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8556"/>
  </bookViews>
  <sheets>
    <sheet name="User Interface" sheetId="2" r:id="rId1"/>
    <sheet name="Trial 1" sheetId="1" state="hidden" r:id="rId2"/>
    <sheet name="Trial 2" sheetId="4" state="hidden" r:id="rId3"/>
    <sheet name="Trial 3" sheetId="5" state="hidden" r:id="rId4"/>
    <sheet name="Trial 4" sheetId="6" state="hidden" r:id="rId5"/>
    <sheet name="Trial 5" sheetId="7" state="hidden" r:id="rId6"/>
  </sheets>
  <calcPr calcId="145621"/>
</workbook>
</file>

<file path=xl/calcChain.xml><?xml version="1.0" encoding="utf-8"?>
<calcChain xmlns="http://schemas.openxmlformats.org/spreadsheetml/2006/main">
  <c r="D25" i="2" l="1"/>
  <c r="H12" i="7" l="1"/>
  <c r="B13" i="7"/>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640" i="7" s="1"/>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26" i="7" s="1"/>
  <c r="B927" i="7" s="1"/>
  <c r="B928" i="7" s="1"/>
  <c r="B929" i="7" s="1"/>
  <c r="B930" i="7" s="1"/>
  <c r="B931" i="7" s="1"/>
  <c r="B932" i="7" s="1"/>
  <c r="B933" i="7" s="1"/>
  <c r="B934" i="7" s="1"/>
  <c r="B935" i="7" s="1"/>
  <c r="B936" i="7" s="1"/>
  <c r="B937" i="7" s="1"/>
  <c r="B938" i="7" s="1"/>
  <c r="B939" i="7" s="1"/>
  <c r="B940" i="7" s="1"/>
  <c r="B941" i="7" s="1"/>
  <c r="B942" i="7" s="1"/>
  <c r="B943" i="7" s="1"/>
  <c r="B944" i="7" s="1"/>
  <c r="B945" i="7" s="1"/>
  <c r="B946" i="7" s="1"/>
  <c r="B947" i="7" s="1"/>
  <c r="B948" i="7" s="1"/>
  <c r="B949" i="7" s="1"/>
  <c r="B950" i="7" s="1"/>
  <c r="B951" i="7" s="1"/>
  <c r="B952" i="7" s="1"/>
  <c r="B953"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1010" i="7" s="1"/>
  <c r="B1011" i="7" s="1"/>
  <c r="B1012" i="7" s="1"/>
  <c r="H12" i="6"/>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B465" i="6" s="1"/>
  <c r="B466" i="6" s="1"/>
  <c r="B467" i="6" s="1"/>
  <c r="B468" i="6" s="1"/>
  <c r="B469" i="6" s="1"/>
  <c r="B470" i="6" s="1"/>
  <c r="B471" i="6" s="1"/>
  <c r="B472" i="6" s="1"/>
  <c r="B473" i="6" s="1"/>
  <c r="B474" i="6" s="1"/>
  <c r="B475" i="6" s="1"/>
  <c r="B476" i="6" s="1"/>
  <c r="B477" i="6" s="1"/>
  <c r="B478" i="6" s="1"/>
  <c r="B479" i="6" s="1"/>
  <c r="B480" i="6" s="1"/>
  <c r="B481" i="6" s="1"/>
  <c r="B482" i="6" s="1"/>
  <c r="B483" i="6" s="1"/>
  <c r="B484" i="6" s="1"/>
  <c r="B485" i="6" s="1"/>
  <c r="B486" i="6" s="1"/>
  <c r="B487" i="6" s="1"/>
  <c r="B488" i="6" s="1"/>
  <c r="B489" i="6" s="1"/>
  <c r="B490" i="6" s="1"/>
  <c r="B491" i="6" s="1"/>
  <c r="B492" i="6" s="1"/>
  <c r="B493" i="6" s="1"/>
  <c r="B494" i="6" s="1"/>
  <c r="B495" i="6" s="1"/>
  <c r="B496" i="6" s="1"/>
  <c r="B497" i="6" s="1"/>
  <c r="B498" i="6" s="1"/>
  <c r="B499" i="6" s="1"/>
  <c r="B500" i="6" s="1"/>
  <c r="B501" i="6" s="1"/>
  <c r="B502" i="6" s="1"/>
  <c r="B503" i="6" s="1"/>
  <c r="B504" i="6" s="1"/>
  <c r="B505" i="6" s="1"/>
  <c r="B506" i="6" s="1"/>
  <c r="B507" i="6" s="1"/>
  <c r="B508" i="6" s="1"/>
  <c r="B509" i="6" s="1"/>
  <c r="B510" i="6" s="1"/>
  <c r="B511" i="6" s="1"/>
  <c r="B512" i="6" s="1"/>
  <c r="B513" i="6" s="1"/>
  <c r="B514" i="6" s="1"/>
  <c r="B515" i="6" s="1"/>
  <c r="B516" i="6" s="1"/>
  <c r="B517" i="6" s="1"/>
  <c r="B518" i="6" s="1"/>
  <c r="B519" i="6" s="1"/>
  <c r="B520" i="6" s="1"/>
  <c r="B521" i="6" s="1"/>
  <c r="B522" i="6" s="1"/>
  <c r="B523" i="6" s="1"/>
  <c r="B524" i="6" s="1"/>
  <c r="B525" i="6" s="1"/>
  <c r="B526" i="6" s="1"/>
  <c r="B527" i="6" s="1"/>
  <c r="B528" i="6" s="1"/>
  <c r="B529" i="6" s="1"/>
  <c r="B530" i="6" s="1"/>
  <c r="B531" i="6" s="1"/>
  <c r="B532" i="6" s="1"/>
  <c r="B533" i="6" s="1"/>
  <c r="B534" i="6" s="1"/>
  <c r="B535" i="6" s="1"/>
  <c r="B536" i="6" s="1"/>
  <c r="B537" i="6" s="1"/>
  <c r="B538" i="6" s="1"/>
  <c r="B539" i="6" s="1"/>
  <c r="B540" i="6" s="1"/>
  <c r="B541" i="6" s="1"/>
  <c r="B542" i="6" s="1"/>
  <c r="B543" i="6" s="1"/>
  <c r="B544" i="6" s="1"/>
  <c r="B545" i="6" s="1"/>
  <c r="B546" i="6" s="1"/>
  <c r="B547" i="6" s="1"/>
  <c r="B548" i="6" s="1"/>
  <c r="B549" i="6" s="1"/>
  <c r="B550" i="6" s="1"/>
  <c r="B551" i="6" s="1"/>
  <c r="B552" i="6" s="1"/>
  <c r="B553" i="6" s="1"/>
  <c r="B554" i="6" s="1"/>
  <c r="B555" i="6" s="1"/>
  <c r="B556" i="6" s="1"/>
  <c r="B557" i="6" s="1"/>
  <c r="B558" i="6" s="1"/>
  <c r="B559" i="6" s="1"/>
  <c r="B560" i="6" s="1"/>
  <c r="B561" i="6" s="1"/>
  <c r="B562" i="6" s="1"/>
  <c r="B563" i="6" s="1"/>
  <c r="B564" i="6" s="1"/>
  <c r="B565" i="6" s="1"/>
  <c r="B566" i="6" s="1"/>
  <c r="B567" i="6" s="1"/>
  <c r="B568" i="6" s="1"/>
  <c r="B569" i="6" s="1"/>
  <c r="B570" i="6" s="1"/>
  <c r="B571" i="6" s="1"/>
  <c r="B572" i="6" s="1"/>
  <c r="B573" i="6" s="1"/>
  <c r="B574" i="6" s="1"/>
  <c r="B575" i="6" s="1"/>
  <c r="B576" i="6" s="1"/>
  <c r="B577" i="6" s="1"/>
  <c r="B578" i="6" s="1"/>
  <c r="B579" i="6" s="1"/>
  <c r="B580" i="6" s="1"/>
  <c r="B581" i="6" s="1"/>
  <c r="B582" i="6" s="1"/>
  <c r="B583" i="6" s="1"/>
  <c r="B584" i="6" s="1"/>
  <c r="B585" i="6" s="1"/>
  <c r="B586" i="6" s="1"/>
  <c r="B587" i="6" s="1"/>
  <c r="B588" i="6" s="1"/>
  <c r="B589" i="6" s="1"/>
  <c r="B590" i="6" s="1"/>
  <c r="B591" i="6" s="1"/>
  <c r="B592" i="6" s="1"/>
  <c r="B593" i="6" s="1"/>
  <c r="B594" i="6" s="1"/>
  <c r="B595" i="6" s="1"/>
  <c r="B596" i="6" s="1"/>
  <c r="B597" i="6" s="1"/>
  <c r="B598" i="6" s="1"/>
  <c r="B599" i="6" s="1"/>
  <c r="B600" i="6" s="1"/>
  <c r="B601" i="6" s="1"/>
  <c r="B602" i="6" s="1"/>
  <c r="B603" i="6" s="1"/>
  <c r="B604" i="6" s="1"/>
  <c r="B605" i="6" s="1"/>
  <c r="B606" i="6" s="1"/>
  <c r="B607" i="6" s="1"/>
  <c r="B608" i="6" s="1"/>
  <c r="B609" i="6" s="1"/>
  <c r="B610" i="6" s="1"/>
  <c r="B611" i="6" s="1"/>
  <c r="B612" i="6" s="1"/>
  <c r="B613" i="6" s="1"/>
  <c r="B614" i="6" s="1"/>
  <c r="B615" i="6" s="1"/>
  <c r="B616" i="6" s="1"/>
  <c r="B617" i="6" s="1"/>
  <c r="B618" i="6" s="1"/>
  <c r="B619" i="6" s="1"/>
  <c r="B620" i="6" s="1"/>
  <c r="B621" i="6" s="1"/>
  <c r="B622" i="6" s="1"/>
  <c r="B623" i="6" s="1"/>
  <c r="B624" i="6" s="1"/>
  <c r="B625" i="6" s="1"/>
  <c r="B626" i="6" s="1"/>
  <c r="B627" i="6" s="1"/>
  <c r="B628" i="6" s="1"/>
  <c r="B629" i="6" s="1"/>
  <c r="B630" i="6" s="1"/>
  <c r="B631" i="6" s="1"/>
  <c r="B632" i="6" s="1"/>
  <c r="B633" i="6" s="1"/>
  <c r="B634" i="6" s="1"/>
  <c r="B635" i="6" s="1"/>
  <c r="B636" i="6" s="1"/>
  <c r="B637" i="6" s="1"/>
  <c r="B638" i="6" s="1"/>
  <c r="B639" i="6" s="1"/>
  <c r="B640" i="6" s="1"/>
  <c r="B641" i="6" s="1"/>
  <c r="B642" i="6" s="1"/>
  <c r="B643" i="6" s="1"/>
  <c r="B644" i="6" s="1"/>
  <c r="B645" i="6" s="1"/>
  <c r="B646" i="6" s="1"/>
  <c r="B647" i="6" s="1"/>
  <c r="B648" i="6" s="1"/>
  <c r="B649" i="6" s="1"/>
  <c r="B650" i="6" s="1"/>
  <c r="B651" i="6" s="1"/>
  <c r="B652" i="6" s="1"/>
  <c r="B653" i="6" s="1"/>
  <c r="B654" i="6" s="1"/>
  <c r="B655" i="6" s="1"/>
  <c r="B656" i="6" s="1"/>
  <c r="B657" i="6" s="1"/>
  <c r="B658" i="6" s="1"/>
  <c r="B659" i="6" s="1"/>
  <c r="B660" i="6" s="1"/>
  <c r="B661" i="6" s="1"/>
  <c r="B662" i="6" s="1"/>
  <c r="B663" i="6" s="1"/>
  <c r="B664" i="6" s="1"/>
  <c r="B665" i="6" s="1"/>
  <c r="B666" i="6" s="1"/>
  <c r="B667" i="6" s="1"/>
  <c r="B668" i="6" s="1"/>
  <c r="B669" i="6" s="1"/>
  <c r="B670" i="6" s="1"/>
  <c r="B671" i="6" s="1"/>
  <c r="B672" i="6" s="1"/>
  <c r="B673" i="6" s="1"/>
  <c r="B674" i="6" s="1"/>
  <c r="B675" i="6" s="1"/>
  <c r="B676" i="6" s="1"/>
  <c r="B677" i="6" s="1"/>
  <c r="B678" i="6" s="1"/>
  <c r="B679" i="6" s="1"/>
  <c r="B680" i="6" s="1"/>
  <c r="B681" i="6" s="1"/>
  <c r="B682" i="6" s="1"/>
  <c r="B683" i="6" s="1"/>
  <c r="B684" i="6" s="1"/>
  <c r="B685" i="6" s="1"/>
  <c r="B686" i="6" s="1"/>
  <c r="B687" i="6" s="1"/>
  <c r="B688" i="6" s="1"/>
  <c r="B689" i="6" s="1"/>
  <c r="B690" i="6" s="1"/>
  <c r="B691" i="6" s="1"/>
  <c r="B692" i="6" s="1"/>
  <c r="B693" i="6" s="1"/>
  <c r="B694" i="6" s="1"/>
  <c r="B695" i="6" s="1"/>
  <c r="B696" i="6" s="1"/>
  <c r="B697" i="6" s="1"/>
  <c r="B698" i="6" s="1"/>
  <c r="B699" i="6" s="1"/>
  <c r="B700" i="6" s="1"/>
  <c r="B701" i="6" s="1"/>
  <c r="B702" i="6" s="1"/>
  <c r="B703" i="6" s="1"/>
  <c r="B704" i="6" s="1"/>
  <c r="B705" i="6" s="1"/>
  <c r="B706" i="6" s="1"/>
  <c r="B707" i="6" s="1"/>
  <c r="B708" i="6" s="1"/>
  <c r="B709" i="6" s="1"/>
  <c r="B710" i="6" s="1"/>
  <c r="B711" i="6" s="1"/>
  <c r="B712" i="6" s="1"/>
  <c r="B713" i="6" s="1"/>
  <c r="B714" i="6" s="1"/>
  <c r="B715" i="6" s="1"/>
  <c r="B716" i="6" s="1"/>
  <c r="B717" i="6" s="1"/>
  <c r="B718" i="6" s="1"/>
  <c r="B719" i="6" s="1"/>
  <c r="B720" i="6" s="1"/>
  <c r="B721" i="6" s="1"/>
  <c r="B722" i="6" s="1"/>
  <c r="B723" i="6" s="1"/>
  <c r="B724" i="6" s="1"/>
  <c r="B725" i="6" s="1"/>
  <c r="B726" i="6" s="1"/>
  <c r="B727" i="6" s="1"/>
  <c r="B728" i="6" s="1"/>
  <c r="B729" i="6" s="1"/>
  <c r="B730" i="6" s="1"/>
  <c r="B731" i="6" s="1"/>
  <c r="B732" i="6" s="1"/>
  <c r="B733" i="6" s="1"/>
  <c r="B734" i="6" s="1"/>
  <c r="B735" i="6" s="1"/>
  <c r="B736" i="6" s="1"/>
  <c r="B737" i="6" s="1"/>
  <c r="B738" i="6" s="1"/>
  <c r="B739" i="6" s="1"/>
  <c r="B740" i="6" s="1"/>
  <c r="B741" i="6" s="1"/>
  <c r="B742" i="6" s="1"/>
  <c r="B743" i="6" s="1"/>
  <c r="B744" i="6" s="1"/>
  <c r="B745" i="6" s="1"/>
  <c r="B746" i="6" s="1"/>
  <c r="B747" i="6" s="1"/>
  <c r="B748" i="6" s="1"/>
  <c r="B749" i="6" s="1"/>
  <c r="B750" i="6" s="1"/>
  <c r="B751" i="6" s="1"/>
  <c r="B752" i="6" s="1"/>
  <c r="B753" i="6" s="1"/>
  <c r="B754" i="6" s="1"/>
  <c r="B755" i="6" s="1"/>
  <c r="B756" i="6" s="1"/>
  <c r="B757" i="6" s="1"/>
  <c r="B758" i="6" s="1"/>
  <c r="B759" i="6" s="1"/>
  <c r="B760" i="6" s="1"/>
  <c r="B761" i="6" s="1"/>
  <c r="B762" i="6" s="1"/>
  <c r="B763" i="6" s="1"/>
  <c r="B764" i="6" s="1"/>
  <c r="B765" i="6" s="1"/>
  <c r="B766" i="6" s="1"/>
  <c r="B767" i="6" s="1"/>
  <c r="B768" i="6" s="1"/>
  <c r="B769" i="6" s="1"/>
  <c r="B770" i="6" s="1"/>
  <c r="B771" i="6" s="1"/>
  <c r="B772" i="6" s="1"/>
  <c r="B773" i="6" s="1"/>
  <c r="B774" i="6" s="1"/>
  <c r="B775" i="6" s="1"/>
  <c r="B776" i="6" s="1"/>
  <c r="B777" i="6" s="1"/>
  <c r="B778" i="6" s="1"/>
  <c r="B779" i="6" s="1"/>
  <c r="B780" i="6" s="1"/>
  <c r="B781" i="6" s="1"/>
  <c r="B782" i="6" s="1"/>
  <c r="B783" i="6" s="1"/>
  <c r="B784" i="6" s="1"/>
  <c r="B785" i="6" s="1"/>
  <c r="B786" i="6" s="1"/>
  <c r="B787" i="6" s="1"/>
  <c r="B788" i="6" s="1"/>
  <c r="B789" i="6" s="1"/>
  <c r="B790" i="6" s="1"/>
  <c r="B791" i="6" s="1"/>
  <c r="B792" i="6" s="1"/>
  <c r="B793" i="6" s="1"/>
  <c r="B794" i="6" s="1"/>
  <c r="B795" i="6" s="1"/>
  <c r="B796" i="6" s="1"/>
  <c r="B797" i="6" s="1"/>
  <c r="B798" i="6" s="1"/>
  <c r="B799" i="6" s="1"/>
  <c r="B800" i="6" s="1"/>
  <c r="B801" i="6" s="1"/>
  <c r="B802" i="6" s="1"/>
  <c r="B803" i="6" s="1"/>
  <c r="B804" i="6" s="1"/>
  <c r="B805" i="6" s="1"/>
  <c r="B806" i="6" s="1"/>
  <c r="B807" i="6" s="1"/>
  <c r="B808" i="6" s="1"/>
  <c r="B809" i="6" s="1"/>
  <c r="B810" i="6" s="1"/>
  <c r="B811" i="6" s="1"/>
  <c r="B812" i="6" s="1"/>
  <c r="B813" i="6" s="1"/>
  <c r="B814" i="6" s="1"/>
  <c r="B815" i="6" s="1"/>
  <c r="B816" i="6" s="1"/>
  <c r="B817" i="6" s="1"/>
  <c r="B818" i="6" s="1"/>
  <c r="B819" i="6" s="1"/>
  <c r="B820" i="6" s="1"/>
  <c r="B821" i="6" s="1"/>
  <c r="B822" i="6" s="1"/>
  <c r="B823" i="6" s="1"/>
  <c r="B824" i="6" s="1"/>
  <c r="B825" i="6" s="1"/>
  <c r="B826" i="6" s="1"/>
  <c r="B827" i="6" s="1"/>
  <c r="B828" i="6" s="1"/>
  <c r="B829" i="6" s="1"/>
  <c r="B830" i="6" s="1"/>
  <c r="B831" i="6" s="1"/>
  <c r="B832" i="6" s="1"/>
  <c r="B833" i="6" s="1"/>
  <c r="B834" i="6" s="1"/>
  <c r="B835" i="6" s="1"/>
  <c r="B836" i="6" s="1"/>
  <c r="B837" i="6" s="1"/>
  <c r="B838" i="6" s="1"/>
  <c r="B839" i="6" s="1"/>
  <c r="B840" i="6" s="1"/>
  <c r="B841" i="6" s="1"/>
  <c r="B842" i="6" s="1"/>
  <c r="B843" i="6" s="1"/>
  <c r="B844" i="6" s="1"/>
  <c r="B845" i="6" s="1"/>
  <c r="B846" i="6" s="1"/>
  <c r="B847" i="6" s="1"/>
  <c r="B848" i="6" s="1"/>
  <c r="B849" i="6" s="1"/>
  <c r="B850" i="6" s="1"/>
  <c r="B851" i="6" s="1"/>
  <c r="B852" i="6" s="1"/>
  <c r="B853" i="6" s="1"/>
  <c r="B854" i="6" s="1"/>
  <c r="B855" i="6" s="1"/>
  <c r="B856" i="6" s="1"/>
  <c r="B857" i="6" s="1"/>
  <c r="B858" i="6" s="1"/>
  <c r="B859" i="6" s="1"/>
  <c r="B860" i="6" s="1"/>
  <c r="B861" i="6" s="1"/>
  <c r="B862" i="6" s="1"/>
  <c r="B863" i="6" s="1"/>
  <c r="B864" i="6" s="1"/>
  <c r="B865" i="6" s="1"/>
  <c r="B866" i="6" s="1"/>
  <c r="B867" i="6" s="1"/>
  <c r="B868" i="6" s="1"/>
  <c r="B869" i="6" s="1"/>
  <c r="B870" i="6" s="1"/>
  <c r="B871" i="6" s="1"/>
  <c r="B872" i="6" s="1"/>
  <c r="B873" i="6" s="1"/>
  <c r="B874" i="6" s="1"/>
  <c r="B875" i="6" s="1"/>
  <c r="B876" i="6" s="1"/>
  <c r="B877" i="6" s="1"/>
  <c r="B878" i="6" s="1"/>
  <c r="B879" i="6" s="1"/>
  <c r="B880" i="6" s="1"/>
  <c r="B881" i="6" s="1"/>
  <c r="B882" i="6" s="1"/>
  <c r="B883" i="6" s="1"/>
  <c r="B884" i="6" s="1"/>
  <c r="B885" i="6" s="1"/>
  <c r="B886" i="6" s="1"/>
  <c r="B887" i="6" s="1"/>
  <c r="B888" i="6" s="1"/>
  <c r="B889" i="6" s="1"/>
  <c r="B890" i="6" s="1"/>
  <c r="B891" i="6" s="1"/>
  <c r="B892" i="6" s="1"/>
  <c r="B893" i="6" s="1"/>
  <c r="B894" i="6" s="1"/>
  <c r="B895" i="6" s="1"/>
  <c r="B896" i="6" s="1"/>
  <c r="B897" i="6" s="1"/>
  <c r="B898" i="6" s="1"/>
  <c r="B899" i="6" s="1"/>
  <c r="B900" i="6" s="1"/>
  <c r="B901" i="6" s="1"/>
  <c r="B902" i="6" s="1"/>
  <c r="B903" i="6" s="1"/>
  <c r="B904" i="6" s="1"/>
  <c r="B905" i="6" s="1"/>
  <c r="B906" i="6" s="1"/>
  <c r="B907" i="6" s="1"/>
  <c r="B908" i="6" s="1"/>
  <c r="B909" i="6" s="1"/>
  <c r="B910" i="6" s="1"/>
  <c r="B911" i="6" s="1"/>
  <c r="B912" i="6" s="1"/>
  <c r="B913" i="6" s="1"/>
  <c r="B914" i="6" s="1"/>
  <c r="B915" i="6" s="1"/>
  <c r="B916" i="6" s="1"/>
  <c r="B917" i="6" s="1"/>
  <c r="B918" i="6" s="1"/>
  <c r="B919" i="6" s="1"/>
  <c r="B920" i="6" s="1"/>
  <c r="B921" i="6" s="1"/>
  <c r="B922" i="6" s="1"/>
  <c r="B923" i="6" s="1"/>
  <c r="B924"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5" i="6" s="1"/>
  <c r="B956" i="6" s="1"/>
  <c r="B957" i="6" s="1"/>
  <c r="B958" i="6" s="1"/>
  <c r="B959" i="6" s="1"/>
  <c r="B960" i="6" s="1"/>
  <c r="B961" i="6" s="1"/>
  <c r="B962" i="6" s="1"/>
  <c r="B963" i="6" s="1"/>
  <c r="B964" i="6" s="1"/>
  <c r="B965" i="6" s="1"/>
  <c r="B966" i="6" s="1"/>
  <c r="B967" i="6" s="1"/>
  <c r="B968" i="6" s="1"/>
  <c r="B969" i="6" s="1"/>
  <c r="B970" i="6" s="1"/>
  <c r="B971" i="6" s="1"/>
  <c r="B972" i="6" s="1"/>
  <c r="B973" i="6" s="1"/>
  <c r="B974" i="6" s="1"/>
  <c r="B975" i="6" s="1"/>
  <c r="B976" i="6" s="1"/>
  <c r="B977" i="6" s="1"/>
  <c r="B978" i="6" s="1"/>
  <c r="B979" i="6" s="1"/>
  <c r="B980" i="6" s="1"/>
  <c r="B981" i="6" s="1"/>
  <c r="B982" i="6" s="1"/>
  <c r="B983" i="6" s="1"/>
  <c r="B984" i="6" s="1"/>
  <c r="B985" i="6" s="1"/>
  <c r="B986" i="6" s="1"/>
  <c r="B987" i="6" s="1"/>
  <c r="B988" i="6" s="1"/>
  <c r="B989" i="6" s="1"/>
  <c r="B990" i="6" s="1"/>
  <c r="B991" i="6" s="1"/>
  <c r="B992" i="6" s="1"/>
  <c r="B993" i="6" s="1"/>
  <c r="B994" i="6" s="1"/>
  <c r="B995" i="6" s="1"/>
  <c r="B996" i="6" s="1"/>
  <c r="B997" i="6" s="1"/>
  <c r="B998" i="6" s="1"/>
  <c r="B999" i="6" s="1"/>
  <c r="B1000" i="6" s="1"/>
  <c r="B1001" i="6" s="1"/>
  <c r="B1002" i="6" s="1"/>
  <c r="B1003" i="6" s="1"/>
  <c r="B1004" i="6" s="1"/>
  <c r="B1005" i="6" s="1"/>
  <c r="B1006" i="6" s="1"/>
  <c r="B1007" i="6" s="1"/>
  <c r="B1008" i="6" s="1"/>
  <c r="B1009" i="6" s="1"/>
  <c r="B1010" i="6" s="1"/>
  <c r="B1011" i="6" s="1"/>
  <c r="B1012" i="6" s="1"/>
  <c r="H12" i="5"/>
  <c r="B13" i="5"/>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B956" i="5" s="1"/>
  <c r="B957" i="5" s="1"/>
  <c r="B958" i="5" s="1"/>
  <c r="B959" i="5" s="1"/>
  <c r="B960" i="5" s="1"/>
  <c r="B961" i="5" s="1"/>
  <c r="B962" i="5" s="1"/>
  <c r="B963" i="5" s="1"/>
  <c r="B964" i="5" s="1"/>
  <c r="B965" i="5" s="1"/>
  <c r="B966" i="5" s="1"/>
  <c r="B967" i="5" s="1"/>
  <c r="B968" i="5" s="1"/>
  <c r="B969" i="5" s="1"/>
  <c r="B970" i="5" s="1"/>
  <c r="B971" i="5" s="1"/>
  <c r="B972" i="5" s="1"/>
  <c r="B973" i="5" s="1"/>
  <c r="B974" i="5" s="1"/>
  <c r="B975" i="5" s="1"/>
  <c r="B976" i="5" s="1"/>
  <c r="B977" i="5" s="1"/>
  <c r="B978" i="5" s="1"/>
  <c r="B979" i="5" s="1"/>
  <c r="B980" i="5" s="1"/>
  <c r="B981" i="5" s="1"/>
  <c r="B982" i="5" s="1"/>
  <c r="B983" i="5" s="1"/>
  <c r="B984" i="5" s="1"/>
  <c r="B985" i="5" s="1"/>
  <c r="B986" i="5" s="1"/>
  <c r="B987" i="5" s="1"/>
  <c r="B988" i="5" s="1"/>
  <c r="B989" i="5" s="1"/>
  <c r="B990" i="5" s="1"/>
  <c r="B991" i="5" s="1"/>
  <c r="B992" i="5" s="1"/>
  <c r="B993" i="5" s="1"/>
  <c r="B994" i="5" s="1"/>
  <c r="B995" i="5" s="1"/>
  <c r="B996" i="5" s="1"/>
  <c r="B997" i="5" s="1"/>
  <c r="B998" i="5" s="1"/>
  <c r="B999" i="5" s="1"/>
  <c r="B1000" i="5" s="1"/>
  <c r="B1001" i="5" s="1"/>
  <c r="B1002" i="5" s="1"/>
  <c r="B1003" i="5" s="1"/>
  <c r="B1004" i="5" s="1"/>
  <c r="B1005" i="5" s="1"/>
  <c r="B1006" i="5" s="1"/>
  <c r="B1007" i="5" s="1"/>
  <c r="B1008" i="5" s="1"/>
  <c r="B1009" i="5" s="1"/>
  <c r="B1010" i="5" s="1"/>
  <c r="B1011" i="5" s="1"/>
  <c r="B1012" i="5" s="1"/>
  <c r="H12" i="4"/>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501" i="4" s="1"/>
  <c r="B502" i="4" s="1"/>
  <c r="B503" i="4" s="1"/>
  <c r="B504" i="4" s="1"/>
  <c r="B505" i="4" s="1"/>
  <c r="B506" i="4" s="1"/>
  <c r="B507" i="4" s="1"/>
  <c r="B508" i="4" s="1"/>
  <c r="B509" i="4" s="1"/>
  <c r="B510" i="4" s="1"/>
  <c r="B511" i="4" s="1"/>
  <c r="B512" i="4" s="1"/>
  <c r="B513" i="4" s="1"/>
  <c r="B514" i="4" s="1"/>
  <c r="B515" i="4" s="1"/>
  <c r="B516" i="4" s="1"/>
  <c r="B517" i="4" s="1"/>
  <c r="B518" i="4" s="1"/>
  <c r="B519" i="4" s="1"/>
  <c r="B520" i="4" s="1"/>
  <c r="B521" i="4" s="1"/>
  <c r="B522" i="4" s="1"/>
  <c r="B523" i="4" s="1"/>
  <c r="B524" i="4" s="1"/>
  <c r="B525" i="4" s="1"/>
  <c r="B526" i="4" s="1"/>
  <c r="B527" i="4" s="1"/>
  <c r="B528" i="4" s="1"/>
  <c r="B529" i="4" s="1"/>
  <c r="B530" i="4" s="1"/>
  <c r="B531" i="4" s="1"/>
  <c r="B532" i="4" s="1"/>
  <c r="B533" i="4" s="1"/>
  <c r="B534" i="4" s="1"/>
  <c r="B535" i="4" s="1"/>
  <c r="B536" i="4" s="1"/>
  <c r="B537" i="4" s="1"/>
  <c r="B538" i="4" s="1"/>
  <c r="B539" i="4" s="1"/>
  <c r="B540" i="4" s="1"/>
  <c r="B541" i="4" s="1"/>
  <c r="B542" i="4" s="1"/>
  <c r="B543" i="4" s="1"/>
  <c r="B544" i="4" s="1"/>
  <c r="B545" i="4" s="1"/>
  <c r="B546" i="4" s="1"/>
  <c r="B547" i="4" s="1"/>
  <c r="B548" i="4" s="1"/>
  <c r="B549" i="4" s="1"/>
  <c r="B550" i="4" s="1"/>
  <c r="B551" i="4" s="1"/>
  <c r="B552" i="4" s="1"/>
  <c r="B553" i="4" s="1"/>
  <c r="B554" i="4" s="1"/>
  <c r="B555" i="4" s="1"/>
  <c r="B556" i="4" s="1"/>
  <c r="B557" i="4" s="1"/>
  <c r="B558" i="4" s="1"/>
  <c r="B559" i="4" s="1"/>
  <c r="B560" i="4" s="1"/>
  <c r="B561" i="4" s="1"/>
  <c r="B562" i="4" s="1"/>
  <c r="B563" i="4" s="1"/>
  <c r="B564" i="4" s="1"/>
  <c r="B565" i="4" s="1"/>
  <c r="B566" i="4" s="1"/>
  <c r="B567" i="4" s="1"/>
  <c r="B568" i="4" s="1"/>
  <c r="B569" i="4" s="1"/>
  <c r="B570" i="4" s="1"/>
  <c r="B571" i="4" s="1"/>
  <c r="B572" i="4" s="1"/>
  <c r="B573" i="4" s="1"/>
  <c r="B574" i="4" s="1"/>
  <c r="B575" i="4" s="1"/>
  <c r="B576" i="4" s="1"/>
  <c r="B577" i="4" s="1"/>
  <c r="B578" i="4" s="1"/>
  <c r="B579" i="4" s="1"/>
  <c r="B580" i="4" s="1"/>
  <c r="B581" i="4" s="1"/>
  <c r="B582" i="4" s="1"/>
  <c r="B583" i="4" s="1"/>
  <c r="B584" i="4" s="1"/>
  <c r="B585" i="4" s="1"/>
  <c r="B586" i="4" s="1"/>
  <c r="B587" i="4" s="1"/>
  <c r="B588" i="4" s="1"/>
  <c r="B589" i="4" s="1"/>
  <c r="B590" i="4" s="1"/>
  <c r="B591" i="4" s="1"/>
  <c r="B592" i="4" s="1"/>
  <c r="B593" i="4" s="1"/>
  <c r="B594" i="4" s="1"/>
  <c r="B595" i="4" s="1"/>
  <c r="B596" i="4" s="1"/>
  <c r="B597" i="4" s="1"/>
  <c r="B598" i="4" s="1"/>
  <c r="B599" i="4" s="1"/>
  <c r="B600" i="4" s="1"/>
  <c r="B601" i="4" s="1"/>
  <c r="B602" i="4" s="1"/>
  <c r="B603" i="4" s="1"/>
  <c r="B604" i="4" s="1"/>
  <c r="B605" i="4" s="1"/>
  <c r="B606" i="4" s="1"/>
  <c r="B607" i="4" s="1"/>
  <c r="B608" i="4" s="1"/>
  <c r="B609" i="4" s="1"/>
  <c r="B610" i="4" s="1"/>
  <c r="B611" i="4" s="1"/>
  <c r="B612" i="4" s="1"/>
  <c r="B613" i="4" s="1"/>
  <c r="B614" i="4" s="1"/>
  <c r="B615" i="4" s="1"/>
  <c r="B616" i="4" s="1"/>
  <c r="B617" i="4" s="1"/>
  <c r="B618" i="4" s="1"/>
  <c r="B619" i="4" s="1"/>
  <c r="B620" i="4" s="1"/>
  <c r="B621" i="4" s="1"/>
  <c r="B622" i="4" s="1"/>
  <c r="B623" i="4" s="1"/>
  <c r="B624" i="4" s="1"/>
  <c r="B625" i="4" s="1"/>
  <c r="B626" i="4" s="1"/>
  <c r="B627" i="4" s="1"/>
  <c r="B628" i="4" s="1"/>
  <c r="B629" i="4" s="1"/>
  <c r="B630" i="4" s="1"/>
  <c r="B631" i="4" s="1"/>
  <c r="B632" i="4" s="1"/>
  <c r="B633" i="4" s="1"/>
  <c r="B634" i="4" s="1"/>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s="1"/>
  <c r="B661" i="4" s="1"/>
  <c r="B662" i="4" s="1"/>
  <c r="B663" i="4" s="1"/>
  <c r="B664" i="4" s="1"/>
  <c r="B665" i="4" s="1"/>
  <c r="B666" i="4" s="1"/>
  <c r="B667" i="4" s="1"/>
  <c r="B668" i="4" s="1"/>
  <c r="B669" i="4" s="1"/>
  <c r="B670" i="4" s="1"/>
  <c r="B671" i="4" s="1"/>
  <c r="B672" i="4" s="1"/>
  <c r="B673" i="4" s="1"/>
  <c r="B674" i="4" s="1"/>
  <c r="B675" i="4" s="1"/>
  <c r="B676" i="4" s="1"/>
  <c r="B677" i="4" s="1"/>
  <c r="B678" i="4" s="1"/>
  <c r="B679" i="4" s="1"/>
  <c r="B680" i="4" s="1"/>
  <c r="B681" i="4" s="1"/>
  <c r="B682" i="4" s="1"/>
  <c r="B683" i="4" s="1"/>
  <c r="B684" i="4" s="1"/>
  <c r="B685" i="4" s="1"/>
  <c r="B686" i="4" s="1"/>
  <c r="B687" i="4" s="1"/>
  <c r="B688" i="4" s="1"/>
  <c r="B689" i="4" s="1"/>
  <c r="B690" i="4" s="1"/>
  <c r="B691" i="4" s="1"/>
  <c r="B692" i="4" s="1"/>
  <c r="B693" i="4" s="1"/>
  <c r="B694" i="4" s="1"/>
  <c r="B695" i="4" s="1"/>
  <c r="B696" i="4" s="1"/>
  <c r="B697" i="4" s="1"/>
  <c r="B698" i="4" s="1"/>
  <c r="B699" i="4" s="1"/>
  <c r="B700" i="4" s="1"/>
  <c r="B701" i="4" s="1"/>
  <c r="B702" i="4" s="1"/>
  <c r="B703" i="4" s="1"/>
  <c r="B704" i="4" s="1"/>
  <c r="B705" i="4" s="1"/>
  <c r="B706" i="4" s="1"/>
  <c r="B707" i="4" s="1"/>
  <c r="B708" i="4" s="1"/>
  <c r="B709" i="4" s="1"/>
  <c r="B710" i="4" s="1"/>
  <c r="B711" i="4" s="1"/>
  <c r="B712" i="4" s="1"/>
  <c r="B713" i="4" s="1"/>
  <c r="B714" i="4" s="1"/>
  <c r="B715" i="4" s="1"/>
  <c r="B716" i="4" s="1"/>
  <c r="B717" i="4" s="1"/>
  <c r="B718" i="4" s="1"/>
  <c r="B719" i="4" s="1"/>
  <c r="B720" i="4" s="1"/>
  <c r="B721" i="4" s="1"/>
  <c r="B722" i="4" s="1"/>
  <c r="B723" i="4" s="1"/>
  <c r="B724" i="4" s="1"/>
  <c r="B725" i="4" s="1"/>
  <c r="B726" i="4" s="1"/>
  <c r="B727" i="4" s="1"/>
  <c r="B728" i="4" s="1"/>
  <c r="B729" i="4" s="1"/>
  <c r="B730" i="4" s="1"/>
  <c r="B731" i="4" s="1"/>
  <c r="B732" i="4" s="1"/>
  <c r="B733" i="4" s="1"/>
  <c r="B734" i="4" s="1"/>
  <c r="B735" i="4" s="1"/>
  <c r="B736" i="4" s="1"/>
  <c r="B737" i="4" s="1"/>
  <c r="B738" i="4" s="1"/>
  <c r="B739" i="4" s="1"/>
  <c r="B740" i="4" s="1"/>
  <c r="B741" i="4" s="1"/>
  <c r="B742" i="4" s="1"/>
  <c r="B743" i="4" s="1"/>
  <c r="B744" i="4" s="1"/>
  <c r="B745" i="4" s="1"/>
  <c r="B746" i="4" s="1"/>
  <c r="B747" i="4" s="1"/>
  <c r="B748" i="4" s="1"/>
  <c r="B749" i="4" s="1"/>
  <c r="B750" i="4" s="1"/>
  <c r="B751" i="4" s="1"/>
  <c r="B752" i="4" s="1"/>
  <c r="B753" i="4" s="1"/>
  <c r="B754" i="4" s="1"/>
  <c r="B755" i="4" s="1"/>
  <c r="B756" i="4" s="1"/>
  <c r="B757" i="4" s="1"/>
  <c r="B758" i="4" s="1"/>
  <c r="B759" i="4" s="1"/>
  <c r="B760" i="4" s="1"/>
  <c r="B761" i="4" s="1"/>
  <c r="B762" i="4" s="1"/>
  <c r="B763" i="4" s="1"/>
  <c r="B764" i="4" s="1"/>
  <c r="B765" i="4" s="1"/>
  <c r="B766" i="4" s="1"/>
  <c r="B767" i="4" s="1"/>
  <c r="B768" i="4" s="1"/>
  <c r="B769" i="4" s="1"/>
  <c r="B770" i="4" s="1"/>
  <c r="B771" i="4" s="1"/>
  <c r="B772" i="4" s="1"/>
  <c r="B773" i="4" s="1"/>
  <c r="B774" i="4" s="1"/>
  <c r="B775" i="4" s="1"/>
  <c r="B776" i="4" s="1"/>
  <c r="B777" i="4" s="1"/>
  <c r="B778" i="4" s="1"/>
  <c r="B779" i="4" s="1"/>
  <c r="B780" i="4" s="1"/>
  <c r="B781" i="4" s="1"/>
  <c r="B782" i="4" s="1"/>
  <c r="B783" i="4" s="1"/>
  <c r="B784" i="4" s="1"/>
  <c r="B785" i="4" s="1"/>
  <c r="B786" i="4" s="1"/>
  <c r="B787" i="4" s="1"/>
  <c r="B788" i="4" s="1"/>
  <c r="B789" i="4" s="1"/>
  <c r="B790" i="4" s="1"/>
  <c r="B791" i="4" s="1"/>
  <c r="B792" i="4" s="1"/>
  <c r="B793" i="4" s="1"/>
  <c r="B794" i="4" s="1"/>
  <c r="B795" i="4" s="1"/>
  <c r="B796" i="4" s="1"/>
  <c r="B797" i="4" s="1"/>
  <c r="B798" i="4" s="1"/>
  <c r="B799" i="4" s="1"/>
  <c r="B800" i="4" s="1"/>
  <c r="B801" i="4" s="1"/>
  <c r="B802" i="4" s="1"/>
  <c r="B803" i="4" s="1"/>
  <c r="B804" i="4" s="1"/>
  <c r="B805" i="4" s="1"/>
  <c r="B806" i="4" s="1"/>
  <c r="B807" i="4" s="1"/>
  <c r="B808" i="4" s="1"/>
  <c r="B809" i="4" s="1"/>
  <c r="B810" i="4" s="1"/>
  <c r="B811" i="4" s="1"/>
  <c r="B812" i="4" s="1"/>
  <c r="B813" i="4" s="1"/>
  <c r="B814" i="4" s="1"/>
  <c r="B815" i="4" s="1"/>
  <c r="B816" i="4" s="1"/>
  <c r="B817" i="4" s="1"/>
  <c r="B818" i="4" s="1"/>
  <c r="B819" i="4" s="1"/>
  <c r="B820" i="4" s="1"/>
  <c r="B821" i="4" s="1"/>
  <c r="B822" i="4" s="1"/>
  <c r="B823" i="4" s="1"/>
  <c r="B824" i="4" s="1"/>
  <c r="B825" i="4" s="1"/>
  <c r="B826" i="4" s="1"/>
  <c r="B827" i="4" s="1"/>
  <c r="B828" i="4" s="1"/>
  <c r="B829" i="4" s="1"/>
  <c r="B830" i="4" s="1"/>
  <c r="B831" i="4" s="1"/>
  <c r="B832" i="4" s="1"/>
  <c r="B833" i="4" s="1"/>
  <c r="B834" i="4" s="1"/>
  <c r="B835" i="4" s="1"/>
  <c r="B836" i="4" s="1"/>
  <c r="B837" i="4" s="1"/>
  <c r="B838" i="4" s="1"/>
  <c r="B839" i="4" s="1"/>
  <c r="B840" i="4" s="1"/>
  <c r="B841" i="4" s="1"/>
  <c r="B842" i="4" s="1"/>
  <c r="B843" i="4" s="1"/>
  <c r="B844" i="4" s="1"/>
  <c r="B845" i="4" s="1"/>
  <c r="B846" i="4" s="1"/>
  <c r="B847" i="4" s="1"/>
  <c r="B848" i="4" s="1"/>
  <c r="B849" i="4" s="1"/>
  <c r="B850" i="4" s="1"/>
  <c r="B851" i="4" s="1"/>
  <c r="B852" i="4" s="1"/>
  <c r="B853" i="4" s="1"/>
  <c r="B854" i="4" s="1"/>
  <c r="B855" i="4" s="1"/>
  <c r="B856" i="4" s="1"/>
  <c r="B857" i="4" s="1"/>
  <c r="B858" i="4" s="1"/>
  <c r="B859" i="4" s="1"/>
  <c r="B860" i="4" s="1"/>
  <c r="B861" i="4" s="1"/>
  <c r="B862" i="4" s="1"/>
  <c r="B863" i="4" s="1"/>
  <c r="B864" i="4" s="1"/>
  <c r="B865" i="4" s="1"/>
  <c r="B866" i="4" s="1"/>
  <c r="B867" i="4" s="1"/>
  <c r="B868" i="4" s="1"/>
  <c r="B869" i="4" s="1"/>
  <c r="B870" i="4" s="1"/>
  <c r="B871" i="4" s="1"/>
  <c r="B872" i="4" s="1"/>
  <c r="B873" i="4" s="1"/>
  <c r="B874" i="4" s="1"/>
  <c r="B875" i="4" s="1"/>
  <c r="B876" i="4" s="1"/>
  <c r="B877" i="4" s="1"/>
  <c r="B878" i="4" s="1"/>
  <c r="B879" i="4" s="1"/>
  <c r="B880" i="4" s="1"/>
  <c r="B881" i="4" s="1"/>
  <c r="B882" i="4" s="1"/>
  <c r="B883" i="4" s="1"/>
  <c r="B884" i="4" s="1"/>
  <c r="B885" i="4" s="1"/>
  <c r="B886" i="4" s="1"/>
  <c r="B887" i="4" s="1"/>
  <c r="B888" i="4" s="1"/>
  <c r="B889" i="4" s="1"/>
  <c r="B890" i="4" s="1"/>
  <c r="B891" i="4" s="1"/>
  <c r="B892" i="4" s="1"/>
  <c r="B893" i="4" s="1"/>
  <c r="B894" i="4" s="1"/>
  <c r="B895" i="4" s="1"/>
  <c r="B896" i="4" s="1"/>
  <c r="B897" i="4" s="1"/>
  <c r="B898" i="4" s="1"/>
  <c r="B899" i="4" s="1"/>
  <c r="B900" i="4" s="1"/>
  <c r="B901" i="4" s="1"/>
  <c r="B902" i="4" s="1"/>
  <c r="B903" i="4" s="1"/>
  <c r="B904" i="4" s="1"/>
  <c r="B905" i="4" s="1"/>
  <c r="B906" i="4" s="1"/>
  <c r="B907" i="4" s="1"/>
  <c r="B908" i="4" s="1"/>
  <c r="B909" i="4" s="1"/>
  <c r="B910" i="4" s="1"/>
  <c r="B911" i="4" s="1"/>
  <c r="B912" i="4" s="1"/>
  <c r="B913" i="4" s="1"/>
  <c r="B914" i="4" s="1"/>
  <c r="B915" i="4" s="1"/>
  <c r="B916" i="4" s="1"/>
  <c r="B917" i="4" s="1"/>
  <c r="B918" i="4" s="1"/>
  <c r="B919" i="4" s="1"/>
  <c r="B920" i="4" s="1"/>
  <c r="B921" i="4" s="1"/>
  <c r="B922" i="4" s="1"/>
  <c r="B923" i="4" s="1"/>
  <c r="B924" i="4" s="1"/>
  <c r="B925" i="4" s="1"/>
  <c r="B926" i="4" s="1"/>
  <c r="B927" i="4" s="1"/>
  <c r="B928" i="4" s="1"/>
  <c r="B929" i="4" s="1"/>
  <c r="B930" i="4" s="1"/>
  <c r="B931" i="4" s="1"/>
  <c r="B932" i="4" s="1"/>
  <c r="B933" i="4" s="1"/>
  <c r="B934" i="4" s="1"/>
  <c r="B935" i="4" s="1"/>
  <c r="B936" i="4" s="1"/>
  <c r="B937" i="4" s="1"/>
  <c r="B938" i="4" s="1"/>
  <c r="B939" i="4" s="1"/>
  <c r="B940" i="4" s="1"/>
  <c r="B941" i="4" s="1"/>
  <c r="B942" i="4" s="1"/>
  <c r="B943" i="4" s="1"/>
  <c r="B944" i="4" s="1"/>
  <c r="B945" i="4" s="1"/>
  <c r="B946" i="4" s="1"/>
  <c r="B947" i="4" s="1"/>
  <c r="B948" i="4" s="1"/>
  <c r="B949" i="4" s="1"/>
  <c r="B950" i="4" s="1"/>
  <c r="B951" i="4" s="1"/>
  <c r="B952" i="4" s="1"/>
  <c r="B953" i="4" s="1"/>
  <c r="B954" i="4" s="1"/>
  <c r="B955" i="4" s="1"/>
  <c r="B956" i="4" s="1"/>
  <c r="B957" i="4" s="1"/>
  <c r="B958" i="4" s="1"/>
  <c r="B959" i="4" s="1"/>
  <c r="B960" i="4" s="1"/>
  <c r="B961" i="4" s="1"/>
  <c r="B962" i="4" s="1"/>
  <c r="B963" i="4" s="1"/>
  <c r="B964" i="4" s="1"/>
  <c r="B965" i="4" s="1"/>
  <c r="B966" i="4" s="1"/>
  <c r="B967" i="4" s="1"/>
  <c r="B968" i="4" s="1"/>
  <c r="B969" i="4" s="1"/>
  <c r="B970" i="4" s="1"/>
  <c r="B971" i="4" s="1"/>
  <c r="B972" i="4" s="1"/>
  <c r="B973" i="4" s="1"/>
  <c r="B974" i="4" s="1"/>
  <c r="B975" i="4" s="1"/>
  <c r="B976" i="4" s="1"/>
  <c r="B977" i="4" s="1"/>
  <c r="B978" i="4" s="1"/>
  <c r="B979" i="4" s="1"/>
  <c r="B980" i="4" s="1"/>
  <c r="B981" i="4" s="1"/>
  <c r="B982" i="4" s="1"/>
  <c r="B983" i="4" s="1"/>
  <c r="B984" i="4" s="1"/>
  <c r="B985" i="4" s="1"/>
  <c r="B986" i="4" s="1"/>
  <c r="B987" i="4" s="1"/>
  <c r="B988" i="4" s="1"/>
  <c r="B989" i="4" s="1"/>
  <c r="B990" i="4" s="1"/>
  <c r="B991" i="4" s="1"/>
  <c r="B992" i="4" s="1"/>
  <c r="B993" i="4" s="1"/>
  <c r="B994" i="4" s="1"/>
  <c r="B995" i="4" s="1"/>
  <c r="B996" i="4" s="1"/>
  <c r="B997" i="4" s="1"/>
  <c r="B998" i="4" s="1"/>
  <c r="B999" i="4" s="1"/>
  <c r="B1000" i="4" s="1"/>
  <c r="B1001" i="4" s="1"/>
  <c r="B1002" i="4" s="1"/>
  <c r="B1003" i="4" s="1"/>
  <c r="B1004" i="4" s="1"/>
  <c r="B1005" i="4" s="1"/>
  <c r="B1006" i="4" s="1"/>
  <c r="B1007" i="4" s="1"/>
  <c r="B1008" i="4" s="1"/>
  <c r="B1009" i="4" s="1"/>
  <c r="B1010" i="4" s="1"/>
  <c r="B1011" i="4" s="1"/>
  <c r="B1012" i="4" s="1"/>
  <c r="E12" i="1"/>
  <c r="D54" i="2"/>
  <c r="D44" i="2"/>
  <c r="D34" i="2"/>
  <c r="D24" i="2"/>
  <c r="H5" i="7"/>
  <c r="H4" i="7"/>
  <c r="E12" i="7" s="1"/>
  <c r="H5" i="6"/>
  <c r="F12" i="6" s="1"/>
  <c r="H4" i="6"/>
  <c r="E12" i="6" s="1"/>
  <c r="H5" i="5"/>
  <c r="H4" i="5"/>
  <c r="E12" i="5" s="1"/>
  <c r="H5" i="4"/>
  <c r="F12" i="4" s="1"/>
  <c r="H4" i="4"/>
  <c r="E12" i="4" s="1"/>
  <c r="H9" i="7"/>
  <c r="C9" i="7"/>
  <c r="H9" i="6"/>
  <c r="C9" i="6"/>
  <c r="H9" i="5"/>
  <c r="C9" i="5"/>
  <c r="H9" i="4"/>
  <c r="C9" i="4"/>
  <c r="H5" i="1"/>
  <c r="H4" i="1"/>
  <c r="C9" i="1"/>
  <c r="H9" i="1"/>
  <c r="B13" i="1"/>
  <c r="D40" i="2"/>
  <c r="H7" i="7" l="1"/>
  <c r="E13" i="6"/>
  <c r="G13" i="6" s="1"/>
  <c r="C13" i="6" s="1"/>
  <c r="E14" i="6" s="1"/>
  <c r="G14" i="6" s="1"/>
  <c r="H6" i="5"/>
  <c r="E13" i="4"/>
  <c r="G13" i="4" s="1"/>
  <c r="D13" i="4" s="1"/>
  <c r="H6" i="1"/>
  <c r="E13" i="1"/>
  <c r="G13" i="1" s="1"/>
  <c r="F12" i="7"/>
  <c r="F13" i="7" s="1"/>
  <c r="H13" i="7" s="1"/>
  <c r="H6" i="6"/>
  <c r="H7" i="6"/>
  <c r="F12" i="5"/>
  <c r="F13" i="5" s="1"/>
  <c r="H13" i="5" s="1"/>
  <c r="F12" i="1"/>
  <c r="F13" i="1"/>
  <c r="E13" i="7"/>
  <c r="G13" i="7" s="1"/>
  <c r="D13" i="7" s="1"/>
  <c r="F13" i="4"/>
  <c r="H13" i="4" s="1"/>
  <c r="F13" i="6"/>
  <c r="H13" i="6" s="1"/>
  <c r="E13" i="5"/>
  <c r="G13" i="5" s="1"/>
  <c r="C13" i="5" s="1"/>
  <c r="E14" i="5" s="1"/>
  <c r="G14" i="5" s="1"/>
  <c r="H7" i="5"/>
  <c r="H7" i="4"/>
  <c r="H6" i="4"/>
  <c r="H6" i="7"/>
  <c r="H7" i="1"/>
  <c r="D50" i="2"/>
  <c r="D49" i="2"/>
  <c r="D45" i="2"/>
  <c r="D55" i="2"/>
  <c r="D35" i="2"/>
  <c r="D60" i="2"/>
  <c r="D59" i="2"/>
  <c r="D39" i="2"/>
  <c r="C13" i="4" l="1"/>
  <c r="E14" i="4" s="1"/>
  <c r="G14" i="4" s="1"/>
  <c r="D13" i="6"/>
  <c r="F14" i="6" s="1"/>
  <c r="H14" i="6" s="1"/>
  <c r="F14" i="7"/>
  <c r="H14" i="7" s="1"/>
  <c r="F14" i="4"/>
  <c r="H14" i="4" s="1"/>
  <c r="C13" i="7"/>
  <c r="E14" i="7" s="1"/>
  <c r="G14" i="7" s="1"/>
  <c r="D14" i="7" s="1"/>
  <c r="D13" i="5"/>
  <c r="F14" i="5" s="1"/>
  <c r="H14" i="5" s="1"/>
  <c r="C14" i="6"/>
  <c r="E15" i="6" s="1"/>
  <c r="G15" i="6" s="1"/>
  <c r="D14" i="6"/>
  <c r="D14" i="5"/>
  <c r="C14" i="5"/>
  <c r="E15" i="5" s="1"/>
  <c r="G15" i="5" s="1"/>
  <c r="D14" i="4"/>
  <c r="C14" i="4"/>
  <c r="E15" i="4" s="1"/>
  <c r="G15" i="4" s="1"/>
  <c r="D61" i="2"/>
  <c r="D51" i="2"/>
  <c r="D41" i="2"/>
  <c r="F45" i="2"/>
  <c r="G47" i="2" s="1"/>
  <c r="G45" i="2"/>
  <c r="B14" i="1"/>
  <c r="B15" i="1" s="1"/>
  <c r="B16" i="1" s="1"/>
  <c r="B17" i="1" s="1"/>
  <c r="B18" i="1" s="1"/>
  <c r="B19" i="1" s="1"/>
  <c r="H12" i="1"/>
  <c r="H13" i="1" s="1"/>
  <c r="D30" i="2"/>
  <c r="D29" i="2"/>
  <c r="D20" i="2"/>
  <c r="D19" i="2"/>
  <c r="F15" i="7" l="1"/>
  <c r="H15" i="7" s="1"/>
  <c r="F15" i="6"/>
  <c r="H15" i="6" s="1"/>
  <c r="C14" i="7"/>
  <c r="E15" i="7" s="1"/>
  <c r="G15" i="7" s="1"/>
  <c r="D15" i="7" s="1"/>
  <c r="F15" i="4"/>
  <c r="H15" i="4" s="1"/>
  <c r="F15" i="5"/>
  <c r="H15" i="5" s="1"/>
  <c r="D15" i="6"/>
  <c r="C15" i="6"/>
  <c r="E16" i="6" s="1"/>
  <c r="G16" i="6" s="1"/>
  <c r="C15" i="5"/>
  <c r="E16" i="5" s="1"/>
  <c r="G16" i="5" s="1"/>
  <c r="D15" i="5"/>
  <c r="C15" i="4"/>
  <c r="E16" i="4" s="1"/>
  <c r="G16" i="4" s="1"/>
  <c r="D15" i="4"/>
  <c r="D21" i="2"/>
  <c r="D31" i="2"/>
  <c r="B20" i="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F16" i="7" l="1"/>
  <c r="H16" i="7" s="1"/>
  <c r="F16" i="6"/>
  <c r="H16" i="6" s="1"/>
  <c r="C15" i="7"/>
  <c r="E16" i="7" s="1"/>
  <c r="G16" i="7" s="1"/>
  <c r="D16" i="7" s="1"/>
  <c r="F17" i="7" s="1"/>
  <c r="H17" i="7" s="1"/>
  <c r="F16" i="4"/>
  <c r="H16" i="4" s="1"/>
  <c r="F16" i="5"/>
  <c r="H16" i="5" s="1"/>
  <c r="D16" i="6"/>
  <c r="C16" i="6"/>
  <c r="E17" i="6" s="1"/>
  <c r="G17" i="6" s="1"/>
  <c r="C16" i="5"/>
  <c r="E17" i="5" s="1"/>
  <c r="G17" i="5" s="1"/>
  <c r="D16" i="5"/>
  <c r="D16" i="4"/>
  <c r="C16" i="4"/>
  <c r="E17" i="4" s="1"/>
  <c r="G17" i="4" s="1"/>
  <c r="B513" i="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F17" i="6" l="1"/>
  <c r="H17" i="6" s="1"/>
  <c r="F17" i="4"/>
  <c r="H17" i="4" s="1"/>
  <c r="F17" i="5"/>
  <c r="H17" i="5" s="1"/>
  <c r="C16" i="7"/>
  <c r="E17" i="7" s="1"/>
  <c r="G17" i="7" s="1"/>
  <c r="C17" i="7" s="1"/>
  <c r="E18" i="7" s="1"/>
  <c r="G18" i="7" s="1"/>
  <c r="D17" i="6"/>
  <c r="C17" i="6"/>
  <c r="E18" i="6" s="1"/>
  <c r="G18" i="6" s="1"/>
  <c r="D17" i="5"/>
  <c r="C17" i="5"/>
  <c r="E18" i="5" s="1"/>
  <c r="G18" i="5" s="1"/>
  <c r="D17" i="4"/>
  <c r="C17" i="4"/>
  <c r="E18" i="4" s="1"/>
  <c r="G18" i="4" s="1"/>
  <c r="C13" i="1"/>
  <c r="E14" i="1" s="1"/>
  <c r="G14" i="1" s="1"/>
  <c r="F18" i="5" l="1"/>
  <c r="H18" i="5" s="1"/>
  <c r="F18" i="6"/>
  <c r="H18" i="6" s="1"/>
  <c r="F18" i="4"/>
  <c r="H18" i="4" s="1"/>
  <c r="D17" i="7"/>
  <c r="F18" i="7" s="1"/>
  <c r="H18" i="7" s="1"/>
  <c r="C18" i="7"/>
  <c r="E19" i="7" s="1"/>
  <c r="G19" i="7" s="1"/>
  <c r="D18" i="7"/>
  <c r="D18" i="6"/>
  <c r="C18" i="6"/>
  <c r="E19" i="6" s="1"/>
  <c r="G19" i="6" s="1"/>
  <c r="D18" i="5"/>
  <c r="F19" i="5" s="1"/>
  <c r="H19" i="5" s="1"/>
  <c r="C18" i="5"/>
  <c r="E19" i="5" s="1"/>
  <c r="G19" i="5" s="1"/>
  <c r="D18" i="4"/>
  <c r="C18" i="4"/>
  <c r="E19" i="4" s="1"/>
  <c r="G19" i="4" s="1"/>
  <c r="F19" i="4" l="1"/>
  <c r="H19" i="4" s="1"/>
  <c r="F19" i="6"/>
  <c r="H19" i="6" s="1"/>
  <c r="F19" i="7"/>
  <c r="H19" i="7" s="1"/>
  <c r="D19" i="7"/>
  <c r="C19" i="7"/>
  <c r="E20" i="7" s="1"/>
  <c r="G20" i="7" s="1"/>
  <c r="D19" i="6"/>
  <c r="F20" i="6" s="1"/>
  <c r="H20" i="6" s="1"/>
  <c r="C19" i="6"/>
  <c r="E20" i="6" s="1"/>
  <c r="G20" i="6" s="1"/>
  <c r="D19" i="5"/>
  <c r="F20" i="5" s="1"/>
  <c r="H20" i="5" s="1"/>
  <c r="C19" i="5"/>
  <c r="E20" i="5" s="1"/>
  <c r="G20" i="5" s="1"/>
  <c r="D19" i="4"/>
  <c r="F20" i="4" s="1"/>
  <c r="H20" i="4" s="1"/>
  <c r="C19" i="4"/>
  <c r="E20" i="4" s="1"/>
  <c r="G20" i="4" s="1"/>
  <c r="F20" i="7" l="1"/>
  <c r="H20" i="7" s="1"/>
  <c r="D20" i="7"/>
  <c r="C20" i="7"/>
  <c r="E21" i="7" s="1"/>
  <c r="G21" i="7" s="1"/>
  <c r="D20" i="6"/>
  <c r="F21" i="6" s="1"/>
  <c r="H21" i="6" s="1"/>
  <c r="C20" i="6"/>
  <c r="E21" i="6" s="1"/>
  <c r="G21" i="6" s="1"/>
  <c r="D20" i="5"/>
  <c r="F21" i="5" s="1"/>
  <c r="H21" i="5" s="1"/>
  <c r="C20" i="5"/>
  <c r="E21" i="5" s="1"/>
  <c r="G21" i="5" s="1"/>
  <c r="C20" i="4"/>
  <c r="E21" i="4" s="1"/>
  <c r="G21" i="4" s="1"/>
  <c r="D20" i="4"/>
  <c r="F21" i="4" s="1"/>
  <c r="H21" i="4" s="1"/>
  <c r="F21" i="7" l="1"/>
  <c r="H21" i="7" s="1"/>
  <c r="D21" i="7"/>
  <c r="C21" i="7"/>
  <c r="E22" i="7" s="1"/>
  <c r="G22" i="7" s="1"/>
  <c r="D21" i="6"/>
  <c r="F22" i="6" s="1"/>
  <c r="H22" i="6" s="1"/>
  <c r="C21" i="6"/>
  <c r="E22" i="6" s="1"/>
  <c r="G22" i="6" s="1"/>
  <c r="D21" i="5"/>
  <c r="F22" i="5" s="1"/>
  <c r="H22" i="5" s="1"/>
  <c r="C21" i="5"/>
  <c r="E22" i="5" s="1"/>
  <c r="G22" i="5" s="1"/>
  <c r="D21" i="4"/>
  <c r="F22" i="4" s="1"/>
  <c r="H22" i="4" s="1"/>
  <c r="C21" i="4"/>
  <c r="E22" i="4" s="1"/>
  <c r="G22" i="4" s="1"/>
  <c r="F22" i="7" l="1"/>
  <c r="H22" i="7" s="1"/>
  <c r="D22" i="7"/>
  <c r="C22" i="7"/>
  <c r="E23" i="7" s="1"/>
  <c r="G23" i="7" s="1"/>
  <c r="C22" i="6"/>
  <c r="E23" i="6" s="1"/>
  <c r="G23" i="6" s="1"/>
  <c r="D22" i="6"/>
  <c r="F23" i="6" s="1"/>
  <c r="H23" i="6" s="1"/>
  <c r="D22" i="5"/>
  <c r="F23" i="5" s="1"/>
  <c r="H23" i="5" s="1"/>
  <c r="C22" i="5"/>
  <c r="E23" i="5" s="1"/>
  <c r="G23" i="5" s="1"/>
  <c r="D22" i="4"/>
  <c r="F23" i="4" s="1"/>
  <c r="H23" i="4" s="1"/>
  <c r="C22" i="4"/>
  <c r="E23" i="4" s="1"/>
  <c r="G23" i="4" s="1"/>
  <c r="F23" i="7" l="1"/>
  <c r="H23" i="7" s="1"/>
  <c r="D23" i="7"/>
  <c r="C23" i="7"/>
  <c r="E24" i="7" s="1"/>
  <c r="G24" i="7" s="1"/>
  <c r="D23" i="6"/>
  <c r="F24" i="6" s="1"/>
  <c r="H24" i="6" s="1"/>
  <c r="C23" i="6"/>
  <c r="E24" i="6" s="1"/>
  <c r="G24" i="6" s="1"/>
  <c r="C23" i="5"/>
  <c r="E24" i="5" s="1"/>
  <c r="G24" i="5" s="1"/>
  <c r="D23" i="5"/>
  <c r="F24" i="5" s="1"/>
  <c r="H24" i="5" s="1"/>
  <c r="C23" i="4"/>
  <c r="E24" i="4" s="1"/>
  <c r="G24" i="4" s="1"/>
  <c r="D23" i="4"/>
  <c r="F24" i="4" s="1"/>
  <c r="H24" i="4" s="1"/>
  <c r="F24" i="7" l="1"/>
  <c r="H24" i="7" s="1"/>
  <c r="C24" i="7"/>
  <c r="E25" i="7" s="1"/>
  <c r="G25" i="7" s="1"/>
  <c r="D24" i="7"/>
  <c r="D24" i="6"/>
  <c r="F25" i="6" s="1"/>
  <c r="H25" i="6" s="1"/>
  <c r="C24" i="6"/>
  <c r="E25" i="6" s="1"/>
  <c r="G25" i="6" s="1"/>
  <c r="C24" i="5"/>
  <c r="E25" i="5" s="1"/>
  <c r="G25" i="5" s="1"/>
  <c r="D24" i="5"/>
  <c r="F25" i="5" s="1"/>
  <c r="H25" i="5" s="1"/>
  <c r="D24" i="4"/>
  <c r="F25" i="4" s="1"/>
  <c r="H25" i="4" s="1"/>
  <c r="C24" i="4"/>
  <c r="E25" i="4" s="1"/>
  <c r="G25" i="4" s="1"/>
  <c r="F25" i="7" l="1"/>
  <c r="H25" i="7" s="1"/>
  <c r="D25" i="7"/>
  <c r="C25" i="7"/>
  <c r="E26" i="7" s="1"/>
  <c r="G26" i="7" s="1"/>
  <c r="D25" i="6"/>
  <c r="F26" i="6" s="1"/>
  <c r="H26" i="6" s="1"/>
  <c r="C25" i="6"/>
  <c r="E26" i="6" s="1"/>
  <c r="G26" i="6" s="1"/>
  <c r="D25" i="5"/>
  <c r="F26" i="5" s="1"/>
  <c r="H26" i="5" s="1"/>
  <c r="C25" i="5"/>
  <c r="E26" i="5" s="1"/>
  <c r="G26" i="5" s="1"/>
  <c r="D25" i="4"/>
  <c r="F26" i="4" s="1"/>
  <c r="H26" i="4" s="1"/>
  <c r="C25" i="4"/>
  <c r="E26" i="4" s="1"/>
  <c r="G26" i="4" s="1"/>
  <c r="F26" i="7" l="1"/>
  <c r="H26" i="7" s="1"/>
  <c r="C26" i="7"/>
  <c r="E27" i="7" s="1"/>
  <c r="G27" i="7" s="1"/>
  <c r="D26" i="7"/>
  <c r="D26" i="6"/>
  <c r="F27" i="6" s="1"/>
  <c r="H27" i="6" s="1"/>
  <c r="C26" i="6"/>
  <c r="E27" i="6" s="1"/>
  <c r="G27" i="6" s="1"/>
  <c r="D26" i="5"/>
  <c r="F27" i="5" s="1"/>
  <c r="H27" i="5" s="1"/>
  <c r="C26" i="5"/>
  <c r="E27" i="5" s="1"/>
  <c r="G27" i="5" s="1"/>
  <c r="D26" i="4"/>
  <c r="F27" i="4" s="1"/>
  <c r="H27" i="4" s="1"/>
  <c r="C26" i="4"/>
  <c r="E27" i="4" s="1"/>
  <c r="G27" i="4" s="1"/>
  <c r="F27" i="7" l="1"/>
  <c r="H27" i="7" s="1"/>
  <c r="D27" i="7"/>
  <c r="C27" i="7"/>
  <c r="E28" i="7" s="1"/>
  <c r="G28" i="7" s="1"/>
  <c r="C27" i="6"/>
  <c r="E28" i="6" s="1"/>
  <c r="G28" i="6" s="1"/>
  <c r="D27" i="6"/>
  <c r="F28" i="6" s="1"/>
  <c r="H28" i="6" s="1"/>
  <c r="D27" i="5"/>
  <c r="F28" i="5" s="1"/>
  <c r="H28" i="5" s="1"/>
  <c r="C27" i="5"/>
  <c r="E28" i="5" s="1"/>
  <c r="G28" i="5" s="1"/>
  <c r="D27" i="4"/>
  <c r="F28" i="4" s="1"/>
  <c r="H28" i="4" s="1"/>
  <c r="C27" i="4"/>
  <c r="E28" i="4" s="1"/>
  <c r="G28" i="4" s="1"/>
  <c r="F28" i="7" l="1"/>
  <c r="H28" i="7" s="1"/>
  <c r="D28" i="7"/>
  <c r="C28" i="7"/>
  <c r="E29" i="7" s="1"/>
  <c r="G29" i="7" s="1"/>
  <c r="D28" i="6"/>
  <c r="F29" i="6" s="1"/>
  <c r="H29" i="6" s="1"/>
  <c r="C28" i="6"/>
  <c r="E29" i="6" s="1"/>
  <c r="G29" i="6" s="1"/>
  <c r="D28" i="5"/>
  <c r="F29" i="5" s="1"/>
  <c r="H29" i="5" s="1"/>
  <c r="C28" i="5"/>
  <c r="E29" i="5" s="1"/>
  <c r="G29" i="5" s="1"/>
  <c r="C28" i="4"/>
  <c r="E29" i="4" s="1"/>
  <c r="G29" i="4" s="1"/>
  <c r="D28" i="4"/>
  <c r="F29" i="4" s="1"/>
  <c r="H29" i="4" s="1"/>
  <c r="F29" i="7" l="1"/>
  <c r="H29" i="7" s="1"/>
  <c r="D29" i="7"/>
  <c r="C29" i="7"/>
  <c r="E30" i="7" s="1"/>
  <c r="G30" i="7" s="1"/>
  <c r="D29" i="6"/>
  <c r="F30" i="6" s="1"/>
  <c r="H30" i="6" s="1"/>
  <c r="C29" i="6"/>
  <c r="E30" i="6" s="1"/>
  <c r="G30" i="6" s="1"/>
  <c r="D29" i="5"/>
  <c r="F30" i="5" s="1"/>
  <c r="H30" i="5" s="1"/>
  <c r="C29" i="5"/>
  <c r="E30" i="5" s="1"/>
  <c r="G30" i="5" s="1"/>
  <c r="C29" i="4"/>
  <c r="E30" i="4" s="1"/>
  <c r="G30" i="4" s="1"/>
  <c r="D29" i="4"/>
  <c r="F30" i="4" s="1"/>
  <c r="H30" i="4" s="1"/>
  <c r="F30" i="7" l="1"/>
  <c r="H30" i="7" s="1"/>
  <c r="D30" i="7"/>
  <c r="C30" i="7"/>
  <c r="E31" i="7" s="1"/>
  <c r="G31" i="7" s="1"/>
  <c r="C30" i="6"/>
  <c r="E31" i="6" s="1"/>
  <c r="G31" i="6" s="1"/>
  <c r="D30" i="6"/>
  <c r="F31" i="6" s="1"/>
  <c r="H31" i="6" s="1"/>
  <c r="D30" i="5"/>
  <c r="F31" i="5" s="1"/>
  <c r="H31" i="5" s="1"/>
  <c r="C30" i="5"/>
  <c r="E31" i="5" s="1"/>
  <c r="G31" i="5" s="1"/>
  <c r="D30" i="4"/>
  <c r="F31" i="4" s="1"/>
  <c r="H31" i="4" s="1"/>
  <c r="C30" i="4"/>
  <c r="E31" i="4" s="1"/>
  <c r="G31" i="4" s="1"/>
  <c r="F31" i="7" l="1"/>
  <c r="H31" i="7" s="1"/>
  <c r="D31" i="7"/>
  <c r="C31" i="7"/>
  <c r="E32" i="7" s="1"/>
  <c r="G32" i="7" s="1"/>
  <c r="D31" i="6"/>
  <c r="F32" i="6" s="1"/>
  <c r="H32" i="6" s="1"/>
  <c r="C31" i="6"/>
  <c r="E32" i="6" s="1"/>
  <c r="G32" i="6" s="1"/>
  <c r="C31" i="5"/>
  <c r="E32" i="5" s="1"/>
  <c r="G32" i="5" s="1"/>
  <c r="D31" i="5"/>
  <c r="F32" i="5" s="1"/>
  <c r="H32" i="5" s="1"/>
  <c r="C31" i="4"/>
  <c r="E32" i="4" s="1"/>
  <c r="G32" i="4" s="1"/>
  <c r="D31" i="4"/>
  <c r="F32" i="4" s="1"/>
  <c r="H32" i="4" s="1"/>
  <c r="F32" i="7" l="1"/>
  <c r="H32" i="7" s="1"/>
  <c r="C32" i="7"/>
  <c r="E33" i="7" s="1"/>
  <c r="G33" i="7" s="1"/>
  <c r="D32" i="7"/>
  <c r="F33" i="7" s="1"/>
  <c r="H33" i="7" s="1"/>
  <c r="D32" i="6"/>
  <c r="F33" i="6" s="1"/>
  <c r="H33" i="6" s="1"/>
  <c r="C32" i="6"/>
  <c r="E33" i="6" s="1"/>
  <c r="G33" i="6" s="1"/>
  <c r="C32" i="5"/>
  <c r="E33" i="5" s="1"/>
  <c r="G33" i="5" s="1"/>
  <c r="D32" i="5"/>
  <c r="F33" i="5" s="1"/>
  <c r="H33" i="5" s="1"/>
  <c r="D32" i="4"/>
  <c r="F33" i="4" s="1"/>
  <c r="H33" i="4" s="1"/>
  <c r="C32" i="4"/>
  <c r="E33" i="4" s="1"/>
  <c r="G33" i="4" s="1"/>
  <c r="C33" i="7" l="1"/>
  <c r="E34" i="7" s="1"/>
  <c r="G34" i="7" s="1"/>
  <c r="D33" i="7"/>
  <c r="F34" i="7" s="1"/>
  <c r="H34" i="7" s="1"/>
  <c r="D33" i="6"/>
  <c r="F34" i="6" s="1"/>
  <c r="H34" i="6" s="1"/>
  <c r="C33" i="6"/>
  <c r="E34" i="6" s="1"/>
  <c r="G34" i="6" s="1"/>
  <c r="D33" i="5"/>
  <c r="F34" i="5" s="1"/>
  <c r="H34" i="5" s="1"/>
  <c r="C33" i="5"/>
  <c r="E34" i="5" s="1"/>
  <c r="G34" i="5" s="1"/>
  <c r="D33" i="4"/>
  <c r="F34" i="4" s="1"/>
  <c r="H34" i="4" s="1"/>
  <c r="C33" i="4"/>
  <c r="E34" i="4" s="1"/>
  <c r="G34" i="4" s="1"/>
  <c r="C34" i="7" l="1"/>
  <c r="E35" i="7" s="1"/>
  <c r="G35" i="7" s="1"/>
  <c r="D34" i="7"/>
  <c r="F35" i="7" s="1"/>
  <c r="H35" i="7" s="1"/>
  <c r="D34" i="6"/>
  <c r="F35" i="6" s="1"/>
  <c r="H35" i="6" s="1"/>
  <c r="C34" i="6"/>
  <c r="E35" i="6" s="1"/>
  <c r="G35" i="6" s="1"/>
  <c r="D34" i="5"/>
  <c r="F35" i="5" s="1"/>
  <c r="H35" i="5" s="1"/>
  <c r="C34" i="5"/>
  <c r="E35" i="5" s="1"/>
  <c r="G35" i="5" s="1"/>
  <c r="D34" i="4"/>
  <c r="F35" i="4" s="1"/>
  <c r="H35" i="4" s="1"/>
  <c r="C34" i="4"/>
  <c r="E35" i="4" s="1"/>
  <c r="G35" i="4" s="1"/>
  <c r="D35" i="7" l="1"/>
  <c r="F36" i="7" s="1"/>
  <c r="H36" i="7" s="1"/>
  <c r="C35" i="7"/>
  <c r="E36" i="7" s="1"/>
  <c r="G36" i="7" s="1"/>
  <c r="C35" i="6"/>
  <c r="E36" i="6" s="1"/>
  <c r="G36" i="6" s="1"/>
  <c r="D35" i="6"/>
  <c r="F36" i="6" s="1"/>
  <c r="H36" i="6" s="1"/>
  <c r="D35" i="5"/>
  <c r="F36" i="5" s="1"/>
  <c r="H36" i="5" s="1"/>
  <c r="C35" i="5"/>
  <c r="E36" i="5" s="1"/>
  <c r="G36" i="5" s="1"/>
  <c r="D35" i="4"/>
  <c r="F36" i="4" s="1"/>
  <c r="H36" i="4" s="1"/>
  <c r="C35" i="4"/>
  <c r="E36" i="4" s="1"/>
  <c r="G36" i="4" s="1"/>
  <c r="D36" i="7" l="1"/>
  <c r="F37" i="7" s="1"/>
  <c r="H37" i="7" s="1"/>
  <c r="C36" i="7"/>
  <c r="E37" i="7" s="1"/>
  <c r="G37" i="7" s="1"/>
  <c r="D36" i="6"/>
  <c r="F37" i="6" s="1"/>
  <c r="H37" i="6" s="1"/>
  <c r="C36" i="6"/>
  <c r="E37" i="6" s="1"/>
  <c r="G37" i="6" s="1"/>
  <c r="D36" i="5"/>
  <c r="F37" i="5" s="1"/>
  <c r="H37" i="5" s="1"/>
  <c r="C36" i="5"/>
  <c r="E37" i="5" s="1"/>
  <c r="G37" i="5" s="1"/>
  <c r="C36" i="4"/>
  <c r="E37" i="4" s="1"/>
  <c r="G37" i="4" s="1"/>
  <c r="D36" i="4"/>
  <c r="F37" i="4" s="1"/>
  <c r="H37" i="4" s="1"/>
  <c r="D37" i="7" l="1"/>
  <c r="F38" i="7" s="1"/>
  <c r="H38" i="7" s="1"/>
  <c r="C37" i="7"/>
  <c r="E38" i="7" s="1"/>
  <c r="G38" i="7" s="1"/>
  <c r="D37" i="6"/>
  <c r="F38" i="6" s="1"/>
  <c r="H38" i="6" s="1"/>
  <c r="C37" i="6"/>
  <c r="E38" i="6" s="1"/>
  <c r="G38" i="6" s="1"/>
  <c r="D37" i="5"/>
  <c r="F38" i="5" s="1"/>
  <c r="H38" i="5" s="1"/>
  <c r="C37" i="5"/>
  <c r="E38" i="5" s="1"/>
  <c r="G38" i="5" s="1"/>
  <c r="D37" i="4"/>
  <c r="F38" i="4" s="1"/>
  <c r="H38" i="4" s="1"/>
  <c r="C37" i="4"/>
  <c r="E38" i="4" s="1"/>
  <c r="G38" i="4" s="1"/>
  <c r="D38" i="7" l="1"/>
  <c r="F39" i="7" s="1"/>
  <c r="H39" i="7" s="1"/>
  <c r="C38" i="7"/>
  <c r="E39" i="7" s="1"/>
  <c r="G39" i="7" s="1"/>
  <c r="C38" i="6"/>
  <c r="E39" i="6" s="1"/>
  <c r="G39" i="6" s="1"/>
  <c r="D38" i="6"/>
  <c r="F39" i="6" s="1"/>
  <c r="H39" i="6" s="1"/>
  <c r="D38" i="5"/>
  <c r="F39" i="5" s="1"/>
  <c r="H39" i="5" s="1"/>
  <c r="C38" i="5"/>
  <c r="E39" i="5" s="1"/>
  <c r="G39" i="5" s="1"/>
  <c r="D38" i="4"/>
  <c r="F39" i="4" s="1"/>
  <c r="H39" i="4" s="1"/>
  <c r="C38" i="4"/>
  <c r="E39" i="4" s="1"/>
  <c r="G39" i="4" s="1"/>
  <c r="D13" i="1"/>
  <c r="F14" i="1" s="1"/>
  <c r="H14" i="1" s="1"/>
  <c r="D39" i="7" l="1"/>
  <c r="F40" i="7" s="1"/>
  <c r="H40" i="7" s="1"/>
  <c r="C39" i="7"/>
  <c r="E40" i="7" s="1"/>
  <c r="G40" i="7" s="1"/>
  <c r="D39" i="6"/>
  <c r="F40" i="6" s="1"/>
  <c r="H40" i="6" s="1"/>
  <c r="C39" i="6"/>
  <c r="E40" i="6" s="1"/>
  <c r="G40" i="6" s="1"/>
  <c r="C39" i="5"/>
  <c r="E40" i="5" s="1"/>
  <c r="G40" i="5" s="1"/>
  <c r="D39" i="5"/>
  <c r="F40" i="5" s="1"/>
  <c r="H40" i="5" s="1"/>
  <c r="C39" i="4"/>
  <c r="E40" i="4" s="1"/>
  <c r="G40" i="4" s="1"/>
  <c r="D39" i="4"/>
  <c r="F40" i="4" s="1"/>
  <c r="H40" i="4" s="1"/>
  <c r="C40" i="7" l="1"/>
  <c r="E41" i="7" s="1"/>
  <c r="G41" i="7" s="1"/>
  <c r="D40" i="7"/>
  <c r="F41" i="7" s="1"/>
  <c r="H41" i="7" s="1"/>
  <c r="D40" i="6"/>
  <c r="F41" i="6" s="1"/>
  <c r="H41" i="6" s="1"/>
  <c r="C40" i="6"/>
  <c r="E41" i="6" s="1"/>
  <c r="G41" i="6" s="1"/>
  <c r="C40" i="5"/>
  <c r="E41" i="5" s="1"/>
  <c r="G41" i="5" s="1"/>
  <c r="D40" i="5"/>
  <c r="F41" i="5" s="1"/>
  <c r="H41" i="5" s="1"/>
  <c r="D40" i="4"/>
  <c r="F41" i="4" s="1"/>
  <c r="H41" i="4" s="1"/>
  <c r="C40" i="4"/>
  <c r="E41" i="4" s="1"/>
  <c r="G41" i="4" s="1"/>
  <c r="D14" i="1"/>
  <c r="F15" i="1" s="1"/>
  <c r="H15" i="1" s="1"/>
  <c r="C14" i="1"/>
  <c r="E15" i="1" s="1"/>
  <c r="G15" i="1" s="1"/>
  <c r="D41" i="7" l="1"/>
  <c r="F42" i="7" s="1"/>
  <c r="H42" i="7" s="1"/>
  <c r="C41" i="7"/>
  <c r="E42" i="7" s="1"/>
  <c r="G42" i="7" s="1"/>
  <c r="D41" i="6"/>
  <c r="F42" i="6" s="1"/>
  <c r="H42" i="6" s="1"/>
  <c r="C41" i="6"/>
  <c r="E42" i="6" s="1"/>
  <c r="G42" i="6" s="1"/>
  <c r="D41" i="5"/>
  <c r="F42" i="5" s="1"/>
  <c r="H42" i="5" s="1"/>
  <c r="C41" i="5"/>
  <c r="E42" i="5" s="1"/>
  <c r="G42" i="5" s="1"/>
  <c r="D41" i="4"/>
  <c r="F42" i="4" s="1"/>
  <c r="H42" i="4" s="1"/>
  <c r="C41" i="4"/>
  <c r="E42" i="4" s="1"/>
  <c r="G42" i="4" s="1"/>
  <c r="C42" i="7" l="1"/>
  <c r="E43" i="7" s="1"/>
  <c r="G43" i="7" s="1"/>
  <c r="D42" i="7"/>
  <c r="F43" i="7" s="1"/>
  <c r="H43" i="7" s="1"/>
  <c r="D42" i="6"/>
  <c r="F43" i="6" s="1"/>
  <c r="H43" i="6" s="1"/>
  <c r="C42" i="6"/>
  <c r="E43" i="6" s="1"/>
  <c r="G43" i="6" s="1"/>
  <c r="D42" i="5"/>
  <c r="F43" i="5" s="1"/>
  <c r="H43" i="5" s="1"/>
  <c r="C42" i="5"/>
  <c r="E43" i="5" s="1"/>
  <c r="G43" i="5" s="1"/>
  <c r="D42" i="4"/>
  <c r="F43" i="4" s="1"/>
  <c r="H43" i="4" s="1"/>
  <c r="C42" i="4"/>
  <c r="E43" i="4" s="1"/>
  <c r="G43" i="4" s="1"/>
  <c r="D15" i="1"/>
  <c r="F16" i="1" s="1"/>
  <c r="H16" i="1" s="1"/>
  <c r="C15" i="1"/>
  <c r="E16" i="1" s="1"/>
  <c r="G16" i="1" s="1"/>
  <c r="D43" i="7" l="1"/>
  <c r="F44" i="7" s="1"/>
  <c r="H44" i="7" s="1"/>
  <c r="C43" i="7"/>
  <c r="E44" i="7" s="1"/>
  <c r="G44" i="7" s="1"/>
  <c r="C43" i="6"/>
  <c r="E44" i="6" s="1"/>
  <c r="G44" i="6" s="1"/>
  <c r="D43" i="6"/>
  <c r="F44" i="6" s="1"/>
  <c r="H44" i="6" s="1"/>
  <c r="D43" i="5"/>
  <c r="F44" i="5" s="1"/>
  <c r="H44" i="5" s="1"/>
  <c r="C43" i="5"/>
  <c r="E44" i="5" s="1"/>
  <c r="G44" i="5" s="1"/>
  <c r="D43" i="4"/>
  <c r="F44" i="4" s="1"/>
  <c r="H44" i="4" s="1"/>
  <c r="C43" i="4"/>
  <c r="E44" i="4" s="1"/>
  <c r="G44" i="4" s="1"/>
  <c r="D44" i="7" l="1"/>
  <c r="F45" i="7" s="1"/>
  <c r="H45" i="7" s="1"/>
  <c r="C44" i="7"/>
  <c r="E45" i="7" s="1"/>
  <c r="G45" i="7" s="1"/>
  <c r="D44" i="6"/>
  <c r="F45" i="6" s="1"/>
  <c r="H45" i="6" s="1"/>
  <c r="C44" i="6"/>
  <c r="E45" i="6" s="1"/>
  <c r="G45" i="6" s="1"/>
  <c r="D44" i="5"/>
  <c r="F45" i="5" s="1"/>
  <c r="H45" i="5" s="1"/>
  <c r="C44" i="5"/>
  <c r="E45" i="5" s="1"/>
  <c r="G45" i="5" s="1"/>
  <c r="C44" i="4"/>
  <c r="E45" i="4" s="1"/>
  <c r="G45" i="4" s="1"/>
  <c r="D44" i="4"/>
  <c r="F45" i="4" s="1"/>
  <c r="H45" i="4" s="1"/>
  <c r="D16" i="1"/>
  <c r="F17" i="1" s="1"/>
  <c r="H17" i="1" s="1"/>
  <c r="C16" i="1"/>
  <c r="E17" i="1" s="1"/>
  <c r="G17" i="1" s="1"/>
  <c r="D45" i="7" l="1"/>
  <c r="F46" i="7" s="1"/>
  <c r="H46" i="7" s="1"/>
  <c r="C45" i="7"/>
  <c r="E46" i="7" s="1"/>
  <c r="G46" i="7" s="1"/>
  <c r="D45" i="6"/>
  <c r="F46" i="6" s="1"/>
  <c r="H46" i="6" s="1"/>
  <c r="C45" i="6"/>
  <c r="E46" i="6" s="1"/>
  <c r="G46" i="6" s="1"/>
  <c r="D45" i="5"/>
  <c r="F46" i="5" s="1"/>
  <c r="H46" i="5" s="1"/>
  <c r="C45" i="5"/>
  <c r="E46" i="5" s="1"/>
  <c r="G46" i="5" s="1"/>
  <c r="D45" i="4"/>
  <c r="F46" i="4" s="1"/>
  <c r="H46" i="4" s="1"/>
  <c r="C45" i="4"/>
  <c r="E46" i="4" s="1"/>
  <c r="G46" i="4" s="1"/>
  <c r="D46" i="7" l="1"/>
  <c r="F47" i="7" s="1"/>
  <c r="H47" i="7" s="1"/>
  <c r="C46" i="7"/>
  <c r="E47" i="7" s="1"/>
  <c r="G47" i="7" s="1"/>
  <c r="C46" i="6"/>
  <c r="E47" i="6" s="1"/>
  <c r="G47" i="6" s="1"/>
  <c r="D46" i="6"/>
  <c r="F47" i="6" s="1"/>
  <c r="H47" i="6" s="1"/>
  <c r="D46" i="5"/>
  <c r="F47" i="5" s="1"/>
  <c r="H47" i="5" s="1"/>
  <c r="C46" i="5"/>
  <c r="E47" i="5" s="1"/>
  <c r="G47" i="5" s="1"/>
  <c r="D46" i="4"/>
  <c r="F47" i="4" s="1"/>
  <c r="H47" i="4" s="1"/>
  <c r="C46" i="4"/>
  <c r="E47" i="4" s="1"/>
  <c r="G47" i="4" s="1"/>
  <c r="D17" i="1"/>
  <c r="F18" i="1" s="1"/>
  <c r="H18" i="1" s="1"/>
  <c r="C17" i="1"/>
  <c r="E18" i="1" s="1"/>
  <c r="G18" i="1" s="1"/>
  <c r="D47" i="7" l="1"/>
  <c r="F48" i="7" s="1"/>
  <c r="H48" i="7" s="1"/>
  <c r="C47" i="7"/>
  <c r="E48" i="7" s="1"/>
  <c r="G48" i="7" s="1"/>
  <c r="D47" i="6"/>
  <c r="F48" i="6" s="1"/>
  <c r="H48" i="6" s="1"/>
  <c r="C47" i="6"/>
  <c r="E48" i="6" s="1"/>
  <c r="G48" i="6" s="1"/>
  <c r="D47" i="5"/>
  <c r="F48" i="5" s="1"/>
  <c r="H48" i="5" s="1"/>
  <c r="C47" i="5"/>
  <c r="E48" i="5" s="1"/>
  <c r="G48" i="5" s="1"/>
  <c r="C47" i="4"/>
  <c r="E48" i="4" s="1"/>
  <c r="G48" i="4" s="1"/>
  <c r="D47" i="4"/>
  <c r="F48" i="4" s="1"/>
  <c r="H48" i="4" s="1"/>
  <c r="D48" i="7" l="1"/>
  <c r="F49" i="7" s="1"/>
  <c r="H49" i="7" s="1"/>
  <c r="C48" i="7"/>
  <c r="E49" i="7" s="1"/>
  <c r="G49" i="7" s="1"/>
  <c r="D48" i="6"/>
  <c r="F49" i="6" s="1"/>
  <c r="H49" i="6" s="1"/>
  <c r="C48" i="6"/>
  <c r="E49" i="6" s="1"/>
  <c r="G49" i="6" s="1"/>
  <c r="C48" i="5"/>
  <c r="E49" i="5" s="1"/>
  <c r="G49" i="5" s="1"/>
  <c r="D48" i="5"/>
  <c r="F49" i="5" s="1"/>
  <c r="H49" i="5" s="1"/>
  <c r="D48" i="4"/>
  <c r="F49" i="4" s="1"/>
  <c r="H49" i="4" s="1"/>
  <c r="C48" i="4"/>
  <c r="E49" i="4" s="1"/>
  <c r="G49" i="4" s="1"/>
  <c r="D18" i="1"/>
  <c r="F19" i="1" s="1"/>
  <c r="H19" i="1" s="1"/>
  <c r="C18" i="1"/>
  <c r="E19" i="1" s="1"/>
  <c r="G19" i="1" s="1"/>
  <c r="D49" i="7" l="1"/>
  <c r="F50" i="7" s="1"/>
  <c r="H50" i="7" s="1"/>
  <c r="C49" i="7"/>
  <c r="E50" i="7" s="1"/>
  <c r="G50" i="7" s="1"/>
  <c r="D49" i="6"/>
  <c r="F50" i="6" s="1"/>
  <c r="H50" i="6" s="1"/>
  <c r="C49" i="6"/>
  <c r="E50" i="6" s="1"/>
  <c r="G50" i="6" s="1"/>
  <c r="D49" i="5"/>
  <c r="F50" i="5" s="1"/>
  <c r="H50" i="5" s="1"/>
  <c r="C49" i="5"/>
  <c r="E50" i="5" s="1"/>
  <c r="G50" i="5" s="1"/>
  <c r="D49" i="4"/>
  <c r="F50" i="4" s="1"/>
  <c r="H50" i="4" s="1"/>
  <c r="C49" i="4"/>
  <c r="E50" i="4" s="1"/>
  <c r="G50" i="4" s="1"/>
  <c r="C50" i="7" l="1"/>
  <c r="E51" i="7" s="1"/>
  <c r="G51" i="7" s="1"/>
  <c r="D50" i="7"/>
  <c r="F51" i="7" s="1"/>
  <c r="H51" i="7" s="1"/>
  <c r="D50" i="6"/>
  <c r="F51" i="6" s="1"/>
  <c r="H51" i="6" s="1"/>
  <c r="C50" i="6"/>
  <c r="E51" i="6" s="1"/>
  <c r="G51" i="6" s="1"/>
  <c r="D50" i="5"/>
  <c r="F51" i="5" s="1"/>
  <c r="H51" i="5" s="1"/>
  <c r="C50" i="5"/>
  <c r="E51" i="5" s="1"/>
  <c r="G51" i="5" s="1"/>
  <c r="D50" i="4"/>
  <c r="F51" i="4" s="1"/>
  <c r="H51" i="4" s="1"/>
  <c r="C50" i="4"/>
  <c r="E51" i="4" s="1"/>
  <c r="G51" i="4" s="1"/>
  <c r="D19" i="1"/>
  <c r="F20" i="1" s="1"/>
  <c r="H20" i="1" s="1"/>
  <c r="C19" i="1"/>
  <c r="E20" i="1" s="1"/>
  <c r="G20" i="1" s="1"/>
  <c r="D51" i="7" l="1"/>
  <c r="F52" i="7" s="1"/>
  <c r="H52" i="7" s="1"/>
  <c r="C51" i="7"/>
  <c r="E52" i="7" s="1"/>
  <c r="G52" i="7" s="1"/>
  <c r="C51" i="6"/>
  <c r="E52" i="6" s="1"/>
  <c r="G52" i="6" s="1"/>
  <c r="D51" i="6"/>
  <c r="F52" i="6" s="1"/>
  <c r="H52" i="6" s="1"/>
  <c r="D51" i="5"/>
  <c r="F52" i="5" s="1"/>
  <c r="H52" i="5" s="1"/>
  <c r="C51" i="5"/>
  <c r="E52" i="5" s="1"/>
  <c r="G52" i="5" s="1"/>
  <c r="D51" i="4"/>
  <c r="F52" i="4" s="1"/>
  <c r="H52" i="4" s="1"/>
  <c r="C51" i="4"/>
  <c r="E52" i="4" s="1"/>
  <c r="G52" i="4" s="1"/>
  <c r="D20" i="1"/>
  <c r="F21" i="1" s="1"/>
  <c r="H21" i="1" s="1"/>
  <c r="D52" i="7" l="1"/>
  <c r="F53" i="7" s="1"/>
  <c r="H53" i="7" s="1"/>
  <c r="C52" i="7"/>
  <c r="E53" i="7" s="1"/>
  <c r="G53" i="7" s="1"/>
  <c r="D52" i="6"/>
  <c r="F53" i="6" s="1"/>
  <c r="H53" i="6" s="1"/>
  <c r="C52" i="6"/>
  <c r="E53" i="6" s="1"/>
  <c r="G53" i="6" s="1"/>
  <c r="D52" i="5"/>
  <c r="F53" i="5" s="1"/>
  <c r="H53" i="5" s="1"/>
  <c r="C52" i="5"/>
  <c r="E53" i="5" s="1"/>
  <c r="G53" i="5" s="1"/>
  <c r="C52" i="4"/>
  <c r="E53" i="4" s="1"/>
  <c r="G53" i="4" s="1"/>
  <c r="D52" i="4"/>
  <c r="F53" i="4" s="1"/>
  <c r="H53" i="4" s="1"/>
  <c r="C20" i="1"/>
  <c r="E21" i="1" s="1"/>
  <c r="G21" i="1" s="1"/>
  <c r="D53" i="7" l="1"/>
  <c r="F54" i="7" s="1"/>
  <c r="H54" i="7" s="1"/>
  <c r="C53" i="7"/>
  <c r="E54" i="7" s="1"/>
  <c r="G54" i="7" s="1"/>
  <c r="D53" i="6"/>
  <c r="F54" i="6" s="1"/>
  <c r="H54" i="6" s="1"/>
  <c r="C53" i="6"/>
  <c r="E54" i="6" s="1"/>
  <c r="G54" i="6" s="1"/>
  <c r="D53" i="5"/>
  <c r="F54" i="5" s="1"/>
  <c r="H54" i="5" s="1"/>
  <c r="C53" i="5"/>
  <c r="E54" i="5" s="1"/>
  <c r="G54" i="5" s="1"/>
  <c r="C53" i="4"/>
  <c r="E54" i="4" s="1"/>
  <c r="G54" i="4" s="1"/>
  <c r="D53" i="4"/>
  <c r="F54" i="4" s="1"/>
  <c r="H54" i="4" s="1"/>
  <c r="D54" i="7" l="1"/>
  <c r="F55" i="7" s="1"/>
  <c r="H55" i="7" s="1"/>
  <c r="C54" i="7"/>
  <c r="E55" i="7" s="1"/>
  <c r="G55" i="7" s="1"/>
  <c r="C54" i="6"/>
  <c r="E55" i="6" s="1"/>
  <c r="G55" i="6" s="1"/>
  <c r="D54" i="6"/>
  <c r="F55" i="6" s="1"/>
  <c r="H55" i="6" s="1"/>
  <c r="D54" i="5"/>
  <c r="F55" i="5" s="1"/>
  <c r="H55" i="5" s="1"/>
  <c r="C54" i="5"/>
  <c r="E55" i="5" s="1"/>
  <c r="G55" i="5" s="1"/>
  <c r="D54" i="4"/>
  <c r="F55" i="4" s="1"/>
  <c r="H55" i="4" s="1"/>
  <c r="C54" i="4"/>
  <c r="E55" i="4" s="1"/>
  <c r="G55" i="4" s="1"/>
  <c r="D21" i="1"/>
  <c r="F22" i="1" s="1"/>
  <c r="H22" i="1" s="1"/>
  <c r="C21" i="1"/>
  <c r="E22" i="1" s="1"/>
  <c r="G22" i="1" s="1"/>
  <c r="D55" i="7" l="1"/>
  <c r="F56" i="7" s="1"/>
  <c r="H56" i="7" s="1"/>
  <c r="C55" i="7"/>
  <c r="E56" i="7" s="1"/>
  <c r="G56" i="7" s="1"/>
  <c r="D55" i="6"/>
  <c r="F56" i="6" s="1"/>
  <c r="H56" i="6" s="1"/>
  <c r="C55" i="6"/>
  <c r="E56" i="6" s="1"/>
  <c r="G56" i="6" s="1"/>
  <c r="C55" i="5"/>
  <c r="E56" i="5" s="1"/>
  <c r="G56" i="5" s="1"/>
  <c r="D55" i="5"/>
  <c r="F56" i="5" s="1"/>
  <c r="H56" i="5" s="1"/>
  <c r="C55" i="4"/>
  <c r="E56" i="4" s="1"/>
  <c r="G56" i="4" s="1"/>
  <c r="D55" i="4"/>
  <c r="F56" i="4" s="1"/>
  <c r="H56" i="4" s="1"/>
  <c r="C56" i="7" l="1"/>
  <c r="E57" i="7" s="1"/>
  <c r="G57" i="7" s="1"/>
  <c r="D56" i="7"/>
  <c r="F57" i="7" s="1"/>
  <c r="H57" i="7" s="1"/>
  <c r="D56" i="6"/>
  <c r="F57" i="6" s="1"/>
  <c r="H57" i="6" s="1"/>
  <c r="C56" i="6"/>
  <c r="E57" i="6" s="1"/>
  <c r="G57" i="6" s="1"/>
  <c r="C56" i="5"/>
  <c r="E57" i="5" s="1"/>
  <c r="G57" i="5" s="1"/>
  <c r="D56" i="5"/>
  <c r="F57" i="5" s="1"/>
  <c r="H57" i="5" s="1"/>
  <c r="D56" i="4"/>
  <c r="F57" i="4" s="1"/>
  <c r="H57" i="4" s="1"/>
  <c r="C56" i="4"/>
  <c r="E57" i="4" s="1"/>
  <c r="G57" i="4" s="1"/>
  <c r="D22" i="1"/>
  <c r="F23" i="1" s="1"/>
  <c r="H23" i="1" s="1"/>
  <c r="C22" i="1"/>
  <c r="E23" i="1" s="1"/>
  <c r="G23" i="1" s="1"/>
  <c r="D57" i="7" l="1"/>
  <c r="F58" i="7" s="1"/>
  <c r="H58" i="7" s="1"/>
  <c r="C57" i="7"/>
  <c r="E58" i="7" s="1"/>
  <c r="G58" i="7" s="1"/>
  <c r="D57" i="6"/>
  <c r="F58" i="6" s="1"/>
  <c r="H58" i="6" s="1"/>
  <c r="C57" i="6"/>
  <c r="E58" i="6" s="1"/>
  <c r="G58" i="6" s="1"/>
  <c r="D57" i="5"/>
  <c r="F58" i="5" s="1"/>
  <c r="H58" i="5" s="1"/>
  <c r="C57" i="5"/>
  <c r="E58" i="5" s="1"/>
  <c r="G58" i="5" s="1"/>
  <c r="D57" i="4"/>
  <c r="F58" i="4" s="1"/>
  <c r="H58" i="4" s="1"/>
  <c r="C57" i="4"/>
  <c r="E58" i="4" s="1"/>
  <c r="G58" i="4" s="1"/>
  <c r="C58" i="7" l="1"/>
  <c r="E59" i="7" s="1"/>
  <c r="G59" i="7" s="1"/>
  <c r="D58" i="7"/>
  <c r="F59" i="7" s="1"/>
  <c r="H59" i="7" s="1"/>
  <c r="D58" i="6"/>
  <c r="F59" i="6" s="1"/>
  <c r="H59" i="6" s="1"/>
  <c r="C58" i="6"/>
  <c r="E59" i="6" s="1"/>
  <c r="G59" i="6" s="1"/>
  <c r="D58" i="5"/>
  <c r="F59" i="5" s="1"/>
  <c r="H59" i="5" s="1"/>
  <c r="C58" i="5"/>
  <c r="E59" i="5" s="1"/>
  <c r="G59" i="5" s="1"/>
  <c r="D58" i="4"/>
  <c r="F59" i="4" s="1"/>
  <c r="H59" i="4" s="1"/>
  <c r="C58" i="4"/>
  <c r="E59" i="4" s="1"/>
  <c r="G59" i="4" s="1"/>
  <c r="D23" i="1"/>
  <c r="F24" i="1" s="1"/>
  <c r="H24" i="1" s="1"/>
  <c r="C23" i="1"/>
  <c r="E24" i="1" s="1"/>
  <c r="G24" i="1" s="1"/>
  <c r="D59" i="7" l="1"/>
  <c r="F60" i="7" s="1"/>
  <c r="H60" i="7" s="1"/>
  <c r="C59" i="7"/>
  <c r="E60" i="7" s="1"/>
  <c r="G60" i="7" s="1"/>
  <c r="C59" i="6"/>
  <c r="E60" i="6" s="1"/>
  <c r="G60" i="6" s="1"/>
  <c r="D59" i="6"/>
  <c r="F60" i="6" s="1"/>
  <c r="H60" i="6" s="1"/>
  <c r="D59" i="5"/>
  <c r="F60" i="5" s="1"/>
  <c r="H60" i="5" s="1"/>
  <c r="C59" i="5"/>
  <c r="E60" i="5" s="1"/>
  <c r="G60" i="5" s="1"/>
  <c r="D59" i="4"/>
  <c r="F60" i="4" s="1"/>
  <c r="H60" i="4" s="1"/>
  <c r="C59" i="4"/>
  <c r="E60" i="4" s="1"/>
  <c r="G60" i="4" s="1"/>
  <c r="C60" i="7" l="1"/>
  <c r="E61" i="7" s="1"/>
  <c r="G61" i="7" s="1"/>
  <c r="D60" i="7"/>
  <c r="F61" i="7" s="1"/>
  <c r="H61" i="7" s="1"/>
  <c r="D60" i="6"/>
  <c r="F61" i="6" s="1"/>
  <c r="H61" i="6" s="1"/>
  <c r="C60" i="6"/>
  <c r="E61" i="6" s="1"/>
  <c r="G61" i="6" s="1"/>
  <c r="D60" i="5"/>
  <c r="F61" i="5" s="1"/>
  <c r="H61" i="5" s="1"/>
  <c r="C60" i="5"/>
  <c r="E61" i="5" s="1"/>
  <c r="G61" i="5" s="1"/>
  <c r="D60" i="4"/>
  <c r="F61" i="4" s="1"/>
  <c r="H61" i="4" s="1"/>
  <c r="C60" i="4"/>
  <c r="E61" i="4" s="1"/>
  <c r="G61" i="4" s="1"/>
  <c r="D24" i="1"/>
  <c r="F25" i="1" s="1"/>
  <c r="H25" i="1" s="1"/>
  <c r="C24" i="1"/>
  <c r="E25" i="1" s="1"/>
  <c r="G25" i="1" s="1"/>
  <c r="D61" i="7" l="1"/>
  <c r="F62" i="7" s="1"/>
  <c r="H62" i="7" s="1"/>
  <c r="C61" i="7"/>
  <c r="E62" i="7" s="1"/>
  <c r="G62" i="7" s="1"/>
  <c r="D61" i="6"/>
  <c r="F62" i="6" s="1"/>
  <c r="H62" i="6" s="1"/>
  <c r="C61" i="6"/>
  <c r="E62" i="6" s="1"/>
  <c r="G62" i="6" s="1"/>
  <c r="D61" i="5"/>
  <c r="F62" i="5" s="1"/>
  <c r="H62" i="5" s="1"/>
  <c r="C61" i="5"/>
  <c r="E62" i="5" s="1"/>
  <c r="G62" i="5" s="1"/>
  <c r="D61" i="4"/>
  <c r="F62" i="4" s="1"/>
  <c r="H62" i="4" s="1"/>
  <c r="C61" i="4"/>
  <c r="E62" i="4" s="1"/>
  <c r="G62" i="4" s="1"/>
  <c r="D62" i="7" l="1"/>
  <c r="F63" i="7" s="1"/>
  <c r="H63" i="7" s="1"/>
  <c r="C62" i="7"/>
  <c r="E63" i="7" s="1"/>
  <c r="G63" i="7" s="1"/>
  <c r="C62" i="6"/>
  <c r="E63" i="6" s="1"/>
  <c r="G63" i="6" s="1"/>
  <c r="D62" i="6"/>
  <c r="F63" i="6" s="1"/>
  <c r="H63" i="6" s="1"/>
  <c r="D62" i="5"/>
  <c r="F63" i="5" s="1"/>
  <c r="H63" i="5" s="1"/>
  <c r="C62" i="5"/>
  <c r="E63" i="5" s="1"/>
  <c r="G63" i="5" s="1"/>
  <c r="D62" i="4"/>
  <c r="F63" i="4" s="1"/>
  <c r="H63" i="4" s="1"/>
  <c r="C62" i="4"/>
  <c r="E63" i="4" s="1"/>
  <c r="G63" i="4" s="1"/>
  <c r="D25" i="1"/>
  <c r="F26" i="1" s="1"/>
  <c r="H26" i="1" s="1"/>
  <c r="C25" i="1"/>
  <c r="E26" i="1" s="1"/>
  <c r="G26" i="1" s="1"/>
  <c r="D63" i="7" l="1"/>
  <c r="F64" i="7" s="1"/>
  <c r="H64" i="7" s="1"/>
  <c r="C63" i="7"/>
  <c r="E64" i="7" s="1"/>
  <c r="G64" i="7" s="1"/>
  <c r="D63" i="6"/>
  <c r="F64" i="6" s="1"/>
  <c r="H64" i="6" s="1"/>
  <c r="C63" i="6"/>
  <c r="E64" i="6" s="1"/>
  <c r="G64" i="6" s="1"/>
  <c r="D63" i="5"/>
  <c r="F64" i="5" s="1"/>
  <c r="H64" i="5" s="1"/>
  <c r="C63" i="5"/>
  <c r="E64" i="5" s="1"/>
  <c r="G64" i="5" s="1"/>
  <c r="D63" i="4"/>
  <c r="F64" i="4" s="1"/>
  <c r="H64" i="4" s="1"/>
  <c r="C63" i="4"/>
  <c r="E64" i="4" s="1"/>
  <c r="G64" i="4" s="1"/>
  <c r="D64" i="7" l="1"/>
  <c r="F65" i="7" s="1"/>
  <c r="H65" i="7" s="1"/>
  <c r="C64" i="7"/>
  <c r="E65" i="7" s="1"/>
  <c r="G65" i="7" s="1"/>
  <c r="D64" i="6"/>
  <c r="F65" i="6" s="1"/>
  <c r="H65" i="6" s="1"/>
  <c r="C64" i="6"/>
  <c r="E65" i="6" s="1"/>
  <c r="G65" i="6" s="1"/>
  <c r="D64" i="5"/>
  <c r="F65" i="5" s="1"/>
  <c r="H65" i="5" s="1"/>
  <c r="C64" i="5"/>
  <c r="E65" i="5" s="1"/>
  <c r="G65" i="5" s="1"/>
  <c r="D64" i="4"/>
  <c r="F65" i="4" s="1"/>
  <c r="H65" i="4" s="1"/>
  <c r="C64" i="4"/>
  <c r="E65" i="4" s="1"/>
  <c r="G65" i="4" s="1"/>
  <c r="D26" i="1"/>
  <c r="F27" i="1" s="1"/>
  <c r="H27" i="1" s="1"/>
  <c r="C26" i="1"/>
  <c r="E27" i="1" s="1"/>
  <c r="G27" i="1" s="1"/>
  <c r="D65" i="7" l="1"/>
  <c r="F66" i="7" s="1"/>
  <c r="H66" i="7" s="1"/>
  <c r="C65" i="7"/>
  <c r="E66" i="7" s="1"/>
  <c r="G66" i="7" s="1"/>
  <c r="D65" i="6"/>
  <c r="F66" i="6" s="1"/>
  <c r="H66" i="6" s="1"/>
  <c r="C65" i="6"/>
  <c r="E66" i="6" s="1"/>
  <c r="G66" i="6" s="1"/>
  <c r="D65" i="5"/>
  <c r="F66" i="5" s="1"/>
  <c r="H66" i="5" s="1"/>
  <c r="C65" i="5"/>
  <c r="E66" i="5" s="1"/>
  <c r="G66" i="5" s="1"/>
  <c r="D65" i="4"/>
  <c r="F66" i="4" s="1"/>
  <c r="H66" i="4" s="1"/>
  <c r="C65" i="4"/>
  <c r="E66" i="4" s="1"/>
  <c r="G66" i="4" s="1"/>
  <c r="C66" i="7" l="1"/>
  <c r="E67" i="7" s="1"/>
  <c r="G67" i="7" s="1"/>
  <c r="D66" i="7"/>
  <c r="F67" i="7" s="1"/>
  <c r="H67" i="7" s="1"/>
  <c r="D66" i="6"/>
  <c r="F67" i="6" s="1"/>
  <c r="H67" i="6" s="1"/>
  <c r="C66" i="6"/>
  <c r="E67" i="6" s="1"/>
  <c r="G67" i="6" s="1"/>
  <c r="D66" i="5"/>
  <c r="F67" i="5" s="1"/>
  <c r="H67" i="5" s="1"/>
  <c r="C66" i="5"/>
  <c r="E67" i="5" s="1"/>
  <c r="G67" i="5" s="1"/>
  <c r="D66" i="4"/>
  <c r="F67" i="4" s="1"/>
  <c r="H67" i="4" s="1"/>
  <c r="C66" i="4"/>
  <c r="E67" i="4" s="1"/>
  <c r="G67" i="4" s="1"/>
  <c r="D27" i="1"/>
  <c r="F28" i="1" s="1"/>
  <c r="H28" i="1" s="1"/>
  <c r="C27" i="1"/>
  <c r="E28" i="1" s="1"/>
  <c r="G28" i="1" s="1"/>
  <c r="D67" i="7" l="1"/>
  <c r="F68" i="7" s="1"/>
  <c r="H68" i="7" s="1"/>
  <c r="C67" i="7"/>
  <c r="E68" i="7" s="1"/>
  <c r="G68" i="7" s="1"/>
  <c r="C67" i="6"/>
  <c r="E68" i="6" s="1"/>
  <c r="G68" i="6" s="1"/>
  <c r="D67" i="6"/>
  <c r="F68" i="6" s="1"/>
  <c r="H68" i="6" s="1"/>
  <c r="D67" i="5"/>
  <c r="F68" i="5" s="1"/>
  <c r="H68" i="5" s="1"/>
  <c r="C67" i="5"/>
  <c r="E68" i="5" s="1"/>
  <c r="G68" i="5" s="1"/>
  <c r="D67" i="4"/>
  <c r="F68" i="4" s="1"/>
  <c r="H68" i="4" s="1"/>
  <c r="C67" i="4"/>
  <c r="E68" i="4" s="1"/>
  <c r="G68" i="4" s="1"/>
  <c r="D68" i="7" l="1"/>
  <c r="F69" i="7" s="1"/>
  <c r="H69" i="7" s="1"/>
  <c r="C68" i="7"/>
  <c r="E69" i="7" s="1"/>
  <c r="G69" i="7" s="1"/>
  <c r="D68" i="6"/>
  <c r="F69" i="6" s="1"/>
  <c r="H69" i="6" s="1"/>
  <c r="C68" i="6"/>
  <c r="E69" i="6" s="1"/>
  <c r="G69" i="6" s="1"/>
  <c r="D68" i="5"/>
  <c r="F69" i="5" s="1"/>
  <c r="H69" i="5" s="1"/>
  <c r="C68" i="5"/>
  <c r="E69" i="5" s="1"/>
  <c r="G69" i="5" s="1"/>
  <c r="C68" i="4"/>
  <c r="E69" i="4" s="1"/>
  <c r="G69" i="4" s="1"/>
  <c r="D68" i="4"/>
  <c r="F69" i="4" s="1"/>
  <c r="H69" i="4" s="1"/>
  <c r="D28" i="1"/>
  <c r="F29" i="1" s="1"/>
  <c r="H29" i="1" s="1"/>
  <c r="C28" i="1"/>
  <c r="E29" i="1" s="1"/>
  <c r="G29" i="1" s="1"/>
  <c r="D69" i="7" l="1"/>
  <c r="F70" i="7" s="1"/>
  <c r="H70" i="7" s="1"/>
  <c r="C69" i="7"/>
  <c r="E70" i="7" s="1"/>
  <c r="G70" i="7" s="1"/>
  <c r="D69" i="6"/>
  <c r="F70" i="6" s="1"/>
  <c r="H70" i="6" s="1"/>
  <c r="C69" i="6"/>
  <c r="E70" i="6" s="1"/>
  <c r="G70" i="6" s="1"/>
  <c r="C69" i="5"/>
  <c r="E70" i="5" s="1"/>
  <c r="G70" i="5" s="1"/>
  <c r="D69" i="5"/>
  <c r="F70" i="5" s="1"/>
  <c r="H70" i="5" s="1"/>
  <c r="D69" i="4"/>
  <c r="F70" i="4" s="1"/>
  <c r="H70" i="4" s="1"/>
  <c r="C69" i="4"/>
  <c r="E70" i="4" s="1"/>
  <c r="G70" i="4" s="1"/>
  <c r="D70" i="7" l="1"/>
  <c r="F71" i="7" s="1"/>
  <c r="H71" i="7" s="1"/>
  <c r="C70" i="7"/>
  <c r="E71" i="7" s="1"/>
  <c r="G71" i="7" s="1"/>
  <c r="C70" i="6"/>
  <c r="E71" i="6" s="1"/>
  <c r="G71" i="6" s="1"/>
  <c r="D70" i="6"/>
  <c r="F71" i="6" s="1"/>
  <c r="H71" i="6" s="1"/>
  <c r="D70" i="5"/>
  <c r="F71" i="5" s="1"/>
  <c r="H71" i="5" s="1"/>
  <c r="C70" i="5"/>
  <c r="E71" i="5" s="1"/>
  <c r="G71" i="5" s="1"/>
  <c r="C70" i="4"/>
  <c r="E71" i="4" s="1"/>
  <c r="G71" i="4" s="1"/>
  <c r="D70" i="4"/>
  <c r="F71" i="4" s="1"/>
  <c r="H71" i="4" s="1"/>
  <c r="D29" i="1"/>
  <c r="F30" i="1" s="1"/>
  <c r="H30" i="1" s="1"/>
  <c r="C29" i="1"/>
  <c r="E30" i="1" s="1"/>
  <c r="G30" i="1" s="1"/>
  <c r="D71" i="7" l="1"/>
  <c r="F72" i="7" s="1"/>
  <c r="H72" i="7" s="1"/>
  <c r="C71" i="7"/>
  <c r="E72" i="7" s="1"/>
  <c r="G72" i="7" s="1"/>
  <c r="D71" i="6"/>
  <c r="F72" i="6" s="1"/>
  <c r="H72" i="6" s="1"/>
  <c r="C71" i="6"/>
  <c r="E72" i="6" s="1"/>
  <c r="G72" i="6" s="1"/>
  <c r="D71" i="5"/>
  <c r="F72" i="5" s="1"/>
  <c r="H72" i="5" s="1"/>
  <c r="C71" i="5"/>
  <c r="E72" i="5" s="1"/>
  <c r="G72" i="5" s="1"/>
  <c r="D71" i="4"/>
  <c r="F72" i="4" s="1"/>
  <c r="H72" i="4" s="1"/>
  <c r="C71" i="4"/>
  <c r="E72" i="4" s="1"/>
  <c r="G72" i="4" s="1"/>
  <c r="D30" i="1"/>
  <c r="F31" i="1" s="1"/>
  <c r="H31" i="1" s="1"/>
  <c r="D72" i="7" l="1"/>
  <c r="F73" i="7" s="1"/>
  <c r="H73" i="7" s="1"/>
  <c r="C72" i="7"/>
  <c r="E73" i="7" s="1"/>
  <c r="G73" i="7" s="1"/>
  <c r="D72" i="6"/>
  <c r="F73" i="6" s="1"/>
  <c r="H73" i="6" s="1"/>
  <c r="C72" i="6"/>
  <c r="E73" i="6" s="1"/>
  <c r="G73" i="6" s="1"/>
  <c r="D72" i="5"/>
  <c r="F73" i="5" s="1"/>
  <c r="H73" i="5" s="1"/>
  <c r="C72" i="5"/>
  <c r="E73" i="5" s="1"/>
  <c r="G73" i="5" s="1"/>
  <c r="D72" i="4"/>
  <c r="F73" i="4" s="1"/>
  <c r="H73" i="4" s="1"/>
  <c r="C72" i="4"/>
  <c r="E73" i="4" s="1"/>
  <c r="G73" i="4" s="1"/>
  <c r="C30" i="1"/>
  <c r="E31" i="1" s="1"/>
  <c r="G31" i="1" s="1"/>
  <c r="D73" i="7" l="1"/>
  <c r="F74" i="7" s="1"/>
  <c r="H74" i="7" s="1"/>
  <c r="C73" i="7"/>
  <c r="E74" i="7" s="1"/>
  <c r="G74" i="7" s="1"/>
  <c r="D73" i="6"/>
  <c r="F74" i="6" s="1"/>
  <c r="H74" i="6" s="1"/>
  <c r="C73" i="6"/>
  <c r="E74" i="6" s="1"/>
  <c r="G74" i="6" s="1"/>
  <c r="D73" i="5"/>
  <c r="F74" i="5" s="1"/>
  <c r="H74" i="5" s="1"/>
  <c r="C73" i="5"/>
  <c r="E74" i="5" s="1"/>
  <c r="G74" i="5" s="1"/>
  <c r="D73" i="4"/>
  <c r="F74" i="4" s="1"/>
  <c r="H74" i="4" s="1"/>
  <c r="C73" i="4"/>
  <c r="E74" i="4" s="1"/>
  <c r="G74" i="4" s="1"/>
  <c r="D31" i="1"/>
  <c r="F32" i="1" s="1"/>
  <c r="H32" i="1" s="1"/>
  <c r="C74" i="7" l="1"/>
  <c r="E75" i="7" s="1"/>
  <c r="G75" i="7" s="1"/>
  <c r="D74" i="7"/>
  <c r="F75" i="7" s="1"/>
  <c r="H75" i="7" s="1"/>
  <c r="D74" i="6"/>
  <c r="F75" i="6" s="1"/>
  <c r="H75" i="6" s="1"/>
  <c r="C74" i="6"/>
  <c r="E75" i="6" s="1"/>
  <c r="G75" i="6" s="1"/>
  <c r="D74" i="5"/>
  <c r="F75" i="5" s="1"/>
  <c r="H75" i="5" s="1"/>
  <c r="C74" i="5"/>
  <c r="E75" i="5" s="1"/>
  <c r="G75" i="5" s="1"/>
  <c r="D74" i="4"/>
  <c r="F75" i="4" s="1"/>
  <c r="H75" i="4" s="1"/>
  <c r="C74" i="4"/>
  <c r="E75" i="4" s="1"/>
  <c r="G75" i="4" s="1"/>
  <c r="C31" i="1"/>
  <c r="E32" i="1" s="1"/>
  <c r="G32" i="1" s="1"/>
  <c r="D75" i="7" l="1"/>
  <c r="F76" i="7" s="1"/>
  <c r="H76" i="7" s="1"/>
  <c r="C75" i="7"/>
  <c r="E76" i="7" s="1"/>
  <c r="G76" i="7" s="1"/>
  <c r="C75" i="6"/>
  <c r="E76" i="6" s="1"/>
  <c r="G76" i="6" s="1"/>
  <c r="D75" i="6"/>
  <c r="F76" i="6" s="1"/>
  <c r="H76" i="6" s="1"/>
  <c r="D75" i="5"/>
  <c r="F76" i="5" s="1"/>
  <c r="H76" i="5" s="1"/>
  <c r="C75" i="5"/>
  <c r="E76" i="5" s="1"/>
  <c r="G76" i="5" s="1"/>
  <c r="D75" i="4"/>
  <c r="F76" i="4" s="1"/>
  <c r="H76" i="4" s="1"/>
  <c r="C75" i="4"/>
  <c r="E76" i="4" s="1"/>
  <c r="G76" i="4" s="1"/>
  <c r="D32" i="1"/>
  <c r="F33" i="1" s="1"/>
  <c r="H33" i="1" s="1"/>
  <c r="D76" i="7" l="1"/>
  <c r="F77" i="7" s="1"/>
  <c r="H77" i="7" s="1"/>
  <c r="C76" i="7"/>
  <c r="E77" i="7" s="1"/>
  <c r="G77" i="7" s="1"/>
  <c r="D76" i="6"/>
  <c r="F77" i="6" s="1"/>
  <c r="H77" i="6" s="1"/>
  <c r="C76" i="6"/>
  <c r="E77" i="6" s="1"/>
  <c r="G77" i="6" s="1"/>
  <c r="D76" i="5"/>
  <c r="F77" i="5" s="1"/>
  <c r="H77" i="5" s="1"/>
  <c r="C76" i="5"/>
  <c r="E77" i="5" s="1"/>
  <c r="G77" i="5" s="1"/>
  <c r="C76" i="4"/>
  <c r="E77" i="4" s="1"/>
  <c r="G77" i="4" s="1"/>
  <c r="D76" i="4"/>
  <c r="F77" i="4" s="1"/>
  <c r="H77" i="4" s="1"/>
  <c r="C32" i="1"/>
  <c r="E33" i="1" s="1"/>
  <c r="G33" i="1" s="1"/>
  <c r="D77" i="7" l="1"/>
  <c r="F78" i="7" s="1"/>
  <c r="H78" i="7" s="1"/>
  <c r="C77" i="7"/>
  <c r="E78" i="7" s="1"/>
  <c r="G78" i="7" s="1"/>
  <c r="D77" i="6"/>
  <c r="F78" i="6" s="1"/>
  <c r="H78" i="6" s="1"/>
  <c r="C77" i="6"/>
  <c r="E78" i="6" s="1"/>
  <c r="G78" i="6" s="1"/>
  <c r="C77" i="5"/>
  <c r="E78" i="5" s="1"/>
  <c r="G78" i="5" s="1"/>
  <c r="D77" i="5"/>
  <c r="F78" i="5" s="1"/>
  <c r="H78" i="5" s="1"/>
  <c r="D77" i="4"/>
  <c r="F78" i="4" s="1"/>
  <c r="H78" i="4" s="1"/>
  <c r="C77" i="4"/>
  <c r="E78" i="4" s="1"/>
  <c r="G78" i="4" s="1"/>
  <c r="D33" i="1"/>
  <c r="F34" i="1" s="1"/>
  <c r="H34" i="1" s="1"/>
  <c r="D78" i="7" l="1"/>
  <c r="F79" i="7" s="1"/>
  <c r="H79" i="7" s="1"/>
  <c r="C78" i="7"/>
  <c r="E79" i="7" s="1"/>
  <c r="G79" i="7" s="1"/>
  <c r="C78" i="6"/>
  <c r="E79" i="6" s="1"/>
  <c r="G79" i="6" s="1"/>
  <c r="D78" i="6"/>
  <c r="F79" i="6" s="1"/>
  <c r="H79" i="6" s="1"/>
  <c r="D78" i="5"/>
  <c r="F79" i="5" s="1"/>
  <c r="H79" i="5" s="1"/>
  <c r="C78" i="5"/>
  <c r="E79" i="5" s="1"/>
  <c r="G79" i="5" s="1"/>
  <c r="C78" i="4"/>
  <c r="E79" i="4" s="1"/>
  <c r="G79" i="4" s="1"/>
  <c r="D78" i="4"/>
  <c r="F79" i="4" s="1"/>
  <c r="H79" i="4" s="1"/>
  <c r="C33" i="1"/>
  <c r="E34" i="1" s="1"/>
  <c r="G34" i="1" s="1"/>
  <c r="D79" i="7" l="1"/>
  <c r="F80" i="7" s="1"/>
  <c r="H80" i="7" s="1"/>
  <c r="C79" i="7"/>
  <c r="E80" i="7" s="1"/>
  <c r="G80" i="7" s="1"/>
  <c r="D79" i="6"/>
  <c r="F80" i="6" s="1"/>
  <c r="H80" i="6" s="1"/>
  <c r="C79" i="6"/>
  <c r="E80" i="6" s="1"/>
  <c r="G80" i="6" s="1"/>
  <c r="D79" i="5"/>
  <c r="F80" i="5" s="1"/>
  <c r="H80" i="5" s="1"/>
  <c r="C79" i="5"/>
  <c r="E80" i="5" s="1"/>
  <c r="G80" i="5" s="1"/>
  <c r="D79" i="4"/>
  <c r="F80" i="4" s="1"/>
  <c r="H80" i="4" s="1"/>
  <c r="C79" i="4"/>
  <c r="E80" i="4" s="1"/>
  <c r="G80" i="4" s="1"/>
  <c r="D34" i="1"/>
  <c r="F35" i="1" s="1"/>
  <c r="H35" i="1" s="1"/>
  <c r="D80" i="7" l="1"/>
  <c r="F81" i="7" s="1"/>
  <c r="H81" i="7" s="1"/>
  <c r="C80" i="7"/>
  <c r="E81" i="7" s="1"/>
  <c r="G81" i="7" s="1"/>
  <c r="D80" i="6"/>
  <c r="F81" i="6" s="1"/>
  <c r="H81" i="6" s="1"/>
  <c r="C80" i="6"/>
  <c r="E81" i="6" s="1"/>
  <c r="G81" i="6" s="1"/>
  <c r="D80" i="5"/>
  <c r="F81" i="5" s="1"/>
  <c r="H81" i="5" s="1"/>
  <c r="C80" i="5"/>
  <c r="E81" i="5" s="1"/>
  <c r="G81" i="5" s="1"/>
  <c r="D80" i="4"/>
  <c r="F81" i="4" s="1"/>
  <c r="H81" i="4" s="1"/>
  <c r="C80" i="4"/>
  <c r="E81" i="4" s="1"/>
  <c r="G81" i="4" s="1"/>
  <c r="C34" i="1"/>
  <c r="E35" i="1" s="1"/>
  <c r="G35" i="1" s="1"/>
  <c r="D81" i="7" l="1"/>
  <c r="F82" i="7" s="1"/>
  <c r="H82" i="7" s="1"/>
  <c r="C81" i="7"/>
  <c r="E82" i="7" s="1"/>
  <c r="G82" i="7" s="1"/>
  <c r="D81" i="6"/>
  <c r="F82" i="6" s="1"/>
  <c r="H82" i="6" s="1"/>
  <c r="C81" i="6"/>
  <c r="E82" i="6" s="1"/>
  <c r="G82" i="6" s="1"/>
  <c r="D81" i="5"/>
  <c r="F82" i="5" s="1"/>
  <c r="H82" i="5" s="1"/>
  <c r="C81" i="5"/>
  <c r="E82" i="5" s="1"/>
  <c r="G82" i="5" s="1"/>
  <c r="D81" i="4"/>
  <c r="F82" i="4" s="1"/>
  <c r="H82" i="4" s="1"/>
  <c r="C81" i="4"/>
  <c r="E82" i="4" s="1"/>
  <c r="G82" i="4" s="1"/>
  <c r="D35" i="1"/>
  <c r="F36" i="1" s="1"/>
  <c r="H36" i="1" s="1"/>
  <c r="C82" i="7" l="1"/>
  <c r="E83" i="7" s="1"/>
  <c r="G83" i="7" s="1"/>
  <c r="D82" i="7"/>
  <c r="F83" i="7" s="1"/>
  <c r="H83" i="7" s="1"/>
  <c r="D82" i="6"/>
  <c r="F83" i="6" s="1"/>
  <c r="H83" i="6" s="1"/>
  <c r="C82" i="6"/>
  <c r="E83" i="6" s="1"/>
  <c r="G83" i="6" s="1"/>
  <c r="D82" i="5"/>
  <c r="F83" i="5" s="1"/>
  <c r="H83" i="5" s="1"/>
  <c r="C82" i="5"/>
  <c r="E83" i="5" s="1"/>
  <c r="G83" i="5" s="1"/>
  <c r="D82" i="4"/>
  <c r="F83" i="4" s="1"/>
  <c r="H83" i="4" s="1"/>
  <c r="C82" i="4"/>
  <c r="E83" i="4" s="1"/>
  <c r="G83" i="4" s="1"/>
  <c r="C35" i="1"/>
  <c r="E36" i="1" s="1"/>
  <c r="G36" i="1" s="1"/>
  <c r="D83" i="7" l="1"/>
  <c r="F84" i="7" s="1"/>
  <c r="H84" i="7" s="1"/>
  <c r="C83" i="7"/>
  <c r="E84" i="7" s="1"/>
  <c r="G84" i="7" s="1"/>
  <c r="C83" i="6"/>
  <c r="E84" i="6" s="1"/>
  <c r="G84" i="6" s="1"/>
  <c r="D83" i="6"/>
  <c r="F84" i="6" s="1"/>
  <c r="H84" i="6" s="1"/>
  <c r="D83" i="5"/>
  <c r="F84" i="5" s="1"/>
  <c r="H84" i="5" s="1"/>
  <c r="C83" i="5"/>
  <c r="E84" i="5" s="1"/>
  <c r="G84" i="5" s="1"/>
  <c r="D83" i="4"/>
  <c r="F84" i="4" s="1"/>
  <c r="H84" i="4" s="1"/>
  <c r="C83" i="4"/>
  <c r="E84" i="4" s="1"/>
  <c r="G84" i="4" s="1"/>
  <c r="D36" i="1"/>
  <c r="F37" i="1" s="1"/>
  <c r="H37" i="1" s="1"/>
  <c r="D84" i="7" l="1"/>
  <c r="F85" i="7" s="1"/>
  <c r="H85" i="7" s="1"/>
  <c r="C84" i="7"/>
  <c r="E85" i="7" s="1"/>
  <c r="G85" i="7" s="1"/>
  <c r="C84" i="6"/>
  <c r="E85" i="6" s="1"/>
  <c r="G85" i="6" s="1"/>
  <c r="D84" i="6"/>
  <c r="F85" i="6" s="1"/>
  <c r="H85" i="6" s="1"/>
  <c r="D84" i="5"/>
  <c r="F85" i="5" s="1"/>
  <c r="H85" i="5" s="1"/>
  <c r="C84" i="5"/>
  <c r="E85" i="5" s="1"/>
  <c r="G85" i="5" s="1"/>
  <c r="C84" i="4"/>
  <c r="E85" i="4" s="1"/>
  <c r="G85" i="4" s="1"/>
  <c r="D84" i="4"/>
  <c r="F85" i="4" s="1"/>
  <c r="H85" i="4" s="1"/>
  <c r="C36" i="1"/>
  <c r="E37" i="1" s="1"/>
  <c r="G37" i="1" s="1"/>
  <c r="D85" i="7" l="1"/>
  <c r="F86" i="7" s="1"/>
  <c r="H86" i="7" s="1"/>
  <c r="C85" i="7"/>
  <c r="E86" i="7" s="1"/>
  <c r="G86" i="7" s="1"/>
  <c r="D85" i="6"/>
  <c r="F86" i="6" s="1"/>
  <c r="H86" i="6" s="1"/>
  <c r="C85" i="6"/>
  <c r="E86" i="6" s="1"/>
  <c r="G86" i="6" s="1"/>
  <c r="C85" i="5"/>
  <c r="E86" i="5" s="1"/>
  <c r="G86" i="5" s="1"/>
  <c r="D85" i="5"/>
  <c r="F86" i="5" s="1"/>
  <c r="H86" i="5" s="1"/>
  <c r="D85" i="4"/>
  <c r="F86" i="4" s="1"/>
  <c r="H86" i="4" s="1"/>
  <c r="C85" i="4"/>
  <c r="E86" i="4" s="1"/>
  <c r="G86" i="4" s="1"/>
  <c r="D37" i="1"/>
  <c r="F38" i="1" s="1"/>
  <c r="H38" i="1" s="1"/>
  <c r="D86" i="7" l="1"/>
  <c r="F87" i="7" s="1"/>
  <c r="H87" i="7" s="1"/>
  <c r="C86" i="7"/>
  <c r="E87" i="7" s="1"/>
  <c r="G87" i="7" s="1"/>
  <c r="C86" i="6"/>
  <c r="E87" i="6" s="1"/>
  <c r="G87" i="6" s="1"/>
  <c r="D86" i="6"/>
  <c r="F87" i="6" s="1"/>
  <c r="H87" i="6" s="1"/>
  <c r="D86" i="5"/>
  <c r="F87" i="5" s="1"/>
  <c r="H87" i="5" s="1"/>
  <c r="C86" i="5"/>
  <c r="E87" i="5" s="1"/>
  <c r="G87" i="5" s="1"/>
  <c r="C86" i="4"/>
  <c r="E87" i="4" s="1"/>
  <c r="G87" i="4" s="1"/>
  <c r="D86" i="4"/>
  <c r="F87" i="4" s="1"/>
  <c r="H87" i="4" s="1"/>
  <c r="C37" i="1"/>
  <c r="E38" i="1" s="1"/>
  <c r="G38" i="1" s="1"/>
  <c r="D87" i="7" l="1"/>
  <c r="F88" i="7" s="1"/>
  <c r="H88" i="7" s="1"/>
  <c r="C87" i="7"/>
  <c r="E88" i="7" s="1"/>
  <c r="G88" i="7" s="1"/>
  <c r="D87" i="6"/>
  <c r="F88" i="6" s="1"/>
  <c r="H88" i="6" s="1"/>
  <c r="C87" i="6"/>
  <c r="E88" i="6" s="1"/>
  <c r="G88" i="6" s="1"/>
  <c r="D87" i="5"/>
  <c r="F88" i="5" s="1"/>
  <c r="H88" i="5" s="1"/>
  <c r="C87" i="5"/>
  <c r="E88" i="5" s="1"/>
  <c r="G88" i="5" s="1"/>
  <c r="D87" i="4"/>
  <c r="F88" i="4" s="1"/>
  <c r="H88" i="4" s="1"/>
  <c r="C87" i="4"/>
  <c r="E88" i="4" s="1"/>
  <c r="G88" i="4" s="1"/>
  <c r="D38" i="1"/>
  <c r="F39" i="1" s="1"/>
  <c r="H39" i="1" s="1"/>
  <c r="D88" i="7" l="1"/>
  <c r="F89" i="7" s="1"/>
  <c r="H89" i="7" s="1"/>
  <c r="C88" i="7"/>
  <c r="E89" i="7" s="1"/>
  <c r="G89" i="7" s="1"/>
  <c r="D88" i="6"/>
  <c r="F89" i="6" s="1"/>
  <c r="H89" i="6" s="1"/>
  <c r="C88" i="6"/>
  <c r="E89" i="6" s="1"/>
  <c r="G89" i="6" s="1"/>
  <c r="D88" i="5"/>
  <c r="F89" i="5" s="1"/>
  <c r="H89" i="5" s="1"/>
  <c r="C88" i="5"/>
  <c r="E89" i="5" s="1"/>
  <c r="G89" i="5" s="1"/>
  <c r="D88" i="4"/>
  <c r="F89" i="4" s="1"/>
  <c r="H89" i="4" s="1"/>
  <c r="C88" i="4"/>
  <c r="E89" i="4" s="1"/>
  <c r="G89" i="4" s="1"/>
  <c r="C38" i="1"/>
  <c r="E39" i="1" s="1"/>
  <c r="G39" i="1" s="1"/>
  <c r="D89" i="7" l="1"/>
  <c r="F90" i="7" s="1"/>
  <c r="H90" i="7" s="1"/>
  <c r="C89" i="7"/>
  <c r="E90" i="7" s="1"/>
  <c r="G90" i="7" s="1"/>
  <c r="D89" i="6"/>
  <c r="F90" i="6" s="1"/>
  <c r="H90" i="6" s="1"/>
  <c r="C89" i="6"/>
  <c r="E90" i="6" s="1"/>
  <c r="G90" i="6" s="1"/>
  <c r="D89" i="5"/>
  <c r="F90" i="5" s="1"/>
  <c r="H90" i="5" s="1"/>
  <c r="C89" i="5"/>
  <c r="E90" i="5" s="1"/>
  <c r="G90" i="5" s="1"/>
  <c r="D89" i="4"/>
  <c r="F90" i="4" s="1"/>
  <c r="H90" i="4" s="1"/>
  <c r="C89" i="4"/>
  <c r="E90" i="4" s="1"/>
  <c r="G90" i="4" s="1"/>
  <c r="D39" i="1"/>
  <c r="F40" i="1" s="1"/>
  <c r="H40" i="1" s="1"/>
  <c r="C90" i="7" l="1"/>
  <c r="E91" i="7" s="1"/>
  <c r="G91" i="7" s="1"/>
  <c r="D90" i="7"/>
  <c r="F91" i="7" s="1"/>
  <c r="H91" i="7" s="1"/>
  <c r="D90" i="6"/>
  <c r="F91" i="6" s="1"/>
  <c r="H91" i="6" s="1"/>
  <c r="C90" i="6"/>
  <c r="E91" i="6" s="1"/>
  <c r="G91" i="6" s="1"/>
  <c r="D90" i="5"/>
  <c r="F91" i="5" s="1"/>
  <c r="H91" i="5" s="1"/>
  <c r="C90" i="5"/>
  <c r="E91" i="5" s="1"/>
  <c r="G91" i="5" s="1"/>
  <c r="D90" i="4"/>
  <c r="F91" i="4" s="1"/>
  <c r="H91" i="4" s="1"/>
  <c r="C90" i="4"/>
  <c r="E91" i="4" s="1"/>
  <c r="G91" i="4" s="1"/>
  <c r="C39" i="1"/>
  <c r="E40" i="1" s="1"/>
  <c r="G40" i="1" s="1"/>
  <c r="D91" i="7" l="1"/>
  <c r="F92" i="7" s="1"/>
  <c r="H92" i="7" s="1"/>
  <c r="C91" i="7"/>
  <c r="E92" i="7" s="1"/>
  <c r="G92" i="7" s="1"/>
  <c r="D91" i="6"/>
  <c r="F92" i="6" s="1"/>
  <c r="H92" i="6" s="1"/>
  <c r="C91" i="6"/>
  <c r="E92" i="6" s="1"/>
  <c r="G92" i="6" s="1"/>
  <c r="D91" i="5"/>
  <c r="F92" i="5" s="1"/>
  <c r="H92" i="5" s="1"/>
  <c r="C91" i="5"/>
  <c r="E92" i="5" s="1"/>
  <c r="G92" i="5" s="1"/>
  <c r="D91" i="4"/>
  <c r="F92" i="4" s="1"/>
  <c r="H92" i="4" s="1"/>
  <c r="C91" i="4"/>
  <c r="E92" i="4" s="1"/>
  <c r="G92" i="4" s="1"/>
  <c r="D40" i="1"/>
  <c r="F41" i="1" s="1"/>
  <c r="H41" i="1" s="1"/>
  <c r="D92" i="7" l="1"/>
  <c r="F93" i="7" s="1"/>
  <c r="H93" i="7" s="1"/>
  <c r="C92" i="7"/>
  <c r="E93" i="7" s="1"/>
  <c r="G93" i="7" s="1"/>
  <c r="D92" i="6"/>
  <c r="F93" i="6" s="1"/>
  <c r="H93" i="6" s="1"/>
  <c r="C92" i="6"/>
  <c r="E93" i="6" s="1"/>
  <c r="G93" i="6" s="1"/>
  <c r="D92" i="5"/>
  <c r="F93" i="5" s="1"/>
  <c r="H93" i="5" s="1"/>
  <c r="C92" i="5"/>
  <c r="E93" i="5" s="1"/>
  <c r="G93" i="5" s="1"/>
  <c r="C92" i="4"/>
  <c r="E93" i="4" s="1"/>
  <c r="G93" i="4" s="1"/>
  <c r="D92" i="4"/>
  <c r="F93" i="4" s="1"/>
  <c r="H93" i="4" s="1"/>
  <c r="C40" i="1"/>
  <c r="E41" i="1" s="1"/>
  <c r="G41" i="1" s="1"/>
  <c r="D93" i="7" l="1"/>
  <c r="F94" i="7" s="1"/>
  <c r="H94" i="7" s="1"/>
  <c r="C93" i="7"/>
  <c r="E94" i="7" s="1"/>
  <c r="G94" i="7" s="1"/>
  <c r="D93" i="6"/>
  <c r="F94" i="6" s="1"/>
  <c r="H94" i="6" s="1"/>
  <c r="C93" i="6"/>
  <c r="E94" i="6" s="1"/>
  <c r="G94" i="6" s="1"/>
  <c r="C93" i="5"/>
  <c r="E94" i="5" s="1"/>
  <c r="G94" i="5" s="1"/>
  <c r="D93" i="5"/>
  <c r="F94" i="5" s="1"/>
  <c r="H94" i="5" s="1"/>
  <c r="D93" i="4"/>
  <c r="F94" i="4" s="1"/>
  <c r="H94" i="4" s="1"/>
  <c r="C93" i="4"/>
  <c r="E94" i="4" s="1"/>
  <c r="G94" i="4" s="1"/>
  <c r="D94" i="7" l="1"/>
  <c r="F95" i="7" s="1"/>
  <c r="H95" i="7" s="1"/>
  <c r="C94" i="7"/>
  <c r="E95" i="7" s="1"/>
  <c r="G95" i="7" s="1"/>
  <c r="C94" i="6"/>
  <c r="E95" i="6" s="1"/>
  <c r="G95" i="6" s="1"/>
  <c r="D94" i="6"/>
  <c r="F95" i="6" s="1"/>
  <c r="H95" i="6" s="1"/>
  <c r="D94" i="5"/>
  <c r="F95" i="5" s="1"/>
  <c r="H95" i="5" s="1"/>
  <c r="C94" i="5"/>
  <c r="E95" i="5" s="1"/>
  <c r="G95" i="5" s="1"/>
  <c r="C94" i="4"/>
  <c r="E95" i="4" s="1"/>
  <c r="G95" i="4" s="1"/>
  <c r="D94" i="4"/>
  <c r="F95" i="4" s="1"/>
  <c r="H95" i="4" s="1"/>
  <c r="D41" i="1"/>
  <c r="F42" i="1" s="1"/>
  <c r="H42" i="1" s="1"/>
  <c r="C41" i="1"/>
  <c r="E42" i="1" s="1"/>
  <c r="G42" i="1" s="1"/>
  <c r="D95" i="7" l="1"/>
  <c r="F96" i="7" s="1"/>
  <c r="H96" i="7" s="1"/>
  <c r="C95" i="7"/>
  <c r="E96" i="7" s="1"/>
  <c r="G96" i="7" s="1"/>
  <c r="D95" i="6"/>
  <c r="F96" i="6" s="1"/>
  <c r="H96" i="6" s="1"/>
  <c r="C95" i="6"/>
  <c r="E96" i="6" s="1"/>
  <c r="G96" i="6" s="1"/>
  <c r="D95" i="5"/>
  <c r="F96" i="5" s="1"/>
  <c r="H96" i="5" s="1"/>
  <c r="C95" i="5"/>
  <c r="E96" i="5" s="1"/>
  <c r="G96" i="5" s="1"/>
  <c r="D95" i="4"/>
  <c r="F96" i="4" s="1"/>
  <c r="H96" i="4" s="1"/>
  <c r="C95" i="4"/>
  <c r="E96" i="4" s="1"/>
  <c r="G96" i="4" s="1"/>
  <c r="D42" i="1"/>
  <c r="F43" i="1" s="1"/>
  <c r="H43" i="1" s="1"/>
  <c r="D96" i="7" l="1"/>
  <c r="F97" i="7" s="1"/>
  <c r="H97" i="7" s="1"/>
  <c r="C96" i="7"/>
  <c r="E97" i="7" s="1"/>
  <c r="G97" i="7" s="1"/>
  <c r="D96" i="6"/>
  <c r="F97" i="6" s="1"/>
  <c r="H97" i="6" s="1"/>
  <c r="C96" i="6"/>
  <c r="E97" i="6" s="1"/>
  <c r="G97" i="6" s="1"/>
  <c r="D96" i="5"/>
  <c r="F97" i="5" s="1"/>
  <c r="H97" i="5" s="1"/>
  <c r="C96" i="5"/>
  <c r="E97" i="5" s="1"/>
  <c r="G97" i="5" s="1"/>
  <c r="D96" i="4"/>
  <c r="F97" i="4" s="1"/>
  <c r="H97" i="4" s="1"/>
  <c r="C96" i="4"/>
  <c r="E97" i="4" s="1"/>
  <c r="G97" i="4" s="1"/>
  <c r="C42" i="1"/>
  <c r="E43" i="1" s="1"/>
  <c r="G43" i="1" s="1"/>
  <c r="D97" i="7" l="1"/>
  <c r="F98" i="7" s="1"/>
  <c r="H98" i="7" s="1"/>
  <c r="C97" i="7"/>
  <c r="E98" i="7" s="1"/>
  <c r="G98" i="7" s="1"/>
  <c r="D97" i="6"/>
  <c r="F98" i="6" s="1"/>
  <c r="H98" i="6" s="1"/>
  <c r="C97" i="6"/>
  <c r="E98" i="6" s="1"/>
  <c r="G98" i="6" s="1"/>
  <c r="D97" i="5"/>
  <c r="F98" i="5" s="1"/>
  <c r="H98" i="5" s="1"/>
  <c r="C97" i="5"/>
  <c r="E98" i="5" s="1"/>
  <c r="G98" i="5" s="1"/>
  <c r="D97" i="4"/>
  <c r="F98" i="4" s="1"/>
  <c r="H98" i="4" s="1"/>
  <c r="C97" i="4"/>
  <c r="E98" i="4" s="1"/>
  <c r="G98" i="4" s="1"/>
  <c r="D43" i="1"/>
  <c r="F44" i="1" s="1"/>
  <c r="H44" i="1" s="1"/>
  <c r="C98" i="7" l="1"/>
  <c r="E99" i="7" s="1"/>
  <c r="G99" i="7" s="1"/>
  <c r="D98" i="7"/>
  <c r="F99" i="7" s="1"/>
  <c r="H99" i="7" s="1"/>
  <c r="D98" i="6"/>
  <c r="F99" i="6" s="1"/>
  <c r="H99" i="6" s="1"/>
  <c r="C98" i="6"/>
  <c r="E99" i="6" s="1"/>
  <c r="G99" i="6" s="1"/>
  <c r="D98" i="5"/>
  <c r="F99" i="5" s="1"/>
  <c r="H99" i="5" s="1"/>
  <c r="C98" i="5"/>
  <c r="E99" i="5" s="1"/>
  <c r="G99" i="5" s="1"/>
  <c r="D98" i="4"/>
  <c r="F99" i="4" s="1"/>
  <c r="H99" i="4" s="1"/>
  <c r="C98" i="4"/>
  <c r="E99" i="4" s="1"/>
  <c r="G99" i="4" s="1"/>
  <c r="C43" i="1"/>
  <c r="E44" i="1" s="1"/>
  <c r="G44" i="1" s="1"/>
  <c r="D99" i="7" l="1"/>
  <c r="F100" i="7" s="1"/>
  <c r="H100" i="7" s="1"/>
  <c r="C99" i="7"/>
  <c r="E100" i="7" s="1"/>
  <c r="G100" i="7" s="1"/>
  <c r="D99" i="6"/>
  <c r="F100" i="6" s="1"/>
  <c r="H100" i="6" s="1"/>
  <c r="C99" i="6"/>
  <c r="E100" i="6" s="1"/>
  <c r="G100" i="6" s="1"/>
  <c r="D99" i="5"/>
  <c r="F100" i="5" s="1"/>
  <c r="H100" i="5" s="1"/>
  <c r="C99" i="5"/>
  <c r="E100" i="5" s="1"/>
  <c r="G100" i="5" s="1"/>
  <c r="D99" i="4"/>
  <c r="F100" i="4" s="1"/>
  <c r="H100" i="4" s="1"/>
  <c r="C99" i="4"/>
  <c r="E100" i="4" s="1"/>
  <c r="G100" i="4" s="1"/>
  <c r="D100" i="7" l="1"/>
  <c r="F101" i="7" s="1"/>
  <c r="H101" i="7" s="1"/>
  <c r="C100" i="7"/>
  <c r="E101" i="7" s="1"/>
  <c r="G101" i="7" s="1"/>
  <c r="D100" i="6"/>
  <c r="F101" i="6" s="1"/>
  <c r="H101" i="6" s="1"/>
  <c r="C100" i="6"/>
  <c r="E101" i="6" s="1"/>
  <c r="G101" i="6" s="1"/>
  <c r="D100" i="5"/>
  <c r="F101" i="5" s="1"/>
  <c r="H101" i="5" s="1"/>
  <c r="C100" i="5"/>
  <c r="E101" i="5" s="1"/>
  <c r="G101" i="5" s="1"/>
  <c r="C100" i="4"/>
  <c r="E101" i="4" s="1"/>
  <c r="G101" i="4" s="1"/>
  <c r="D100" i="4"/>
  <c r="F101" i="4" s="1"/>
  <c r="H101" i="4" s="1"/>
  <c r="D44" i="1"/>
  <c r="F45" i="1" s="1"/>
  <c r="H45" i="1" s="1"/>
  <c r="C44" i="1"/>
  <c r="E45" i="1" s="1"/>
  <c r="G45" i="1" s="1"/>
  <c r="D101" i="7" l="1"/>
  <c r="F102" i="7" s="1"/>
  <c r="H102" i="7" s="1"/>
  <c r="C101" i="7"/>
  <c r="E102" i="7" s="1"/>
  <c r="G102" i="7" s="1"/>
  <c r="D101" i="6"/>
  <c r="F102" i="6" s="1"/>
  <c r="H102" i="6" s="1"/>
  <c r="C101" i="6"/>
  <c r="E102" i="6" s="1"/>
  <c r="G102" i="6" s="1"/>
  <c r="C101" i="5"/>
  <c r="E102" i="5" s="1"/>
  <c r="G102" i="5" s="1"/>
  <c r="D101" i="5"/>
  <c r="F102" i="5" s="1"/>
  <c r="H102" i="5" s="1"/>
  <c r="D101" i="4"/>
  <c r="F102" i="4" s="1"/>
  <c r="H102" i="4" s="1"/>
  <c r="C101" i="4"/>
  <c r="E102" i="4" s="1"/>
  <c r="G102" i="4" s="1"/>
  <c r="D45" i="1"/>
  <c r="F46" i="1" s="1"/>
  <c r="H46" i="1" s="1"/>
  <c r="D102" i="7" l="1"/>
  <c r="F103" i="7" s="1"/>
  <c r="H103" i="7" s="1"/>
  <c r="C102" i="7"/>
  <c r="E103" i="7" s="1"/>
  <c r="G103" i="7" s="1"/>
  <c r="C102" i="6"/>
  <c r="E103" i="6" s="1"/>
  <c r="G103" i="6" s="1"/>
  <c r="D102" i="6"/>
  <c r="F103" i="6" s="1"/>
  <c r="H103" i="6" s="1"/>
  <c r="D102" i="5"/>
  <c r="F103" i="5" s="1"/>
  <c r="H103" i="5" s="1"/>
  <c r="C102" i="5"/>
  <c r="E103" i="5" s="1"/>
  <c r="G103" i="5" s="1"/>
  <c r="C102" i="4"/>
  <c r="E103" i="4" s="1"/>
  <c r="G103" i="4" s="1"/>
  <c r="D102" i="4"/>
  <c r="F103" i="4" s="1"/>
  <c r="H103" i="4" s="1"/>
  <c r="C45" i="1"/>
  <c r="E46" i="1" s="1"/>
  <c r="G46" i="1" s="1"/>
  <c r="D103" i="7" l="1"/>
  <c r="F104" i="7" s="1"/>
  <c r="H104" i="7" s="1"/>
  <c r="C103" i="7"/>
  <c r="E104" i="7" s="1"/>
  <c r="G104" i="7" s="1"/>
  <c r="D103" i="6"/>
  <c r="F104" i="6" s="1"/>
  <c r="H104" i="6" s="1"/>
  <c r="C103" i="6"/>
  <c r="E104" i="6" s="1"/>
  <c r="G104" i="6" s="1"/>
  <c r="D103" i="5"/>
  <c r="F104" i="5" s="1"/>
  <c r="H104" i="5" s="1"/>
  <c r="C103" i="5"/>
  <c r="E104" i="5" s="1"/>
  <c r="G104" i="5" s="1"/>
  <c r="D103" i="4"/>
  <c r="F104" i="4" s="1"/>
  <c r="H104" i="4" s="1"/>
  <c r="C103" i="4"/>
  <c r="E104" i="4" s="1"/>
  <c r="G104" i="4" s="1"/>
  <c r="D46" i="1"/>
  <c r="F47" i="1" s="1"/>
  <c r="H47" i="1" s="1"/>
  <c r="D104" i="7" l="1"/>
  <c r="F105" i="7" s="1"/>
  <c r="H105" i="7" s="1"/>
  <c r="C104" i="7"/>
  <c r="E105" i="7" s="1"/>
  <c r="G105" i="7" s="1"/>
  <c r="D104" i="6"/>
  <c r="F105" i="6" s="1"/>
  <c r="H105" i="6" s="1"/>
  <c r="C104" i="6"/>
  <c r="E105" i="6" s="1"/>
  <c r="G105" i="6" s="1"/>
  <c r="D104" i="5"/>
  <c r="F105" i="5" s="1"/>
  <c r="H105" i="5" s="1"/>
  <c r="C104" i="5"/>
  <c r="E105" i="5" s="1"/>
  <c r="G105" i="5" s="1"/>
  <c r="D104" i="4"/>
  <c r="F105" i="4" s="1"/>
  <c r="H105" i="4" s="1"/>
  <c r="C104" i="4"/>
  <c r="E105" i="4" s="1"/>
  <c r="G105" i="4" s="1"/>
  <c r="C46" i="1"/>
  <c r="E47" i="1" s="1"/>
  <c r="G47" i="1" s="1"/>
  <c r="D105" i="7" l="1"/>
  <c r="F106" i="7" s="1"/>
  <c r="H106" i="7" s="1"/>
  <c r="C105" i="7"/>
  <c r="E106" i="7" s="1"/>
  <c r="G106" i="7" s="1"/>
  <c r="D105" i="6"/>
  <c r="F106" i="6" s="1"/>
  <c r="H106" i="6" s="1"/>
  <c r="C105" i="6"/>
  <c r="E106" i="6" s="1"/>
  <c r="G106" i="6" s="1"/>
  <c r="D105" i="5"/>
  <c r="F106" i="5" s="1"/>
  <c r="H106" i="5" s="1"/>
  <c r="C105" i="5"/>
  <c r="E106" i="5" s="1"/>
  <c r="G106" i="5" s="1"/>
  <c r="D105" i="4"/>
  <c r="F106" i="4" s="1"/>
  <c r="H106" i="4" s="1"/>
  <c r="C105" i="4"/>
  <c r="E106" i="4" s="1"/>
  <c r="G106" i="4" s="1"/>
  <c r="C106" i="7" l="1"/>
  <c r="E107" i="7" s="1"/>
  <c r="G107" i="7" s="1"/>
  <c r="D106" i="7"/>
  <c r="F107" i="7" s="1"/>
  <c r="H107" i="7" s="1"/>
  <c r="D106" i="6"/>
  <c r="F107" i="6" s="1"/>
  <c r="H107" i="6" s="1"/>
  <c r="C106" i="6"/>
  <c r="E107" i="6" s="1"/>
  <c r="G107" i="6" s="1"/>
  <c r="D106" i="5"/>
  <c r="F107" i="5" s="1"/>
  <c r="H107" i="5" s="1"/>
  <c r="C106" i="5"/>
  <c r="E107" i="5" s="1"/>
  <c r="G107" i="5" s="1"/>
  <c r="D106" i="4"/>
  <c r="F107" i="4" s="1"/>
  <c r="H107" i="4" s="1"/>
  <c r="C106" i="4"/>
  <c r="E107" i="4" s="1"/>
  <c r="G107" i="4" s="1"/>
  <c r="D47" i="1"/>
  <c r="F48" i="1" s="1"/>
  <c r="H48" i="1" s="1"/>
  <c r="C47" i="1"/>
  <c r="E48" i="1" s="1"/>
  <c r="G48" i="1" s="1"/>
  <c r="D107" i="7" l="1"/>
  <c r="F108" i="7" s="1"/>
  <c r="H108" i="7" s="1"/>
  <c r="C107" i="7"/>
  <c r="E108" i="7" s="1"/>
  <c r="G108" i="7" s="1"/>
  <c r="C107" i="6"/>
  <c r="E108" i="6" s="1"/>
  <c r="G108" i="6" s="1"/>
  <c r="D107" i="6"/>
  <c r="F108" i="6" s="1"/>
  <c r="H108" i="6" s="1"/>
  <c r="D107" i="5"/>
  <c r="F108" i="5" s="1"/>
  <c r="H108" i="5" s="1"/>
  <c r="C107" i="5"/>
  <c r="E108" i="5" s="1"/>
  <c r="G108" i="5" s="1"/>
  <c r="D107" i="4"/>
  <c r="F108" i="4" s="1"/>
  <c r="H108" i="4" s="1"/>
  <c r="C107" i="4"/>
  <c r="E108" i="4" s="1"/>
  <c r="G108" i="4" s="1"/>
  <c r="D48" i="1"/>
  <c r="F49" i="1" s="1"/>
  <c r="H49" i="1" s="1"/>
  <c r="D108" i="7" l="1"/>
  <c r="F109" i="7" s="1"/>
  <c r="H109" i="7" s="1"/>
  <c r="C108" i="7"/>
  <c r="E109" i="7" s="1"/>
  <c r="G109" i="7" s="1"/>
  <c r="D108" i="6"/>
  <c r="F109" i="6" s="1"/>
  <c r="H109" i="6" s="1"/>
  <c r="C108" i="6"/>
  <c r="E109" i="6" s="1"/>
  <c r="G109" i="6" s="1"/>
  <c r="D108" i="5"/>
  <c r="F109" i="5" s="1"/>
  <c r="H109" i="5" s="1"/>
  <c r="C108" i="5"/>
  <c r="E109" i="5" s="1"/>
  <c r="G109" i="5" s="1"/>
  <c r="C108" i="4"/>
  <c r="E109" i="4" s="1"/>
  <c r="G109" i="4" s="1"/>
  <c r="D108" i="4"/>
  <c r="F109" i="4" s="1"/>
  <c r="H109" i="4" s="1"/>
  <c r="C48" i="1"/>
  <c r="E49" i="1" s="1"/>
  <c r="G49" i="1" s="1"/>
  <c r="D109" i="7" l="1"/>
  <c r="F110" i="7" s="1"/>
  <c r="H110" i="7" s="1"/>
  <c r="C109" i="7"/>
  <c r="E110" i="7" s="1"/>
  <c r="G110" i="7" s="1"/>
  <c r="D109" i="6"/>
  <c r="F110" i="6" s="1"/>
  <c r="H110" i="6" s="1"/>
  <c r="C109" i="6"/>
  <c r="E110" i="6" s="1"/>
  <c r="G110" i="6" s="1"/>
  <c r="C109" i="5"/>
  <c r="E110" i="5" s="1"/>
  <c r="G110" i="5" s="1"/>
  <c r="D109" i="5"/>
  <c r="F110" i="5" s="1"/>
  <c r="H110" i="5" s="1"/>
  <c r="D109" i="4"/>
  <c r="F110" i="4" s="1"/>
  <c r="H110" i="4" s="1"/>
  <c r="C109" i="4"/>
  <c r="E110" i="4" s="1"/>
  <c r="G110" i="4" s="1"/>
  <c r="D49" i="1"/>
  <c r="F50" i="1" s="1"/>
  <c r="H50" i="1" s="1"/>
  <c r="D110" i="7" l="1"/>
  <c r="F111" i="7" s="1"/>
  <c r="H111" i="7" s="1"/>
  <c r="C110" i="7"/>
  <c r="E111" i="7" s="1"/>
  <c r="G111" i="7" s="1"/>
  <c r="C110" i="6"/>
  <c r="E111" i="6" s="1"/>
  <c r="G111" i="6" s="1"/>
  <c r="D110" i="6"/>
  <c r="F111" i="6" s="1"/>
  <c r="H111" i="6" s="1"/>
  <c r="D110" i="5"/>
  <c r="F111" i="5" s="1"/>
  <c r="H111" i="5" s="1"/>
  <c r="C110" i="5"/>
  <c r="E111" i="5" s="1"/>
  <c r="G111" i="5" s="1"/>
  <c r="C110" i="4"/>
  <c r="E111" i="4" s="1"/>
  <c r="G111" i="4" s="1"/>
  <c r="D110" i="4"/>
  <c r="F111" i="4" s="1"/>
  <c r="H111" i="4" s="1"/>
  <c r="C49" i="1"/>
  <c r="E50" i="1" s="1"/>
  <c r="G50" i="1" s="1"/>
  <c r="D111" i="7" l="1"/>
  <c r="F112" i="7" s="1"/>
  <c r="H112" i="7" s="1"/>
  <c r="C111" i="7"/>
  <c r="E112" i="7" s="1"/>
  <c r="G112" i="7" s="1"/>
  <c r="D111" i="6"/>
  <c r="F112" i="6" s="1"/>
  <c r="H112" i="6" s="1"/>
  <c r="C111" i="6"/>
  <c r="E112" i="6" s="1"/>
  <c r="G112" i="6" s="1"/>
  <c r="D111" i="5"/>
  <c r="F112" i="5" s="1"/>
  <c r="H112" i="5" s="1"/>
  <c r="C111" i="5"/>
  <c r="E112" i="5" s="1"/>
  <c r="G112" i="5" s="1"/>
  <c r="D111" i="4"/>
  <c r="F112" i="4" s="1"/>
  <c r="H112" i="4" s="1"/>
  <c r="C111" i="4"/>
  <c r="E112" i="4" s="1"/>
  <c r="G112" i="4" s="1"/>
  <c r="D50" i="1"/>
  <c r="F51" i="1" s="1"/>
  <c r="H51" i="1" s="1"/>
  <c r="D112" i="7" l="1"/>
  <c r="F113" i="7" s="1"/>
  <c r="H113" i="7" s="1"/>
  <c r="C112" i="7"/>
  <c r="E113" i="7" s="1"/>
  <c r="G113" i="7" s="1"/>
  <c r="D112" i="6"/>
  <c r="F113" i="6" s="1"/>
  <c r="H113" i="6" s="1"/>
  <c r="C112" i="6"/>
  <c r="E113" i="6" s="1"/>
  <c r="G113" i="6" s="1"/>
  <c r="D112" i="5"/>
  <c r="F113" i="5" s="1"/>
  <c r="H113" i="5" s="1"/>
  <c r="C112" i="5"/>
  <c r="E113" i="5" s="1"/>
  <c r="G113" i="5" s="1"/>
  <c r="D112" i="4"/>
  <c r="F113" i="4" s="1"/>
  <c r="H113" i="4" s="1"/>
  <c r="C112" i="4"/>
  <c r="E113" i="4" s="1"/>
  <c r="G113" i="4" s="1"/>
  <c r="C50" i="1"/>
  <c r="E51" i="1" s="1"/>
  <c r="G51" i="1" s="1"/>
  <c r="D113" i="7" l="1"/>
  <c r="F114" i="7" s="1"/>
  <c r="H114" i="7" s="1"/>
  <c r="C113" i="7"/>
  <c r="E114" i="7" s="1"/>
  <c r="G114" i="7" s="1"/>
  <c r="D113" i="6"/>
  <c r="F114" i="6" s="1"/>
  <c r="H114" i="6" s="1"/>
  <c r="C113" i="6"/>
  <c r="E114" i="6" s="1"/>
  <c r="G114" i="6" s="1"/>
  <c r="D113" i="5"/>
  <c r="F114" i="5" s="1"/>
  <c r="H114" i="5" s="1"/>
  <c r="C113" i="5"/>
  <c r="E114" i="5" s="1"/>
  <c r="G114" i="5" s="1"/>
  <c r="D113" i="4"/>
  <c r="F114" i="4" s="1"/>
  <c r="H114" i="4" s="1"/>
  <c r="C113" i="4"/>
  <c r="E114" i="4" s="1"/>
  <c r="G114" i="4" s="1"/>
  <c r="D51" i="1"/>
  <c r="F52" i="1" s="1"/>
  <c r="H52" i="1" s="1"/>
  <c r="C114" i="7" l="1"/>
  <c r="E115" i="7" s="1"/>
  <c r="G115" i="7" s="1"/>
  <c r="D114" i="7"/>
  <c r="F115" i="7" s="1"/>
  <c r="H115" i="7" s="1"/>
  <c r="D114" i="6"/>
  <c r="F115" i="6" s="1"/>
  <c r="H115" i="6" s="1"/>
  <c r="C114" i="6"/>
  <c r="E115" i="6" s="1"/>
  <c r="G115" i="6" s="1"/>
  <c r="D114" i="5"/>
  <c r="F115" i="5" s="1"/>
  <c r="H115" i="5" s="1"/>
  <c r="C114" i="5"/>
  <c r="E115" i="5" s="1"/>
  <c r="G115" i="5" s="1"/>
  <c r="D114" i="4"/>
  <c r="F115" i="4" s="1"/>
  <c r="H115" i="4" s="1"/>
  <c r="C114" i="4"/>
  <c r="E115" i="4" s="1"/>
  <c r="G115" i="4" s="1"/>
  <c r="C51" i="1"/>
  <c r="E52" i="1" s="1"/>
  <c r="G52" i="1" s="1"/>
  <c r="D115" i="7" l="1"/>
  <c r="F116" i="7" s="1"/>
  <c r="H116" i="7" s="1"/>
  <c r="C115" i="7"/>
  <c r="E116" i="7" s="1"/>
  <c r="G116" i="7" s="1"/>
  <c r="C115" i="6"/>
  <c r="E116" i="6" s="1"/>
  <c r="G116" i="6" s="1"/>
  <c r="D115" i="6"/>
  <c r="F116" i="6" s="1"/>
  <c r="H116" i="6" s="1"/>
  <c r="D115" i="5"/>
  <c r="F116" i="5" s="1"/>
  <c r="H116" i="5" s="1"/>
  <c r="C115" i="5"/>
  <c r="E116" i="5" s="1"/>
  <c r="G116" i="5" s="1"/>
  <c r="D115" i="4"/>
  <c r="F116" i="4" s="1"/>
  <c r="H116" i="4" s="1"/>
  <c r="C115" i="4"/>
  <c r="E116" i="4" s="1"/>
  <c r="G116" i="4" s="1"/>
  <c r="D52" i="1"/>
  <c r="F53" i="1" s="1"/>
  <c r="H53" i="1" s="1"/>
  <c r="D116" i="7" l="1"/>
  <c r="F117" i="7" s="1"/>
  <c r="H117" i="7" s="1"/>
  <c r="C116" i="7"/>
  <c r="E117" i="7" s="1"/>
  <c r="G117" i="7" s="1"/>
  <c r="D116" i="6"/>
  <c r="F117" i="6" s="1"/>
  <c r="H117" i="6" s="1"/>
  <c r="C116" i="6"/>
  <c r="E117" i="6" s="1"/>
  <c r="G117" i="6" s="1"/>
  <c r="D116" i="5"/>
  <c r="F117" i="5" s="1"/>
  <c r="H117" i="5" s="1"/>
  <c r="C116" i="5"/>
  <c r="E117" i="5" s="1"/>
  <c r="G117" i="5" s="1"/>
  <c r="C116" i="4"/>
  <c r="E117" i="4" s="1"/>
  <c r="G117" i="4" s="1"/>
  <c r="D116" i="4"/>
  <c r="F117" i="4" s="1"/>
  <c r="H117" i="4" s="1"/>
  <c r="C52" i="1"/>
  <c r="E53" i="1" s="1"/>
  <c r="G53" i="1" s="1"/>
  <c r="D117" i="7" l="1"/>
  <c r="F118" i="7" s="1"/>
  <c r="H118" i="7" s="1"/>
  <c r="C117" i="7"/>
  <c r="E118" i="7" s="1"/>
  <c r="G118" i="7" s="1"/>
  <c r="D117" i="6"/>
  <c r="F118" i="6" s="1"/>
  <c r="H118" i="6" s="1"/>
  <c r="C117" i="6"/>
  <c r="E118" i="6" s="1"/>
  <c r="G118" i="6" s="1"/>
  <c r="C117" i="5"/>
  <c r="E118" i="5" s="1"/>
  <c r="G118" i="5" s="1"/>
  <c r="D117" i="5"/>
  <c r="F118" i="5" s="1"/>
  <c r="H118" i="5" s="1"/>
  <c r="D117" i="4"/>
  <c r="F118" i="4" s="1"/>
  <c r="H118" i="4" s="1"/>
  <c r="C117" i="4"/>
  <c r="E118" i="4" s="1"/>
  <c r="G118" i="4" s="1"/>
  <c r="D53" i="1"/>
  <c r="F54" i="1" s="1"/>
  <c r="H54" i="1" s="1"/>
  <c r="D118" i="7" l="1"/>
  <c r="F119" i="7" s="1"/>
  <c r="H119" i="7" s="1"/>
  <c r="C118" i="7"/>
  <c r="E119" i="7" s="1"/>
  <c r="G119" i="7" s="1"/>
  <c r="D118" i="6"/>
  <c r="F119" i="6" s="1"/>
  <c r="H119" i="6" s="1"/>
  <c r="C118" i="6"/>
  <c r="E119" i="6" s="1"/>
  <c r="G119" i="6" s="1"/>
  <c r="D118" i="5"/>
  <c r="F119" i="5" s="1"/>
  <c r="H119" i="5" s="1"/>
  <c r="C118" i="5"/>
  <c r="E119" i="5" s="1"/>
  <c r="G119" i="5" s="1"/>
  <c r="C118" i="4"/>
  <c r="E119" i="4" s="1"/>
  <c r="G119" i="4" s="1"/>
  <c r="D118" i="4"/>
  <c r="F119" i="4" s="1"/>
  <c r="H119" i="4" s="1"/>
  <c r="C53" i="1"/>
  <c r="E54" i="1" s="1"/>
  <c r="G54" i="1" s="1"/>
  <c r="D119" i="7" l="1"/>
  <c r="F120" i="7" s="1"/>
  <c r="H120" i="7" s="1"/>
  <c r="C119" i="7"/>
  <c r="E120" i="7" s="1"/>
  <c r="G120" i="7" s="1"/>
  <c r="D119" i="6"/>
  <c r="F120" i="6" s="1"/>
  <c r="H120" i="6" s="1"/>
  <c r="C119" i="6"/>
  <c r="E120" i="6" s="1"/>
  <c r="G120" i="6" s="1"/>
  <c r="D119" i="5"/>
  <c r="F120" i="5" s="1"/>
  <c r="H120" i="5" s="1"/>
  <c r="C119" i="5"/>
  <c r="E120" i="5" s="1"/>
  <c r="G120" i="5" s="1"/>
  <c r="D119" i="4"/>
  <c r="F120" i="4" s="1"/>
  <c r="H120" i="4" s="1"/>
  <c r="C119" i="4"/>
  <c r="E120" i="4" s="1"/>
  <c r="G120" i="4" s="1"/>
  <c r="D54" i="1"/>
  <c r="F55" i="1" s="1"/>
  <c r="H55" i="1" s="1"/>
  <c r="D120" i="7" l="1"/>
  <c r="F121" i="7" s="1"/>
  <c r="H121" i="7" s="1"/>
  <c r="C120" i="7"/>
  <c r="E121" i="7" s="1"/>
  <c r="G121" i="7" s="1"/>
  <c r="D120" i="6"/>
  <c r="F121" i="6" s="1"/>
  <c r="H121" i="6" s="1"/>
  <c r="C120" i="6"/>
  <c r="E121" i="6" s="1"/>
  <c r="G121" i="6" s="1"/>
  <c r="D120" i="5"/>
  <c r="F121" i="5" s="1"/>
  <c r="H121" i="5" s="1"/>
  <c r="C120" i="5"/>
  <c r="E121" i="5" s="1"/>
  <c r="G121" i="5" s="1"/>
  <c r="D120" i="4"/>
  <c r="F121" i="4" s="1"/>
  <c r="H121" i="4" s="1"/>
  <c r="C120" i="4"/>
  <c r="E121" i="4" s="1"/>
  <c r="G121" i="4" s="1"/>
  <c r="C54" i="1"/>
  <c r="E55" i="1" s="1"/>
  <c r="G55" i="1" s="1"/>
  <c r="D121" i="7" l="1"/>
  <c r="F122" i="7" s="1"/>
  <c r="H122" i="7" s="1"/>
  <c r="C121" i="7"/>
  <c r="E122" i="7" s="1"/>
  <c r="G122" i="7" s="1"/>
  <c r="D121" i="6"/>
  <c r="F122" i="6" s="1"/>
  <c r="H122" i="6" s="1"/>
  <c r="C121" i="6"/>
  <c r="E122" i="6" s="1"/>
  <c r="G122" i="6" s="1"/>
  <c r="D121" i="5"/>
  <c r="F122" i="5" s="1"/>
  <c r="H122" i="5" s="1"/>
  <c r="C121" i="5"/>
  <c r="E122" i="5" s="1"/>
  <c r="G122" i="5" s="1"/>
  <c r="D121" i="4"/>
  <c r="F122" i="4" s="1"/>
  <c r="H122" i="4" s="1"/>
  <c r="C121" i="4"/>
  <c r="E122" i="4" s="1"/>
  <c r="G122" i="4" s="1"/>
  <c r="C122" i="7" l="1"/>
  <c r="E123" i="7" s="1"/>
  <c r="G123" i="7" s="1"/>
  <c r="D122" i="7"/>
  <c r="F123" i="7" s="1"/>
  <c r="H123" i="7" s="1"/>
  <c r="D122" i="6"/>
  <c r="F123" i="6" s="1"/>
  <c r="H123" i="6" s="1"/>
  <c r="C122" i="6"/>
  <c r="E123" i="6" s="1"/>
  <c r="G123" i="6" s="1"/>
  <c r="D122" i="5"/>
  <c r="F123" i="5" s="1"/>
  <c r="H123" i="5" s="1"/>
  <c r="C122" i="5"/>
  <c r="E123" i="5" s="1"/>
  <c r="G123" i="5" s="1"/>
  <c r="D122" i="4"/>
  <c r="F123" i="4" s="1"/>
  <c r="H123" i="4" s="1"/>
  <c r="C122" i="4"/>
  <c r="E123" i="4" s="1"/>
  <c r="G123" i="4" s="1"/>
  <c r="D55" i="1"/>
  <c r="F56" i="1" s="1"/>
  <c r="H56" i="1" s="1"/>
  <c r="C55" i="1"/>
  <c r="E56" i="1" s="1"/>
  <c r="G56" i="1" s="1"/>
  <c r="D123" i="7" l="1"/>
  <c r="F124" i="7" s="1"/>
  <c r="H124" i="7" s="1"/>
  <c r="C123" i="7"/>
  <c r="E124" i="7" s="1"/>
  <c r="G124" i="7" s="1"/>
  <c r="C123" i="6"/>
  <c r="E124" i="6" s="1"/>
  <c r="G124" i="6" s="1"/>
  <c r="D123" i="6"/>
  <c r="F124" i="6" s="1"/>
  <c r="H124" i="6" s="1"/>
  <c r="D123" i="5"/>
  <c r="F124" i="5" s="1"/>
  <c r="H124" i="5" s="1"/>
  <c r="C123" i="5"/>
  <c r="E124" i="5" s="1"/>
  <c r="G124" i="5" s="1"/>
  <c r="D123" i="4"/>
  <c r="F124" i="4" s="1"/>
  <c r="H124" i="4" s="1"/>
  <c r="C123" i="4"/>
  <c r="E124" i="4" s="1"/>
  <c r="G124" i="4" s="1"/>
  <c r="D124" i="7" l="1"/>
  <c r="F125" i="7" s="1"/>
  <c r="H125" i="7" s="1"/>
  <c r="C124" i="7"/>
  <c r="E125" i="7" s="1"/>
  <c r="G125" i="7" s="1"/>
  <c r="D124" i="6"/>
  <c r="F125" i="6" s="1"/>
  <c r="H125" i="6" s="1"/>
  <c r="C124" i="6"/>
  <c r="E125" i="6" s="1"/>
  <c r="G125" i="6" s="1"/>
  <c r="D124" i="5"/>
  <c r="F125" i="5" s="1"/>
  <c r="H125" i="5" s="1"/>
  <c r="C124" i="5"/>
  <c r="E125" i="5" s="1"/>
  <c r="G125" i="5" s="1"/>
  <c r="C124" i="4"/>
  <c r="E125" i="4" s="1"/>
  <c r="G125" i="4" s="1"/>
  <c r="D124" i="4"/>
  <c r="F125" i="4" s="1"/>
  <c r="H125" i="4" s="1"/>
  <c r="D56" i="1"/>
  <c r="F57" i="1" s="1"/>
  <c r="H57" i="1" s="1"/>
  <c r="C56" i="1"/>
  <c r="E57" i="1" s="1"/>
  <c r="G57" i="1" s="1"/>
  <c r="D125" i="7" l="1"/>
  <c r="F126" i="7" s="1"/>
  <c r="H126" i="7" s="1"/>
  <c r="C125" i="7"/>
  <c r="E126" i="7" s="1"/>
  <c r="G126" i="7" s="1"/>
  <c r="C125" i="6"/>
  <c r="E126" i="6" s="1"/>
  <c r="G126" i="6" s="1"/>
  <c r="D125" i="6"/>
  <c r="F126" i="6" s="1"/>
  <c r="H126" i="6" s="1"/>
  <c r="C125" i="5"/>
  <c r="E126" i="5" s="1"/>
  <c r="G126" i="5" s="1"/>
  <c r="D125" i="5"/>
  <c r="F126" i="5" s="1"/>
  <c r="H126" i="5" s="1"/>
  <c r="D125" i="4"/>
  <c r="F126" i="4" s="1"/>
  <c r="H126" i="4" s="1"/>
  <c r="C125" i="4"/>
  <c r="E126" i="4" s="1"/>
  <c r="G126" i="4" s="1"/>
  <c r="D57" i="1"/>
  <c r="F58" i="1" s="1"/>
  <c r="H58" i="1" s="1"/>
  <c r="D126" i="7" l="1"/>
  <c r="F127" i="7" s="1"/>
  <c r="H127" i="7" s="1"/>
  <c r="C126" i="7"/>
  <c r="E127" i="7" s="1"/>
  <c r="G127" i="7" s="1"/>
  <c r="D126" i="6"/>
  <c r="F127" i="6" s="1"/>
  <c r="H127" i="6" s="1"/>
  <c r="C126" i="6"/>
  <c r="E127" i="6" s="1"/>
  <c r="G127" i="6" s="1"/>
  <c r="D126" i="5"/>
  <c r="F127" i="5" s="1"/>
  <c r="H127" i="5" s="1"/>
  <c r="C126" i="5"/>
  <c r="E127" i="5" s="1"/>
  <c r="G127" i="5" s="1"/>
  <c r="C126" i="4"/>
  <c r="E127" i="4" s="1"/>
  <c r="G127" i="4" s="1"/>
  <c r="D126" i="4"/>
  <c r="F127" i="4" s="1"/>
  <c r="H127" i="4" s="1"/>
  <c r="C57" i="1"/>
  <c r="E58" i="1" s="1"/>
  <c r="G58" i="1" s="1"/>
  <c r="D127" i="7" l="1"/>
  <c r="F128" i="7" s="1"/>
  <c r="H128" i="7" s="1"/>
  <c r="C127" i="7"/>
  <c r="E128" i="7" s="1"/>
  <c r="G128" i="7" s="1"/>
  <c r="D127" i="6"/>
  <c r="F128" i="6" s="1"/>
  <c r="H128" i="6" s="1"/>
  <c r="C127" i="6"/>
  <c r="E128" i="6" s="1"/>
  <c r="G128" i="6" s="1"/>
  <c r="D127" i="5"/>
  <c r="F128" i="5" s="1"/>
  <c r="H128" i="5" s="1"/>
  <c r="C127" i="5"/>
  <c r="E128" i="5" s="1"/>
  <c r="G128" i="5" s="1"/>
  <c r="D127" i="4"/>
  <c r="F128" i="4" s="1"/>
  <c r="H128" i="4" s="1"/>
  <c r="C127" i="4"/>
  <c r="E128" i="4" s="1"/>
  <c r="G128" i="4" s="1"/>
  <c r="D58" i="1"/>
  <c r="F59" i="1" s="1"/>
  <c r="H59" i="1" s="1"/>
  <c r="D128" i="7" l="1"/>
  <c r="F129" i="7" s="1"/>
  <c r="H129" i="7" s="1"/>
  <c r="C128" i="7"/>
  <c r="E129" i="7" s="1"/>
  <c r="G129" i="7" s="1"/>
  <c r="D128" i="6"/>
  <c r="F129" i="6" s="1"/>
  <c r="H129" i="6" s="1"/>
  <c r="C128" i="6"/>
  <c r="E129" i="6" s="1"/>
  <c r="G129" i="6" s="1"/>
  <c r="D128" i="5"/>
  <c r="F129" i="5" s="1"/>
  <c r="H129" i="5" s="1"/>
  <c r="C128" i="5"/>
  <c r="E129" i="5" s="1"/>
  <c r="G129" i="5" s="1"/>
  <c r="D128" i="4"/>
  <c r="F129" i="4" s="1"/>
  <c r="H129" i="4" s="1"/>
  <c r="C128" i="4"/>
  <c r="E129" i="4" s="1"/>
  <c r="G129" i="4" s="1"/>
  <c r="C58" i="1"/>
  <c r="E59" i="1" s="1"/>
  <c r="G59" i="1" s="1"/>
  <c r="C129" i="7" l="1"/>
  <c r="E130" i="7" s="1"/>
  <c r="G130" i="7" s="1"/>
  <c r="D129" i="7"/>
  <c r="F130" i="7" s="1"/>
  <c r="H130" i="7" s="1"/>
  <c r="D129" i="6"/>
  <c r="F130" i="6" s="1"/>
  <c r="H130" i="6" s="1"/>
  <c r="C129" i="6"/>
  <c r="E130" i="6" s="1"/>
  <c r="G130" i="6" s="1"/>
  <c r="D129" i="5"/>
  <c r="F130" i="5" s="1"/>
  <c r="H130" i="5" s="1"/>
  <c r="C129" i="5"/>
  <c r="E130" i="5" s="1"/>
  <c r="G130" i="5" s="1"/>
  <c r="D129" i="4"/>
  <c r="F130" i="4" s="1"/>
  <c r="H130" i="4" s="1"/>
  <c r="C129" i="4"/>
  <c r="E130" i="4" s="1"/>
  <c r="G130" i="4" s="1"/>
  <c r="D59" i="1"/>
  <c r="F60" i="1" s="1"/>
  <c r="H60" i="1" s="1"/>
  <c r="C130" i="7" l="1"/>
  <c r="E131" i="7" s="1"/>
  <c r="G131" i="7" s="1"/>
  <c r="D130" i="7"/>
  <c r="F131" i="7" s="1"/>
  <c r="H131" i="7" s="1"/>
  <c r="D130" i="6"/>
  <c r="F131" i="6" s="1"/>
  <c r="H131" i="6" s="1"/>
  <c r="C130" i="6"/>
  <c r="E131" i="6" s="1"/>
  <c r="G131" i="6" s="1"/>
  <c r="D130" i="5"/>
  <c r="F131" i="5" s="1"/>
  <c r="H131" i="5" s="1"/>
  <c r="C130" i="5"/>
  <c r="E131" i="5" s="1"/>
  <c r="G131" i="5" s="1"/>
  <c r="D130" i="4"/>
  <c r="F131" i="4" s="1"/>
  <c r="H131" i="4" s="1"/>
  <c r="C130" i="4"/>
  <c r="E131" i="4" s="1"/>
  <c r="G131" i="4" s="1"/>
  <c r="C59" i="1"/>
  <c r="E60" i="1" s="1"/>
  <c r="G60" i="1" s="1"/>
  <c r="D131" i="7" l="1"/>
  <c r="F132" i="7" s="1"/>
  <c r="H132" i="7" s="1"/>
  <c r="C131" i="7"/>
  <c r="E132" i="7" s="1"/>
  <c r="G132" i="7" s="1"/>
  <c r="C131" i="6"/>
  <c r="E132" i="6" s="1"/>
  <c r="G132" i="6" s="1"/>
  <c r="D131" i="6"/>
  <c r="F132" i="6" s="1"/>
  <c r="H132" i="6" s="1"/>
  <c r="D131" i="5"/>
  <c r="F132" i="5" s="1"/>
  <c r="H132" i="5" s="1"/>
  <c r="C131" i="5"/>
  <c r="E132" i="5" s="1"/>
  <c r="G132" i="5" s="1"/>
  <c r="D131" i="4"/>
  <c r="F132" i="4" s="1"/>
  <c r="H132" i="4" s="1"/>
  <c r="C131" i="4"/>
  <c r="E132" i="4" s="1"/>
  <c r="G132" i="4" s="1"/>
  <c r="D60" i="1"/>
  <c r="F61" i="1" s="1"/>
  <c r="H61" i="1" s="1"/>
  <c r="D132" i="7" l="1"/>
  <c r="F133" i="7" s="1"/>
  <c r="H133" i="7" s="1"/>
  <c r="C132" i="7"/>
  <c r="E133" i="7" s="1"/>
  <c r="G133" i="7" s="1"/>
  <c r="D132" i="6"/>
  <c r="F133" i="6" s="1"/>
  <c r="H133" i="6" s="1"/>
  <c r="C132" i="6"/>
  <c r="E133" i="6" s="1"/>
  <c r="G133" i="6" s="1"/>
  <c r="D132" i="5"/>
  <c r="F133" i="5" s="1"/>
  <c r="H133" i="5" s="1"/>
  <c r="C132" i="5"/>
  <c r="E133" i="5" s="1"/>
  <c r="G133" i="5" s="1"/>
  <c r="C132" i="4"/>
  <c r="E133" i="4" s="1"/>
  <c r="G133" i="4" s="1"/>
  <c r="D132" i="4"/>
  <c r="F133" i="4" s="1"/>
  <c r="H133" i="4" s="1"/>
  <c r="C60" i="1"/>
  <c r="E61" i="1" s="1"/>
  <c r="G61" i="1" s="1"/>
  <c r="D133" i="7" l="1"/>
  <c r="F134" i="7" s="1"/>
  <c r="H134" i="7" s="1"/>
  <c r="C133" i="7"/>
  <c r="E134" i="7" s="1"/>
  <c r="G134" i="7" s="1"/>
  <c r="C133" i="6"/>
  <c r="E134" i="6" s="1"/>
  <c r="G134" i="6" s="1"/>
  <c r="D133" i="6"/>
  <c r="F134" i="6" s="1"/>
  <c r="H134" i="6" s="1"/>
  <c r="C133" i="5"/>
  <c r="E134" i="5" s="1"/>
  <c r="G134" i="5" s="1"/>
  <c r="D133" i="5"/>
  <c r="F134" i="5" s="1"/>
  <c r="H134" i="5" s="1"/>
  <c r="D133" i="4"/>
  <c r="F134" i="4" s="1"/>
  <c r="H134" i="4" s="1"/>
  <c r="C133" i="4"/>
  <c r="E134" i="4" s="1"/>
  <c r="G134" i="4" s="1"/>
  <c r="D61" i="1"/>
  <c r="F62" i="1" s="1"/>
  <c r="H62" i="1" s="1"/>
  <c r="D134" i="7" l="1"/>
  <c r="F135" i="7" s="1"/>
  <c r="H135" i="7" s="1"/>
  <c r="C134" i="7"/>
  <c r="E135" i="7" s="1"/>
  <c r="G135" i="7" s="1"/>
  <c r="D134" i="6"/>
  <c r="F135" i="6" s="1"/>
  <c r="H135" i="6" s="1"/>
  <c r="C134" i="6"/>
  <c r="E135" i="6" s="1"/>
  <c r="G135" i="6" s="1"/>
  <c r="D134" i="5"/>
  <c r="F135" i="5" s="1"/>
  <c r="H135" i="5" s="1"/>
  <c r="C134" i="5"/>
  <c r="E135" i="5" s="1"/>
  <c r="G135" i="5" s="1"/>
  <c r="C134" i="4"/>
  <c r="E135" i="4" s="1"/>
  <c r="G135" i="4" s="1"/>
  <c r="D134" i="4"/>
  <c r="F135" i="4" s="1"/>
  <c r="H135" i="4" s="1"/>
  <c r="C61" i="1"/>
  <c r="E62" i="1" s="1"/>
  <c r="G62" i="1" s="1"/>
  <c r="D135" i="7" l="1"/>
  <c r="F136" i="7" s="1"/>
  <c r="H136" i="7" s="1"/>
  <c r="C135" i="7"/>
  <c r="E136" i="7" s="1"/>
  <c r="G136" i="7" s="1"/>
  <c r="D135" i="6"/>
  <c r="F136" i="6" s="1"/>
  <c r="H136" i="6" s="1"/>
  <c r="C135" i="6"/>
  <c r="E136" i="6" s="1"/>
  <c r="G136" i="6" s="1"/>
  <c r="D135" i="5"/>
  <c r="F136" i="5" s="1"/>
  <c r="H136" i="5" s="1"/>
  <c r="C135" i="5"/>
  <c r="E136" i="5" s="1"/>
  <c r="G136" i="5" s="1"/>
  <c r="D135" i="4"/>
  <c r="F136" i="4" s="1"/>
  <c r="H136" i="4" s="1"/>
  <c r="C135" i="4"/>
  <c r="E136" i="4" s="1"/>
  <c r="G136" i="4" s="1"/>
  <c r="D62" i="1"/>
  <c r="F63" i="1" s="1"/>
  <c r="H63" i="1" s="1"/>
  <c r="D136" i="7" l="1"/>
  <c r="F137" i="7" s="1"/>
  <c r="H137" i="7" s="1"/>
  <c r="C136" i="7"/>
  <c r="E137" i="7" s="1"/>
  <c r="G137" i="7" s="1"/>
  <c r="D136" i="6"/>
  <c r="F137" i="6" s="1"/>
  <c r="H137" i="6" s="1"/>
  <c r="C136" i="6"/>
  <c r="E137" i="6" s="1"/>
  <c r="G137" i="6" s="1"/>
  <c r="D136" i="5"/>
  <c r="F137" i="5" s="1"/>
  <c r="H137" i="5" s="1"/>
  <c r="C136" i="5"/>
  <c r="E137" i="5" s="1"/>
  <c r="G137" i="5" s="1"/>
  <c r="D136" i="4"/>
  <c r="F137" i="4" s="1"/>
  <c r="H137" i="4" s="1"/>
  <c r="C136" i="4"/>
  <c r="E137" i="4" s="1"/>
  <c r="G137" i="4" s="1"/>
  <c r="C62" i="1"/>
  <c r="E63" i="1" s="1"/>
  <c r="G63" i="1" s="1"/>
  <c r="D137" i="7" l="1"/>
  <c r="F138" i="7" s="1"/>
  <c r="H138" i="7" s="1"/>
  <c r="C137" i="7"/>
  <c r="E138" i="7" s="1"/>
  <c r="G138" i="7" s="1"/>
  <c r="D137" i="6"/>
  <c r="F138" i="6" s="1"/>
  <c r="H138" i="6" s="1"/>
  <c r="C137" i="6"/>
  <c r="E138" i="6" s="1"/>
  <c r="G138" i="6" s="1"/>
  <c r="D137" i="5"/>
  <c r="F138" i="5" s="1"/>
  <c r="H138" i="5" s="1"/>
  <c r="C137" i="5"/>
  <c r="E138" i="5" s="1"/>
  <c r="G138" i="5" s="1"/>
  <c r="D137" i="4"/>
  <c r="F138" i="4" s="1"/>
  <c r="H138" i="4" s="1"/>
  <c r="C137" i="4"/>
  <c r="E138" i="4" s="1"/>
  <c r="G138" i="4" s="1"/>
  <c r="D63" i="1"/>
  <c r="F64" i="1" s="1"/>
  <c r="H64" i="1" s="1"/>
  <c r="C138" i="7" l="1"/>
  <c r="E139" i="7" s="1"/>
  <c r="G139" i="7" s="1"/>
  <c r="D138" i="7"/>
  <c r="F139" i="7" s="1"/>
  <c r="H139" i="7" s="1"/>
  <c r="D138" i="6"/>
  <c r="F139" i="6" s="1"/>
  <c r="H139" i="6" s="1"/>
  <c r="C138" i="6"/>
  <c r="E139" i="6" s="1"/>
  <c r="G139" i="6" s="1"/>
  <c r="D138" i="5"/>
  <c r="F139" i="5" s="1"/>
  <c r="H139" i="5" s="1"/>
  <c r="C138" i="5"/>
  <c r="E139" i="5" s="1"/>
  <c r="G139" i="5" s="1"/>
  <c r="D138" i="4"/>
  <c r="F139" i="4" s="1"/>
  <c r="H139" i="4" s="1"/>
  <c r="C138" i="4"/>
  <c r="E139" i="4" s="1"/>
  <c r="G139" i="4" s="1"/>
  <c r="C63" i="1"/>
  <c r="E64" i="1" s="1"/>
  <c r="G64" i="1" s="1"/>
  <c r="D139" i="7" l="1"/>
  <c r="F140" i="7" s="1"/>
  <c r="H140" i="7" s="1"/>
  <c r="C139" i="7"/>
  <c r="E140" i="7" s="1"/>
  <c r="G140" i="7" s="1"/>
  <c r="C139" i="6"/>
  <c r="E140" i="6" s="1"/>
  <c r="G140" i="6" s="1"/>
  <c r="D139" i="6"/>
  <c r="F140" i="6" s="1"/>
  <c r="H140" i="6" s="1"/>
  <c r="D139" i="5"/>
  <c r="F140" i="5" s="1"/>
  <c r="H140" i="5" s="1"/>
  <c r="C139" i="5"/>
  <c r="E140" i="5" s="1"/>
  <c r="G140" i="5" s="1"/>
  <c r="D139" i="4"/>
  <c r="F140" i="4" s="1"/>
  <c r="H140" i="4" s="1"/>
  <c r="C139" i="4"/>
  <c r="E140" i="4" s="1"/>
  <c r="G140" i="4" s="1"/>
  <c r="D64" i="1"/>
  <c r="F65" i="1" s="1"/>
  <c r="H65" i="1" s="1"/>
  <c r="D140" i="7" l="1"/>
  <c r="F141" i="7" s="1"/>
  <c r="H141" i="7" s="1"/>
  <c r="C140" i="7"/>
  <c r="E141" i="7" s="1"/>
  <c r="G141" i="7" s="1"/>
  <c r="D140" i="6"/>
  <c r="F141" i="6" s="1"/>
  <c r="H141" i="6" s="1"/>
  <c r="C140" i="6"/>
  <c r="E141" i="6" s="1"/>
  <c r="G141" i="6" s="1"/>
  <c r="D140" i="5"/>
  <c r="F141" i="5" s="1"/>
  <c r="H141" i="5" s="1"/>
  <c r="C140" i="5"/>
  <c r="E141" i="5" s="1"/>
  <c r="G141" i="5" s="1"/>
  <c r="C140" i="4"/>
  <c r="E141" i="4" s="1"/>
  <c r="G141" i="4" s="1"/>
  <c r="D140" i="4"/>
  <c r="F141" i="4" s="1"/>
  <c r="H141" i="4" s="1"/>
  <c r="C64" i="1"/>
  <c r="E65" i="1" s="1"/>
  <c r="G65" i="1" s="1"/>
  <c r="D141" i="7" l="1"/>
  <c r="F142" i="7" s="1"/>
  <c r="H142" i="7" s="1"/>
  <c r="C141" i="7"/>
  <c r="E142" i="7" s="1"/>
  <c r="G142" i="7" s="1"/>
  <c r="C141" i="6"/>
  <c r="E142" i="6" s="1"/>
  <c r="G142" i="6" s="1"/>
  <c r="D141" i="6"/>
  <c r="F142" i="6" s="1"/>
  <c r="H142" i="6" s="1"/>
  <c r="C141" i="5"/>
  <c r="E142" i="5" s="1"/>
  <c r="G142" i="5" s="1"/>
  <c r="D141" i="5"/>
  <c r="F142" i="5" s="1"/>
  <c r="H142" i="5" s="1"/>
  <c r="D141" i="4"/>
  <c r="F142" i="4" s="1"/>
  <c r="H142" i="4" s="1"/>
  <c r="C141" i="4"/>
  <c r="E142" i="4" s="1"/>
  <c r="G142" i="4" s="1"/>
  <c r="D65" i="1"/>
  <c r="F66" i="1" s="1"/>
  <c r="H66" i="1" s="1"/>
  <c r="D142" i="7" l="1"/>
  <c r="F143" i="7" s="1"/>
  <c r="H143" i="7" s="1"/>
  <c r="C142" i="7"/>
  <c r="E143" i="7" s="1"/>
  <c r="G143" i="7" s="1"/>
  <c r="D142" i="6"/>
  <c r="F143" i="6" s="1"/>
  <c r="H143" i="6" s="1"/>
  <c r="C142" i="6"/>
  <c r="E143" i="6" s="1"/>
  <c r="G143" i="6" s="1"/>
  <c r="D142" i="5"/>
  <c r="F143" i="5" s="1"/>
  <c r="H143" i="5" s="1"/>
  <c r="C142" i="5"/>
  <c r="E143" i="5" s="1"/>
  <c r="G143" i="5" s="1"/>
  <c r="C142" i="4"/>
  <c r="E143" i="4" s="1"/>
  <c r="G143" i="4" s="1"/>
  <c r="D142" i="4"/>
  <c r="F143" i="4" s="1"/>
  <c r="H143" i="4" s="1"/>
  <c r="C65" i="1"/>
  <c r="E66" i="1" s="1"/>
  <c r="G66" i="1" s="1"/>
  <c r="D143" i="7" l="1"/>
  <c r="F144" i="7" s="1"/>
  <c r="H144" i="7" s="1"/>
  <c r="C143" i="7"/>
  <c r="E144" i="7" s="1"/>
  <c r="G144" i="7" s="1"/>
  <c r="D143" i="6"/>
  <c r="F144" i="6" s="1"/>
  <c r="H144" i="6" s="1"/>
  <c r="C143" i="6"/>
  <c r="E144" i="6" s="1"/>
  <c r="G144" i="6" s="1"/>
  <c r="D143" i="5"/>
  <c r="F144" i="5" s="1"/>
  <c r="H144" i="5" s="1"/>
  <c r="C143" i="5"/>
  <c r="E144" i="5" s="1"/>
  <c r="G144" i="5" s="1"/>
  <c r="D143" i="4"/>
  <c r="F144" i="4" s="1"/>
  <c r="H144" i="4" s="1"/>
  <c r="C143" i="4"/>
  <c r="E144" i="4" s="1"/>
  <c r="G144" i="4" s="1"/>
  <c r="D144" i="7" l="1"/>
  <c r="F145" i="7" s="1"/>
  <c r="H145" i="7" s="1"/>
  <c r="C144" i="7"/>
  <c r="E145" i="7" s="1"/>
  <c r="G145" i="7" s="1"/>
  <c r="D144" i="6"/>
  <c r="F145" i="6" s="1"/>
  <c r="H145" i="6" s="1"/>
  <c r="C144" i="6"/>
  <c r="E145" i="6" s="1"/>
  <c r="G145" i="6" s="1"/>
  <c r="D144" i="5"/>
  <c r="F145" i="5" s="1"/>
  <c r="H145" i="5" s="1"/>
  <c r="C144" i="5"/>
  <c r="E145" i="5" s="1"/>
  <c r="G145" i="5" s="1"/>
  <c r="D144" i="4"/>
  <c r="F145" i="4" s="1"/>
  <c r="H145" i="4" s="1"/>
  <c r="C144" i="4"/>
  <c r="E145" i="4" s="1"/>
  <c r="G145" i="4" s="1"/>
  <c r="D66" i="1"/>
  <c r="F67" i="1" s="1"/>
  <c r="H67" i="1" s="1"/>
  <c r="C66" i="1"/>
  <c r="E67" i="1" s="1"/>
  <c r="G67" i="1" s="1"/>
  <c r="D145" i="7" l="1"/>
  <c r="F146" i="7" s="1"/>
  <c r="H146" i="7" s="1"/>
  <c r="C145" i="7"/>
  <c r="E146" i="7" s="1"/>
  <c r="G146" i="7" s="1"/>
  <c r="D145" i="6"/>
  <c r="F146" i="6" s="1"/>
  <c r="H146" i="6" s="1"/>
  <c r="C145" i="6"/>
  <c r="E146" i="6" s="1"/>
  <c r="G146" i="6" s="1"/>
  <c r="D145" i="5"/>
  <c r="F146" i="5" s="1"/>
  <c r="H146" i="5" s="1"/>
  <c r="C145" i="5"/>
  <c r="E146" i="5" s="1"/>
  <c r="G146" i="5" s="1"/>
  <c r="D145" i="4"/>
  <c r="F146" i="4" s="1"/>
  <c r="H146" i="4" s="1"/>
  <c r="C145" i="4"/>
  <c r="E146" i="4" s="1"/>
  <c r="G146" i="4" s="1"/>
  <c r="D67" i="1"/>
  <c r="F68" i="1" s="1"/>
  <c r="H68" i="1" s="1"/>
  <c r="C146" i="7" l="1"/>
  <c r="E147" i="7" s="1"/>
  <c r="G147" i="7" s="1"/>
  <c r="D146" i="7"/>
  <c r="F147" i="7" s="1"/>
  <c r="H147" i="7" s="1"/>
  <c r="D146" i="6"/>
  <c r="F147" i="6" s="1"/>
  <c r="H147" i="6" s="1"/>
  <c r="C146" i="6"/>
  <c r="E147" i="6" s="1"/>
  <c r="G147" i="6" s="1"/>
  <c r="D146" i="5"/>
  <c r="F147" i="5" s="1"/>
  <c r="H147" i="5" s="1"/>
  <c r="C146" i="5"/>
  <c r="E147" i="5" s="1"/>
  <c r="G147" i="5" s="1"/>
  <c r="D146" i="4"/>
  <c r="F147" i="4" s="1"/>
  <c r="H147" i="4" s="1"/>
  <c r="C146" i="4"/>
  <c r="E147" i="4" s="1"/>
  <c r="G147" i="4" s="1"/>
  <c r="C67" i="1"/>
  <c r="E68" i="1" s="1"/>
  <c r="G68" i="1" s="1"/>
  <c r="D147" i="7" l="1"/>
  <c r="F148" i="7" s="1"/>
  <c r="H148" i="7" s="1"/>
  <c r="C147" i="7"/>
  <c r="E148" i="7" s="1"/>
  <c r="G148" i="7" s="1"/>
  <c r="C147" i="6"/>
  <c r="E148" i="6" s="1"/>
  <c r="G148" i="6" s="1"/>
  <c r="D147" i="6"/>
  <c r="F148" i="6" s="1"/>
  <c r="H148" i="6" s="1"/>
  <c r="D147" i="5"/>
  <c r="F148" i="5" s="1"/>
  <c r="H148" i="5" s="1"/>
  <c r="C147" i="5"/>
  <c r="E148" i="5" s="1"/>
  <c r="G148" i="5" s="1"/>
  <c r="D147" i="4"/>
  <c r="F148" i="4" s="1"/>
  <c r="H148" i="4" s="1"/>
  <c r="C147" i="4"/>
  <c r="E148" i="4" s="1"/>
  <c r="G148" i="4" s="1"/>
  <c r="D68" i="1"/>
  <c r="F69" i="1" s="1"/>
  <c r="H69" i="1" s="1"/>
  <c r="D148" i="7" l="1"/>
  <c r="F149" i="7" s="1"/>
  <c r="H149" i="7" s="1"/>
  <c r="C148" i="7"/>
  <c r="E149" i="7" s="1"/>
  <c r="G149" i="7" s="1"/>
  <c r="D148" i="6"/>
  <c r="F149" i="6" s="1"/>
  <c r="H149" i="6" s="1"/>
  <c r="C148" i="6"/>
  <c r="E149" i="6" s="1"/>
  <c r="G149" i="6" s="1"/>
  <c r="D148" i="5"/>
  <c r="F149" i="5" s="1"/>
  <c r="H149" i="5" s="1"/>
  <c r="C148" i="5"/>
  <c r="E149" i="5" s="1"/>
  <c r="G149" i="5" s="1"/>
  <c r="C148" i="4"/>
  <c r="E149" i="4" s="1"/>
  <c r="G149" i="4" s="1"/>
  <c r="D148" i="4"/>
  <c r="F149" i="4" s="1"/>
  <c r="H149" i="4" s="1"/>
  <c r="C68" i="1"/>
  <c r="E69" i="1" s="1"/>
  <c r="G69" i="1" s="1"/>
  <c r="D149" i="7" l="1"/>
  <c r="F150" i="7" s="1"/>
  <c r="H150" i="7" s="1"/>
  <c r="C149" i="7"/>
  <c r="E150" i="7" s="1"/>
  <c r="G150" i="7" s="1"/>
  <c r="C149" i="6"/>
  <c r="E150" i="6" s="1"/>
  <c r="G150" i="6" s="1"/>
  <c r="D149" i="6"/>
  <c r="F150" i="6" s="1"/>
  <c r="H150" i="6" s="1"/>
  <c r="C149" i="5"/>
  <c r="E150" i="5" s="1"/>
  <c r="G150" i="5" s="1"/>
  <c r="D149" i="5"/>
  <c r="F150" i="5" s="1"/>
  <c r="H150" i="5" s="1"/>
  <c r="D149" i="4"/>
  <c r="F150" i="4" s="1"/>
  <c r="H150" i="4" s="1"/>
  <c r="C149" i="4"/>
  <c r="E150" i="4" s="1"/>
  <c r="G150" i="4" s="1"/>
  <c r="D69" i="1"/>
  <c r="F70" i="1" s="1"/>
  <c r="H70" i="1" s="1"/>
  <c r="D150" i="7" l="1"/>
  <c r="F151" i="7" s="1"/>
  <c r="H151" i="7" s="1"/>
  <c r="C150" i="7"/>
  <c r="E151" i="7" s="1"/>
  <c r="G151" i="7" s="1"/>
  <c r="D150" i="6"/>
  <c r="F151" i="6" s="1"/>
  <c r="H151" i="6" s="1"/>
  <c r="C150" i="6"/>
  <c r="E151" i="6" s="1"/>
  <c r="G151" i="6" s="1"/>
  <c r="D150" i="5"/>
  <c r="F151" i="5" s="1"/>
  <c r="H151" i="5" s="1"/>
  <c r="C150" i="5"/>
  <c r="E151" i="5" s="1"/>
  <c r="G151" i="5" s="1"/>
  <c r="C150" i="4"/>
  <c r="E151" i="4" s="1"/>
  <c r="G151" i="4" s="1"/>
  <c r="D150" i="4"/>
  <c r="F151" i="4" s="1"/>
  <c r="H151" i="4" s="1"/>
  <c r="C69" i="1"/>
  <c r="E70" i="1" s="1"/>
  <c r="G70" i="1" s="1"/>
  <c r="D151" i="7" l="1"/>
  <c r="F152" i="7" s="1"/>
  <c r="H152" i="7" s="1"/>
  <c r="C151" i="7"/>
  <c r="E152" i="7" s="1"/>
  <c r="G152" i="7" s="1"/>
  <c r="D151" i="6"/>
  <c r="F152" i="6" s="1"/>
  <c r="H152" i="6" s="1"/>
  <c r="C151" i="6"/>
  <c r="E152" i="6" s="1"/>
  <c r="G152" i="6" s="1"/>
  <c r="D151" i="5"/>
  <c r="F152" i="5" s="1"/>
  <c r="H152" i="5" s="1"/>
  <c r="C151" i="5"/>
  <c r="E152" i="5" s="1"/>
  <c r="G152" i="5" s="1"/>
  <c r="D151" i="4"/>
  <c r="F152" i="4" s="1"/>
  <c r="H152" i="4" s="1"/>
  <c r="C151" i="4"/>
  <c r="E152" i="4" s="1"/>
  <c r="G152" i="4" s="1"/>
  <c r="D70" i="1"/>
  <c r="F71" i="1" s="1"/>
  <c r="H71" i="1" s="1"/>
  <c r="D152" i="7" l="1"/>
  <c r="F153" i="7" s="1"/>
  <c r="H153" i="7" s="1"/>
  <c r="C152" i="7"/>
  <c r="E153" i="7" s="1"/>
  <c r="G153" i="7" s="1"/>
  <c r="D152" i="6"/>
  <c r="F153" i="6" s="1"/>
  <c r="H153" i="6" s="1"/>
  <c r="C152" i="6"/>
  <c r="E153" i="6" s="1"/>
  <c r="G153" i="6" s="1"/>
  <c r="D152" i="5"/>
  <c r="F153" i="5" s="1"/>
  <c r="H153" i="5" s="1"/>
  <c r="C152" i="5"/>
  <c r="E153" i="5" s="1"/>
  <c r="G153" i="5" s="1"/>
  <c r="D152" i="4"/>
  <c r="F153" i="4" s="1"/>
  <c r="H153" i="4" s="1"/>
  <c r="C152" i="4"/>
  <c r="E153" i="4" s="1"/>
  <c r="G153" i="4" s="1"/>
  <c r="C70" i="1"/>
  <c r="E71" i="1" s="1"/>
  <c r="G71" i="1" s="1"/>
  <c r="D153" i="7" l="1"/>
  <c r="F154" i="7" s="1"/>
  <c r="H154" i="7" s="1"/>
  <c r="C153" i="7"/>
  <c r="E154" i="7" s="1"/>
  <c r="G154" i="7" s="1"/>
  <c r="D153" i="6"/>
  <c r="F154" i="6" s="1"/>
  <c r="H154" i="6" s="1"/>
  <c r="C153" i="6"/>
  <c r="E154" i="6" s="1"/>
  <c r="G154" i="6" s="1"/>
  <c r="D153" i="5"/>
  <c r="F154" i="5" s="1"/>
  <c r="H154" i="5" s="1"/>
  <c r="C153" i="5"/>
  <c r="E154" i="5" s="1"/>
  <c r="G154" i="5" s="1"/>
  <c r="D153" i="4"/>
  <c r="F154" i="4" s="1"/>
  <c r="H154" i="4" s="1"/>
  <c r="C153" i="4"/>
  <c r="E154" i="4" s="1"/>
  <c r="G154" i="4" s="1"/>
  <c r="D71" i="1"/>
  <c r="F72" i="1" s="1"/>
  <c r="H72" i="1" s="1"/>
  <c r="C154" i="7" l="1"/>
  <c r="E155" i="7" s="1"/>
  <c r="G155" i="7" s="1"/>
  <c r="D154" i="7"/>
  <c r="F155" i="7" s="1"/>
  <c r="H155" i="7" s="1"/>
  <c r="D154" i="6"/>
  <c r="F155" i="6" s="1"/>
  <c r="H155" i="6" s="1"/>
  <c r="C154" i="6"/>
  <c r="E155" i="6" s="1"/>
  <c r="G155" i="6" s="1"/>
  <c r="D154" i="5"/>
  <c r="F155" i="5" s="1"/>
  <c r="H155" i="5" s="1"/>
  <c r="C154" i="5"/>
  <c r="E155" i="5" s="1"/>
  <c r="G155" i="5" s="1"/>
  <c r="D154" i="4"/>
  <c r="F155" i="4" s="1"/>
  <c r="H155" i="4" s="1"/>
  <c r="C154" i="4"/>
  <c r="E155" i="4" s="1"/>
  <c r="G155" i="4" s="1"/>
  <c r="C71" i="1"/>
  <c r="E72" i="1" s="1"/>
  <c r="G72" i="1" s="1"/>
  <c r="D155" i="7" l="1"/>
  <c r="F156" i="7" s="1"/>
  <c r="H156" i="7" s="1"/>
  <c r="C155" i="7"/>
  <c r="E156" i="7" s="1"/>
  <c r="G156" i="7" s="1"/>
  <c r="C155" i="6"/>
  <c r="E156" i="6" s="1"/>
  <c r="G156" i="6" s="1"/>
  <c r="D155" i="6"/>
  <c r="F156" i="6" s="1"/>
  <c r="H156" i="6" s="1"/>
  <c r="D155" i="5"/>
  <c r="F156" i="5" s="1"/>
  <c r="H156" i="5" s="1"/>
  <c r="C155" i="5"/>
  <c r="E156" i="5" s="1"/>
  <c r="G156" i="5" s="1"/>
  <c r="D155" i="4"/>
  <c r="F156" i="4" s="1"/>
  <c r="H156" i="4" s="1"/>
  <c r="C155" i="4"/>
  <c r="E156" i="4" s="1"/>
  <c r="G156" i="4" s="1"/>
  <c r="D72" i="1"/>
  <c r="F73" i="1" s="1"/>
  <c r="H73" i="1" s="1"/>
  <c r="D156" i="7" l="1"/>
  <c r="F157" i="7" s="1"/>
  <c r="H157" i="7" s="1"/>
  <c r="C156" i="7"/>
  <c r="E157" i="7" s="1"/>
  <c r="G157" i="7" s="1"/>
  <c r="D156" i="6"/>
  <c r="F157" i="6" s="1"/>
  <c r="H157" i="6" s="1"/>
  <c r="C156" i="6"/>
  <c r="E157" i="6" s="1"/>
  <c r="G157" i="6" s="1"/>
  <c r="D156" i="5"/>
  <c r="F157" i="5" s="1"/>
  <c r="H157" i="5" s="1"/>
  <c r="C156" i="5"/>
  <c r="E157" i="5" s="1"/>
  <c r="G157" i="5" s="1"/>
  <c r="C156" i="4"/>
  <c r="E157" i="4" s="1"/>
  <c r="G157" i="4" s="1"/>
  <c r="D156" i="4"/>
  <c r="F157" i="4" s="1"/>
  <c r="H157" i="4" s="1"/>
  <c r="C72" i="1"/>
  <c r="E73" i="1" s="1"/>
  <c r="G73" i="1" s="1"/>
  <c r="D157" i="7" l="1"/>
  <c r="F158" i="7" s="1"/>
  <c r="H158" i="7" s="1"/>
  <c r="C157" i="7"/>
  <c r="E158" i="7" s="1"/>
  <c r="G158" i="7" s="1"/>
  <c r="C157" i="6"/>
  <c r="E158" i="6" s="1"/>
  <c r="G158" i="6" s="1"/>
  <c r="D157" i="6"/>
  <c r="F158" i="6" s="1"/>
  <c r="H158" i="6" s="1"/>
  <c r="C157" i="5"/>
  <c r="E158" i="5" s="1"/>
  <c r="G158" i="5" s="1"/>
  <c r="D157" i="5"/>
  <c r="F158" i="5" s="1"/>
  <c r="H158" i="5" s="1"/>
  <c r="D157" i="4"/>
  <c r="F158" i="4" s="1"/>
  <c r="H158" i="4" s="1"/>
  <c r="C157" i="4"/>
  <c r="E158" i="4" s="1"/>
  <c r="G158" i="4" s="1"/>
  <c r="D73" i="1"/>
  <c r="F74" i="1" s="1"/>
  <c r="H74" i="1" s="1"/>
  <c r="D158" i="7" l="1"/>
  <c r="F159" i="7" s="1"/>
  <c r="H159" i="7" s="1"/>
  <c r="C158" i="7"/>
  <c r="E159" i="7" s="1"/>
  <c r="G159" i="7" s="1"/>
  <c r="D158" i="6"/>
  <c r="F159" i="6" s="1"/>
  <c r="H159" i="6" s="1"/>
  <c r="C158" i="6"/>
  <c r="E159" i="6" s="1"/>
  <c r="G159" i="6" s="1"/>
  <c r="D158" i="5"/>
  <c r="F159" i="5" s="1"/>
  <c r="H159" i="5" s="1"/>
  <c r="C158" i="5"/>
  <c r="E159" i="5" s="1"/>
  <c r="G159" i="5" s="1"/>
  <c r="C158" i="4"/>
  <c r="E159" i="4" s="1"/>
  <c r="G159" i="4" s="1"/>
  <c r="D158" i="4"/>
  <c r="F159" i="4" s="1"/>
  <c r="H159" i="4" s="1"/>
  <c r="C73" i="1"/>
  <c r="E74" i="1" s="1"/>
  <c r="G74" i="1" s="1"/>
  <c r="D159" i="7" l="1"/>
  <c r="F160" i="7" s="1"/>
  <c r="H160" i="7" s="1"/>
  <c r="C159" i="7"/>
  <c r="E160" i="7" s="1"/>
  <c r="G160" i="7" s="1"/>
  <c r="D159" i="6"/>
  <c r="F160" i="6" s="1"/>
  <c r="H160" i="6" s="1"/>
  <c r="C159" i="6"/>
  <c r="E160" i="6" s="1"/>
  <c r="G160" i="6" s="1"/>
  <c r="D159" i="5"/>
  <c r="F160" i="5" s="1"/>
  <c r="H160" i="5" s="1"/>
  <c r="C159" i="5"/>
  <c r="E160" i="5" s="1"/>
  <c r="G160" i="5" s="1"/>
  <c r="D159" i="4"/>
  <c r="F160" i="4" s="1"/>
  <c r="H160" i="4" s="1"/>
  <c r="C159" i="4"/>
  <c r="E160" i="4" s="1"/>
  <c r="G160" i="4" s="1"/>
  <c r="D160" i="7" l="1"/>
  <c r="F161" i="7" s="1"/>
  <c r="H161" i="7" s="1"/>
  <c r="C160" i="7"/>
  <c r="E161" i="7" s="1"/>
  <c r="G161" i="7" s="1"/>
  <c r="D160" i="6"/>
  <c r="F161" i="6" s="1"/>
  <c r="H161" i="6" s="1"/>
  <c r="C160" i="6"/>
  <c r="E161" i="6" s="1"/>
  <c r="G161" i="6" s="1"/>
  <c r="D160" i="5"/>
  <c r="F161" i="5" s="1"/>
  <c r="H161" i="5" s="1"/>
  <c r="C160" i="5"/>
  <c r="E161" i="5" s="1"/>
  <c r="G161" i="5" s="1"/>
  <c r="D160" i="4"/>
  <c r="F161" i="4" s="1"/>
  <c r="H161" i="4" s="1"/>
  <c r="C160" i="4"/>
  <c r="E161" i="4" s="1"/>
  <c r="G161" i="4" s="1"/>
  <c r="D74" i="1"/>
  <c r="F75" i="1" s="1"/>
  <c r="H75" i="1" s="1"/>
  <c r="C74" i="1"/>
  <c r="E75" i="1" s="1"/>
  <c r="G75" i="1" s="1"/>
  <c r="D161" i="7" l="1"/>
  <c r="F162" i="7" s="1"/>
  <c r="H162" i="7" s="1"/>
  <c r="C161" i="7"/>
  <c r="E162" i="7" s="1"/>
  <c r="G162" i="7" s="1"/>
  <c r="D161" i="6"/>
  <c r="F162" i="6" s="1"/>
  <c r="H162" i="6" s="1"/>
  <c r="C161" i="6"/>
  <c r="E162" i="6" s="1"/>
  <c r="G162" i="6" s="1"/>
  <c r="D161" i="5"/>
  <c r="F162" i="5" s="1"/>
  <c r="H162" i="5" s="1"/>
  <c r="C161" i="5"/>
  <c r="E162" i="5" s="1"/>
  <c r="G162" i="5" s="1"/>
  <c r="D161" i="4"/>
  <c r="F162" i="4" s="1"/>
  <c r="H162" i="4" s="1"/>
  <c r="C161" i="4"/>
  <c r="E162" i="4" s="1"/>
  <c r="G162" i="4" s="1"/>
  <c r="C162" i="7" l="1"/>
  <c r="E163" i="7" s="1"/>
  <c r="G163" i="7" s="1"/>
  <c r="D162" i="7"/>
  <c r="F163" i="7" s="1"/>
  <c r="H163" i="7" s="1"/>
  <c r="D162" i="6"/>
  <c r="F163" i="6" s="1"/>
  <c r="H163" i="6" s="1"/>
  <c r="C162" i="6"/>
  <c r="E163" i="6" s="1"/>
  <c r="G163" i="6" s="1"/>
  <c r="D162" i="5"/>
  <c r="F163" i="5" s="1"/>
  <c r="H163" i="5" s="1"/>
  <c r="C162" i="5"/>
  <c r="E163" i="5" s="1"/>
  <c r="G163" i="5" s="1"/>
  <c r="D162" i="4"/>
  <c r="F163" i="4" s="1"/>
  <c r="H163" i="4" s="1"/>
  <c r="C162" i="4"/>
  <c r="E163" i="4" s="1"/>
  <c r="G163" i="4" s="1"/>
  <c r="D75" i="1"/>
  <c r="F76" i="1" s="1"/>
  <c r="H76" i="1" s="1"/>
  <c r="C75" i="1"/>
  <c r="E76" i="1" s="1"/>
  <c r="G76" i="1" s="1"/>
  <c r="D163" i="7" l="1"/>
  <c r="F164" i="7" s="1"/>
  <c r="H164" i="7" s="1"/>
  <c r="C163" i="7"/>
  <c r="E164" i="7" s="1"/>
  <c r="G164" i="7" s="1"/>
  <c r="C163" i="6"/>
  <c r="E164" i="6" s="1"/>
  <c r="G164" i="6" s="1"/>
  <c r="D163" i="6"/>
  <c r="F164" i="6" s="1"/>
  <c r="H164" i="6" s="1"/>
  <c r="D163" i="5"/>
  <c r="F164" i="5" s="1"/>
  <c r="H164" i="5" s="1"/>
  <c r="C163" i="5"/>
  <c r="E164" i="5" s="1"/>
  <c r="G164" i="5" s="1"/>
  <c r="D163" i="4"/>
  <c r="F164" i="4" s="1"/>
  <c r="H164" i="4" s="1"/>
  <c r="C163" i="4"/>
  <c r="E164" i="4" s="1"/>
  <c r="G164" i="4" s="1"/>
  <c r="D76" i="1"/>
  <c r="F77" i="1" s="1"/>
  <c r="H77" i="1" s="1"/>
  <c r="D164" i="7" l="1"/>
  <c r="F165" i="7" s="1"/>
  <c r="H165" i="7" s="1"/>
  <c r="C164" i="7"/>
  <c r="E165" i="7" s="1"/>
  <c r="G165" i="7" s="1"/>
  <c r="D164" i="6"/>
  <c r="F165" i="6" s="1"/>
  <c r="H165" i="6" s="1"/>
  <c r="C164" i="6"/>
  <c r="E165" i="6" s="1"/>
  <c r="G165" i="6" s="1"/>
  <c r="D164" i="5"/>
  <c r="F165" i="5" s="1"/>
  <c r="H165" i="5" s="1"/>
  <c r="C164" i="5"/>
  <c r="E165" i="5" s="1"/>
  <c r="G165" i="5" s="1"/>
  <c r="C164" i="4"/>
  <c r="E165" i="4" s="1"/>
  <c r="G165" i="4" s="1"/>
  <c r="D164" i="4"/>
  <c r="F165" i="4" s="1"/>
  <c r="H165" i="4" s="1"/>
  <c r="C76" i="1"/>
  <c r="E77" i="1" s="1"/>
  <c r="G77" i="1" s="1"/>
  <c r="D165" i="7" l="1"/>
  <c r="F166" i="7" s="1"/>
  <c r="H166" i="7" s="1"/>
  <c r="C165" i="7"/>
  <c r="E166" i="7" s="1"/>
  <c r="G166" i="7" s="1"/>
  <c r="C165" i="6"/>
  <c r="E166" i="6" s="1"/>
  <c r="G166" i="6" s="1"/>
  <c r="D165" i="6"/>
  <c r="F166" i="6" s="1"/>
  <c r="H166" i="6" s="1"/>
  <c r="C165" i="5"/>
  <c r="E166" i="5" s="1"/>
  <c r="G166" i="5" s="1"/>
  <c r="D165" i="5"/>
  <c r="F166" i="5" s="1"/>
  <c r="H166" i="5" s="1"/>
  <c r="D165" i="4"/>
  <c r="F166" i="4" s="1"/>
  <c r="H166" i="4" s="1"/>
  <c r="C165" i="4"/>
  <c r="E166" i="4" s="1"/>
  <c r="G166" i="4" s="1"/>
  <c r="D77" i="1"/>
  <c r="F78" i="1" s="1"/>
  <c r="H78" i="1" s="1"/>
  <c r="D166" i="7" l="1"/>
  <c r="F167" i="7" s="1"/>
  <c r="H167" i="7" s="1"/>
  <c r="C166" i="7"/>
  <c r="E167" i="7" s="1"/>
  <c r="G167" i="7" s="1"/>
  <c r="D166" i="6"/>
  <c r="F167" i="6" s="1"/>
  <c r="H167" i="6" s="1"/>
  <c r="C166" i="6"/>
  <c r="E167" i="6" s="1"/>
  <c r="G167" i="6" s="1"/>
  <c r="D166" i="5"/>
  <c r="F167" i="5" s="1"/>
  <c r="H167" i="5" s="1"/>
  <c r="C166" i="5"/>
  <c r="E167" i="5" s="1"/>
  <c r="G167" i="5" s="1"/>
  <c r="C166" i="4"/>
  <c r="E167" i="4" s="1"/>
  <c r="G167" i="4" s="1"/>
  <c r="D166" i="4"/>
  <c r="F167" i="4" s="1"/>
  <c r="H167" i="4" s="1"/>
  <c r="C77" i="1"/>
  <c r="E78" i="1" s="1"/>
  <c r="G78" i="1" s="1"/>
  <c r="D167" i="7" l="1"/>
  <c r="F168" i="7" s="1"/>
  <c r="H168" i="7" s="1"/>
  <c r="C167" i="7"/>
  <c r="E168" i="7" s="1"/>
  <c r="G168" i="7" s="1"/>
  <c r="D167" i="6"/>
  <c r="F168" i="6" s="1"/>
  <c r="H168" i="6" s="1"/>
  <c r="C167" i="6"/>
  <c r="E168" i="6" s="1"/>
  <c r="G168" i="6" s="1"/>
  <c r="D167" i="5"/>
  <c r="F168" i="5" s="1"/>
  <c r="H168" i="5" s="1"/>
  <c r="C167" i="5"/>
  <c r="E168" i="5" s="1"/>
  <c r="G168" i="5" s="1"/>
  <c r="D167" i="4"/>
  <c r="F168" i="4" s="1"/>
  <c r="H168" i="4" s="1"/>
  <c r="C167" i="4"/>
  <c r="E168" i="4" s="1"/>
  <c r="G168" i="4" s="1"/>
  <c r="D78" i="1"/>
  <c r="F79" i="1" s="1"/>
  <c r="H79" i="1" s="1"/>
  <c r="D168" i="7" l="1"/>
  <c r="F169" i="7" s="1"/>
  <c r="H169" i="7" s="1"/>
  <c r="C168" i="7"/>
  <c r="E169" i="7" s="1"/>
  <c r="G169" i="7" s="1"/>
  <c r="D168" i="6"/>
  <c r="F169" i="6" s="1"/>
  <c r="H169" i="6" s="1"/>
  <c r="C168" i="6"/>
  <c r="E169" i="6" s="1"/>
  <c r="G169" i="6" s="1"/>
  <c r="D168" i="5"/>
  <c r="F169" i="5" s="1"/>
  <c r="H169" i="5" s="1"/>
  <c r="C168" i="5"/>
  <c r="E169" i="5" s="1"/>
  <c r="G169" i="5" s="1"/>
  <c r="D168" i="4"/>
  <c r="F169" i="4" s="1"/>
  <c r="H169" i="4" s="1"/>
  <c r="C168" i="4"/>
  <c r="E169" i="4" s="1"/>
  <c r="G169" i="4" s="1"/>
  <c r="C78" i="1"/>
  <c r="E79" i="1" s="1"/>
  <c r="G79" i="1" s="1"/>
  <c r="D169" i="7" l="1"/>
  <c r="F170" i="7" s="1"/>
  <c r="H170" i="7" s="1"/>
  <c r="C169" i="7"/>
  <c r="E170" i="7" s="1"/>
  <c r="G170" i="7" s="1"/>
  <c r="D169" i="6"/>
  <c r="F170" i="6" s="1"/>
  <c r="H170" i="6" s="1"/>
  <c r="C169" i="6"/>
  <c r="E170" i="6" s="1"/>
  <c r="G170" i="6" s="1"/>
  <c r="D169" i="5"/>
  <c r="F170" i="5" s="1"/>
  <c r="H170" i="5" s="1"/>
  <c r="C169" i="5"/>
  <c r="E170" i="5" s="1"/>
  <c r="G170" i="5" s="1"/>
  <c r="D169" i="4"/>
  <c r="F170" i="4" s="1"/>
  <c r="H170" i="4" s="1"/>
  <c r="C169" i="4"/>
  <c r="E170" i="4" s="1"/>
  <c r="G170" i="4" s="1"/>
  <c r="C170" i="7" l="1"/>
  <c r="E171" i="7" s="1"/>
  <c r="G171" i="7" s="1"/>
  <c r="D170" i="7"/>
  <c r="F171" i="7" s="1"/>
  <c r="H171" i="7" s="1"/>
  <c r="D170" i="6"/>
  <c r="F171" i="6" s="1"/>
  <c r="H171" i="6" s="1"/>
  <c r="C170" i="6"/>
  <c r="E171" i="6" s="1"/>
  <c r="G171" i="6" s="1"/>
  <c r="D170" i="5"/>
  <c r="F171" i="5" s="1"/>
  <c r="H171" i="5" s="1"/>
  <c r="C170" i="5"/>
  <c r="E171" i="5" s="1"/>
  <c r="G171" i="5" s="1"/>
  <c r="D170" i="4"/>
  <c r="F171" i="4" s="1"/>
  <c r="H171" i="4" s="1"/>
  <c r="C170" i="4"/>
  <c r="E171" i="4" s="1"/>
  <c r="G171" i="4" s="1"/>
  <c r="D79" i="1"/>
  <c r="F80" i="1" s="1"/>
  <c r="H80" i="1" s="1"/>
  <c r="C79" i="1"/>
  <c r="E80" i="1" s="1"/>
  <c r="G80" i="1" s="1"/>
  <c r="D171" i="7" l="1"/>
  <c r="F172" i="7" s="1"/>
  <c r="H172" i="7" s="1"/>
  <c r="C171" i="7"/>
  <c r="E172" i="7" s="1"/>
  <c r="G172" i="7" s="1"/>
  <c r="C171" i="6"/>
  <c r="E172" i="6" s="1"/>
  <c r="G172" i="6" s="1"/>
  <c r="D171" i="6"/>
  <c r="F172" i="6" s="1"/>
  <c r="H172" i="6" s="1"/>
  <c r="D171" i="5"/>
  <c r="F172" i="5" s="1"/>
  <c r="H172" i="5" s="1"/>
  <c r="C171" i="5"/>
  <c r="E172" i="5" s="1"/>
  <c r="G172" i="5" s="1"/>
  <c r="D171" i="4"/>
  <c r="F172" i="4" s="1"/>
  <c r="H172" i="4" s="1"/>
  <c r="C171" i="4"/>
  <c r="E172" i="4" s="1"/>
  <c r="G172" i="4" s="1"/>
  <c r="D80" i="1"/>
  <c r="F81" i="1" s="1"/>
  <c r="H81" i="1" s="1"/>
  <c r="D172" i="7" l="1"/>
  <c r="F173" i="7" s="1"/>
  <c r="H173" i="7" s="1"/>
  <c r="C172" i="7"/>
  <c r="E173" i="7" s="1"/>
  <c r="G173" i="7" s="1"/>
  <c r="D172" i="6"/>
  <c r="F173" i="6" s="1"/>
  <c r="H173" i="6" s="1"/>
  <c r="C172" i="6"/>
  <c r="E173" i="6" s="1"/>
  <c r="G173" i="6" s="1"/>
  <c r="D172" i="5"/>
  <c r="F173" i="5" s="1"/>
  <c r="H173" i="5" s="1"/>
  <c r="C172" i="5"/>
  <c r="E173" i="5" s="1"/>
  <c r="G173" i="5" s="1"/>
  <c r="C172" i="4"/>
  <c r="E173" i="4" s="1"/>
  <c r="G173" i="4" s="1"/>
  <c r="D172" i="4"/>
  <c r="F173" i="4" s="1"/>
  <c r="H173" i="4" s="1"/>
  <c r="C80" i="1"/>
  <c r="E81" i="1" s="1"/>
  <c r="G81" i="1" s="1"/>
  <c r="D173" i="7" l="1"/>
  <c r="F174" i="7" s="1"/>
  <c r="H174" i="7" s="1"/>
  <c r="C173" i="7"/>
  <c r="E174" i="7" s="1"/>
  <c r="G174" i="7" s="1"/>
  <c r="C173" i="6"/>
  <c r="E174" i="6" s="1"/>
  <c r="G174" i="6" s="1"/>
  <c r="D173" i="6"/>
  <c r="F174" i="6" s="1"/>
  <c r="H174" i="6" s="1"/>
  <c r="C173" i="5"/>
  <c r="E174" i="5" s="1"/>
  <c r="G174" i="5" s="1"/>
  <c r="D173" i="5"/>
  <c r="F174" i="5" s="1"/>
  <c r="H174" i="5" s="1"/>
  <c r="D173" i="4"/>
  <c r="F174" i="4" s="1"/>
  <c r="H174" i="4" s="1"/>
  <c r="C173" i="4"/>
  <c r="E174" i="4" s="1"/>
  <c r="G174" i="4" s="1"/>
  <c r="D81" i="1"/>
  <c r="F82" i="1" s="1"/>
  <c r="H82" i="1" s="1"/>
  <c r="D174" i="7" l="1"/>
  <c r="F175" i="7" s="1"/>
  <c r="H175" i="7" s="1"/>
  <c r="C174" i="7"/>
  <c r="E175" i="7" s="1"/>
  <c r="G175" i="7" s="1"/>
  <c r="D174" i="6"/>
  <c r="F175" i="6" s="1"/>
  <c r="H175" i="6" s="1"/>
  <c r="C174" i="6"/>
  <c r="E175" i="6" s="1"/>
  <c r="G175" i="6" s="1"/>
  <c r="D174" i="5"/>
  <c r="F175" i="5" s="1"/>
  <c r="H175" i="5" s="1"/>
  <c r="C174" i="5"/>
  <c r="E175" i="5" s="1"/>
  <c r="G175" i="5" s="1"/>
  <c r="C174" i="4"/>
  <c r="E175" i="4" s="1"/>
  <c r="G175" i="4" s="1"/>
  <c r="D174" i="4"/>
  <c r="F175" i="4" s="1"/>
  <c r="H175" i="4" s="1"/>
  <c r="C81" i="1"/>
  <c r="E82" i="1" s="1"/>
  <c r="G82" i="1" s="1"/>
  <c r="D175" i="7" l="1"/>
  <c r="F176" i="7" s="1"/>
  <c r="H176" i="7" s="1"/>
  <c r="C175" i="7"/>
  <c r="E176" i="7" s="1"/>
  <c r="G176" i="7" s="1"/>
  <c r="D175" i="6"/>
  <c r="F176" i="6" s="1"/>
  <c r="H176" i="6" s="1"/>
  <c r="C175" i="6"/>
  <c r="E176" i="6" s="1"/>
  <c r="G176" i="6" s="1"/>
  <c r="D175" i="5"/>
  <c r="F176" i="5" s="1"/>
  <c r="H176" i="5" s="1"/>
  <c r="C175" i="5"/>
  <c r="E176" i="5" s="1"/>
  <c r="G176" i="5" s="1"/>
  <c r="D175" i="4"/>
  <c r="F176" i="4" s="1"/>
  <c r="H176" i="4" s="1"/>
  <c r="C175" i="4"/>
  <c r="E176" i="4" s="1"/>
  <c r="G176" i="4" s="1"/>
  <c r="D82" i="1"/>
  <c r="F83" i="1" s="1"/>
  <c r="H83" i="1" s="1"/>
  <c r="D176" i="7" l="1"/>
  <c r="F177" i="7" s="1"/>
  <c r="H177" i="7" s="1"/>
  <c r="C176" i="7"/>
  <c r="E177" i="7" s="1"/>
  <c r="G177" i="7" s="1"/>
  <c r="D176" i="6"/>
  <c r="F177" i="6" s="1"/>
  <c r="H177" i="6" s="1"/>
  <c r="C176" i="6"/>
  <c r="E177" i="6" s="1"/>
  <c r="G177" i="6" s="1"/>
  <c r="D176" i="5"/>
  <c r="F177" i="5" s="1"/>
  <c r="H177" i="5" s="1"/>
  <c r="C176" i="5"/>
  <c r="E177" i="5" s="1"/>
  <c r="G177" i="5" s="1"/>
  <c r="D176" i="4"/>
  <c r="F177" i="4" s="1"/>
  <c r="H177" i="4" s="1"/>
  <c r="C176" i="4"/>
  <c r="E177" i="4" s="1"/>
  <c r="G177" i="4" s="1"/>
  <c r="C82" i="1"/>
  <c r="E83" i="1" s="1"/>
  <c r="G83" i="1" s="1"/>
  <c r="D177" i="7" l="1"/>
  <c r="F178" i="7" s="1"/>
  <c r="H178" i="7" s="1"/>
  <c r="C177" i="7"/>
  <c r="E178" i="7" s="1"/>
  <c r="G178" i="7" s="1"/>
  <c r="D177" i="6"/>
  <c r="F178" i="6" s="1"/>
  <c r="H178" i="6" s="1"/>
  <c r="C177" i="6"/>
  <c r="E178" i="6" s="1"/>
  <c r="G178" i="6" s="1"/>
  <c r="D177" i="5"/>
  <c r="F178" i="5" s="1"/>
  <c r="H178" i="5" s="1"/>
  <c r="C177" i="5"/>
  <c r="E178" i="5" s="1"/>
  <c r="G178" i="5" s="1"/>
  <c r="D177" i="4"/>
  <c r="F178" i="4" s="1"/>
  <c r="H178" i="4" s="1"/>
  <c r="C177" i="4"/>
  <c r="E178" i="4" s="1"/>
  <c r="G178" i="4" s="1"/>
  <c r="D83" i="1"/>
  <c r="F84" i="1" s="1"/>
  <c r="H84" i="1" s="1"/>
  <c r="C178" i="7" l="1"/>
  <c r="E179" i="7" s="1"/>
  <c r="G179" i="7" s="1"/>
  <c r="D178" i="7"/>
  <c r="F179" i="7" s="1"/>
  <c r="H179" i="7" s="1"/>
  <c r="D178" i="6"/>
  <c r="F179" i="6" s="1"/>
  <c r="H179" i="6" s="1"/>
  <c r="C178" i="6"/>
  <c r="E179" i="6" s="1"/>
  <c r="G179" i="6" s="1"/>
  <c r="D178" i="5"/>
  <c r="F179" i="5" s="1"/>
  <c r="H179" i="5" s="1"/>
  <c r="C178" i="5"/>
  <c r="E179" i="5" s="1"/>
  <c r="G179" i="5" s="1"/>
  <c r="D178" i="4"/>
  <c r="F179" i="4" s="1"/>
  <c r="H179" i="4" s="1"/>
  <c r="C178" i="4"/>
  <c r="E179" i="4" s="1"/>
  <c r="G179" i="4" s="1"/>
  <c r="C83" i="1"/>
  <c r="E84" i="1" s="1"/>
  <c r="G84" i="1" s="1"/>
  <c r="D179" i="7" l="1"/>
  <c r="F180" i="7" s="1"/>
  <c r="H180" i="7" s="1"/>
  <c r="C179" i="7"/>
  <c r="E180" i="7" s="1"/>
  <c r="G180" i="7" s="1"/>
  <c r="C179" i="6"/>
  <c r="E180" i="6" s="1"/>
  <c r="G180" i="6" s="1"/>
  <c r="D179" i="6"/>
  <c r="F180" i="6" s="1"/>
  <c r="H180" i="6" s="1"/>
  <c r="D179" i="5"/>
  <c r="F180" i="5" s="1"/>
  <c r="H180" i="5" s="1"/>
  <c r="C179" i="5"/>
  <c r="E180" i="5" s="1"/>
  <c r="G180" i="5" s="1"/>
  <c r="D179" i="4"/>
  <c r="F180" i="4" s="1"/>
  <c r="H180" i="4" s="1"/>
  <c r="C179" i="4"/>
  <c r="E180" i="4" s="1"/>
  <c r="G180" i="4" s="1"/>
  <c r="D84" i="1"/>
  <c r="F85" i="1" s="1"/>
  <c r="H85" i="1" s="1"/>
  <c r="D180" i="7" l="1"/>
  <c r="F181" i="7" s="1"/>
  <c r="H181" i="7" s="1"/>
  <c r="C180" i="7"/>
  <c r="E181" i="7" s="1"/>
  <c r="G181" i="7" s="1"/>
  <c r="D180" i="6"/>
  <c r="F181" i="6" s="1"/>
  <c r="H181" i="6" s="1"/>
  <c r="C180" i="6"/>
  <c r="E181" i="6" s="1"/>
  <c r="G181" i="6" s="1"/>
  <c r="D180" i="5"/>
  <c r="F181" i="5" s="1"/>
  <c r="H181" i="5" s="1"/>
  <c r="C180" i="5"/>
  <c r="E181" i="5" s="1"/>
  <c r="G181" i="5" s="1"/>
  <c r="C180" i="4"/>
  <c r="E181" i="4" s="1"/>
  <c r="G181" i="4" s="1"/>
  <c r="D180" i="4"/>
  <c r="F181" i="4" s="1"/>
  <c r="H181" i="4" s="1"/>
  <c r="C84" i="1"/>
  <c r="E85" i="1" s="1"/>
  <c r="G85" i="1" s="1"/>
  <c r="D181" i="7" l="1"/>
  <c r="F182" i="7" s="1"/>
  <c r="H182" i="7" s="1"/>
  <c r="C181" i="7"/>
  <c r="E182" i="7" s="1"/>
  <c r="G182" i="7" s="1"/>
  <c r="C181" i="6"/>
  <c r="E182" i="6" s="1"/>
  <c r="G182" i="6" s="1"/>
  <c r="D181" i="6"/>
  <c r="F182" i="6" s="1"/>
  <c r="H182" i="6" s="1"/>
  <c r="C181" i="5"/>
  <c r="E182" i="5" s="1"/>
  <c r="G182" i="5" s="1"/>
  <c r="D181" i="5"/>
  <c r="F182" i="5" s="1"/>
  <c r="H182" i="5" s="1"/>
  <c r="D181" i="4"/>
  <c r="F182" i="4" s="1"/>
  <c r="H182" i="4" s="1"/>
  <c r="C181" i="4"/>
  <c r="E182" i="4" s="1"/>
  <c r="G182" i="4" s="1"/>
  <c r="D182" i="7" l="1"/>
  <c r="F183" i="7" s="1"/>
  <c r="H183" i="7" s="1"/>
  <c r="C182" i="7"/>
  <c r="E183" i="7" s="1"/>
  <c r="G183" i="7" s="1"/>
  <c r="D182" i="6"/>
  <c r="F183" i="6" s="1"/>
  <c r="H183" i="6" s="1"/>
  <c r="C182" i="6"/>
  <c r="E183" i="6" s="1"/>
  <c r="G183" i="6" s="1"/>
  <c r="D182" i="5"/>
  <c r="F183" i="5" s="1"/>
  <c r="H183" i="5" s="1"/>
  <c r="C182" i="5"/>
  <c r="E183" i="5" s="1"/>
  <c r="G183" i="5" s="1"/>
  <c r="C182" i="4"/>
  <c r="E183" i="4" s="1"/>
  <c r="G183" i="4" s="1"/>
  <c r="D182" i="4"/>
  <c r="F183" i="4" s="1"/>
  <c r="H183" i="4" s="1"/>
  <c r="D85" i="1"/>
  <c r="F86" i="1" s="1"/>
  <c r="H86" i="1" s="1"/>
  <c r="C85" i="1"/>
  <c r="E86" i="1" s="1"/>
  <c r="G86" i="1" s="1"/>
  <c r="D183" i="7" l="1"/>
  <c r="F184" i="7" s="1"/>
  <c r="H184" i="7" s="1"/>
  <c r="C183" i="7"/>
  <c r="E184" i="7" s="1"/>
  <c r="G184" i="7" s="1"/>
  <c r="D183" i="6"/>
  <c r="F184" i="6" s="1"/>
  <c r="H184" i="6" s="1"/>
  <c r="C183" i="6"/>
  <c r="E184" i="6" s="1"/>
  <c r="G184" i="6" s="1"/>
  <c r="D183" i="5"/>
  <c r="F184" i="5" s="1"/>
  <c r="H184" i="5" s="1"/>
  <c r="C183" i="5"/>
  <c r="E184" i="5" s="1"/>
  <c r="G184" i="5" s="1"/>
  <c r="D183" i="4"/>
  <c r="F184" i="4" s="1"/>
  <c r="H184" i="4" s="1"/>
  <c r="C183" i="4"/>
  <c r="E184" i="4" s="1"/>
  <c r="G184" i="4" s="1"/>
  <c r="D86" i="1"/>
  <c r="F87" i="1" s="1"/>
  <c r="H87" i="1" s="1"/>
  <c r="D184" i="7" l="1"/>
  <c r="F185" i="7" s="1"/>
  <c r="H185" i="7" s="1"/>
  <c r="C184" i="7"/>
  <c r="E185" i="7" s="1"/>
  <c r="G185" i="7" s="1"/>
  <c r="D184" i="6"/>
  <c r="F185" i="6" s="1"/>
  <c r="H185" i="6" s="1"/>
  <c r="C184" i="6"/>
  <c r="E185" i="6" s="1"/>
  <c r="G185" i="6" s="1"/>
  <c r="D184" i="5"/>
  <c r="F185" i="5" s="1"/>
  <c r="H185" i="5" s="1"/>
  <c r="C184" i="5"/>
  <c r="E185" i="5" s="1"/>
  <c r="G185" i="5" s="1"/>
  <c r="D184" i="4"/>
  <c r="F185" i="4" s="1"/>
  <c r="H185" i="4" s="1"/>
  <c r="C184" i="4"/>
  <c r="E185" i="4" s="1"/>
  <c r="G185" i="4" s="1"/>
  <c r="C86" i="1"/>
  <c r="E87" i="1" s="1"/>
  <c r="G87" i="1" s="1"/>
  <c r="D185" i="7" l="1"/>
  <c r="F186" i="7" s="1"/>
  <c r="H186" i="7" s="1"/>
  <c r="C185" i="7"/>
  <c r="E186" i="7" s="1"/>
  <c r="G186" i="7" s="1"/>
  <c r="D185" i="6"/>
  <c r="F186" i="6" s="1"/>
  <c r="H186" i="6" s="1"/>
  <c r="C185" i="6"/>
  <c r="E186" i="6" s="1"/>
  <c r="G186" i="6" s="1"/>
  <c r="D185" i="5"/>
  <c r="F186" i="5" s="1"/>
  <c r="H186" i="5" s="1"/>
  <c r="C185" i="5"/>
  <c r="E186" i="5" s="1"/>
  <c r="G186" i="5" s="1"/>
  <c r="D185" i="4"/>
  <c r="F186" i="4" s="1"/>
  <c r="H186" i="4" s="1"/>
  <c r="C185" i="4"/>
  <c r="E186" i="4" s="1"/>
  <c r="G186" i="4" s="1"/>
  <c r="D87" i="1"/>
  <c r="F88" i="1" s="1"/>
  <c r="H88" i="1" s="1"/>
  <c r="C186" i="7" l="1"/>
  <c r="E187" i="7" s="1"/>
  <c r="G187" i="7" s="1"/>
  <c r="D186" i="7"/>
  <c r="F187" i="7" s="1"/>
  <c r="H187" i="7" s="1"/>
  <c r="D186" i="6"/>
  <c r="F187" i="6" s="1"/>
  <c r="H187" i="6" s="1"/>
  <c r="C186" i="6"/>
  <c r="E187" i="6" s="1"/>
  <c r="G187" i="6" s="1"/>
  <c r="D186" i="5"/>
  <c r="F187" i="5" s="1"/>
  <c r="H187" i="5" s="1"/>
  <c r="C186" i="5"/>
  <c r="E187" i="5" s="1"/>
  <c r="G187" i="5" s="1"/>
  <c r="D186" i="4"/>
  <c r="F187" i="4" s="1"/>
  <c r="H187" i="4" s="1"/>
  <c r="C186" i="4"/>
  <c r="E187" i="4" s="1"/>
  <c r="G187" i="4" s="1"/>
  <c r="C87" i="1"/>
  <c r="E88" i="1" s="1"/>
  <c r="G88" i="1" s="1"/>
  <c r="D187" i="7" l="1"/>
  <c r="F188" i="7" s="1"/>
  <c r="H188" i="7" s="1"/>
  <c r="C187" i="7"/>
  <c r="E188" i="7" s="1"/>
  <c r="G188" i="7" s="1"/>
  <c r="C187" i="6"/>
  <c r="E188" i="6" s="1"/>
  <c r="G188" i="6" s="1"/>
  <c r="D187" i="6"/>
  <c r="F188" i="6" s="1"/>
  <c r="H188" i="6" s="1"/>
  <c r="D187" i="5"/>
  <c r="F188" i="5" s="1"/>
  <c r="H188" i="5" s="1"/>
  <c r="C187" i="5"/>
  <c r="E188" i="5" s="1"/>
  <c r="G188" i="5" s="1"/>
  <c r="D187" i="4"/>
  <c r="F188" i="4" s="1"/>
  <c r="H188" i="4" s="1"/>
  <c r="C187" i="4"/>
  <c r="E188" i="4" s="1"/>
  <c r="G188" i="4" s="1"/>
  <c r="D88" i="1"/>
  <c r="F89" i="1" s="1"/>
  <c r="H89" i="1" s="1"/>
  <c r="D188" i="7" l="1"/>
  <c r="F189" i="7" s="1"/>
  <c r="H189" i="7" s="1"/>
  <c r="C188" i="7"/>
  <c r="E189" i="7" s="1"/>
  <c r="G189" i="7" s="1"/>
  <c r="D188" i="6"/>
  <c r="F189" i="6" s="1"/>
  <c r="H189" i="6" s="1"/>
  <c r="C188" i="6"/>
  <c r="E189" i="6" s="1"/>
  <c r="G189" i="6" s="1"/>
  <c r="D188" i="5"/>
  <c r="F189" i="5" s="1"/>
  <c r="H189" i="5" s="1"/>
  <c r="C188" i="5"/>
  <c r="E189" i="5" s="1"/>
  <c r="G189" i="5" s="1"/>
  <c r="C188" i="4"/>
  <c r="E189" i="4" s="1"/>
  <c r="G189" i="4" s="1"/>
  <c r="D188" i="4"/>
  <c r="F189" i="4" s="1"/>
  <c r="H189" i="4" s="1"/>
  <c r="C88" i="1"/>
  <c r="E89" i="1" s="1"/>
  <c r="G89" i="1" s="1"/>
  <c r="D189" i="7" l="1"/>
  <c r="F190" i="7" s="1"/>
  <c r="H190" i="7" s="1"/>
  <c r="C189" i="7"/>
  <c r="E190" i="7" s="1"/>
  <c r="G190" i="7" s="1"/>
  <c r="C189" i="6"/>
  <c r="E190" i="6" s="1"/>
  <c r="G190" i="6" s="1"/>
  <c r="D189" i="6"/>
  <c r="F190" i="6" s="1"/>
  <c r="H190" i="6" s="1"/>
  <c r="C189" i="5"/>
  <c r="E190" i="5" s="1"/>
  <c r="G190" i="5" s="1"/>
  <c r="D189" i="5"/>
  <c r="F190" i="5" s="1"/>
  <c r="H190" i="5" s="1"/>
  <c r="D189" i="4"/>
  <c r="F190" i="4" s="1"/>
  <c r="H190" i="4" s="1"/>
  <c r="C189" i="4"/>
  <c r="E190" i="4" s="1"/>
  <c r="G190" i="4" s="1"/>
  <c r="D89" i="1"/>
  <c r="F90" i="1" s="1"/>
  <c r="H90" i="1" s="1"/>
  <c r="D190" i="7" l="1"/>
  <c r="F191" i="7" s="1"/>
  <c r="H191" i="7" s="1"/>
  <c r="C190" i="7"/>
  <c r="E191" i="7" s="1"/>
  <c r="G191" i="7" s="1"/>
  <c r="D190" i="6"/>
  <c r="F191" i="6" s="1"/>
  <c r="H191" i="6" s="1"/>
  <c r="C190" i="6"/>
  <c r="E191" i="6" s="1"/>
  <c r="G191" i="6" s="1"/>
  <c r="D190" i="5"/>
  <c r="F191" i="5" s="1"/>
  <c r="H191" i="5" s="1"/>
  <c r="C190" i="5"/>
  <c r="E191" i="5" s="1"/>
  <c r="G191" i="5" s="1"/>
  <c r="C190" i="4"/>
  <c r="E191" i="4" s="1"/>
  <c r="G191" i="4" s="1"/>
  <c r="D190" i="4"/>
  <c r="F191" i="4" s="1"/>
  <c r="H191" i="4" s="1"/>
  <c r="C89" i="1"/>
  <c r="E90" i="1" s="1"/>
  <c r="G90" i="1" s="1"/>
  <c r="D191" i="7" l="1"/>
  <c r="F192" i="7" s="1"/>
  <c r="H192" i="7" s="1"/>
  <c r="C191" i="7"/>
  <c r="E192" i="7" s="1"/>
  <c r="G192" i="7" s="1"/>
  <c r="D191" i="6"/>
  <c r="F192" i="6" s="1"/>
  <c r="H192" i="6" s="1"/>
  <c r="C191" i="6"/>
  <c r="E192" i="6" s="1"/>
  <c r="G192" i="6" s="1"/>
  <c r="D191" i="5"/>
  <c r="F192" i="5" s="1"/>
  <c r="H192" i="5" s="1"/>
  <c r="C191" i="5"/>
  <c r="E192" i="5" s="1"/>
  <c r="G192" i="5" s="1"/>
  <c r="D191" i="4"/>
  <c r="F192" i="4" s="1"/>
  <c r="H192" i="4" s="1"/>
  <c r="C191" i="4"/>
  <c r="E192" i="4" s="1"/>
  <c r="G192" i="4" s="1"/>
  <c r="D90" i="1"/>
  <c r="F91" i="1" s="1"/>
  <c r="H91" i="1" s="1"/>
  <c r="D192" i="7" l="1"/>
  <c r="F193" i="7" s="1"/>
  <c r="H193" i="7" s="1"/>
  <c r="C192" i="7"/>
  <c r="E193" i="7" s="1"/>
  <c r="G193" i="7" s="1"/>
  <c r="D192" i="6"/>
  <c r="F193" i="6" s="1"/>
  <c r="H193" i="6" s="1"/>
  <c r="C192" i="6"/>
  <c r="E193" i="6" s="1"/>
  <c r="G193" i="6" s="1"/>
  <c r="D192" i="5"/>
  <c r="F193" i="5" s="1"/>
  <c r="H193" i="5" s="1"/>
  <c r="C192" i="5"/>
  <c r="E193" i="5" s="1"/>
  <c r="G193" i="5" s="1"/>
  <c r="D192" i="4"/>
  <c r="F193" i="4" s="1"/>
  <c r="H193" i="4" s="1"/>
  <c r="C192" i="4"/>
  <c r="E193" i="4" s="1"/>
  <c r="G193" i="4" s="1"/>
  <c r="C90" i="1"/>
  <c r="E91" i="1" s="1"/>
  <c r="G91" i="1" s="1"/>
  <c r="C193" i="7" l="1"/>
  <c r="E194" i="7" s="1"/>
  <c r="G194" i="7" s="1"/>
  <c r="D193" i="7"/>
  <c r="F194" i="7" s="1"/>
  <c r="H194" i="7" s="1"/>
  <c r="D193" i="6"/>
  <c r="F194" i="6" s="1"/>
  <c r="H194" i="6" s="1"/>
  <c r="C193" i="6"/>
  <c r="E194" i="6" s="1"/>
  <c r="G194" i="6" s="1"/>
  <c r="D193" i="5"/>
  <c r="F194" i="5" s="1"/>
  <c r="H194" i="5" s="1"/>
  <c r="C193" i="5"/>
  <c r="E194" i="5" s="1"/>
  <c r="G194" i="5" s="1"/>
  <c r="D193" i="4"/>
  <c r="F194" i="4" s="1"/>
  <c r="H194" i="4" s="1"/>
  <c r="C193" i="4"/>
  <c r="E194" i="4" s="1"/>
  <c r="G194" i="4" s="1"/>
  <c r="D91" i="1"/>
  <c r="F92" i="1" s="1"/>
  <c r="H92" i="1" s="1"/>
  <c r="C194" i="7" l="1"/>
  <c r="E195" i="7" s="1"/>
  <c r="G195" i="7" s="1"/>
  <c r="D194" i="7"/>
  <c r="F195" i="7" s="1"/>
  <c r="H195" i="7" s="1"/>
  <c r="D194" i="6"/>
  <c r="F195" i="6" s="1"/>
  <c r="H195" i="6" s="1"/>
  <c r="C194" i="6"/>
  <c r="E195" i="6" s="1"/>
  <c r="G195" i="6" s="1"/>
  <c r="D194" i="5"/>
  <c r="F195" i="5" s="1"/>
  <c r="H195" i="5" s="1"/>
  <c r="C194" i="5"/>
  <c r="E195" i="5" s="1"/>
  <c r="G195" i="5" s="1"/>
  <c r="D194" i="4"/>
  <c r="F195" i="4" s="1"/>
  <c r="H195" i="4" s="1"/>
  <c r="C194" i="4"/>
  <c r="E195" i="4" s="1"/>
  <c r="G195" i="4" s="1"/>
  <c r="C91" i="1"/>
  <c r="E92" i="1" s="1"/>
  <c r="G92" i="1" s="1"/>
  <c r="D195" i="7" l="1"/>
  <c r="F196" i="7" s="1"/>
  <c r="H196" i="7" s="1"/>
  <c r="C195" i="7"/>
  <c r="E196" i="7" s="1"/>
  <c r="G196" i="7" s="1"/>
  <c r="D195" i="6"/>
  <c r="F196" i="6" s="1"/>
  <c r="H196" i="6" s="1"/>
  <c r="C195" i="6"/>
  <c r="E196" i="6" s="1"/>
  <c r="G196" i="6" s="1"/>
  <c r="D195" i="5"/>
  <c r="F196" i="5" s="1"/>
  <c r="H196" i="5" s="1"/>
  <c r="C195" i="5"/>
  <c r="E196" i="5" s="1"/>
  <c r="G196" i="5" s="1"/>
  <c r="D195" i="4"/>
  <c r="F196" i="4" s="1"/>
  <c r="H196" i="4" s="1"/>
  <c r="C195" i="4"/>
  <c r="E196" i="4" s="1"/>
  <c r="G196" i="4" s="1"/>
  <c r="D92" i="1"/>
  <c r="F93" i="1" s="1"/>
  <c r="H93" i="1" s="1"/>
  <c r="D196" i="7" l="1"/>
  <c r="F197" i="7" s="1"/>
  <c r="H197" i="7" s="1"/>
  <c r="C196" i="7"/>
  <c r="E197" i="7" s="1"/>
  <c r="G197" i="7" s="1"/>
  <c r="D196" i="6"/>
  <c r="F197" i="6" s="1"/>
  <c r="H197" i="6" s="1"/>
  <c r="C196" i="6"/>
  <c r="E197" i="6" s="1"/>
  <c r="G197" i="6" s="1"/>
  <c r="D196" i="5"/>
  <c r="F197" i="5" s="1"/>
  <c r="H197" i="5" s="1"/>
  <c r="C196" i="5"/>
  <c r="E197" i="5" s="1"/>
  <c r="G197" i="5" s="1"/>
  <c r="C196" i="4"/>
  <c r="E197" i="4" s="1"/>
  <c r="G197" i="4" s="1"/>
  <c r="D196" i="4"/>
  <c r="F197" i="4" s="1"/>
  <c r="H197" i="4" s="1"/>
  <c r="C92" i="1"/>
  <c r="E93" i="1" s="1"/>
  <c r="G93" i="1" s="1"/>
  <c r="D197" i="7" l="1"/>
  <c r="F198" i="7" s="1"/>
  <c r="H198" i="7" s="1"/>
  <c r="C197" i="7"/>
  <c r="E198" i="7" s="1"/>
  <c r="G198" i="7" s="1"/>
  <c r="D197" i="6"/>
  <c r="F198" i="6" s="1"/>
  <c r="H198" i="6" s="1"/>
  <c r="C197" i="6"/>
  <c r="E198" i="6" s="1"/>
  <c r="G198" i="6" s="1"/>
  <c r="C197" i="5"/>
  <c r="E198" i="5" s="1"/>
  <c r="G198" i="5" s="1"/>
  <c r="D197" i="5"/>
  <c r="F198" i="5" s="1"/>
  <c r="H198" i="5" s="1"/>
  <c r="D197" i="4"/>
  <c r="F198" i="4" s="1"/>
  <c r="H198" i="4" s="1"/>
  <c r="C197" i="4"/>
  <c r="E198" i="4" s="1"/>
  <c r="G198" i="4" s="1"/>
  <c r="D93" i="1"/>
  <c r="F94" i="1" s="1"/>
  <c r="H94" i="1" s="1"/>
  <c r="D198" i="7" l="1"/>
  <c r="F199" i="7" s="1"/>
  <c r="H199" i="7" s="1"/>
  <c r="C198" i="7"/>
  <c r="E199" i="7" s="1"/>
  <c r="G199" i="7" s="1"/>
  <c r="D198" i="6"/>
  <c r="F199" i="6" s="1"/>
  <c r="H199" i="6" s="1"/>
  <c r="C198" i="6"/>
  <c r="E199" i="6" s="1"/>
  <c r="G199" i="6" s="1"/>
  <c r="D198" i="5"/>
  <c r="F199" i="5" s="1"/>
  <c r="H199" i="5" s="1"/>
  <c r="C198" i="5"/>
  <c r="E199" i="5" s="1"/>
  <c r="G199" i="5" s="1"/>
  <c r="C198" i="4"/>
  <c r="E199" i="4" s="1"/>
  <c r="G199" i="4" s="1"/>
  <c r="D198" i="4"/>
  <c r="F199" i="4" s="1"/>
  <c r="H199" i="4" s="1"/>
  <c r="C93" i="1"/>
  <c r="E94" i="1" s="1"/>
  <c r="G94" i="1" s="1"/>
  <c r="D199" i="7" l="1"/>
  <c r="F200" i="7" s="1"/>
  <c r="H200" i="7" s="1"/>
  <c r="C199" i="7"/>
  <c r="E200" i="7" s="1"/>
  <c r="G200" i="7" s="1"/>
  <c r="C199" i="6"/>
  <c r="E200" i="6" s="1"/>
  <c r="G200" i="6" s="1"/>
  <c r="D199" i="6"/>
  <c r="F200" i="6" s="1"/>
  <c r="H200" i="6" s="1"/>
  <c r="D199" i="5"/>
  <c r="F200" i="5" s="1"/>
  <c r="H200" i="5" s="1"/>
  <c r="C199" i="5"/>
  <c r="E200" i="5" s="1"/>
  <c r="G200" i="5" s="1"/>
  <c r="D199" i="4"/>
  <c r="F200" i="4" s="1"/>
  <c r="H200" i="4" s="1"/>
  <c r="C199" i="4"/>
  <c r="E200" i="4" s="1"/>
  <c r="G200" i="4" s="1"/>
  <c r="D200" i="7" l="1"/>
  <c r="F201" i="7" s="1"/>
  <c r="H201" i="7" s="1"/>
  <c r="C200" i="7"/>
  <c r="E201" i="7" s="1"/>
  <c r="G201" i="7" s="1"/>
  <c r="D200" i="6"/>
  <c r="F201" i="6" s="1"/>
  <c r="H201" i="6" s="1"/>
  <c r="C200" i="6"/>
  <c r="E201" i="6" s="1"/>
  <c r="G201" i="6" s="1"/>
  <c r="D200" i="5"/>
  <c r="F201" i="5" s="1"/>
  <c r="H201" i="5" s="1"/>
  <c r="C200" i="5"/>
  <c r="E201" i="5" s="1"/>
  <c r="G201" i="5" s="1"/>
  <c r="D200" i="4"/>
  <c r="F201" i="4" s="1"/>
  <c r="H201" i="4" s="1"/>
  <c r="C200" i="4"/>
  <c r="E201" i="4" s="1"/>
  <c r="G201" i="4" s="1"/>
  <c r="D94" i="1"/>
  <c r="F95" i="1" s="1"/>
  <c r="H95" i="1" s="1"/>
  <c r="C94" i="1"/>
  <c r="E95" i="1" s="1"/>
  <c r="G95" i="1" s="1"/>
  <c r="D201" i="7" l="1"/>
  <c r="F202" i="7" s="1"/>
  <c r="H202" i="7" s="1"/>
  <c r="C201" i="7"/>
  <c r="E202" i="7" s="1"/>
  <c r="G202" i="7" s="1"/>
  <c r="D201" i="6"/>
  <c r="F202" i="6" s="1"/>
  <c r="H202" i="6" s="1"/>
  <c r="C201" i="6"/>
  <c r="E202" i="6" s="1"/>
  <c r="G202" i="6" s="1"/>
  <c r="D201" i="5"/>
  <c r="F202" i="5" s="1"/>
  <c r="H202" i="5" s="1"/>
  <c r="C201" i="5"/>
  <c r="E202" i="5" s="1"/>
  <c r="G202" i="5" s="1"/>
  <c r="D201" i="4"/>
  <c r="F202" i="4" s="1"/>
  <c r="H202" i="4" s="1"/>
  <c r="C201" i="4"/>
  <c r="E202" i="4" s="1"/>
  <c r="G202" i="4" s="1"/>
  <c r="D95" i="1"/>
  <c r="F96" i="1" s="1"/>
  <c r="H96" i="1" s="1"/>
  <c r="C202" i="7" l="1"/>
  <c r="E203" i="7" s="1"/>
  <c r="G203" i="7" s="1"/>
  <c r="D202" i="7"/>
  <c r="F203" i="7" s="1"/>
  <c r="H203" i="7" s="1"/>
  <c r="D202" i="6"/>
  <c r="F203" i="6" s="1"/>
  <c r="H203" i="6" s="1"/>
  <c r="C202" i="6"/>
  <c r="E203" i="6" s="1"/>
  <c r="G203" i="6" s="1"/>
  <c r="D202" i="5"/>
  <c r="F203" i="5" s="1"/>
  <c r="H203" i="5" s="1"/>
  <c r="C202" i="5"/>
  <c r="E203" i="5" s="1"/>
  <c r="G203" i="5" s="1"/>
  <c r="D202" i="4"/>
  <c r="F203" i="4" s="1"/>
  <c r="H203" i="4" s="1"/>
  <c r="C202" i="4"/>
  <c r="E203" i="4" s="1"/>
  <c r="G203" i="4" s="1"/>
  <c r="C95" i="1"/>
  <c r="E96" i="1" s="1"/>
  <c r="G96" i="1" s="1"/>
  <c r="D203" i="7" l="1"/>
  <c r="F204" i="7" s="1"/>
  <c r="H204" i="7" s="1"/>
  <c r="C203" i="7"/>
  <c r="E204" i="7" s="1"/>
  <c r="G204" i="7" s="1"/>
  <c r="D203" i="6"/>
  <c r="F204" i="6" s="1"/>
  <c r="H204" i="6" s="1"/>
  <c r="C203" i="6"/>
  <c r="E204" i="6" s="1"/>
  <c r="G204" i="6" s="1"/>
  <c r="D203" i="5"/>
  <c r="F204" i="5" s="1"/>
  <c r="H204" i="5" s="1"/>
  <c r="C203" i="5"/>
  <c r="E204" i="5" s="1"/>
  <c r="G204" i="5" s="1"/>
  <c r="D203" i="4"/>
  <c r="F204" i="4" s="1"/>
  <c r="H204" i="4" s="1"/>
  <c r="C203" i="4"/>
  <c r="E204" i="4" s="1"/>
  <c r="G204" i="4" s="1"/>
  <c r="D96" i="1"/>
  <c r="F97" i="1" s="1"/>
  <c r="H97" i="1" s="1"/>
  <c r="D204" i="7" l="1"/>
  <c r="F205" i="7" s="1"/>
  <c r="H205" i="7" s="1"/>
  <c r="C204" i="7"/>
  <c r="E205" i="7" s="1"/>
  <c r="G205" i="7" s="1"/>
  <c r="D204" i="6"/>
  <c r="F205" i="6" s="1"/>
  <c r="H205" i="6" s="1"/>
  <c r="C204" i="6"/>
  <c r="E205" i="6" s="1"/>
  <c r="G205" i="6" s="1"/>
  <c r="D204" i="5"/>
  <c r="F205" i="5" s="1"/>
  <c r="H205" i="5" s="1"/>
  <c r="C204" i="5"/>
  <c r="E205" i="5" s="1"/>
  <c r="G205" i="5" s="1"/>
  <c r="C204" i="4"/>
  <c r="E205" i="4" s="1"/>
  <c r="G205" i="4" s="1"/>
  <c r="D204" i="4"/>
  <c r="F205" i="4" s="1"/>
  <c r="H205" i="4" s="1"/>
  <c r="C96" i="1"/>
  <c r="E97" i="1" s="1"/>
  <c r="G97" i="1" s="1"/>
  <c r="D205" i="7" l="1"/>
  <c r="F206" i="7" s="1"/>
  <c r="H206" i="7" s="1"/>
  <c r="C205" i="7"/>
  <c r="E206" i="7" s="1"/>
  <c r="G206" i="7" s="1"/>
  <c r="D205" i="6"/>
  <c r="F206" i="6" s="1"/>
  <c r="H206" i="6" s="1"/>
  <c r="C205" i="6"/>
  <c r="E206" i="6" s="1"/>
  <c r="G206" i="6" s="1"/>
  <c r="C205" i="5"/>
  <c r="E206" i="5" s="1"/>
  <c r="G206" i="5" s="1"/>
  <c r="D205" i="5"/>
  <c r="F206" i="5" s="1"/>
  <c r="H206" i="5" s="1"/>
  <c r="D205" i="4"/>
  <c r="F206" i="4" s="1"/>
  <c r="H206" i="4" s="1"/>
  <c r="C205" i="4"/>
  <c r="E206" i="4" s="1"/>
  <c r="G206" i="4" s="1"/>
  <c r="D97" i="1"/>
  <c r="F98" i="1" s="1"/>
  <c r="H98" i="1" s="1"/>
  <c r="D206" i="7" l="1"/>
  <c r="F207" i="7" s="1"/>
  <c r="H207" i="7" s="1"/>
  <c r="C206" i="7"/>
  <c r="E207" i="7" s="1"/>
  <c r="G207" i="7" s="1"/>
  <c r="D206" i="6"/>
  <c r="F207" i="6" s="1"/>
  <c r="H207" i="6" s="1"/>
  <c r="C206" i="6"/>
  <c r="E207" i="6" s="1"/>
  <c r="G207" i="6" s="1"/>
  <c r="D206" i="5"/>
  <c r="F207" i="5" s="1"/>
  <c r="H207" i="5" s="1"/>
  <c r="C206" i="5"/>
  <c r="E207" i="5" s="1"/>
  <c r="G207" i="5" s="1"/>
  <c r="C206" i="4"/>
  <c r="E207" i="4" s="1"/>
  <c r="G207" i="4" s="1"/>
  <c r="D206" i="4"/>
  <c r="F207" i="4" s="1"/>
  <c r="H207" i="4" s="1"/>
  <c r="C97" i="1"/>
  <c r="E98" i="1" s="1"/>
  <c r="G98" i="1" s="1"/>
  <c r="D207" i="7" l="1"/>
  <c r="F208" i="7" s="1"/>
  <c r="H208" i="7" s="1"/>
  <c r="C207" i="7"/>
  <c r="E208" i="7" s="1"/>
  <c r="G208" i="7" s="1"/>
  <c r="C207" i="6"/>
  <c r="E208" i="6" s="1"/>
  <c r="G208" i="6" s="1"/>
  <c r="D207" i="6"/>
  <c r="F208" i="6" s="1"/>
  <c r="H208" i="6" s="1"/>
  <c r="D207" i="5"/>
  <c r="F208" i="5" s="1"/>
  <c r="H208" i="5" s="1"/>
  <c r="C207" i="5"/>
  <c r="E208" i="5" s="1"/>
  <c r="G208" i="5" s="1"/>
  <c r="D207" i="4"/>
  <c r="F208" i="4" s="1"/>
  <c r="H208" i="4" s="1"/>
  <c r="C207" i="4"/>
  <c r="E208" i="4" s="1"/>
  <c r="G208" i="4" s="1"/>
  <c r="D98" i="1"/>
  <c r="F99" i="1" s="1"/>
  <c r="H99" i="1" s="1"/>
  <c r="D208" i="7" l="1"/>
  <c r="F209" i="7" s="1"/>
  <c r="H209" i="7" s="1"/>
  <c r="C208" i="7"/>
  <c r="E209" i="7" s="1"/>
  <c r="G209" i="7" s="1"/>
  <c r="D208" i="6"/>
  <c r="F209" i="6" s="1"/>
  <c r="H209" i="6" s="1"/>
  <c r="C208" i="6"/>
  <c r="E209" i="6" s="1"/>
  <c r="G209" i="6" s="1"/>
  <c r="D208" i="5"/>
  <c r="F209" i="5" s="1"/>
  <c r="H209" i="5" s="1"/>
  <c r="C208" i="5"/>
  <c r="E209" i="5" s="1"/>
  <c r="G209" i="5" s="1"/>
  <c r="D208" i="4"/>
  <c r="F209" i="4" s="1"/>
  <c r="H209" i="4" s="1"/>
  <c r="C208" i="4"/>
  <c r="E209" i="4" s="1"/>
  <c r="G209" i="4" s="1"/>
  <c r="C98" i="1"/>
  <c r="E99" i="1" s="1"/>
  <c r="G99" i="1" s="1"/>
  <c r="D209" i="7" l="1"/>
  <c r="F210" i="7" s="1"/>
  <c r="H210" i="7" s="1"/>
  <c r="C209" i="7"/>
  <c r="E210" i="7" s="1"/>
  <c r="G210" i="7" s="1"/>
  <c r="D209" i="6"/>
  <c r="F210" i="6" s="1"/>
  <c r="H210" i="6" s="1"/>
  <c r="C209" i="6"/>
  <c r="E210" i="6" s="1"/>
  <c r="G210" i="6" s="1"/>
  <c r="D209" i="5"/>
  <c r="F210" i="5" s="1"/>
  <c r="H210" i="5" s="1"/>
  <c r="C209" i="5"/>
  <c r="E210" i="5" s="1"/>
  <c r="G210" i="5" s="1"/>
  <c r="D209" i="4"/>
  <c r="F210" i="4" s="1"/>
  <c r="H210" i="4" s="1"/>
  <c r="C209" i="4"/>
  <c r="E210" i="4" s="1"/>
  <c r="G210" i="4" s="1"/>
  <c r="D99" i="1"/>
  <c r="F100" i="1" s="1"/>
  <c r="H100" i="1" s="1"/>
  <c r="C210" i="7" l="1"/>
  <c r="E211" i="7" s="1"/>
  <c r="G211" i="7" s="1"/>
  <c r="D210" i="7"/>
  <c r="F211" i="7" s="1"/>
  <c r="H211" i="7" s="1"/>
  <c r="D210" i="6"/>
  <c r="F211" i="6" s="1"/>
  <c r="H211" i="6" s="1"/>
  <c r="C210" i="6"/>
  <c r="E211" i="6" s="1"/>
  <c r="G211" i="6" s="1"/>
  <c r="D210" i="5"/>
  <c r="F211" i="5" s="1"/>
  <c r="H211" i="5" s="1"/>
  <c r="C210" i="5"/>
  <c r="E211" i="5" s="1"/>
  <c r="G211" i="5" s="1"/>
  <c r="D210" i="4"/>
  <c r="F211" i="4" s="1"/>
  <c r="H211" i="4" s="1"/>
  <c r="C210" i="4"/>
  <c r="E211" i="4" s="1"/>
  <c r="G211" i="4" s="1"/>
  <c r="C99" i="1"/>
  <c r="E100" i="1" s="1"/>
  <c r="G100" i="1" s="1"/>
  <c r="D211" i="7" l="1"/>
  <c r="F212" i="7" s="1"/>
  <c r="H212" i="7" s="1"/>
  <c r="C211" i="7"/>
  <c r="E212" i="7" s="1"/>
  <c r="G212" i="7" s="1"/>
  <c r="D211" i="6"/>
  <c r="F212" i="6" s="1"/>
  <c r="H212" i="6" s="1"/>
  <c r="C211" i="6"/>
  <c r="E212" i="6" s="1"/>
  <c r="G212" i="6" s="1"/>
  <c r="D211" i="5"/>
  <c r="F212" i="5" s="1"/>
  <c r="H212" i="5" s="1"/>
  <c r="C211" i="5"/>
  <c r="E212" i="5" s="1"/>
  <c r="G212" i="5" s="1"/>
  <c r="D211" i="4"/>
  <c r="F212" i="4" s="1"/>
  <c r="H212" i="4" s="1"/>
  <c r="C211" i="4"/>
  <c r="E212" i="4" s="1"/>
  <c r="G212" i="4" s="1"/>
  <c r="D100" i="1"/>
  <c r="F101" i="1" s="1"/>
  <c r="H101" i="1" s="1"/>
  <c r="D212" i="7" l="1"/>
  <c r="F213" i="7" s="1"/>
  <c r="H213" i="7" s="1"/>
  <c r="C212" i="7"/>
  <c r="E213" i="7" s="1"/>
  <c r="G213" i="7" s="1"/>
  <c r="D212" i="6"/>
  <c r="F213" i="6" s="1"/>
  <c r="H213" i="6" s="1"/>
  <c r="C212" i="6"/>
  <c r="E213" i="6" s="1"/>
  <c r="G213" i="6" s="1"/>
  <c r="D212" i="5"/>
  <c r="F213" i="5" s="1"/>
  <c r="H213" i="5" s="1"/>
  <c r="C212" i="5"/>
  <c r="E213" i="5" s="1"/>
  <c r="G213" i="5" s="1"/>
  <c r="C212" i="4"/>
  <c r="E213" i="4" s="1"/>
  <c r="G213" i="4" s="1"/>
  <c r="D212" i="4"/>
  <c r="F213" i="4" s="1"/>
  <c r="H213" i="4" s="1"/>
  <c r="C100" i="1"/>
  <c r="E101" i="1" s="1"/>
  <c r="G101" i="1" s="1"/>
  <c r="D213" i="7" l="1"/>
  <c r="F214" i="7" s="1"/>
  <c r="H214" i="7" s="1"/>
  <c r="C213" i="7"/>
  <c r="E214" i="7" s="1"/>
  <c r="G214" i="7" s="1"/>
  <c r="D213" i="6"/>
  <c r="F214" i="6" s="1"/>
  <c r="H214" i="6" s="1"/>
  <c r="C213" i="6"/>
  <c r="E214" i="6" s="1"/>
  <c r="G214" i="6" s="1"/>
  <c r="C213" i="5"/>
  <c r="E214" i="5" s="1"/>
  <c r="G214" i="5" s="1"/>
  <c r="D213" i="5"/>
  <c r="F214" i="5" s="1"/>
  <c r="H214" i="5" s="1"/>
  <c r="D213" i="4"/>
  <c r="F214" i="4" s="1"/>
  <c r="H214" i="4" s="1"/>
  <c r="C213" i="4"/>
  <c r="E214" i="4" s="1"/>
  <c r="G214" i="4" s="1"/>
  <c r="D101" i="1"/>
  <c r="F102" i="1" s="1"/>
  <c r="H102" i="1" s="1"/>
  <c r="D214" i="7" l="1"/>
  <c r="F215" i="7" s="1"/>
  <c r="H215" i="7" s="1"/>
  <c r="C214" i="7"/>
  <c r="E215" i="7" s="1"/>
  <c r="G215" i="7" s="1"/>
  <c r="D214" i="6"/>
  <c r="F215" i="6" s="1"/>
  <c r="H215" i="6" s="1"/>
  <c r="C214" i="6"/>
  <c r="E215" i="6" s="1"/>
  <c r="G215" i="6" s="1"/>
  <c r="D214" i="5"/>
  <c r="F215" i="5" s="1"/>
  <c r="H215" i="5" s="1"/>
  <c r="C214" i="5"/>
  <c r="E215" i="5" s="1"/>
  <c r="G215" i="5" s="1"/>
  <c r="C214" i="4"/>
  <c r="E215" i="4" s="1"/>
  <c r="G215" i="4" s="1"/>
  <c r="D214" i="4"/>
  <c r="F215" i="4" s="1"/>
  <c r="H215" i="4" s="1"/>
  <c r="C101" i="1"/>
  <c r="E102" i="1" s="1"/>
  <c r="G102" i="1" s="1"/>
  <c r="D215" i="7" l="1"/>
  <c r="F216" i="7" s="1"/>
  <c r="H216" i="7" s="1"/>
  <c r="C215" i="7"/>
  <c r="E216" i="7" s="1"/>
  <c r="G216" i="7" s="1"/>
  <c r="C215" i="6"/>
  <c r="E216" i="6" s="1"/>
  <c r="G216" i="6" s="1"/>
  <c r="D215" i="6"/>
  <c r="F216" i="6" s="1"/>
  <c r="H216" i="6" s="1"/>
  <c r="D215" i="5"/>
  <c r="F216" i="5" s="1"/>
  <c r="H216" i="5" s="1"/>
  <c r="C215" i="5"/>
  <c r="E216" i="5" s="1"/>
  <c r="G216" i="5" s="1"/>
  <c r="D215" i="4"/>
  <c r="F216" i="4" s="1"/>
  <c r="H216" i="4" s="1"/>
  <c r="C215" i="4"/>
  <c r="E216" i="4" s="1"/>
  <c r="G216" i="4" s="1"/>
  <c r="D102" i="1"/>
  <c r="F103" i="1" s="1"/>
  <c r="H103" i="1" s="1"/>
  <c r="D216" i="7" l="1"/>
  <c r="F217" i="7" s="1"/>
  <c r="H217" i="7" s="1"/>
  <c r="C216" i="7"/>
  <c r="E217" i="7" s="1"/>
  <c r="G217" i="7" s="1"/>
  <c r="D216" i="6"/>
  <c r="F217" i="6" s="1"/>
  <c r="H217" i="6" s="1"/>
  <c r="C216" i="6"/>
  <c r="E217" i="6" s="1"/>
  <c r="G217" i="6" s="1"/>
  <c r="D216" i="5"/>
  <c r="F217" i="5" s="1"/>
  <c r="H217" i="5" s="1"/>
  <c r="C216" i="5"/>
  <c r="E217" i="5" s="1"/>
  <c r="G217" i="5" s="1"/>
  <c r="D216" i="4"/>
  <c r="F217" i="4" s="1"/>
  <c r="H217" i="4" s="1"/>
  <c r="C216" i="4"/>
  <c r="E217" i="4" s="1"/>
  <c r="G217" i="4" s="1"/>
  <c r="C102" i="1"/>
  <c r="E103" i="1" s="1"/>
  <c r="G103" i="1" s="1"/>
  <c r="D217" i="7" l="1"/>
  <c r="F218" i="7" s="1"/>
  <c r="H218" i="7" s="1"/>
  <c r="C217" i="7"/>
  <c r="E218" i="7" s="1"/>
  <c r="G218" i="7" s="1"/>
  <c r="D217" i="6"/>
  <c r="F218" i="6" s="1"/>
  <c r="H218" i="6" s="1"/>
  <c r="C217" i="6"/>
  <c r="E218" i="6" s="1"/>
  <c r="G218" i="6" s="1"/>
  <c r="D217" i="5"/>
  <c r="F218" i="5" s="1"/>
  <c r="H218" i="5" s="1"/>
  <c r="C217" i="5"/>
  <c r="E218" i="5" s="1"/>
  <c r="G218" i="5" s="1"/>
  <c r="D217" i="4"/>
  <c r="F218" i="4" s="1"/>
  <c r="H218" i="4" s="1"/>
  <c r="C217" i="4"/>
  <c r="E218" i="4" s="1"/>
  <c r="G218" i="4" s="1"/>
  <c r="D103" i="1"/>
  <c r="F104" i="1" s="1"/>
  <c r="H104" i="1" s="1"/>
  <c r="C218" i="7" l="1"/>
  <c r="E219" i="7" s="1"/>
  <c r="G219" i="7" s="1"/>
  <c r="D218" i="7"/>
  <c r="F219" i="7" s="1"/>
  <c r="H219" i="7" s="1"/>
  <c r="D218" i="6"/>
  <c r="F219" i="6" s="1"/>
  <c r="H219" i="6" s="1"/>
  <c r="C218" i="6"/>
  <c r="E219" i="6" s="1"/>
  <c r="G219" i="6" s="1"/>
  <c r="D218" i="5"/>
  <c r="F219" i="5" s="1"/>
  <c r="H219" i="5" s="1"/>
  <c r="C218" i="5"/>
  <c r="E219" i="5" s="1"/>
  <c r="G219" i="5" s="1"/>
  <c r="D218" i="4"/>
  <c r="F219" i="4" s="1"/>
  <c r="H219" i="4" s="1"/>
  <c r="C218" i="4"/>
  <c r="E219" i="4" s="1"/>
  <c r="G219" i="4" s="1"/>
  <c r="C103" i="1"/>
  <c r="E104" i="1" s="1"/>
  <c r="G104" i="1" s="1"/>
  <c r="D219" i="7" l="1"/>
  <c r="F220" i="7" s="1"/>
  <c r="H220" i="7" s="1"/>
  <c r="C219" i="7"/>
  <c r="E220" i="7" s="1"/>
  <c r="G220" i="7" s="1"/>
  <c r="D219" i="6"/>
  <c r="F220" i="6" s="1"/>
  <c r="H220" i="6" s="1"/>
  <c r="C219" i="6"/>
  <c r="E220" i="6" s="1"/>
  <c r="G220" i="6" s="1"/>
  <c r="D219" i="5"/>
  <c r="F220" i="5" s="1"/>
  <c r="H220" i="5" s="1"/>
  <c r="C219" i="5"/>
  <c r="E220" i="5" s="1"/>
  <c r="G220" i="5" s="1"/>
  <c r="D219" i="4"/>
  <c r="F220" i="4" s="1"/>
  <c r="H220" i="4" s="1"/>
  <c r="C219" i="4"/>
  <c r="E220" i="4" s="1"/>
  <c r="G220" i="4" s="1"/>
  <c r="D104" i="1"/>
  <c r="F105" i="1" s="1"/>
  <c r="H105" i="1" s="1"/>
  <c r="D220" i="7" l="1"/>
  <c r="F221" i="7" s="1"/>
  <c r="H221" i="7" s="1"/>
  <c r="C220" i="7"/>
  <c r="E221" i="7" s="1"/>
  <c r="G221" i="7" s="1"/>
  <c r="D220" i="6"/>
  <c r="F221" i="6" s="1"/>
  <c r="H221" i="6" s="1"/>
  <c r="C220" i="6"/>
  <c r="E221" i="6" s="1"/>
  <c r="G221" i="6" s="1"/>
  <c r="D220" i="5"/>
  <c r="F221" i="5" s="1"/>
  <c r="H221" i="5" s="1"/>
  <c r="C220" i="5"/>
  <c r="E221" i="5" s="1"/>
  <c r="G221" i="5" s="1"/>
  <c r="C220" i="4"/>
  <c r="E221" i="4" s="1"/>
  <c r="G221" i="4" s="1"/>
  <c r="D220" i="4"/>
  <c r="F221" i="4" s="1"/>
  <c r="H221" i="4" s="1"/>
  <c r="C104" i="1"/>
  <c r="E105" i="1" s="1"/>
  <c r="G105" i="1" s="1"/>
  <c r="D221" i="7" l="1"/>
  <c r="F222" i="7" s="1"/>
  <c r="H222" i="7" s="1"/>
  <c r="C221" i="7"/>
  <c r="E222" i="7" s="1"/>
  <c r="G222" i="7" s="1"/>
  <c r="D221" i="6"/>
  <c r="F222" i="6" s="1"/>
  <c r="H222" i="6" s="1"/>
  <c r="C221" i="6"/>
  <c r="E222" i="6" s="1"/>
  <c r="G222" i="6" s="1"/>
  <c r="C221" i="5"/>
  <c r="E222" i="5" s="1"/>
  <c r="G222" i="5" s="1"/>
  <c r="D221" i="5"/>
  <c r="F222" i="5" s="1"/>
  <c r="H222" i="5" s="1"/>
  <c r="D221" i="4"/>
  <c r="F222" i="4" s="1"/>
  <c r="H222" i="4" s="1"/>
  <c r="C221" i="4"/>
  <c r="E222" i="4" s="1"/>
  <c r="G222" i="4" s="1"/>
  <c r="D222" i="7" l="1"/>
  <c r="F223" i="7" s="1"/>
  <c r="H223" i="7" s="1"/>
  <c r="C222" i="7"/>
  <c r="E223" i="7" s="1"/>
  <c r="G223" i="7" s="1"/>
  <c r="D222" i="6"/>
  <c r="F223" i="6" s="1"/>
  <c r="H223" i="6" s="1"/>
  <c r="C222" i="6"/>
  <c r="E223" i="6" s="1"/>
  <c r="G223" i="6" s="1"/>
  <c r="D222" i="5"/>
  <c r="F223" i="5" s="1"/>
  <c r="H223" i="5" s="1"/>
  <c r="C222" i="5"/>
  <c r="E223" i="5" s="1"/>
  <c r="G223" i="5" s="1"/>
  <c r="C222" i="4"/>
  <c r="E223" i="4" s="1"/>
  <c r="G223" i="4" s="1"/>
  <c r="D222" i="4"/>
  <c r="F223" i="4" s="1"/>
  <c r="H223" i="4" s="1"/>
  <c r="D105" i="1"/>
  <c r="F106" i="1" s="1"/>
  <c r="H106" i="1" s="1"/>
  <c r="C105" i="1"/>
  <c r="E106" i="1" s="1"/>
  <c r="G106" i="1" s="1"/>
  <c r="D223" i="7" l="1"/>
  <c r="F224" i="7" s="1"/>
  <c r="H224" i="7" s="1"/>
  <c r="C223" i="7"/>
  <c r="E224" i="7" s="1"/>
  <c r="G224" i="7" s="1"/>
  <c r="C223" i="6"/>
  <c r="E224" i="6" s="1"/>
  <c r="G224" i="6" s="1"/>
  <c r="D223" i="6"/>
  <c r="F224" i="6" s="1"/>
  <c r="H224" i="6" s="1"/>
  <c r="D223" i="5"/>
  <c r="F224" i="5" s="1"/>
  <c r="H224" i="5" s="1"/>
  <c r="C223" i="5"/>
  <c r="E224" i="5" s="1"/>
  <c r="G224" i="5" s="1"/>
  <c r="D223" i="4"/>
  <c r="F224" i="4" s="1"/>
  <c r="H224" i="4" s="1"/>
  <c r="C223" i="4"/>
  <c r="E224" i="4" s="1"/>
  <c r="G224" i="4" s="1"/>
  <c r="D106" i="1"/>
  <c r="F107" i="1" s="1"/>
  <c r="H107" i="1" s="1"/>
  <c r="D224" i="7" l="1"/>
  <c r="F225" i="7" s="1"/>
  <c r="H225" i="7" s="1"/>
  <c r="C224" i="7"/>
  <c r="E225" i="7" s="1"/>
  <c r="G225" i="7" s="1"/>
  <c r="D224" i="6"/>
  <c r="F225" i="6" s="1"/>
  <c r="H225" i="6" s="1"/>
  <c r="C224" i="6"/>
  <c r="E225" i="6" s="1"/>
  <c r="G225" i="6" s="1"/>
  <c r="D224" i="5"/>
  <c r="F225" i="5" s="1"/>
  <c r="H225" i="5" s="1"/>
  <c r="C224" i="5"/>
  <c r="E225" i="5" s="1"/>
  <c r="G225" i="5" s="1"/>
  <c r="D224" i="4"/>
  <c r="F225" i="4" s="1"/>
  <c r="H225" i="4" s="1"/>
  <c r="C224" i="4"/>
  <c r="E225" i="4" s="1"/>
  <c r="G225" i="4" s="1"/>
  <c r="C106" i="1"/>
  <c r="E107" i="1" s="1"/>
  <c r="G107" i="1" s="1"/>
  <c r="D225" i="7" l="1"/>
  <c r="F226" i="7" s="1"/>
  <c r="H226" i="7" s="1"/>
  <c r="C225" i="7"/>
  <c r="E226" i="7" s="1"/>
  <c r="G226" i="7" s="1"/>
  <c r="D225" i="6"/>
  <c r="F226" i="6" s="1"/>
  <c r="H226" i="6" s="1"/>
  <c r="C225" i="6"/>
  <c r="E226" i="6" s="1"/>
  <c r="G226" i="6" s="1"/>
  <c r="D225" i="5"/>
  <c r="F226" i="5" s="1"/>
  <c r="H226" i="5" s="1"/>
  <c r="C225" i="5"/>
  <c r="E226" i="5" s="1"/>
  <c r="G226" i="5" s="1"/>
  <c r="D225" i="4"/>
  <c r="F226" i="4" s="1"/>
  <c r="H226" i="4" s="1"/>
  <c r="C225" i="4"/>
  <c r="E226" i="4" s="1"/>
  <c r="G226" i="4" s="1"/>
  <c r="D107" i="1"/>
  <c r="F108" i="1" s="1"/>
  <c r="H108" i="1" s="1"/>
  <c r="C226" i="7" l="1"/>
  <c r="E227" i="7" s="1"/>
  <c r="G227" i="7" s="1"/>
  <c r="D226" i="7"/>
  <c r="F227" i="7" s="1"/>
  <c r="H227" i="7" s="1"/>
  <c r="D226" i="6"/>
  <c r="F227" i="6" s="1"/>
  <c r="H227" i="6" s="1"/>
  <c r="C226" i="6"/>
  <c r="E227" i="6" s="1"/>
  <c r="G227" i="6" s="1"/>
  <c r="D226" i="5"/>
  <c r="F227" i="5" s="1"/>
  <c r="H227" i="5" s="1"/>
  <c r="C226" i="5"/>
  <c r="E227" i="5" s="1"/>
  <c r="G227" i="5" s="1"/>
  <c r="D226" i="4"/>
  <c r="F227" i="4" s="1"/>
  <c r="H227" i="4" s="1"/>
  <c r="C226" i="4"/>
  <c r="E227" i="4" s="1"/>
  <c r="G227" i="4" s="1"/>
  <c r="C107" i="1"/>
  <c r="E108" i="1" s="1"/>
  <c r="G108" i="1" s="1"/>
  <c r="D227" i="7" l="1"/>
  <c r="F228" i="7" s="1"/>
  <c r="H228" i="7" s="1"/>
  <c r="C227" i="7"/>
  <c r="E228" i="7" s="1"/>
  <c r="G228" i="7" s="1"/>
  <c r="D227" i="6"/>
  <c r="F228" i="6" s="1"/>
  <c r="H228" i="6" s="1"/>
  <c r="C227" i="6"/>
  <c r="E228" i="6" s="1"/>
  <c r="G228" i="6" s="1"/>
  <c r="D227" i="5"/>
  <c r="F228" i="5" s="1"/>
  <c r="H228" i="5" s="1"/>
  <c r="C227" i="5"/>
  <c r="E228" i="5" s="1"/>
  <c r="G228" i="5" s="1"/>
  <c r="D227" i="4"/>
  <c r="F228" i="4" s="1"/>
  <c r="H228" i="4" s="1"/>
  <c r="C227" i="4"/>
  <c r="E228" i="4" s="1"/>
  <c r="G228" i="4" s="1"/>
  <c r="D108" i="1"/>
  <c r="F109" i="1" s="1"/>
  <c r="H109" i="1" s="1"/>
  <c r="D228" i="7" l="1"/>
  <c r="F229" i="7" s="1"/>
  <c r="H229" i="7" s="1"/>
  <c r="C228" i="7"/>
  <c r="E229" i="7" s="1"/>
  <c r="G229" i="7" s="1"/>
  <c r="D228" i="6"/>
  <c r="F229" i="6" s="1"/>
  <c r="H229" i="6" s="1"/>
  <c r="C228" i="6"/>
  <c r="E229" i="6" s="1"/>
  <c r="G229" i="6" s="1"/>
  <c r="D228" i="5"/>
  <c r="F229" i="5" s="1"/>
  <c r="H229" i="5" s="1"/>
  <c r="C228" i="5"/>
  <c r="E229" i="5" s="1"/>
  <c r="G229" i="5" s="1"/>
  <c r="C228" i="4"/>
  <c r="E229" i="4" s="1"/>
  <c r="G229" i="4" s="1"/>
  <c r="D228" i="4"/>
  <c r="F229" i="4" s="1"/>
  <c r="H229" i="4" s="1"/>
  <c r="C108" i="1"/>
  <c r="E109" i="1" s="1"/>
  <c r="G109" i="1" s="1"/>
  <c r="D229" i="7" l="1"/>
  <c r="F230" i="7" s="1"/>
  <c r="H230" i="7" s="1"/>
  <c r="C229" i="7"/>
  <c r="E230" i="7" s="1"/>
  <c r="G230" i="7" s="1"/>
  <c r="D229" i="6"/>
  <c r="F230" i="6" s="1"/>
  <c r="H230" i="6" s="1"/>
  <c r="C229" i="6"/>
  <c r="E230" i="6" s="1"/>
  <c r="G230" i="6" s="1"/>
  <c r="C229" i="5"/>
  <c r="E230" i="5" s="1"/>
  <c r="G230" i="5" s="1"/>
  <c r="D229" i="5"/>
  <c r="F230" i="5" s="1"/>
  <c r="H230" i="5" s="1"/>
  <c r="D229" i="4"/>
  <c r="F230" i="4" s="1"/>
  <c r="H230" i="4" s="1"/>
  <c r="C229" i="4"/>
  <c r="E230" i="4" s="1"/>
  <c r="G230" i="4" s="1"/>
  <c r="D109" i="1"/>
  <c r="F110" i="1" s="1"/>
  <c r="H110" i="1" s="1"/>
  <c r="D230" i="7" l="1"/>
  <c r="F231" i="7" s="1"/>
  <c r="H231" i="7" s="1"/>
  <c r="C230" i="7"/>
  <c r="E231" i="7" s="1"/>
  <c r="G231" i="7" s="1"/>
  <c r="D230" i="6"/>
  <c r="F231" i="6" s="1"/>
  <c r="H231" i="6" s="1"/>
  <c r="C230" i="6"/>
  <c r="E231" i="6" s="1"/>
  <c r="G231" i="6" s="1"/>
  <c r="D230" i="5"/>
  <c r="F231" i="5" s="1"/>
  <c r="H231" i="5" s="1"/>
  <c r="C230" i="5"/>
  <c r="E231" i="5" s="1"/>
  <c r="G231" i="5" s="1"/>
  <c r="C230" i="4"/>
  <c r="E231" i="4" s="1"/>
  <c r="G231" i="4" s="1"/>
  <c r="D230" i="4"/>
  <c r="F231" i="4" s="1"/>
  <c r="H231" i="4" s="1"/>
  <c r="C109" i="1"/>
  <c r="E110" i="1" s="1"/>
  <c r="G110" i="1" s="1"/>
  <c r="D231" i="7" l="1"/>
  <c r="F232" i="7" s="1"/>
  <c r="H232" i="7" s="1"/>
  <c r="C231" i="7"/>
  <c r="E232" i="7" s="1"/>
  <c r="G232" i="7" s="1"/>
  <c r="C231" i="6"/>
  <c r="E232" i="6" s="1"/>
  <c r="G232" i="6" s="1"/>
  <c r="D231" i="6"/>
  <c r="F232" i="6" s="1"/>
  <c r="H232" i="6" s="1"/>
  <c r="D231" i="5"/>
  <c r="F232" i="5" s="1"/>
  <c r="H232" i="5" s="1"/>
  <c r="C231" i="5"/>
  <c r="E232" i="5" s="1"/>
  <c r="G232" i="5" s="1"/>
  <c r="D231" i="4"/>
  <c r="F232" i="4" s="1"/>
  <c r="H232" i="4" s="1"/>
  <c r="C231" i="4"/>
  <c r="E232" i="4" s="1"/>
  <c r="G232" i="4" s="1"/>
  <c r="D110" i="1"/>
  <c r="F111" i="1" s="1"/>
  <c r="H111" i="1" s="1"/>
  <c r="D232" i="7" l="1"/>
  <c r="F233" i="7" s="1"/>
  <c r="H233" i="7" s="1"/>
  <c r="C232" i="7"/>
  <c r="E233" i="7" s="1"/>
  <c r="G233" i="7" s="1"/>
  <c r="D232" i="6"/>
  <c r="F233" i="6" s="1"/>
  <c r="H233" i="6" s="1"/>
  <c r="C232" i="6"/>
  <c r="E233" i="6" s="1"/>
  <c r="G233" i="6" s="1"/>
  <c r="D232" i="5"/>
  <c r="F233" i="5" s="1"/>
  <c r="H233" i="5" s="1"/>
  <c r="C232" i="5"/>
  <c r="E233" i="5" s="1"/>
  <c r="G233" i="5" s="1"/>
  <c r="D232" i="4"/>
  <c r="F233" i="4" s="1"/>
  <c r="H233" i="4" s="1"/>
  <c r="C232" i="4"/>
  <c r="E233" i="4" s="1"/>
  <c r="G233" i="4" s="1"/>
  <c r="C110" i="1"/>
  <c r="E111" i="1" s="1"/>
  <c r="G111" i="1" s="1"/>
  <c r="D233" i="7" l="1"/>
  <c r="F234" i="7" s="1"/>
  <c r="H234" i="7" s="1"/>
  <c r="C233" i="7"/>
  <c r="E234" i="7" s="1"/>
  <c r="G234" i="7" s="1"/>
  <c r="D233" i="6"/>
  <c r="F234" i="6" s="1"/>
  <c r="H234" i="6" s="1"/>
  <c r="C233" i="6"/>
  <c r="E234" i="6" s="1"/>
  <c r="G234" i="6" s="1"/>
  <c r="C233" i="5"/>
  <c r="E234" i="5" s="1"/>
  <c r="G234" i="5" s="1"/>
  <c r="D233" i="5"/>
  <c r="F234" i="5" s="1"/>
  <c r="H234" i="5" s="1"/>
  <c r="D233" i="4"/>
  <c r="F234" i="4" s="1"/>
  <c r="H234" i="4" s="1"/>
  <c r="C233" i="4"/>
  <c r="E234" i="4" s="1"/>
  <c r="G234" i="4" s="1"/>
  <c r="D111" i="1"/>
  <c r="F112" i="1" s="1"/>
  <c r="H112" i="1" s="1"/>
  <c r="D234" i="7" l="1"/>
  <c r="F235" i="7" s="1"/>
  <c r="H235" i="7" s="1"/>
  <c r="C234" i="7"/>
  <c r="E235" i="7" s="1"/>
  <c r="G235" i="7" s="1"/>
  <c r="D234" i="6"/>
  <c r="F235" i="6" s="1"/>
  <c r="H235" i="6" s="1"/>
  <c r="C234" i="6"/>
  <c r="E235" i="6" s="1"/>
  <c r="G235" i="6" s="1"/>
  <c r="D234" i="5"/>
  <c r="F235" i="5" s="1"/>
  <c r="H235" i="5" s="1"/>
  <c r="C234" i="5"/>
  <c r="E235" i="5" s="1"/>
  <c r="G235" i="5" s="1"/>
  <c r="D234" i="4"/>
  <c r="F235" i="4" s="1"/>
  <c r="H235" i="4" s="1"/>
  <c r="C234" i="4"/>
  <c r="E235" i="4" s="1"/>
  <c r="G235" i="4" s="1"/>
  <c r="C111" i="1"/>
  <c r="E112" i="1" s="1"/>
  <c r="G112" i="1" s="1"/>
  <c r="C235" i="7" l="1"/>
  <c r="E236" i="7" s="1"/>
  <c r="G236" i="7" s="1"/>
  <c r="D235" i="7"/>
  <c r="F236" i="7" s="1"/>
  <c r="H236" i="7" s="1"/>
  <c r="D235" i="6"/>
  <c r="F236" i="6" s="1"/>
  <c r="H236" i="6" s="1"/>
  <c r="C235" i="6"/>
  <c r="E236" i="6" s="1"/>
  <c r="G236" i="6" s="1"/>
  <c r="C235" i="5"/>
  <c r="E236" i="5" s="1"/>
  <c r="G236" i="5" s="1"/>
  <c r="D235" i="5"/>
  <c r="F236" i="5" s="1"/>
  <c r="H236" i="5" s="1"/>
  <c r="D235" i="4"/>
  <c r="F236" i="4" s="1"/>
  <c r="H236" i="4" s="1"/>
  <c r="C235" i="4"/>
  <c r="E236" i="4" s="1"/>
  <c r="G236" i="4" s="1"/>
  <c r="D112" i="1"/>
  <c r="F113" i="1" s="1"/>
  <c r="H113" i="1" s="1"/>
  <c r="D236" i="7" l="1"/>
  <c r="F237" i="7" s="1"/>
  <c r="H237" i="7" s="1"/>
  <c r="C236" i="7"/>
  <c r="E237" i="7" s="1"/>
  <c r="G237" i="7" s="1"/>
  <c r="D236" i="6"/>
  <c r="F237" i="6" s="1"/>
  <c r="H237" i="6" s="1"/>
  <c r="C236" i="6"/>
  <c r="E237" i="6" s="1"/>
  <c r="G237" i="6" s="1"/>
  <c r="D236" i="5"/>
  <c r="F237" i="5" s="1"/>
  <c r="H237" i="5" s="1"/>
  <c r="C236" i="5"/>
  <c r="E237" i="5" s="1"/>
  <c r="G237" i="5" s="1"/>
  <c r="C236" i="4"/>
  <c r="E237" i="4" s="1"/>
  <c r="G237" i="4" s="1"/>
  <c r="D236" i="4"/>
  <c r="F237" i="4" s="1"/>
  <c r="H237" i="4" s="1"/>
  <c r="C112" i="1"/>
  <c r="E113" i="1" s="1"/>
  <c r="G113" i="1" s="1"/>
  <c r="D237" i="7" l="1"/>
  <c r="F238" i="7" s="1"/>
  <c r="H238" i="7" s="1"/>
  <c r="C237" i="7"/>
  <c r="E238" i="7" s="1"/>
  <c r="G238" i="7" s="1"/>
  <c r="D237" i="6"/>
  <c r="F238" i="6" s="1"/>
  <c r="H238" i="6" s="1"/>
  <c r="C237" i="6"/>
  <c r="E238" i="6" s="1"/>
  <c r="G238" i="6" s="1"/>
  <c r="D237" i="5"/>
  <c r="F238" i="5" s="1"/>
  <c r="H238" i="5" s="1"/>
  <c r="C237" i="5"/>
  <c r="E238" i="5" s="1"/>
  <c r="G238" i="5" s="1"/>
  <c r="D237" i="4"/>
  <c r="F238" i="4" s="1"/>
  <c r="H238" i="4" s="1"/>
  <c r="C237" i="4"/>
  <c r="E238" i="4" s="1"/>
  <c r="G238" i="4" s="1"/>
  <c r="D113" i="1"/>
  <c r="F114" i="1" s="1"/>
  <c r="H114" i="1" s="1"/>
  <c r="D238" i="7" l="1"/>
  <c r="F239" i="7" s="1"/>
  <c r="H239" i="7" s="1"/>
  <c r="C238" i="7"/>
  <c r="E239" i="7" s="1"/>
  <c r="G239" i="7" s="1"/>
  <c r="D238" i="6"/>
  <c r="F239" i="6" s="1"/>
  <c r="H239" i="6" s="1"/>
  <c r="C238" i="6"/>
  <c r="E239" i="6" s="1"/>
  <c r="G239" i="6" s="1"/>
  <c r="D238" i="5"/>
  <c r="F239" i="5" s="1"/>
  <c r="H239" i="5" s="1"/>
  <c r="C238" i="5"/>
  <c r="E239" i="5" s="1"/>
  <c r="G239" i="5" s="1"/>
  <c r="C238" i="4"/>
  <c r="E239" i="4" s="1"/>
  <c r="G239" i="4" s="1"/>
  <c r="D238" i="4"/>
  <c r="F239" i="4" s="1"/>
  <c r="H239" i="4" s="1"/>
  <c r="C113" i="1"/>
  <c r="E114" i="1" s="1"/>
  <c r="G114" i="1" s="1"/>
  <c r="D239" i="7" l="1"/>
  <c r="F240" i="7" s="1"/>
  <c r="H240" i="7" s="1"/>
  <c r="C239" i="7"/>
  <c r="E240" i="7" s="1"/>
  <c r="G240" i="7" s="1"/>
  <c r="C239" i="6"/>
  <c r="E240" i="6" s="1"/>
  <c r="G240" i="6" s="1"/>
  <c r="D239" i="6"/>
  <c r="F240" i="6" s="1"/>
  <c r="H240" i="6" s="1"/>
  <c r="D239" i="5"/>
  <c r="F240" i="5" s="1"/>
  <c r="H240" i="5" s="1"/>
  <c r="C239" i="5"/>
  <c r="E240" i="5" s="1"/>
  <c r="G240" i="5" s="1"/>
  <c r="D239" i="4"/>
  <c r="F240" i="4" s="1"/>
  <c r="H240" i="4" s="1"/>
  <c r="C239" i="4"/>
  <c r="E240" i="4" s="1"/>
  <c r="G240" i="4" s="1"/>
  <c r="D114" i="1"/>
  <c r="F115" i="1" s="1"/>
  <c r="H115" i="1" s="1"/>
  <c r="D240" i="7" l="1"/>
  <c r="F241" i="7" s="1"/>
  <c r="H241" i="7" s="1"/>
  <c r="C240" i="7"/>
  <c r="E241" i="7" s="1"/>
  <c r="G241" i="7" s="1"/>
  <c r="D240" i="6"/>
  <c r="F241" i="6" s="1"/>
  <c r="H241" i="6" s="1"/>
  <c r="C240" i="6"/>
  <c r="E241" i="6" s="1"/>
  <c r="G241" i="6" s="1"/>
  <c r="D240" i="5"/>
  <c r="F241" i="5" s="1"/>
  <c r="H241" i="5" s="1"/>
  <c r="C240" i="5"/>
  <c r="E241" i="5" s="1"/>
  <c r="G241" i="5" s="1"/>
  <c r="D240" i="4"/>
  <c r="F241" i="4" s="1"/>
  <c r="H241" i="4" s="1"/>
  <c r="C240" i="4"/>
  <c r="E241" i="4" s="1"/>
  <c r="G241" i="4" s="1"/>
  <c r="C114" i="1"/>
  <c r="E115" i="1" s="1"/>
  <c r="G115" i="1" s="1"/>
  <c r="D241" i="7" l="1"/>
  <c r="F242" i="7" s="1"/>
  <c r="H242" i="7" s="1"/>
  <c r="C241" i="7"/>
  <c r="E242" i="7" s="1"/>
  <c r="G242" i="7" s="1"/>
  <c r="D241" i="6"/>
  <c r="F242" i="6" s="1"/>
  <c r="H242" i="6" s="1"/>
  <c r="C241" i="6"/>
  <c r="E242" i="6" s="1"/>
  <c r="G242" i="6" s="1"/>
  <c r="C241" i="5"/>
  <c r="E242" i="5" s="1"/>
  <c r="G242" i="5" s="1"/>
  <c r="D241" i="5"/>
  <c r="F242" i="5" s="1"/>
  <c r="H242" i="5" s="1"/>
  <c r="D241" i="4"/>
  <c r="F242" i="4" s="1"/>
  <c r="H242" i="4" s="1"/>
  <c r="C241" i="4"/>
  <c r="E242" i="4" s="1"/>
  <c r="G242" i="4" s="1"/>
  <c r="D115" i="1"/>
  <c r="F116" i="1" s="1"/>
  <c r="H116" i="1" s="1"/>
  <c r="D242" i="7" l="1"/>
  <c r="F243" i="7" s="1"/>
  <c r="H243" i="7" s="1"/>
  <c r="C242" i="7"/>
  <c r="E243" i="7" s="1"/>
  <c r="G243" i="7" s="1"/>
  <c r="D242" i="6"/>
  <c r="F243" i="6" s="1"/>
  <c r="H243" i="6" s="1"/>
  <c r="C242" i="6"/>
  <c r="E243" i="6" s="1"/>
  <c r="G243" i="6" s="1"/>
  <c r="D242" i="5"/>
  <c r="F243" i="5" s="1"/>
  <c r="H243" i="5" s="1"/>
  <c r="C242" i="5"/>
  <c r="E243" i="5" s="1"/>
  <c r="G243" i="5" s="1"/>
  <c r="D242" i="4"/>
  <c r="F243" i="4" s="1"/>
  <c r="H243" i="4" s="1"/>
  <c r="C242" i="4"/>
  <c r="E243" i="4" s="1"/>
  <c r="G243" i="4" s="1"/>
  <c r="C115" i="1"/>
  <c r="E116" i="1" s="1"/>
  <c r="G116" i="1" s="1"/>
  <c r="C243" i="7" l="1"/>
  <c r="E244" i="7" s="1"/>
  <c r="G244" i="7" s="1"/>
  <c r="D243" i="7"/>
  <c r="F244" i="7" s="1"/>
  <c r="H244" i="7" s="1"/>
  <c r="D243" i="6"/>
  <c r="F244" i="6" s="1"/>
  <c r="H244" i="6" s="1"/>
  <c r="C243" i="6"/>
  <c r="E244" i="6" s="1"/>
  <c r="G244" i="6" s="1"/>
  <c r="C243" i="5"/>
  <c r="E244" i="5" s="1"/>
  <c r="G244" i="5" s="1"/>
  <c r="D243" i="5"/>
  <c r="F244" i="5" s="1"/>
  <c r="H244" i="5" s="1"/>
  <c r="D243" i="4"/>
  <c r="F244" i="4" s="1"/>
  <c r="H244" i="4" s="1"/>
  <c r="C243" i="4"/>
  <c r="E244" i="4" s="1"/>
  <c r="G244" i="4" s="1"/>
  <c r="D116" i="1"/>
  <c r="F117" i="1" s="1"/>
  <c r="H117" i="1" s="1"/>
  <c r="D244" i="7" l="1"/>
  <c r="F245" i="7" s="1"/>
  <c r="H245" i="7" s="1"/>
  <c r="C244" i="7"/>
  <c r="E245" i="7" s="1"/>
  <c r="G245" i="7" s="1"/>
  <c r="D244" i="6"/>
  <c r="F245" i="6" s="1"/>
  <c r="H245" i="6" s="1"/>
  <c r="C244" i="6"/>
  <c r="E245" i="6" s="1"/>
  <c r="G245" i="6" s="1"/>
  <c r="D244" i="5"/>
  <c r="F245" i="5" s="1"/>
  <c r="H245" i="5" s="1"/>
  <c r="C244" i="5"/>
  <c r="E245" i="5" s="1"/>
  <c r="G245" i="5" s="1"/>
  <c r="C244" i="4"/>
  <c r="E245" i="4" s="1"/>
  <c r="G245" i="4" s="1"/>
  <c r="D244" i="4"/>
  <c r="F245" i="4" s="1"/>
  <c r="H245" i="4" s="1"/>
  <c r="C116" i="1"/>
  <c r="E117" i="1" s="1"/>
  <c r="G117" i="1" s="1"/>
  <c r="D245" i="7" l="1"/>
  <c r="F246" i="7" s="1"/>
  <c r="H246" i="7" s="1"/>
  <c r="C245" i="7"/>
  <c r="E246" i="7" s="1"/>
  <c r="G246" i="7" s="1"/>
  <c r="D245" i="6"/>
  <c r="F246" i="6" s="1"/>
  <c r="H246" i="6" s="1"/>
  <c r="C245" i="6"/>
  <c r="E246" i="6" s="1"/>
  <c r="G246" i="6" s="1"/>
  <c r="D245" i="5"/>
  <c r="F246" i="5" s="1"/>
  <c r="H246" i="5" s="1"/>
  <c r="C245" i="5"/>
  <c r="E246" i="5" s="1"/>
  <c r="G246" i="5" s="1"/>
  <c r="D245" i="4"/>
  <c r="F246" i="4" s="1"/>
  <c r="H246" i="4" s="1"/>
  <c r="C245" i="4"/>
  <c r="E246" i="4" s="1"/>
  <c r="G246" i="4" s="1"/>
  <c r="D117" i="1"/>
  <c r="F118" i="1" s="1"/>
  <c r="H118" i="1" s="1"/>
  <c r="D246" i="7" l="1"/>
  <c r="F247" i="7" s="1"/>
  <c r="H247" i="7" s="1"/>
  <c r="C246" i="7"/>
  <c r="E247" i="7" s="1"/>
  <c r="G247" i="7" s="1"/>
  <c r="D246" i="6"/>
  <c r="F247" i="6" s="1"/>
  <c r="H247" i="6" s="1"/>
  <c r="C246" i="6"/>
  <c r="E247" i="6" s="1"/>
  <c r="G247" i="6" s="1"/>
  <c r="D246" i="5"/>
  <c r="F247" i="5" s="1"/>
  <c r="H247" i="5" s="1"/>
  <c r="C246" i="5"/>
  <c r="E247" i="5" s="1"/>
  <c r="G247" i="5" s="1"/>
  <c r="C246" i="4"/>
  <c r="E247" i="4" s="1"/>
  <c r="G247" i="4" s="1"/>
  <c r="D246" i="4"/>
  <c r="F247" i="4" s="1"/>
  <c r="H247" i="4" s="1"/>
  <c r="C117" i="1"/>
  <c r="E118" i="1" s="1"/>
  <c r="G118" i="1" s="1"/>
  <c r="D247" i="7" l="1"/>
  <c r="F248" i="7" s="1"/>
  <c r="H248" i="7" s="1"/>
  <c r="C247" i="7"/>
  <c r="E248" i="7" s="1"/>
  <c r="G248" i="7" s="1"/>
  <c r="C247" i="6"/>
  <c r="E248" i="6" s="1"/>
  <c r="G248" i="6" s="1"/>
  <c r="D247" i="6"/>
  <c r="F248" i="6" s="1"/>
  <c r="H248" i="6" s="1"/>
  <c r="D247" i="5"/>
  <c r="F248" i="5" s="1"/>
  <c r="H248" i="5" s="1"/>
  <c r="C247" i="5"/>
  <c r="E248" i="5" s="1"/>
  <c r="G248" i="5" s="1"/>
  <c r="D247" i="4"/>
  <c r="F248" i="4" s="1"/>
  <c r="H248" i="4" s="1"/>
  <c r="C247" i="4"/>
  <c r="E248" i="4" s="1"/>
  <c r="G248" i="4" s="1"/>
  <c r="D118" i="1"/>
  <c r="F119" i="1" s="1"/>
  <c r="H119" i="1" s="1"/>
  <c r="D248" i="7" l="1"/>
  <c r="F249" i="7" s="1"/>
  <c r="H249" i="7" s="1"/>
  <c r="C248" i="7"/>
  <c r="E249" i="7" s="1"/>
  <c r="G249" i="7" s="1"/>
  <c r="D248" i="6"/>
  <c r="F249" i="6" s="1"/>
  <c r="H249" i="6" s="1"/>
  <c r="C248" i="6"/>
  <c r="E249" i="6" s="1"/>
  <c r="G249" i="6" s="1"/>
  <c r="D248" i="5"/>
  <c r="F249" i="5" s="1"/>
  <c r="H249" i="5" s="1"/>
  <c r="C248" i="5"/>
  <c r="E249" i="5" s="1"/>
  <c r="G249" i="5" s="1"/>
  <c r="D248" i="4"/>
  <c r="F249" i="4" s="1"/>
  <c r="H249" i="4" s="1"/>
  <c r="C248" i="4"/>
  <c r="E249" i="4" s="1"/>
  <c r="G249" i="4" s="1"/>
  <c r="C118" i="1"/>
  <c r="E119" i="1" s="1"/>
  <c r="G119" i="1" s="1"/>
  <c r="D249" i="7" l="1"/>
  <c r="F250" i="7" s="1"/>
  <c r="H250" i="7" s="1"/>
  <c r="C249" i="7"/>
  <c r="E250" i="7" s="1"/>
  <c r="G250" i="7" s="1"/>
  <c r="D249" i="6"/>
  <c r="F250" i="6" s="1"/>
  <c r="H250" i="6" s="1"/>
  <c r="C249" i="6"/>
  <c r="E250" i="6" s="1"/>
  <c r="G250" i="6" s="1"/>
  <c r="C249" i="5"/>
  <c r="E250" i="5" s="1"/>
  <c r="G250" i="5" s="1"/>
  <c r="D249" i="5"/>
  <c r="F250" i="5" s="1"/>
  <c r="H250" i="5" s="1"/>
  <c r="D249" i="4"/>
  <c r="F250" i="4" s="1"/>
  <c r="H250" i="4" s="1"/>
  <c r="C249" i="4"/>
  <c r="E250" i="4" s="1"/>
  <c r="G250" i="4" s="1"/>
  <c r="D119" i="1"/>
  <c r="F120" i="1" s="1"/>
  <c r="H120" i="1" s="1"/>
  <c r="D250" i="7" l="1"/>
  <c r="F251" i="7" s="1"/>
  <c r="H251" i="7" s="1"/>
  <c r="C250" i="7"/>
  <c r="E251" i="7" s="1"/>
  <c r="G251" i="7" s="1"/>
  <c r="D250" i="6"/>
  <c r="F251" i="6" s="1"/>
  <c r="H251" i="6" s="1"/>
  <c r="C250" i="6"/>
  <c r="E251" i="6" s="1"/>
  <c r="G251" i="6" s="1"/>
  <c r="D250" i="5"/>
  <c r="F251" i="5" s="1"/>
  <c r="H251" i="5" s="1"/>
  <c r="C250" i="5"/>
  <c r="E251" i="5" s="1"/>
  <c r="G251" i="5" s="1"/>
  <c r="D250" i="4"/>
  <c r="F251" i="4" s="1"/>
  <c r="H251" i="4" s="1"/>
  <c r="C250" i="4"/>
  <c r="E251" i="4" s="1"/>
  <c r="G251" i="4" s="1"/>
  <c r="C119" i="1"/>
  <c r="E120" i="1" s="1"/>
  <c r="G120" i="1" s="1"/>
  <c r="C251" i="7" l="1"/>
  <c r="E252" i="7" s="1"/>
  <c r="G252" i="7" s="1"/>
  <c r="D251" i="7"/>
  <c r="F252" i="7" s="1"/>
  <c r="H252" i="7" s="1"/>
  <c r="D251" i="6"/>
  <c r="F252" i="6" s="1"/>
  <c r="H252" i="6" s="1"/>
  <c r="C251" i="6"/>
  <c r="E252" i="6" s="1"/>
  <c r="G252" i="6" s="1"/>
  <c r="C251" i="5"/>
  <c r="E252" i="5" s="1"/>
  <c r="G252" i="5" s="1"/>
  <c r="D251" i="5"/>
  <c r="F252" i="5" s="1"/>
  <c r="H252" i="5" s="1"/>
  <c r="D251" i="4"/>
  <c r="F252" i="4" s="1"/>
  <c r="H252" i="4" s="1"/>
  <c r="C251" i="4"/>
  <c r="E252" i="4" s="1"/>
  <c r="G252" i="4" s="1"/>
  <c r="D120" i="1"/>
  <c r="F121" i="1" s="1"/>
  <c r="H121" i="1" s="1"/>
  <c r="D252" i="7" l="1"/>
  <c r="F253" i="7" s="1"/>
  <c r="H253" i="7" s="1"/>
  <c r="C252" i="7"/>
  <c r="E253" i="7" s="1"/>
  <c r="G253" i="7" s="1"/>
  <c r="D252" i="6"/>
  <c r="F253" i="6" s="1"/>
  <c r="H253" i="6" s="1"/>
  <c r="C252" i="6"/>
  <c r="E253" i="6" s="1"/>
  <c r="G253" i="6" s="1"/>
  <c r="D252" i="5"/>
  <c r="F253" i="5" s="1"/>
  <c r="H253" i="5" s="1"/>
  <c r="C252" i="5"/>
  <c r="E253" i="5" s="1"/>
  <c r="G253" i="5" s="1"/>
  <c r="C252" i="4"/>
  <c r="E253" i="4" s="1"/>
  <c r="G253" i="4" s="1"/>
  <c r="D252" i="4"/>
  <c r="F253" i="4" s="1"/>
  <c r="H253" i="4" s="1"/>
  <c r="C120" i="1"/>
  <c r="E121" i="1" s="1"/>
  <c r="G121" i="1" s="1"/>
  <c r="D253" i="7" l="1"/>
  <c r="F254" i="7" s="1"/>
  <c r="H254" i="7" s="1"/>
  <c r="C253" i="7"/>
  <c r="E254" i="7" s="1"/>
  <c r="G254" i="7" s="1"/>
  <c r="D253" i="6"/>
  <c r="F254" i="6" s="1"/>
  <c r="H254" i="6" s="1"/>
  <c r="C253" i="6"/>
  <c r="E254" i="6" s="1"/>
  <c r="G254" i="6" s="1"/>
  <c r="D253" i="5"/>
  <c r="F254" i="5" s="1"/>
  <c r="H254" i="5" s="1"/>
  <c r="C253" i="5"/>
  <c r="E254" i="5" s="1"/>
  <c r="G254" i="5" s="1"/>
  <c r="D253" i="4"/>
  <c r="F254" i="4" s="1"/>
  <c r="H254" i="4" s="1"/>
  <c r="C253" i="4"/>
  <c r="E254" i="4" s="1"/>
  <c r="G254" i="4" s="1"/>
  <c r="D121" i="1"/>
  <c r="F122" i="1" s="1"/>
  <c r="H122" i="1" s="1"/>
  <c r="D254" i="7" l="1"/>
  <c r="F255" i="7" s="1"/>
  <c r="H255" i="7" s="1"/>
  <c r="C254" i="7"/>
  <c r="E255" i="7" s="1"/>
  <c r="G255" i="7" s="1"/>
  <c r="D254" i="6"/>
  <c r="F255" i="6" s="1"/>
  <c r="H255" i="6" s="1"/>
  <c r="C254" i="6"/>
  <c r="E255" i="6" s="1"/>
  <c r="G255" i="6" s="1"/>
  <c r="D254" i="5"/>
  <c r="F255" i="5" s="1"/>
  <c r="H255" i="5" s="1"/>
  <c r="C254" i="5"/>
  <c r="E255" i="5" s="1"/>
  <c r="G255" i="5" s="1"/>
  <c r="C254" i="4"/>
  <c r="E255" i="4" s="1"/>
  <c r="G255" i="4" s="1"/>
  <c r="D254" i="4"/>
  <c r="F255" i="4" s="1"/>
  <c r="H255" i="4" s="1"/>
  <c r="C121" i="1"/>
  <c r="E122" i="1" s="1"/>
  <c r="G122" i="1" s="1"/>
  <c r="D255" i="7" l="1"/>
  <c r="F256" i="7" s="1"/>
  <c r="H256" i="7" s="1"/>
  <c r="C255" i="7"/>
  <c r="E256" i="7" s="1"/>
  <c r="G256" i="7" s="1"/>
  <c r="C255" i="6"/>
  <c r="E256" i="6" s="1"/>
  <c r="G256" i="6" s="1"/>
  <c r="D255" i="6"/>
  <c r="F256" i="6" s="1"/>
  <c r="H256" i="6" s="1"/>
  <c r="D255" i="5"/>
  <c r="F256" i="5" s="1"/>
  <c r="H256" i="5" s="1"/>
  <c r="C255" i="5"/>
  <c r="E256" i="5" s="1"/>
  <c r="G256" i="5" s="1"/>
  <c r="D255" i="4"/>
  <c r="F256" i="4" s="1"/>
  <c r="H256" i="4" s="1"/>
  <c r="C255" i="4"/>
  <c r="E256" i="4" s="1"/>
  <c r="G256" i="4" s="1"/>
  <c r="D122" i="1"/>
  <c r="F123" i="1" s="1"/>
  <c r="H123" i="1" s="1"/>
  <c r="D256" i="7" l="1"/>
  <c r="F257" i="7" s="1"/>
  <c r="H257" i="7" s="1"/>
  <c r="C256" i="7"/>
  <c r="E257" i="7" s="1"/>
  <c r="G257" i="7" s="1"/>
  <c r="D256" i="6"/>
  <c r="F257" i="6" s="1"/>
  <c r="H257" i="6" s="1"/>
  <c r="C256" i="6"/>
  <c r="E257" i="6" s="1"/>
  <c r="G257" i="6" s="1"/>
  <c r="D256" i="5"/>
  <c r="F257" i="5" s="1"/>
  <c r="H257" i="5" s="1"/>
  <c r="C256" i="5"/>
  <c r="E257" i="5" s="1"/>
  <c r="G257" i="5" s="1"/>
  <c r="D256" i="4"/>
  <c r="F257" i="4" s="1"/>
  <c r="H257" i="4" s="1"/>
  <c r="C256" i="4"/>
  <c r="E257" i="4" s="1"/>
  <c r="G257" i="4" s="1"/>
  <c r="C122" i="1"/>
  <c r="E123" i="1" s="1"/>
  <c r="G123" i="1" s="1"/>
  <c r="D257" i="7" l="1"/>
  <c r="F258" i="7" s="1"/>
  <c r="H258" i="7" s="1"/>
  <c r="C257" i="7"/>
  <c r="E258" i="7" s="1"/>
  <c r="G258" i="7" s="1"/>
  <c r="D257" i="6"/>
  <c r="F258" i="6" s="1"/>
  <c r="H258" i="6" s="1"/>
  <c r="C257" i="6"/>
  <c r="E258" i="6" s="1"/>
  <c r="G258" i="6" s="1"/>
  <c r="C257" i="5"/>
  <c r="E258" i="5" s="1"/>
  <c r="G258" i="5" s="1"/>
  <c r="D257" i="5"/>
  <c r="F258" i="5" s="1"/>
  <c r="H258" i="5" s="1"/>
  <c r="D257" i="4"/>
  <c r="F258" i="4" s="1"/>
  <c r="H258" i="4" s="1"/>
  <c r="C257" i="4"/>
  <c r="E258" i="4" s="1"/>
  <c r="G258" i="4" s="1"/>
  <c r="D123" i="1"/>
  <c r="F124" i="1" s="1"/>
  <c r="H124" i="1" s="1"/>
  <c r="D258" i="7" l="1"/>
  <c r="F259" i="7" s="1"/>
  <c r="H259" i="7" s="1"/>
  <c r="C258" i="7"/>
  <c r="E259" i="7" s="1"/>
  <c r="G259" i="7" s="1"/>
  <c r="D258" i="6"/>
  <c r="F259" i="6" s="1"/>
  <c r="H259" i="6" s="1"/>
  <c r="C258" i="6"/>
  <c r="E259" i="6" s="1"/>
  <c r="G259" i="6" s="1"/>
  <c r="D258" i="5"/>
  <c r="F259" i="5" s="1"/>
  <c r="H259" i="5" s="1"/>
  <c r="C258" i="5"/>
  <c r="E259" i="5" s="1"/>
  <c r="G259" i="5" s="1"/>
  <c r="D258" i="4"/>
  <c r="F259" i="4" s="1"/>
  <c r="H259" i="4" s="1"/>
  <c r="C258" i="4"/>
  <c r="E259" i="4" s="1"/>
  <c r="G259" i="4" s="1"/>
  <c r="C123" i="1"/>
  <c r="E124" i="1" s="1"/>
  <c r="G124" i="1" s="1"/>
  <c r="C259" i="7" l="1"/>
  <c r="E260" i="7" s="1"/>
  <c r="G260" i="7" s="1"/>
  <c r="D259" i="7"/>
  <c r="F260" i="7" s="1"/>
  <c r="H260" i="7" s="1"/>
  <c r="D259" i="6"/>
  <c r="F260" i="6" s="1"/>
  <c r="H260" i="6" s="1"/>
  <c r="C259" i="6"/>
  <c r="E260" i="6" s="1"/>
  <c r="G260" i="6" s="1"/>
  <c r="C259" i="5"/>
  <c r="E260" i="5" s="1"/>
  <c r="G260" i="5" s="1"/>
  <c r="D259" i="5"/>
  <c r="F260" i="5" s="1"/>
  <c r="H260" i="5" s="1"/>
  <c r="D259" i="4"/>
  <c r="F260" i="4" s="1"/>
  <c r="H260" i="4" s="1"/>
  <c r="C259" i="4"/>
  <c r="E260" i="4" s="1"/>
  <c r="G260" i="4" s="1"/>
  <c r="D124" i="1"/>
  <c r="F125" i="1" s="1"/>
  <c r="H125" i="1" s="1"/>
  <c r="D260" i="7" l="1"/>
  <c r="F261" i="7" s="1"/>
  <c r="H261" i="7" s="1"/>
  <c r="C260" i="7"/>
  <c r="E261" i="7" s="1"/>
  <c r="G261" i="7" s="1"/>
  <c r="D260" i="6"/>
  <c r="F261" i="6" s="1"/>
  <c r="H261" i="6" s="1"/>
  <c r="C260" i="6"/>
  <c r="E261" i="6" s="1"/>
  <c r="G261" i="6" s="1"/>
  <c r="D260" i="5"/>
  <c r="F261" i="5" s="1"/>
  <c r="H261" i="5" s="1"/>
  <c r="C260" i="5"/>
  <c r="E261" i="5" s="1"/>
  <c r="G261" i="5" s="1"/>
  <c r="C260" i="4"/>
  <c r="E261" i="4" s="1"/>
  <c r="G261" i="4" s="1"/>
  <c r="D260" i="4"/>
  <c r="F261" i="4" s="1"/>
  <c r="H261" i="4" s="1"/>
  <c r="C124" i="1"/>
  <c r="E125" i="1" s="1"/>
  <c r="G125" i="1" s="1"/>
  <c r="D261" i="7" l="1"/>
  <c r="F262" i="7" s="1"/>
  <c r="H262" i="7" s="1"/>
  <c r="C261" i="7"/>
  <c r="E262" i="7" s="1"/>
  <c r="G262" i="7" s="1"/>
  <c r="D261" i="6"/>
  <c r="F262" i="6" s="1"/>
  <c r="H262" i="6" s="1"/>
  <c r="C261" i="6"/>
  <c r="E262" i="6" s="1"/>
  <c r="G262" i="6" s="1"/>
  <c r="D261" i="5"/>
  <c r="F262" i="5" s="1"/>
  <c r="H262" i="5" s="1"/>
  <c r="C261" i="5"/>
  <c r="E262" i="5" s="1"/>
  <c r="G262" i="5" s="1"/>
  <c r="D261" i="4"/>
  <c r="F262" i="4" s="1"/>
  <c r="H262" i="4" s="1"/>
  <c r="C261" i="4"/>
  <c r="E262" i="4" s="1"/>
  <c r="G262" i="4" s="1"/>
  <c r="D125" i="1"/>
  <c r="F126" i="1" s="1"/>
  <c r="H126" i="1" s="1"/>
  <c r="D262" i="7" l="1"/>
  <c r="F263" i="7" s="1"/>
  <c r="H263" i="7" s="1"/>
  <c r="C262" i="7"/>
  <c r="E263" i="7" s="1"/>
  <c r="G263" i="7" s="1"/>
  <c r="D262" i="6"/>
  <c r="F263" i="6" s="1"/>
  <c r="H263" i="6" s="1"/>
  <c r="C262" i="6"/>
  <c r="E263" i="6" s="1"/>
  <c r="G263" i="6" s="1"/>
  <c r="D262" i="5"/>
  <c r="F263" i="5" s="1"/>
  <c r="H263" i="5" s="1"/>
  <c r="C262" i="5"/>
  <c r="E263" i="5" s="1"/>
  <c r="G263" i="5" s="1"/>
  <c r="C262" i="4"/>
  <c r="E263" i="4" s="1"/>
  <c r="G263" i="4" s="1"/>
  <c r="D262" i="4"/>
  <c r="F263" i="4" s="1"/>
  <c r="H263" i="4" s="1"/>
  <c r="C125" i="1"/>
  <c r="E126" i="1" s="1"/>
  <c r="G126" i="1" s="1"/>
  <c r="D263" i="7" l="1"/>
  <c r="F264" i="7" s="1"/>
  <c r="H264" i="7" s="1"/>
  <c r="C263" i="7"/>
  <c r="E264" i="7" s="1"/>
  <c r="G264" i="7" s="1"/>
  <c r="C263" i="6"/>
  <c r="E264" i="6" s="1"/>
  <c r="G264" i="6" s="1"/>
  <c r="D263" i="6"/>
  <c r="F264" i="6" s="1"/>
  <c r="H264" i="6" s="1"/>
  <c r="D263" i="5"/>
  <c r="F264" i="5" s="1"/>
  <c r="H264" i="5" s="1"/>
  <c r="C263" i="5"/>
  <c r="E264" i="5" s="1"/>
  <c r="G264" i="5" s="1"/>
  <c r="D263" i="4"/>
  <c r="F264" i="4" s="1"/>
  <c r="H264" i="4" s="1"/>
  <c r="C263" i="4"/>
  <c r="E264" i="4" s="1"/>
  <c r="G264" i="4" s="1"/>
  <c r="D126" i="1"/>
  <c r="F127" i="1" s="1"/>
  <c r="H127" i="1" s="1"/>
  <c r="D264" i="7" l="1"/>
  <c r="F265" i="7" s="1"/>
  <c r="H265" i="7" s="1"/>
  <c r="C264" i="7"/>
  <c r="E265" i="7" s="1"/>
  <c r="G265" i="7" s="1"/>
  <c r="D264" i="6"/>
  <c r="F265" i="6" s="1"/>
  <c r="H265" i="6" s="1"/>
  <c r="C264" i="6"/>
  <c r="E265" i="6" s="1"/>
  <c r="G265" i="6" s="1"/>
  <c r="D264" i="5"/>
  <c r="F265" i="5" s="1"/>
  <c r="H265" i="5" s="1"/>
  <c r="C264" i="5"/>
  <c r="E265" i="5" s="1"/>
  <c r="G265" i="5" s="1"/>
  <c r="D264" i="4"/>
  <c r="F265" i="4" s="1"/>
  <c r="H265" i="4" s="1"/>
  <c r="C264" i="4"/>
  <c r="E265" i="4" s="1"/>
  <c r="G265" i="4" s="1"/>
  <c r="C126" i="1"/>
  <c r="E127" i="1" s="1"/>
  <c r="G127" i="1" s="1"/>
  <c r="D265" i="7" l="1"/>
  <c r="F266" i="7" s="1"/>
  <c r="H266" i="7" s="1"/>
  <c r="C265" i="7"/>
  <c r="E266" i="7" s="1"/>
  <c r="G266" i="7" s="1"/>
  <c r="D265" i="6"/>
  <c r="F266" i="6" s="1"/>
  <c r="H266" i="6" s="1"/>
  <c r="C265" i="6"/>
  <c r="E266" i="6" s="1"/>
  <c r="G266" i="6" s="1"/>
  <c r="C265" i="5"/>
  <c r="E266" i="5" s="1"/>
  <c r="G266" i="5" s="1"/>
  <c r="D265" i="5"/>
  <c r="F266" i="5" s="1"/>
  <c r="H266" i="5" s="1"/>
  <c r="D265" i="4"/>
  <c r="F266" i="4" s="1"/>
  <c r="H266" i="4" s="1"/>
  <c r="C265" i="4"/>
  <c r="E266" i="4" s="1"/>
  <c r="G266" i="4" s="1"/>
  <c r="D127" i="1"/>
  <c r="F128" i="1" s="1"/>
  <c r="H128" i="1" s="1"/>
  <c r="D266" i="7" l="1"/>
  <c r="F267" i="7" s="1"/>
  <c r="H267" i="7" s="1"/>
  <c r="C266" i="7"/>
  <c r="E267" i="7" s="1"/>
  <c r="G267" i="7" s="1"/>
  <c r="D266" i="6"/>
  <c r="F267" i="6" s="1"/>
  <c r="H267" i="6" s="1"/>
  <c r="C266" i="6"/>
  <c r="E267" i="6" s="1"/>
  <c r="G267" i="6" s="1"/>
  <c r="D266" i="5"/>
  <c r="F267" i="5" s="1"/>
  <c r="H267" i="5" s="1"/>
  <c r="C266" i="5"/>
  <c r="E267" i="5" s="1"/>
  <c r="G267" i="5" s="1"/>
  <c r="D266" i="4"/>
  <c r="F267" i="4" s="1"/>
  <c r="H267" i="4" s="1"/>
  <c r="C266" i="4"/>
  <c r="E267" i="4" s="1"/>
  <c r="G267" i="4" s="1"/>
  <c r="C127" i="1"/>
  <c r="E128" i="1" s="1"/>
  <c r="G128" i="1" s="1"/>
  <c r="C267" i="7" l="1"/>
  <c r="E268" i="7" s="1"/>
  <c r="G268" i="7" s="1"/>
  <c r="D267" i="7"/>
  <c r="F268" i="7" s="1"/>
  <c r="H268" i="7" s="1"/>
  <c r="D267" i="6"/>
  <c r="F268" i="6" s="1"/>
  <c r="H268" i="6" s="1"/>
  <c r="C267" i="6"/>
  <c r="E268" i="6" s="1"/>
  <c r="G268" i="6" s="1"/>
  <c r="D267" i="5"/>
  <c r="F268" i="5" s="1"/>
  <c r="H268" i="5" s="1"/>
  <c r="C267" i="5"/>
  <c r="E268" i="5" s="1"/>
  <c r="G268" i="5" s="1"/>
  <c r="D267" i="4"/>
  <c r="F268" i="4" s="1"/>
  <c r="H268" i="4" s="1"/>
  <c r="C267" i="4"/>
  <c r="E268" i="4" s="1"/>
  <c r="G268" i="4" s="1"/>
  <c r="D128" i="1"/>
  <c r="F129" i="1" s="1"/>
  <c r="H129" i="1" s="1"/>
  <c r="D268" i="7" l="1"/>
  <c r="F269" i="7" s="1"/>
  <c r="H269" i="7" s="1"/>
  <c r="C268" i="7"/>
  <c r="E269" i="7" s="1"/>
  <c r="G269" i="7" s="1"/>
  <c r="D268" i="6"/>
  <c r="F269" i="6" s="1"/>
  <c r="H269" i="6" s="1"/>
  <c r="C268" i="6"/>
  <c r="E269" i="6" s="1"/>
  <c r="G269" i="6" s="1"/>
  <c r="D268" i="5"/>
  <c r="F269" i="5" s="1"/>
  <c r="H269" i="5" s="1"/>
  <c r="C268" i="5"/>
  <c r="E269" i="5" s="1"/>
  <c r="G269" i="5" s="1"/>
  <c r="C268" i="4"/>
  <c r="E269" i="4" s="1"/>
  <c r="G269" i="4" s="1"/>
  <c r="D268" i="4"/>
  <c r="F269" i="4" s="1"/>
  <c r="H269" i="4" s="1"/>
  <c r="C128" i="1"/>
  <c r="E129" i="1" s="1"/>
  <c r="G129" i="1" s="1"/>
  <c r="D269" i="7" l="1"/>
  <c r="F270" i="7" s="1"/>
  <c r="H270" i="7" s="1"/>
  <c r="C269" i="7"/>
  <c r="E270" i="7" s="1"/>
  <c r="G270" i="7" s="1"/>
  <c r="D269" i="6"/>
  <c r="F270" i="6" s="1"/>
  <c r="H270" i="6" s="1"/>
  <c r="C269" i="6"/>
  <c r="E270" i="6" s="1"/>
  <c r="G270" i="6" s="1"/>
  <c r="D269" i="5"/>
  <c r="F270" i="5" s="1"/>
  <c r="H270" i="5" s="1"/>
  <c r="C269" i="5"/>
  <c r="E270" i="5" s="1"/>
  <c r="G270" i="5" s="1"/>
  <c r="D269" i="4"/>
  <c r="F270" i="4" s="1"/>
  <c r="H270" i="4" s="1"/>
  <c r="C269" i="4"/>
  <c r="E270" i="4" s="1"/>
  <c r="G270" i="4" s="1"/>
  <c r="D129" i="1"/>
  <c r="F130" i="1" s="1"/>
  <c r="H130" i="1" s="1"/>
  <c r="D270" i="7" l="1"/>
  <c r="F271" i="7" s="1"/>
  <c r="H271" i="7" s="1"/>
  <c r="C270" i="7"/>
  <c r="E271" i="7" s="1"/>
  <c r="G271" i="7" s="1"/>
  <c r="D270" i="6"/>
  <c r="F271" i="6" s="1"/>
  <c r="H271" i="6" s="1"/>
  <c r="C270" i="6"/>
  <c r="E271" i="6" s="1"/>
  <c r="G271" i="6" s="1"/>
  <c r="D270" i="5"/>
  <c r="F271" i="5" s="1"/>
  <c r="H271" i="5" s="1"/>
  <c r="C270" i="5"/>
  <c r="E271" i="5" s="1"/>
  <c r="G271" i="5" s="1"/>
  <c r="C270" i="4"/>
  <c r="E271" i="4" s="1"/>
  <c r="G271" i="4" s="1"/>
  <c r="D270" i="4"/>
  <c r="F271" i="4" s="1"/>
  <c r="H271" i="4" s="1"/>
  <c r="C129" i="1"/>
  <c r="E130" i="1" s="1"/>
  <c r="G130" i="1" s="1"/>
  <c r="D271" i="7" l="1"/>
  <c r="F272" i="7" s="1"/>
  <c r="H272" i="7" s="1"/>
  <c r="C271" i="7"/>
  <c r="E272" i="7" s="1"/>
  <c r="G272" i="7" s="1"/>
  <c r="C271" i="6"/>
  <c r="E272" i="6" s="1"/>
  <c r="G272" i="6" s="1"/>
  <c r="D271" i="6"/>
  <c r="F272" i="6" s="1"/>
  <c r="H272" i="6" s="1"/>
  <c r="D271" i="5"/>
  <c r="F272" i="5" s="1"/>
  <c r="H272" i="5" s="1"/>
  <c r="C271" i="5"/>
  <c r="E272" i="5" s="1"/>
  <c r="G272" i="5" s="1"/>
  <c r="D271" i="4"/>
  <c r="F272" i="4" s="1"/>
  <c r="H272" i="4" s="1"/>
  <c r="C271" i="4"/>
  <c r="E272" i="4" s="1"/>
  <c r="G272" i="4" s="1"/>
  <c r="D272" i="7" l="1"/>
  <c r="F273" i="7" s="1"/>
  <c r="H273" i="7" s="1"/>
  <c r="C272" i="7"/>
  <c r="E273" i="7" s="1"/>
  <c r="G273" i="7" s="1"/>
  <c r="D272" i="6"/>
  <c r="F273" i="6" s="1"/>
  <c r="H273" i="6" s="1"/>
  <c r="C272" i="6"/>
  <c r="E273" i="6" s="1"/>
  <c r="G273" i="6" s="1"/>
  <c r="D272" i="5"/>
  <c r="F273" i="5" s="1"/>
  <c r="H273" i="5" s="1"/>
  <c r="C272" i="5"/>
  <c r="E273" i="5" s="1"/>
  <c r="G273" i="5" s="1"/>
  <c r="D272" i="4"/>
  <c r="F273" i="4" s="1"/>
  <c r="H273" i="4" s="1"/>
  <c r="C272" i="4"/>
  <c r="E273" i="4" s="1"/>
  <c r="G273" i="4" s="1"/>
  <c r="D130" i="1"/>
  <c r="F131" i="1" s="1"/>
  <c r="H131" i="1" s="1"/>
  <c r="C130" i="1"/>
  <c r="E131" i="1" s="1"/>
  <c r="G131" i="1" s="1"/>
  <c r="D273" i="7" l="1"/>
  <c r="F274" i="7" s="1"/>
  <c r="H274" i="7" s="1"/>
  <c r="C273" i="7"/>
  <c r="E274" i="7" s="1"/>
  <c r="G274" i="7" s="1"/>
  <c r="D273" i="6"/>
  <c r="F274" i="6" s="1"/>
  <c r="H274" i="6" s="1"/>
  <c r="C273" i="6"/>
  <c r="E274" i="6" s="1"/>
  <c r="G274" i="6" s="1"/>
  <c r="C273" i="5"/>
  <c r="E274" i="5" s="1"/>
  <c r="G274" i="5" s="1"/>
  <c r="D273" i="5"/>
  <c r="F274" i="5" s="1"/>
  <c r="H274" i="5" s="1"/>
  <c r="D273" i="4"/>
  <c r="F274" i="4" s="1"/>
  <c r="H274" i="4" s="1"/>
  <c r="C273" i="4"/>
  <c r="E274" i="4" s="1"/>
  <c r="G274" i="4" s="1"/>
  <c r="D131" i="1"/>
  <c r="F132" i="1" s="1"/>
  <c r="H132" i="1" s="1"/>
  <c r="D274" i="7" l="1"/>
  <c r="F275" i="7" s="1"/>
  <c r="H275" i="7" s="1"/>
  <c r="C274" i="7"/>
  <c r="E275" i="7" s="1"/>
  <c r="G275" i="7" s="1"/>
  <c r="D274" i="6"/>
  <c r="F275" i="6" s="1"/>
  <c r="H275" i="6" s="1"/>
  <c r="C274" i="6"/>
  <c r="E275" i="6" s="1"/>
  <c r="G275" i="6" s="1"/>
  <c r="D274" i="5"/>
  <c r="F275" i="5" s="1"/>
  <c r="H275" i="5" s="1"/>
  <c r="C274" i="5"/>
  <c r="E275" i="5" s="1"/>
  <c r="G275" i="5" s="1"/>
  <c r="D274" i="4"/>
  <c r="F275" i="4" s="1"/>
  <c r="H275" i="4" s="1"/>
  <c r="C274" i="4"/>
  <c r="E275" i="4" s="1"/>
  <c r="G275" i="4" s="1"/>
  <c r="C131" i="1"/>
  <c r="E132" i="1" s="1"/>
  <c r="G132" i="1" s="1"/>
  <c r="C275" i="7" l="1"/>
  <c r="E276" i="7" s="1"/>
  <c r="G276" i="7" s="1"/>
  <c r="D275" i="7"/>
  <c r="F276" i="7" s="1"/>
  <c r="H276" i="7" s="1"/>
  <c r="D275" i="6"/>
  <c r="F276" i="6" s="1"/>
  <c r="H276" i="6" s="1"/>
  <c r="C275" i="6"/>
  <c r="E276" i="6" s="1"/>
  <c r="G276" i="6" s="1"/>
  <c r="D275" i="5"/>
  <c r="F276" i="5" s="1"/>
  <c r="H276" i="5" s="1"/>
  <c r="C275" i="5"/>
  <c r="E276" i="5" s="1"/>
  <c r="G276" i="5" s="1"/>
  <c r="D275" i="4"/>
  <c r="F276" i="4" s="1"/>
  <c r="H276" i="4" s="1"/>
  <c r="C275" i="4"/>
  <c r="E276" i="4" s="1"/>
  <c r="G276" i="4" s="1"/>
  <c r="D132" i="1"/>
  <c r="F133" i="1" s="1"/>
  <c r="H133" i="1" s="1"/>
  <c r="D276" i="7" l="1"/>
  <c r="F277" i="7" s="1"/>
  <c r="H277" i="7" s="1"/>
  <c r="C276" i="7"/>
  <c r="E277" i="7" s="1"/>
  <c r="G277" i="7" s="1"/>
  <c r="D276" i="6"/>
  <c r="F277" i="6" s="1"/>
  <c r="H277" i="6" s="1"/>
  <c r="C276" i="6"/>
  <c r="E277" i="6" s="1"/>
  <c r="G277" i="6" s="1"/>
  <c r="D276" i="5"/>
  <c r="F277" i="5" s="1"/>
  <c r="H277" i="5" s="1"/>
  <c r="C276" i="5"/>
  <c r="E277" i="5" s="1"/>
  <c r="G277" i="5" s="1"/>
  <c r="C276" i="4"/>
  <c r="E277" i="4" s="1"/>
  <c r="G277" i="4" s="1"/>
  <c r="D276" i="4"/>
  <c r="F277" i="4" s="1"/>
  <c r="H277" i="4" s="1"/>
  <c r="C132" i="1"/>
  <c r="E133" i="1" s="1"/>
  <c r="G133" i="1" s="1"/>
  <c r="D277" i="7" l="1"/>
  <c r="F278" i="7" s="1"/>
  <c r="H278" i="7" s="1"/>
  <c r="C277" i="7"/>
  <c r="E278" i="7" s="1"/>
  <c r="G278" i="7" s="1"/>
  <c r="D277" i="6"/>
  <c r="F278" i="6" s="1"/>
  <c r="H278" i="6" s="1"/>
  <c r="C277" i="6"/>
  <c r="E278" i="6" s="1"/>
  <c r="G278" i="6" s="1"/>
  <c r="D277" i="5"/>
  <c r="F278" i="5" s="1"/>
  <c r="H278" i="5" s="1"/>
  <c r="C277" i="5"/>
  <c r="E278" i="5" s="1"/>
  <c r="G278" i="5" s="1"/>
  <c r="D277" i="4"/>
  <c r="F278" i="4" s="1"/>
  <c r="H278" i="4" s="1"/>
  <c r="C277" i="4"/>
  <c r="E278" i="4" s="1"/>
  <c r="G278" i="4" s="1"/>
  <c r="D133" i="1"/>
  <c r="F134" i="1" s="1"/>
  <c r="H134" i="1" s="1"/>
  <c r="D278" i="7" l="1"/>
  <c r="F279" i="7" s="1"/>
  <c r="H279" i="7" s="1"/>
  <c r="C278" i="7"/>
  <c r="E279" i="7" s="1"/>
  <c r="G279" i="7" s="1"/>
  <c r="D278" i="6"/>
  <c r="F279" i="6" s="1"/>
  <c r="H279" i="6" s="1"/>
  <c r="C278" i="6"/>
  <c r="E279" i="6" s="1"/>
  <c r="G279" i="6" s="1"/>
  <c r="D278" i="5"/>
  <c r="F279" i="5" s="1"/>
  <c r="H279" i="5" s="1"/>
  <c r="C278" i="5"/>
  <c r="E279" i="5" s="1"/>
  <c r="G279" i="5" s="1"/>
  <c r="C278" i="4"/>
  <c r="E279" i="4" s="1"/>
  <c r="G279" i="4" s="1"/>
  <c r="D278" i="4"/>
  <c r="F279" i="4" s="1"/>
  <c r="H279" i="4" s="1"/>
  <c r="C133" i="1"/>
  <c r="E134" i="1" s="1"/>
  <c r="G134" i="1" s="1"/>
  <c r="D279" i="7" l="1"/>
  <c r="F280" i="7" s="1"/>
  <c r="H280" i="7" s="1"/>
  <c r="C279" i="7"/>
  <c r="E280" i="7" s="1"/>
  <c r="G280" i="7" s="1"/>
  <c r="C279" i="6"/>
  <c r="E280" i="6" s="1"/>
  <c r="G280" i="6" s="1"/>
  <c r="D279" i="6"/>
  <c r="F280" i="6" s="1"/>
  <c r="H280" i="6" s="1"/>
  <c r="D279" i="5"/>
  <c r="F280" i="5" s="1"/>
  <c r="H280" i="5" s="1"/>
  <c r="C279" i="5"/>
  <c r="E280" i="5" s="1"/>
  <c r="G280" i="5" s="1"/>
  <c r="D279" i="4"/>
  <c r="F280" i="4" s="1"/>
  <c r="H280" i="4" s="1"/>
  <c r="C279" i="4"/>
  <c r="E280" i="4" s="1"/>
  <c r="G280" i="4" s="1"/>
  <c r="D134" i="1"/>
  <c r="F135" i="1" s="1"/>
  <c r="H135" i="1" s="1"/>
  <c r="D280" i="7" l="1"/>
  <c r="F281" i="7" s="1"/>
  <c r="H281" i="7" s="1"/>
  <c r="C280" i="7"/>
  <c r="E281" i="7" s="1"/>
  <c r="G281" i="7" s="1"/>
  <c r="D280" i="6"/>
  <c r="F281" i="6" s="1"/>
  <c r="H281" i="6" s="1"/>
  <c r="C280" i="6"/>
  <c r="E281" i="6" s="1"/>
  <c r="G281" i="6" s="1"/>
  <c r="D280" i="5"/>
  <c r="F281" i="5" s="1"/>
  <c r="H281" i="5" s="1"/>
  <c r="C280" i="5"/>
  <c r="E281" i="5" s="1"/>
  <c r="G281" i="5" s="1"/>
  <c r="D280" i="4"/>
  <c r="F281" i="4" s="1"/>
  <c r="H281" i="4" s="1"/>
  <c r="C280" i="4"/>
  <c r="E281" i="4" s="1"/>
  <c r="G281" i="4" s="1"/>
  <c r="C134" i="1"/>
  <c r="E135" i="1" s="1"/>
  <c r="G135" i="1" s="1"/>
  <c r="D281" i="7" l="1"/>
  <c r="F282" i="7" s="1"/>
  <c r="H282" i="7" s="1"/>
  <c r="C281" i="7"/>
  <c r="E282" i="7" s="1"/>
  <c r="G282" i="7" s="1"/>
  <c r="D281" i="6"/>
  <c r="F282" i="6" s="1"/>
  <c r="H282" i="6" s="1"/>
  <c r="C281" i="6"/>
  <c r="E282" i="6" s="1"/>
  <c r="G282" i="6" s="1"/>
  <c r="C281" i="5"/>
  <c r="E282" i="5" s="1"/>
  <c r="G282" i="5" s="1"/>
  <c r="D281" i="5"/>
  <c r="F282" i="5" s="1"/>
  <c r="H282" i="5" s="1"/>
  <c r="D281" i="4"/>
  <c r="F282" i="4" s="1"/>
  <c r="H282" i="4" s="1"/>
  <c r="C281" i="4"/>
  <c r="E282" i="4" s="1"/>
  <c r="G282" i="4" s="1"/>
  <c r="D135" i="1"/>
  <c r="F136" i="1" s="1"/>
  <c r="H136" i="1" s="1"/>
  <c r="D282" i="7" l="1"/>
  <c r="F283" i="7" s="1"/>
  <c r="H283" i="7" s="1"/>
  <c r="C282" i="7"/>
  <c r="E283" i="7" s="1"/>
  <c r="G283" i="7" s="1"/>
  <c r="D282" i="6"/>
  <c r="F283" i="6" s="1"/>
  <c r="H283" i="6" s="1"/>
  <c r="C282" i="6"/>
  <c r="E283" i="6" s="1"/>
  <c r="G283" i="6" s="1"/>
  <c r="D282" i="5"/>
  <c r="F283" i="5" s="1"/>
  <c r="H283" i="5" s="1"/>
  <c r="C282" i="5"/>
  <c r="E283" i="5" s="1"/>
  <c r="G283" i="5" s="1"/>
  <c r="D282" i="4"/>
  <c r="F283" i="4" s="1"/>
  <c r="H283" i="4" s="1"/>
  <c r="C282" i="4"/>
  <c r="E283" i="4" s="1"/>
  <c r="G283" i="4" s="1"/>
  <c r="C135" i="1"/>
  <c r="E136" i="1" s="1"/>
  <c r="G136" i="1" s="1"/>
  <c r="C283" i="7" l="1"/>
  <c r="E284" i="7" s="1"/>
  <c r="G284" i="7" s="1"/>
  <c r="D283" i="7"/>
  <c r="F284" i="7" s="1"/>
  <c r="H284" i="7" s="1"/>
  <c r="D283" i="6"/>
  <c r="F284" i="6" s="1"/>
  <c r="H284" i="6" s="1"/>
  <c r="C283" i="6"/>
  <c r="E284" i="6" s="1"/>
  <c r="G284" i="6" s="1"/>
  <c r="D283" i="5"/>
  <c r="F284" i="5" s="1"/>
  <c r="H284" i="5" s="1"/>
  <c r="C283" i="5"/>
  <c r="E284" i="5" s="1"/>
  <c r="G284" i="5" s="1"/>
  <c r="D283" i="4"/>
  <c r="F284" i="4" s="1"/>
  <c r="H284" i="4" s="1"/>
  <c r="C283" i="4"/>
  <c r="E284" i="4" s="1"/>
  <c r="G284" i="4" s="1"/>
  <c r="D136" i="1"/>
  <c r="F137" i="1" s="1"/>
  <c r="H137" i="1" s="1"/>
  <c r="D284" i="7" l="1"/>
  <c r="F285" i="7" s="1"/>
  <c r="H285" i="7" s="1"/>
  <c r="C284" i="7"/>
  <c r="E285" i="7" s="1"/>
  <c r="G285" i="7" s="1"/>
  <c r="D284" i="6"/>
  <c r="F285" i="6" s="1"/>
  <c r="H285" i="6" s="1"/>
  <c r="C284" i="6"/>
  <c r="E285" i="6" s="1"/>
  <c r="G285" i="6" s="1"/>
  <c r="D284" i="5"/>
  <c r="F285" i="5" s="1"/>
  <c r="H285" i="5" s="1"/>
  <c r="C284" i="5"/>
  <c r="E285" i="5" s="1"/>
  <c r="G285" i="5" s="1"/>
  <c r="C284" i="4"/>
  <c r="E285" i="4" s="1"/>
  <c r="G285" i="4" s="1"/>
  <c r="D284" i="4"/>
  <c r="F285" i="4" s="1"/>
  <c r="H285" i="4" s="1"/>
  <c r="C136" i="1"/>
  <c r="E137" i="1" s="1"/>
  <c r="G137" i="1" s="1"/>
  <c r="D285" i="7" l="1"/>
  <c r="F286" i="7" s="1"/>
  <c r="H286" i="7" s="1"/>
  <c r="C285" i="7"/>
  <c r="E286" i="7" s="1"/>
  <c r="G286" i="7" s="1"/>
  <c r="D285" i="6"/>
  <c r="F286" i="6" s="1"/>
  <c r="H286" i="6" s="1"/>
  <c r="C285" i="6"/>
  <c r="E286" i="6" s="1"/>
  <c r="G286" i="6" s="1"/>
  <c r="D285" i="5"/>
  <c r="F286" i="5" s="1"/>
  <c r="H286" i="5" s="1"/>
  <c r="C285" i="5"/>
  <c r="E286" i="5" s="1"/>
  <c r="G286" i="5" s="1"/>
  <c r="D285" i="4"/>
  <c r="F286" i="4" s="1"/>
  <c r="H286" i="4" s="1"/>
  <c r="C285" i="4"/>
  <c r="E286" i="4" s="1"/>
  <c r="G286" i="4" s="1"/>
  <c r="D286" i="7" l="1"/>
  <c r="F287" i="7" s="1"/>
  <c r="H287" i="7" s="1"/>
  <c r="C286" i="7"/>
  <c r="E287" i="7" s="1"/>
  <c r="G287" i="7" s="1"/>
  <c r="D286" i="6"/>
  <c r="F287" i="6" s="1"/>
  <c r="H287" i="6" s="1"/>
  <c r="C286" i="6"/>
  <c r="E287" i="6" s="1"/>
  <c r="G287" i="6" s="1"/>
  <c r="D286" i="5"/>
  <c r="F287" i="5" s="1"/>
  <c r="H287" i="5" s="1"/>
  <c r="C286" i="5"/>
  <c r="E287" i="5" s="1"/>
  <c r="G287" i="5" s="1"/>
  <c r="C286" i="4"/>
  <c r="E287" i="4" s="1"/>
  <c r="G287" i="4" s="1"/>
  <c r="D286" i="4"/>
  <c r="F287" i="4" s="1"/>
  <c r="H287" i="4" s="1"/>
  <c r="D137" i="1"/>
  <c r="F138" i="1" s="1"/>
  <c r="H138" i="1" s="1"/>
  <c r="C137" i="1"/>
  <c r="E138" i="1" s="1"/>
  <c r="G138" i="1" s="1"/>
  <c r="D287" i="7" l="1"/>
  <c r="F288" i="7" s="1"/>
  <c r="H288" i="7" s="1"/>
  <c r="C287" i="7"/>
  <c r="E288" i="7" s="1"/>
  <c r="G288" i="7" s="1"/>
  <c r="C287" i="6"/>
  <c r="E288" i="6" s="1"/>
  <c r="G288" i="6" s="1"/>
  <c r="D287" i="6"/>
  <c r="F288" i="6" s="1"/>
  <c r="H288" i="6" s="1"/>
  <c r="D287" i="5"/>
  <c r="F288" i="5" s="1"/>
  <c r="H288" i="5" s="1"/>
  <c r="C287" i="5"/>
  <c r="E288" i="5" s="1"/>
  <c r="G288" i="5" s="1"/>
  <c r="D287" i="4"/>
  <c r="F288" i="4" s="1"/>
  <c r="H288" i="4" s="1"/>
  <c r="C287" i="4"/>
  <c r="E288" i="4" s="1"/>
  <c r="G288" i="4" s="1"/>
  <c r="D288" i="7" l="1"/>
  <c r="F289" i="7" s="1"/>
  <c r="H289" i="7" s="1"/>
  <c r="C288" i="7"/>
  <c r="E289" i="7" s="1"/>
  <c r="G289" i="7" s="1"/>
  <c r="D288" i="6"/>
  <c r="F289" i="6" s="1"/>
  <c r="H289" i="6" s="1"/>
  <c r="C288" i="6"/>
  <c r="E289" i="6" s="1"/>
  <c r="G289" i="6" s="1"/>
  <c r="D288" i="5"/>
  <c r="F289" i="5" s="1"/>
  <c r="H289" i="5" s="1"/>
  <c r="C288" i="5"/>
  <c r="E289" i="5" s="1"/>
  <c r="G289" i="5" s="1"/>
  <c r="D288" i="4"/>
  <c r="F289" i="4" s="1"/>
  <c r="H289" i="4" s="1"/>
  <c r="C288" i="4"/>
  <c r="E289" i="4" s="1"/>
  <c r="G289" i="4" s="1"/>
  <c r="D138" i="1"/>
  <c r="F139" i="1" s="1"/>
  <c r="H139" i="1" s="1"/>
  <c r="C138" i="1"/>
  <c r="E139" i="1" s="1"/>
  <c r="G139" i="1" s="1"/>
  <c r="D289" i="7" l="1"/>
  <c r="F290" i="7" s="1"/>
  <c r="H290" i="7" s="1"/>
  <c r="C289" i="7"/>
  <c r="E290" i="7" s="1"/>
  <c r="G290" i="7" s="1"/>
  <c r="D289" i="6"/>
  <c r="F290" i="6" s="1"/>
  <c r="H290" i="6" s="1"/>
  <c r="C289" i="6"/>
  <c r="E290" i="6" s="1"/>
  <c r="G290" i="6" s="1"/>
  <c r="C289" i="5"/>
  <c r="E290" i="5" s="1"/>
  <c r="G290" i="5" s="1"/>
  <c r="D289" i="5"/>
  <c r="F290" i="5" s="1"/>
  <c r="H290" i="5" s="1"/>
  <c r="D289" i="4"/>
  <c r="F290" i="4" s="1"/>
  <c r="H290" i="4" s="1"/>
  <c r="C289" i="4"/>
  <c r="E290" i="4" s="1"/>
  <c r="G290" i="4" s="1"/>
  <c r="D139" i="1"/>
  <c r="F140" i="1" s="1"/>
  <c r="H140" i="1" s="1"/>
  <c r="D290" i="7" l="1"/>
  <c r="F291" i="7" s="1"/>
  <c r="H291" i="7" s="1"/>
  <c r="C290" i="7"/>
  <c r="E291" i="7" s="1"/>
  <c r="G291" i="7" s="1"/>
  <c r="D290" i="6"/>
  <c r="F291" i="6" s="1"/>
  <c r="H291" i="6" s="1"/>
  <c r="C290" i="6"/>
  <c r="E291" i="6" s="1"/>
  <c r="G291" i="6" s="1"/>
  <c r="D290" i="5"/>
  <c r="F291" i="5" s="1"/>
  <c r="H291" i="5" s="1"/>
  <c r="C290" i="5"/>
  <c r="E291" i="5" s="1"/>
  <c r="G291" i="5" s="1"/>
  <c r="D290" i="4"/>
  <c r="F291" i="4" s="1"/>
  <c r="H291" i="4" s="1"/>
  <c r="C290" i="4"/>
  <c r="E291" i="4" s="1"/>
  <c r="G291" i="4" s="1"/>
  <c r="C139" i="1"/>
  <c r="E140" i="1" s="1"/>
  <c r="G140" i="1" s="1"/>
  <c r="C291" i="7" l="1"/>
  <c r="E292" i="7" s="1"/>
  <c r="G292" i="7" s="1"/>
  <c r="D291" i="7"/>
  <c r="F292" i="7" s="1"/>
  <c r="H292" i="7" s="1"/>
  <c r="D291" i="6"/>
  <c r="F292" i="6" s="1"/>
  <c r="H292" i="6" s="1"/>
  <c r="C291" i="6"/>
  <c r="E292" i="6" s="1"/>
  <c r="G292" i="6" s="1"/>
  <c r="D291" i="5"/>
  <c r="F292" i="5" s="1"/>
  <c r="H292" i="5" s="1"/>
  <c r="C291" i="5"/>
  <c r="E292" i="5" s="1"/>
  <c r="G292" i="5" s="1"/>
  <c r="D291" i="4"/>
  <c r="F292" i="4" s="1"/>
  <c r="H292" i="4" s="1"/>
  <c r="C291" i="4"/>
  <c r="E292" i="4" s="1"/>
  <c r="G292" i="4" s="1"/>
  <c r="D140" i="1"/>
  <c r="F141" i="1" s="1"/>
  <c r="H141" i="1" s="1"/>
  <c r="D292" i="7" l="1"/>
  <c r="F293" i="7" s="1"/>
  <c r="H293" i="7" s="1"/>
  <c r="C292" i="7"/>
  <c r="E293" i="7" s="1"/>
  <c r="G293" i="7" s="1"/>
  <c r="D292" i="6"/>
  <c r="F293" i="6" s="1"/>
  <c r="H293" i="6" s="1"/>
  <c r="C292" i="6"/>
  <c r="E293" i="6" s="1"/>
  <c r="G293" i="6" s="1"/>
  <c r="D292" i="5"/>
  <c r="F293" i="5" s="1"/>
  <c r="H293" i="5" s="1"/>
  <c r="C292" i="5"/>
  <c r="E293" i="5" s="1"/>
  <c r="G293" i="5" s="1"/>
  <c r="C292" i="4"/>
  <c r="E293" i="4" s="1"/>
  <c r="G293" i="4" s="1"/>
  <c r="D292" i="4"/>
  <c r="F293" i="4" s="1"/>
  <c r="H293" i="4" s="1"/>
  <c r="C140" i="1"/>
  <c r="E141" i="1" s="1"/>
  <c r="G141" i="1" s="1"/>
  <c r="D293" i="7" l="1"/>
  <c r="F294" i="7" s="1"/>
  <c r="H294" i="7" s="1"/>
  <c r="C293" i="7"/>
  <c r="E294" i="7" s="1"/>
  <c r="G294" i="7" s="1"/>
  <c r="D293" i="6"/>
  <c r="F294" i="6" s="1"/>
  <c r="H294" i="6" s="1"/>
  <c r="C293" i="6"/>
  <c r="E294" i="6" s="1"/>
  <c r="G294" i="6" s="1"/>
  <c r="D293" i="5"/>
  <c r="F294" i="5" s="1"/>
  <c r="H294" i="5" s="1"/>
  <c r="C293" i="5"/>
  <c r="E294" i="5" s="1"/>
  <c r="G294" i="5" s="1"/>
  <c r="D293" i="4"/>
  <c r="F294" i="4" s="1"/>
  <c r="H294" i="4" s="1"/>
  <c r="C293" i="4"/>
  <c r="E294" i="4" s="1"/>
  <c r="G294" i="4" s="1"/>
  <c r="D294" i="7" l="1"/>
  <c r="F295" i="7" s="1"/>
  <c r="H295" i="7" s="1"/>
  <c r="C294" i="7"/>
  <c r="E295" i="7" s="1"/>
  <c r="G295" i="7" s="1"/>
  <c r="D294" i="6"/>
  <c r="F295" i="6" s="1"/>
  <c r="H295" i="6" s="1"/>
  <c r="C294" i="6"/>
  <c r="E295" i="6" s="1"/>
  <c r="G295" i="6" s="1"/>
  <c r="D294" i="5"/>
  <c r="F295" i="5" s="1"/>
  <c r="H295" i="5" s="1"/>
  <c r="C294" i="5"/>
  <c r="E295" i="5" s="1"/>
  <c r="G295" i="5" s="1"/>
  <c r="C294" i="4"/>
  <c r="E295" i="4" s="1"/>
  <c r="G295" i="4" s="1"/>
  <c r="D294" i="4"/>
  <c r="F295" i="4" s="1"/>
  <c r="H295" i="4" s="1"/>
  <c r="D141" i="1"/>
  <c r="F142" i="1" s="1"/>
  <c r="H142" i="1" s="1"/>
  <c r="C141" i="1"/>
  <c r="E142" i="1" s="1"/>
  <c r="G142" i="1" s="1"/>
  <c r="D295" i="7" l="1"/>
  <c r="F296" i="7" s="1"/>
  <c r="H296" i="7" s="1"/>
  <c r="C295" i="7"/>
  <c r="E296" i="7" s="1"/>
  <c r="G296" i="7" s="1"/>
  <c r="C295" i="6"/>
  <c r="E296" i="6" s="1"/>
  <c r="G296" i="6" s="1"/>
  <c r="D295" i="6"/>
  <c r="F296" i="6" s="1"/>
  <c r="H296" i="6" s="1"/>
  <c r="D295" i="5"/>
  <c r="F296" i="5" s="1"/>
  <c r="H296" i="5" s="1"/>
  <c r="C295" i="5"/>
  <c r="E296" i="5" s="1"/>
  <c r="G296" i="5" s="1"/>
  <c r="D295" i="4"/>
  <c r="F296" i="4" s="1"/>
  <c r="H296" i="4" s="1"/>
  <c r="C295" i="4"/>
  <c r="E296" i="4" s="1"/>
  <c r="G296" i="4" s="1"/>
  <c r="D142" i="1"/>
  <c r="F143" i="1" s="1"/>
  <c r="H143" i="1" s="1"/>
  <c r="D296" i="7" l="1"/>
  <c r="F297" i="7" s="1"/>
  <c r="H297" i="7" s="1"/>
  <c r="C296" i="7"/>
  <c r="E297" i="7" s="1"/>
  <c r="G297" i="7" s="1"/>
  <c r="D296" i="6"/>
  <c r="F297" i="6" s="1"/>
  <c r="H297" i="6" s="1"/>
  <c r="C296" i="6"/>
  <c r="E297" i="6" s="1"/>
  <c r="G297" i="6" s="1"/>
  <c r="D296" i="5"/>
  <c r="F297" i="5" s="1"/>
  <c r="H297" i="5" s="1"/>
  <c r="C296" i="5"/>
  <c r="E297" i="5" s="1"/>
  <c r="G297" i="5" s="1"/>
  <c r="D296" i="4"/>
  <c r="F297" i="4" s="1"/>
  <c r="H297" i="4" s="1"/>
  <c r="C296" i="4"/>
  <c r="E297" i="4" s="1"/>
  <c r="G297" i="4" s="1"/>
  <c r="C142" i="1"/>
  <c r="E143" i="1" s="1"/>
  <c r="G143" i="1" s="1"/>
  <c r="D297" i="7" l="1"/>
  <c r="F298" i="7" s="1"/>
  <c r="H298" i="7" s="1"/>
  <c r="C297" i="7"/>
  <c r="E298" i="7" s="1"/>
  <c r="G298" i="7" s="1"/>
  <c r="D297" i="6"/>
  <c r="F298" i="6" s="1"/>
  <c r="H298" i="6" s="1"/>
  <c r="C297" i="6"/>
  <c r="E298" i="6" s="1"/>
  <c r="G298" i="6" s="1"/>
  <c r="C297" i="5"/>
  <c r="E298" i="5" s="1"/>
  <c r="G298" i="5" s="1"/>
  <c r="D297" i="5"/>
  <c r="F298" i="5" s="1"/>
  <c r="H298" i="5" s="1"/>
  <c r="D297" i="4"/>
  <c r="F298" i="4" s="1"/>
  <c r="H298" i="4" s="1"/>
  <c r="C297" i="4"/>
  <c r="E298" i="4" s="1"/>
  <c r="G298" i="4" s="1"/>
  <c r="D143" i="1"/>
  <c r="F144" i="1" s="1"/>
  <c r="H144" i="1" s="1"/>
  <c r="D298" i="7" l="1"/>
  <c r="F299" i="7" s="1"/>
  <c r="H299" i="7" s="1"/>
  <c r="C298" i="7"/>
  <c r="E299" i="7" s="1"/>
  <c r="G299" i="7" s="1"/>
  <c r="D298" i="6"/>
  <c r="F299" i="6" s="1"/>
  <c r="H299" i="6" s="1"/>
  <c r="C298" i="6"/>
  <c r="E299" i="6" s="1"/>
  <c r="G299" i="6" s="1"/>
  <c r="D298" i="5"/>
  <c r="F299" i="5" s="1"/>
  <c r="H299" i="5" s="1"/>
  <c r="C298" i="5"/>
  <c r="E299" i="5" s="1"/>
  <c r="G299" i="5" s="1"/>
  <c r="D298" i="4"/>
  <c r="F299" i="4" s="1"/>
  <c r="H299" i="4" s="1"/>
  <c r="C298" i="4"/>
  <c r="E299" i="4" s="1"/>
  <c r="G299" i="4" s="1"/>
  <c r="C143" i="1"/>
  <c r="E144" i="1" s="1"/>
  <c r="G144" i="1" s="1"/>
  <c r="C299" i="7" l="1"/>
  <c r="E300" i="7" s="1"/>
  <c r="G300" i="7" s="1"/>
  <c r="D299" i="7"/>
  <c r="F300" i="7" s="1"/>
  <c r="H300" i="7" s="1"/>
  <c r="D299" i="6"/>
  <c r="F300" i="6" s="1"/>
  <c r="H300" i="6" s="1"/>
  <c r="C299" i="6"/>
  <c r="E300" i="6" s="1"/>
  <c r="G300" i="6" s="1"/>
  <c r="D299" i="5"/>
  <c r="F300" i="5" s="1"/>
  <c r="H300" i="5" s="1"/>
  <c r="C299" i="5"/>
  <c r="E300" i="5" s="1"/>
  <c r="G300" i="5" s="1"/>
  <c r="D299" i="4"/>
  <c r="F300" i="4" s="1"/>
  <c r="H300" i="4" s="1"/>
  <c r="C299" i="4"/>
  <c r="E300" i="4" s="1"/>
  <c r="G300" i="4" s="1"/>
  <c r="D144" i="1"/>
  <c r="F145" i="1" s="1"/>
  <c r="H145" i="1" s="1"/>
  <c r="D300" i="7" l="1"/>
  <c r="F301" i="7" s="1"/>
  <c r="H301" i="7" s="1"/>
  <c r="C300" i="7"/>
  <c r="E301" i="7" s="1"/>
  <c r="G301" i="7" s="1"/>
  <c r="D300" i="6"/>
  <c r="F301" i="6" s="1"/>
  <c r="H301" i="6" s="1"/>
  <c r="C300" i="6"/>
  <c r="E301" i="6" s="1"/>
  <c r="G301" i="6" s="1"/>
  <c r="D300" i="5"/>
  <c r="F301" i="5" s="1"/>
  <c r="H301" i="5" s="1"/>
  <c r="C300" i="5"/>
  <c r="E301" i="5" s="1"/>
  <c r="G301" i="5" s="1"/>
  <c r="C300" i="4"/>
  <c r="E301" i="4" s="1"/>
  <c r="G301" i="4" s="1"/>
  <c r="D300" i="4"/>
  <c r="F301" i="4" s="1"/>
  <c r="H301" i="4" s="1"/>
  <c r="C144" i="1"/>
  <c r="E145" i="1" s="1"/>
  <c r="G145" i="1" s="1"/>
  <c r="D301" i="7" l="1"/>
  <c r="F302" i="7" s="1"/>
  <c r="H302" i="7" s="1"/>
  <c r="C301" i="7"/>
  <c r="E302" i="7" s="1"/>
  <c r="G302" i="7" s="1"/>
  <c r="D301" i="6"/>
  <c r="F302" i="6" s="1"/>
  <c r="H302" i="6" s="1"/>
  <c r="C301" i="6"/>
  <c r="E302" i="6" s="1"/>
  <c r="G302" i="6" s="1"/>
  <c r="D301" i="5"/>
  <c r="F302" i="5" s="1"/>
  <c r="H302" i="5" s="1"/>
  <c r="C301" i="5"/>
  <c r="E302" i="5" s="1"/>
  <c r="G302" i="5" s="1"/>
  <c r="D301" i="4"/>
  <c r="F302" i="4" s="1"/>
  <c r="H302" i="4" s="1"/>
  <c r="C301" i="4"/>
  <c r="E302" i="4" s="1"/>
  <c r="G302" i="4" s="1"/>
  <c r="D145" i="1"/>
  <c r="F146" i="1" s="1"/>
  <c r="H146" i="1" s="1"/>
  <c r="D302" i="7" l="1"/>
  <c r="F303" i="7" s="1"/>
  <c r="H303" i="7" s="1"/>
  <c r="C302" i="7"/>
  <c r="E303" i="7" s="1"/>
  <c r="G303" i="7" s="1"/>
  <c r="D302" i="6"/>
  <c r="F303" i="6" s="1"/>
  <c r="H303" i="6" s="1"/>
  <c r="C302" i="6"/>
  <c r="E303" i="6" s="1"/>
  <c r="G303" i="6" s="1"/>
  <c r="D302" i="5"/>
  <c r="F303" i="5" s="1"/>
  <c r="H303" i="5" s="1"/>
  <c r="C302" i="5"/>
  <c r="E303" i="5" s="1"/>
  <c r="G303" i="5" s="1"/>
  <c r="C302" i="4"/>
  <c r="E303" i="4" s="1"/>
  <c r="G303" i="4" s="1"/>
  <c r="D302" i="4"/>
  <c r="F303" i="4" s="1"/>
  <c r="H303" i="4" s="1"/>
  <c r="C145" i="1"/>
  <c r="E146" i="1" s="1"/>
  <c r="G146" i="1" s="1"/>
  <c r="D303" i="7" l="1"/>
  <c r="F304" i="7" s="1"/>
  <c r="H304" i="7" s="1"/>
  <c r="C303" i="7"/>
  <c r="E304" i="7" s="1"/>
  <c r="G304" i="7" s="1"/>
  <c r="C303" i="6"/>
  <c r="E304" i="6" s="1"/>
  <c r="G304" i="6" s="1"/>
  <c r="D303" i="6"/>
  <c r="F304" i="6" s="1"/>
  <c r="H304" i="6" s="1"/>
  <c r="D303" i="5"/>
  <c r="F304" i="5" s="1"/>
  <c r="H304" i="5" s="1"/>
  <c r="C303" i="5"/>
  <c r="E304" i="5" s="1"/>
  <c r="G304" i="5" s="1"/>
  <c r="D303" i="4"/>
  <c r="F304" i="4" s="1"/>
  <c r="H304" i="4" s="1"/>
  <c r="C303" i="4"/>
  <c r="E304" i="4" s="1"/>
  <c r="G304" i="4" s="1"/>
  <c r="D146" i="1"/>
  <c r="F147" i="1" s="1"/>
  <c r="H147" i="1" s="1"/>
  <c r="D304" i="7" l="1"/>
  <c r="F305" i="7" s="1"/>
  <c r="H305" i="7" s="1"/>
  <c r="C304" i="7"/>
  <c r="E305" i="7" s="1"/>
  <c r="G305" i="7" s="1"/>
  <c r="D304" i="6"/>
  <c r="F305" i="6" s="1"/>
  <c r="H305" i="6" s="1"/>
  <c r="C304" i="6"/>
  <c r="E305" i="6" s="1"/>
  <c r="G305" i="6" s="1"/>
  <c r="D304" i="5"/>
  <c r="F305" i="5" s="1"/>
  <c r="H305" i="5" s="1"/>
  <c r="C304" i="5"/>
  <c r="E305" i="5" s="1"/>
  <c r="G305" i="5" s="1"/>
  <c r="D304" i="4"/>
  <c r="F305" i="4" s="1"/>
  <c r="H305" i="4" s="1"/>
  <c r="C304" i="4"/>
  <c r="E305" i="4" s="1"/>
  <c r="G305" i="4" s="1"/>
  <c r="C146" i="1"/>
  <c r="E147" i="1" s="1"/>
  <c r="G147" i="1" s="1"/>
  <c r="D305" i="7" l="1"/>
  <c r="F306" i="7" s="1"/>
  <c r="H306" i="7" s="1"/>
  <c r="C305" i="7"/>
  <c r="E306" i="7" s="1"/>
  <c r="G306" i="7" s="1"/>
  <c r="D305" i="6"/>
  <c r="F306" i="6" s="1"/>
  <c r="H306" i="6" s="1"/>
  <c r="C305" i="6"/>
  <c r="E306" i="6" s="1"/>
  <c r="G306" i="6" s="1"/>
  <c r="C305" i="5"/>
  <c r="E306" i="5" s="1"/>
  <c r="G306" i="5" s="1"/>
  <c r="D305" i="5"/>
  <c r="F306" i="5" s="1"/>
  <c r="H306" i="5" s="1"/>
  <c r="D305" i="4"/>
  <c r="F306" i="4" s="1"/>
  <c r="H306" i="4" s="1"/>
  <c r="C305" i="4"/>
  <c r="E306" i="4" s="1"/>
  <c r="G306" i="4" s="1"/>
  <c r="D147" i="1"/>
  <c r="F148" i="1" s="1"/>
  <c r="H148" i="1" s="1"/>
  <c r="D306" i="7" l="1"/>
  <c r="F307" i="7" s="1"/>
  <c r="H307" i="7" s="1"/>
  <c r="C306" i="7"/>
  <c r="E307" i="7" s="1"/>
  <c r="G307" i="7" s="1"/>
  <c r="D306" i="6"/>
  <c r="F307" i="6" s="1"/>
  <c r="H307" i="6" s="1"/>
  <c r="C306" i="6"/>
  <c r="E307" i="6" s="1"/>
  <c r="G307" i="6" s="1"/>
  <c r="D306" i="5"/>
  <c r="F307" i="5" s="1"/>
  <c r="H307" i="5" s="1"/>
  <c r="C306" i="5"/>
  <c r="E307" i="5" s="1"/>
  <c r="G307" i="5" s="1"/>
  <c r="D306" i="4"/>
  <c r="F307" i="4" s="1"/>
  <c r="H307" i="4" s="1"/>
  <c r="C306" i="4"/>
  <c r="E307" i="4" s="1"/>
  <c r="G307" i="4" s="1"/>
  <c r="C147" i="1"/>
  <c r="E148" i="1" s="1"/>
  <c r="G148" i="1" s="1"/>
  <c r="C307" i="7" l="1"/>
  <c r="E308" i="7" s="1"/>
  <c r="G308" i="7" s="1"/>
  <c r="D307" i="7"/>
  <c r="F308" i="7" s="1"/>
  <c r="H308" i="7" s="1"/>
  <c r="D307" i="6"/>
  <c r="F308" i="6" s="1"/>
  <c r="H308" i="6" s="1"/>
  <c r="C307" i="6"/>
  <c r="E308" i="6" s="1"/>
  <c r="G308" i="6" s="1"/>
  <c r="D307" i="5"/>
  <c r="F308" i="5" s="1"/>
  <c r="H308" i="5" s="1"/>
  <c r="C307" i="5"/>
  <c r="E308" i="5" s="1"/>
  <c r="G308" i="5" s="1"/>
  <c r="D307" i="4"/>
  <c r="F308" i="4" s="1"/>
  <c r="H308" i="4" s="1"/>
  <c r="C307" i="4"/>
  <c r="E308" i="4" s="1"/>
  <c r="G308" i="4" s="1"/>
  <c r="D148" i="1"/>
  <c r="F149" i="1" s="1"/>
  <c r="H149" i="1" s="1"/>
  <c r="D308" i="7" l="1"/>
  <c r="F309" i="7" s="1"/>
  <c r="H309" i="7" s="1"/>
  <c r="C308" i="7"/>
  <c r="E309" i="7" s="1"/>
  <c r="G309" i="7" s="1"/>
  <c r="D308" i="6"/>
  <c r="F309" i="6" s="1"/>
  <c r="H309" i="6" s="1"/>
  <c r="C308" i="6"/>
  <c r="E309" i="6" s="1"/>
  <c r="G309" i="6" s="1"/>
  <c r="D308" i="5"/>
  <c r="F309" i="5" s="1"/>
  <c r="H309" i="5" s="1"/>
  <c r="C308" i="5"/>
  <c r="E309" i="5" s="1"/>
  <c r="G309" i="5" s="1"/>
  <c r="C308" i="4"/>
  <c r="E309" i="4" s="1"/>
  <c r="G309" i="4" s="1"/>
  <c r="D308" i="4"/>
  <c r="F309" i="4" s="1"/>
  <c r="H309" i="4" s="1"/>
  <c r="C148" i="1"/>
  <c r="E149" i="1" s="1"/>
  <c r="G149" i="1" s="1"/>
  <c r="D309" i="7" l="1"/>
  <c r="F310" i="7" s="1"/>
  <c r="H310" i="7" s="1"/>
  <c r="C309" i="7"/>
  <c r="E310" i="7" s="1"/>
  <c r="G310" i="7" s="1"/>
  <c r="D309" i="6"/>
  <c r="F310" i="6" s="1"/>
  <c r="H310" i="6" s="1"/>
  <c r="C309" i="6"/>
  <c r="E310" i="6" s="1"/>
  <c r="G310" i="6" s="1"/>
  <c r="D309" i="5"/>
  <c r="F310" i="5" s="1"/>
  <c r="H310" i="5" s="1"/>
  <c r="C309" i="5"/>
  <c r="E310" i="5" s="1"/>
  <c r="G310" i="5" s="1"/>
  <c r="D309" i="4"/>
  <c r="F310" i="4" s="1"/>
  <c r="H310" i="4" s="1"/>
  <c r="C309" i="4"/>
  <c r="E310" i="4" s="1"/>
  <c r="G310" i="4" s="1"/>
  <c r="D149" i="1"/>
  <c r="F150" i="1" s="1"/>
  <c r="H150" i="1" s="1"/>
  <c r="D310" i="7" l="1"/>
  <c r="F311" i="7" s="1"/>
  <c r="H311" i="7" s="1"/>
  <c r="C310" i="7"/>
  <c r="E311" i="7" s="1"/>
  <c r="G311" i="7" s="1"/>
  <c r="D310" i="6"/>
  <c r="F311" i="6" s="1"/>
  <c r="H311" i="6" s="1"/>
  <c r="C310" i="6"/>
  <c r="E311" i="6" s="1"/>
  <c r="G311" i="6" s="1"/>
  <c r="D310" i="5"/>
  <c r="F311" i="5" s="1"/>
  <c r="H311" i="5" s="1"/>
  <c r="C310" i="5"/>
  <c r="E311" i="5" s="1"/>
  <c r="G311" i="5" s="1"/>
  <c r="C310" i="4"/>
  <c r="E311" i="4" s="1"/>
  <c r="G311" i="4" s="1"/>
  <c r="D310" i="4"/>
  <c r="F311" i="4" s="1"/>
  <c r="H311" i="4" s="1"/>
  <c r="C149" i="1"/>
  <c r="E150" i="1" s="1"/>
  <c r="G150" i="1" s="1"/>
  <c r="D311" i="7" l="1"/>
  <c r="F312" i="7" s="1"/>
  <c r="H312" i="7" s="1"/>
  <c r="C311" i="7"/>
  <c r="E312" i="7" s="1"/>
  <c r="G312" i="7" s="1"/>
  <c r="C311" i="6"/>
  <c r="E312" i="6" s="1"/>
  <c r="G312" i="6" s="1"/>
  <c r="D311" i="6"/>
  <c r="F312" i="6" s="1"/>
  <c r="H312" i="6" s="1"/>
  <c r="D311" i="5"/>
  <c r="F312" i="5" s="1"/>
  <c r="H312" i="5" s="1"/>
  <c r="C311" i="5"/>
  <c r="E312" i="5" s="1"/>
  <c r="G312" i="5" s="1"/>
  <c r="D311" i="4"/>
  <c r="F312" i="4" s="1"/>
  <c r="H312" i="4" s="1"/>
  <c r="C311" i="4"/>
  <c r="E312" i="4" s="1"/>
  <c r="G312" i="4" s="1"/>
  <c r="D150" i="1"/>
  <c r="F151" i="1" s="1"/>
  <c r="H151" i="1" s="1"/>
  <c r="D312" i="7" l="1"/>
  <c r="F313" i="7" s="1"/>
  <c r="H313" i="7" s="1"/>
  <c r="C312" i="7"/>
  <c r="E313" i="7" s="1"/>
  <c r="G313" i="7" s="1"/>
  <c r="D312" i="6"/>
  <c r="F313" i="6" s="1"/>
  <c r="H313" i="6" s="1"/>
  <c r="C312" i="6"/>
  <c r="E313" i="6" s="1"/>
  <c r="G313" i="6" s="1"/>
  <c r="D312" i="5"/>
  <c r="F313" i="5" s="1"/>
  <c r="H313" i="5" s="1"/>
  <c r="C312" i="5"/>
  <c r="E313" i="5" s="1"/>
  <c r="G313" i="5" s="1"/>
  <c r="D312" i="4"/>
  <c r="F313" i="4" s="1"/>
  <c r="H313" i="4" s="1"/>
  <c r="C312" i="4"/>
  <c r="E313" i="4" s="1"/>
  <c r="G313" i="4" s="1"/>
  <c r="C150" i="1"/>
  <c r="E151" i="1" s="1"/>
  <c r="G151" i="1" s="1"/>
  <c r="D313" i="7" l="1"/>
  <c r="F314" i="7" s="1"/>
  <c r="H314" i="7" s="1"/>
  <c r="C313" i="7"/>
  <c r="E314" i="7" s="1"/>
  <c r="G314" i="7" s="1"/>
  <c r="D313" i="6"/>
  <c r="F314" i="6" s="1"/>
  <c r="H314" i="6" s="1"/>
  <c r="C313" i="6"/>
  <c r="E314" i="6" s="1"/>
  <c r="G314" i="6" s="1"/>
  <c r="C313" i="5"/>
  <c r="E314" i="5" s="1"/>
  <c r="G314" i="5" s="1"/>
  <c r="D313" i="5"/>
  <c r="F314" i="5" s="1"/>
  <c r="H314" i="5" s="1"/>
  <c r="D313" i="4"/>
  <c r="F314" i="4" s="1"/>
  <c r="H314" i="4" s="1"/>
  <c r="C313" i="4"/>
  <c r="E314" i="4" s="1"/>
  <c r="G314" i="4" s="1"/>
  <c r="D151" i="1"/>
  <c r="F152" i="1" s="1"/>
  <c r="H152" i="1" s="1"/>
  <c r="D314" i="7" l="1"/>
  <c r="F315" i="7" s="1"/>
  <c r="H315" i="7" s="1"/>
  <c r="C314" i="7"/>
  <c r="E315" i="7" s="1"/>
  <c r="G315" i="7" s="1"/>
  <c r="D314" i="6"/>
  <c r="F315" i="6" s="1"/>
  <c r="H315" i="6" s="1"/>
  <c r="C314" i="6"/>
  <c r="E315" i="6" s="1"/>
  <c r="G315" i="6" s="1"/>
  <c r="D314" i="5"/>
  <c r="F315" i="5" s="1"/>
  <c r="H315" i="5" s="1"/>
  <c r="C314" i="5"/>
  <c r="E315" i="5" s="1"/>
  <c r="G315" i="5" s="1"/>
  <c r="D314" i="4"/>
  <c r="F315" i="4" s="1"/>
  <c r="H315" i="4" s="1"/>
  <c r="C314" i="4"/>
  <c r="E315" i="4" s="1"/>
  <c r="G315" i="4" s="1"/>
  <c r="C151" i="1"/>
  <c r="E152" i="1" s="1"/>
  <c r="G152" i="1" s="1"/>
  <c r="C315" i="7" l="1"/>
  <c r="E316" i="7" s="1"/>
  <c r="G316" i="7" s="1"/>
  <c r="D315" i="7"/>
  <c r="F316" i="7" s="1"/>
  <c r="H316" i="7" s="1"/>
  <c r="D315" i="6"/>
  <c r="F316" i="6" s="1"/>
  <c r="H316" i="6" s="1"/>
  <c r="C315" i="6"/>
  <c r="E316" i="6" s="1"/>
  <c r="G316" i="6" s="1"/>
  <c r="D315" i="5"/>
  <c r="F316" i="5" s="1"/>
  <c r="H316" i="5" s="1"/>
  <c r="C315" i="5"/>
  <c r="E316" i="5" s="1"/>
  <c r="G316" i="5" s="1"/>
  <c r="D315" i="4"/>
  <c r="F316" i="4" s="1"/>
  <c r="H316" i="4" s="1"/>
  <c r="C315" i="4"/>
  <c r="E316" i="4" s="1"/>
  <c r="G316" i="4" s="1"/>
  <c r="D152" i="1"/>
  <c r="F153" i="1" s="1"/>
  <c r="H153" i="1" s="1"/>
  <c r="D316" i="7" l="1"/>
  <c r="F317" i="7" s="1"/>
  <c r="H317" i="7" s="1"/>
  <c r="C316" i="7"/>
  <c r="E317" i="7" s="1"/>
  <c r="G317" i="7" s="1"/>
  <c r="D316" i="6"/>
  <c r="F317" i="6" s="1"/>
  <c r="H317" i="6" s="1"/>
  <c r="C316" i="6"/>
  <c r="E317" i="6" s="1"/>
  <c r="G317" i="6" s="1"/>
  <c r="D316" i="5"/>
  <c r="F317" i="5" s="1"/>
  <c r="H317" i="5" s="1"/>
  <c r="C316" i="5"/>
  <c r="E317" i="5" s="1"/>
  <c r="G317" i="5" s="1"/>
  <c r="C316" i="4"/>
  <c r="E317" i="4" s="1"/>
  <c r="G317" i="4" s="1"/>
  <c r="D316" i="4"/>
  <c r="F317" i="4" s="1"/>
  <c r="H317" i="4" s="1"/>
  <c r="C152" i="1"/>
  <c r="E153" i="1" s="1"/>
  <c r="G153" i="1" s="1"/>
  <c r="D317" i="7" l="1"/>
  <c r="F318" i="7" s="1"/>
  <c r="H318" i="7" s="1"/>
  <c r="C317" i="7"/>
  <c r="E318" i="7" s="1"/>
  <c r="G318" i="7" s="1"/>
  <c r="D317" i="6"/>
  <c r="F318" i="6" s="1"/>
  <c r="H318" i="6" s="1"/>
  <c r="C317" i="6"/>
  <c r="E318" i="6" s="1"/>
  <c r="G318" i="6" s="1"/>
  <c r="D317" i="5"/>
  <c r="F318" i="5" s="1"/>
  <c r="H318" i="5" s="1"/>
  <c r="C317" i="5"/>
  <c r="E318" i="5" s="1"/>
  <c r="G318" i="5" s="1"/>
  <c r="D317" i="4"/>
  <c r="F318" i="4" s="1"/>
  <c r="H318" i="4" s="1"/>
  <c r="C317" i="4"/>
  <c r="E318" i="4" s="1"/>
  <c r="G318" i="4" s="1"/>
  <c r="D153" i="1"/>
  <c r="F154" i="1" s="1"/>
  <c r="H154" i="1" s="1"/>
  <c r="D318" i="7" l="1"/>
  <c r="F319" i="7" s="1"/>
  <c r="H319" i="7" s="1"/>
  <c r="C318" i="7"/>
  <c r="E319" i="7" s="1"/>
  <c r="G319" i="7" s="1"/>
  <c r="D318" i="6"/>
  <c r="F319" i="6" s="1"/>
  <c r="H319" i="6" s="1"/>
  <c r="C318" i="6"/>
  <c r="E319" i="6" s="1"/>
  <c r="G319" i="6" s="1"/>
  <c r="D318" i="5"/>
  <c r="F319" i="5" s="1"/>
  <c r="H319" i="5" s="1"/>
  <c r="C318" i="5"/>
  <c r="E319" i="5" s="1"/>
  <c r="G319" i="5" s="1"/>
  <c r="C318" i="4"/>
  <c r="E319" i="4" s="1"/>
  <c r="G319" i="4" s="1"/>
  <c r="D318" i="4"/>
  <c r="F319" i="4" s="1"/>
  <c r="H319" i="4" s="1"/>
  <c r="C153" i="1"/>
  <c r="E154" i="1" s="1"/>
  <c r="G154" i="1" s="1"/>
  <c r="D319" i="7" l="1"/>
  <c r="F320" i="7" s="1"/>
  <c r="H320" i="7" s="1"/>
  <c r="C319" i="7"/>
  <c r="E320" i="7" s="1"/>
  <c r="G320" i="7" s="1"/>
  <c r="C319" i="6"/>
  <c r="E320" i="6" s="1"/>
  <c r="G320" i="6" s="1"/>
  <c r="D319" i="6"/>
  <c r="F320" i="6" s="1"/>
  <c r="H320" i="6" s="1"/>
  <c r="D319" i="5"/>
  <c r="F320" i="5" s="1"/>
  <c r="H320" i="5" s="1"/>
  <c r="C319" i="5"/>
  <c r="E320" i="5" s="1"/>
  <c r="G320" i="5" s="1"/>
  <c r="D319" i="4"/>
  <c r="F320" i="4" s="1"/>
  <c r="H320" i="4" s="1"/>
  <c r="C319" i="4"/>
  <c r="E320" i="4" s="1"/>
  <c r="G320" i="4" s="1"/>
  <c r="D154" i="1"/>
  <c r="F155" i="1" s="1"/>
  <c r="H155" i="1" s="1"/>
  <c r="D320" i="7" l="1"/>
  <c r="F321" i="7" s="1"/>
  <c r="H321" i="7" s="1"/>
  <c r="C320" i="7"/>
  <c r="E321" i="7" s="1"/>
  <c r="G321" i="7" s="1"/>
  <c r="D320" i="6"/>
  <c r="F321" i="6" s="1"/>
  <c r="H321" i="6" s="1"/>
  <c r="C320" i="6"/>
  <c r="E321" i="6" s="1"/>
  <c r="G321" i="6" s="1"/>
  <c r="D320" i="5"/>
  <c r="F321" i="5" s="1"/>
  <c r="H321" i="5" s="1"/>
  <c r="C320" i="5"/>
  <c r="E321" i="5" s="1"/>
  <c r="G321" i="5" s="1"/>
  <c r="D320" i="4"/>
  <c r="F321" i="4" s="1"/>
  <c r="H321" i="4" s="1"/>
  <c r="C320" i="4"/>
  <c r="E321" i="4" s="1"/>
  <c r="G321" i="4" s="1"/>
  <c r="C154" i="1"/>
  <c r="E155" i="1" s="1"/>
  <c r="G155" i="1" s="1"/>
  <c r="D321" i="7" l="1"/>
  <c r="F322" i="7" s="1"/>
  <c r="H322" i="7" s="1"/>
  <c r="C321" i="7"/>
  <c r="E322" i="7" s="1"/>
  <c r="G322" i="7" s="1"/>
  <c r="D321" i="6"/>
  <c r="F322" i="6" s="1"/>
  <c r="H322" i="6" s="1"/>
  <c r="C321" i="6"/>
  <c r="E322" i="6" s="1"/>
  <c r="G322" i="6" s="1"/>
  <c r="C321" i="5"/>
  <c r="E322" i="5" s="1"/>
  <c r="G322" i="5" s="1"/>
  <c r="D321" i="5"/>
  <c r="F322" i="5" s="1"/>
  <c r="H322" i="5" s="1"/>
  <c r="D321" i="4"/>
  <c r="F322" i="4" s="1"/>
  <c r="H322" i="4" s="1"/>
  <c r="C321" i="4"/>
  <c r="E322" i="4" s="1"/>
  <c r="G322" i="4" s="1"/>
  <c r="D155" i="1"/>
  <c r="F156" i="1" s="1"/>
  <c r="H156" i="1" s="1"/>
  <c r="D322" i="7" l="1"/>
  <c r="F323" i="7" s="1"/>
  <c r="H323" i="7" s="1"/>
  <c r="C322" i="7"/>
  <c r="E323" i="7" s="1"/>
  <c r="G323" i="7" s="1"/>
  <c r="D322" i="6"/>
  <c r="F323" i="6" s="1"/>
  <c r="H323" i="6" s="1"/>
  <c r="C322" i="6"/>
  <c r="E323" i="6" s="1"/>
  <c r="G323" i="6" s="1"/>
  <c r="D322" i="5"/>
  <c r="F323" i="5" s="1"/>
  <c r="H323" i="5" s="1"/>
  <c r="C322" i="5"/>
  <c r="E323" i="5" s="1"/>
  <c r="G323" i="5" s="1"/>
  <c r="D322" i="4"/>
  <c r="F323" i="4" s="1"/>
  <c r="H323" i="4" s="1"/>
  <c r="C322" i="4"/>
  <c r="E323" i="4" s="1"/>
  <c r="G323" i="4" s="1"/>
  <c r="C155" i="1"/>
  <c r="E156" i="1" s="1"/>
  <c r="G156" i="1" s="1"/>
  <c r="C323" i="7" l="1"/>
  <c r="E324" i="7" s="1"/>
  <c r="G324" i="7" s="1"/>
  <c r="D323" i="7"/>
  <c r="F324" i="7" s="1"/>
  <c r="H324" i="7" s="1"/>
  <c r="D323" i="6"/>
  <c r="F324" i="6" s="1"/>
  <c r="H324" i="6" s="1"/>
  <c r="C323" i="6"/>
  <c r="E324" i="6" s="1"/>
  <c r="G324" i="6" s="1"/>
  <c r="D323" i="5"/>
  <c r="F324" i="5" s="1"/>
  <c r="H324" i="5" s="1"/>
  <c r="C323" i="5"/>
  <c r="E324" i="5" s="1"/>
  <c r="G324" i="5" s="1"/>
  <c r="D323" i="4"/>
  <c r="F324" i="4" s="1"/>
  <c r="H324" i="4" s="1"/>
  <c r="C323" i="4"/>
  <c r="E324" i="4" s="1"/>
  <c r="G324" i="4" s="1"/>
  <c r="D156" i="1"/>
  <c r="F157" i="1" s="1"/>
  <c r="H157" i="1" s="1"/>
  <c r="D324" i="7" l="1"/>
  <c r="F325" i="7" s="1"/>
  <c r="H325" i="7" s="1"/>
  <c r="C324" i="7"/>
  <c r="E325" i="7" s="1"/>
  <c r="G325" i="7" s="1"/>
  <c r="D324" i="6"/>
  <c r="F325" i="6" s="1"/>
  <c r="H325" i="6" s="1"/>
  <c r="C324" i="6"/>
  <c r="E325" i="6" s="1"/>
  <c r="G325" i="6" s="1"/>
  <c r="D324" i="5"/>
  <c r="F325" i="5" s="1"/>
  <c r="H325" i="5" s="1"/>
  <c r="C324" i="5"/>
  <c r="E325" i="5" s="1"/>
  <c r="G325" i="5" s="1"/>
  <c r="C324" i="4"/>
  <c r="E325" i="4" s="1"/>
  <c r="G325" i="4" s="1"/>
  <c r="D324" i="4"/>
  <c r="F325" i="4" s="1"/>
  <c r="H325" i="4" s="1"/>
  <c r="C156" i="1"/>
  <c r="E157" i="1" s="1"/>
  <c r="G157" i="1" s="1"/>
  <c r="D325" i="7" l="1"/>
  <c r="F326" i="7" s="1"/>
  <c r="H326" i="7" s="1"/>
  <c r="C325" i="7"/>
  <c r="E326" i="7" s="1"/>
  <c r="G326" i="7" s="1"/>
  <c r="D325" i="6"/>
  <c r="F326" i="6" s="1"/>
  <c r="H326" i="6" s="1"/>
  <c r="C325" i="6"/>
  <c r="E326" i="6" s="1"/>
  <c r="G326" i="6" s="1"/>
  <c r="C325" i="5"/>
  <c r="E326" i="5" s="1"/>
  <c r="G326" i="5" s="1"/>
  <c r="D325" i="5"/>
  <c r="F326" i="5" s="1"/>
  <c r="H326" i="5" s="1"/>
  <c r="D325" i="4"/>
  <c r="F326" i="4" s="1"/>
  <c r="H326" i="4" s="1"/>
  <c r="C325" i="4"/>
  <c r="E326" i="4" s="1"/>
  <c r="G326" i="4" s="1"/>
  <c r="D157" i="1"/>
  <c r="F158" i="1" s="1"/>
  <c r="H158" i="1" s="1"/>
  <c r="D326" i="7" l="1"/>
  <c r="F327" i="7" s="1"/>
  <c r="H327" i="7" s="1"/>
  <c r="C326" i="7"/>
  <c r="E327" i="7" s="1"/>
  <c r="G327" i="7" s="1"/>
  <c r="D326" i="6"/>
  <c r="F327" i="6" s="1"/>
  <c r="H327" i="6" s="1"/>
  <c r="C326" i="6"/>
  <c r="E327" i="6" s="1"/>
  <c r="G327" i="6" s="1"/>
  <c r="D326" i="5"/>
  <c r="F327" i="5" s="1"/>
  <c r="H327" i="5" s="1"/>
  <c r="C326" i="5"/>
  <c r="E327" i="5" s="1"/>
  <c r="G327" i="5" s="1"/>
  <c r="C326" i="4"/>
  <c r="E327" i="4" s="1"/>
  <c r="G327" i="4" s="1"/>
  <c r="D326" i="4"/>
  <c r="F327" i="4" s="1"/>
  <c r="H327" i="4" s="1"/>
  <c r="C157" i="1"/>
  <c r="E158" i="1" s="1"/>
  <c r="G158" i="1" s="1"/>
  <c r="D327" i="7" l="1"/>
  <c r="F328" i="7" s="1"/>
  <c r="H328" i="7" s="1"/>
  <c r="C327" i="7"/>
  <c r="E328" i="7" s="1"/>
  <c r="G328" i="7" s="1"/>
  <c r="C327" i="6"/>
  <c r="E328" i="6" s="1"/>
  <c r="G328" i="6" s="1"/>
  <c r="D327" i="6"/>
  <c r="F328" i="6" s="1"/>
  <c r="H328" i="6" s="1"/>
  <c r="D327" i="5"/>
  <c r="F328" i="5" s="1"/>
  <c r="H328" i="5" s="1"/>
  <c r="C327" i="5"/>
  <c r="E328" i="5" s="1"/>
  <c r="G328" i="5" s="1"/>
  <c r="D327" i="4"/>
  <c r="F328" i="4" s="1"/>
  <c r="H328" i="4" s="1"/>
  <c r="C327" i="4"/>
  <c r="E328" i="4" s="1"/>
  <c r="G328" i="4" s="1"/>
  <c r="D158" i="1"/>
  <c r="F159" i="1" s="1"/>
  <c r="H159" i="1" s="1"/>
  <c r="D328" i="7" l="1"/>
  <c r="F329" i="7" s="1"/>
  <c r="H329" i="7" s="1"/>
  <c r="C328" i="7"/>
  <c r="E329" i="7" s="1"/>
  <c r="G329" i="7" s="1"/>
  <c r="D328" i="6"/>
  <c r="F329" i="6" s="1"/>
  <c r="H329" i="6" s="1"/>
  <c r="C328" i="6"/>
  <c r="E329" i="6" s="1"/>
  <c r="G329" i="6" s="1"/>
  <c r="D328" i="5"/>
  <c r="F329" i="5" s="1"/>
  <c r="H329" i="5" s="1"/>
  <c r="C328" i="5"/>
  <c r="E329" i="5" s="1"/>
  <c r="G329" i="5" s="1"/>
  <c r="D328" i="4"/>
  <c r="F329" i="4" s="1"/>
  <c r="H329" i="4" s="1"/>
  <c r="C328" i="4"/>
  <c r="E329" i="4" s="1"/>
  <c r="G329" i="4" s="1"/>
  <c r="C158" i="1"/>
  <c r="E159" i="1" s="1"/>
  <c r="G159" i="1" s="1"/>
  <c r="D329" i="7" l="1"/>
  <c r="F330" i="7" s="1"/>
  <c r="H330" i="7" s="1"/>
  <c r="C329" i="7"/>
  <c r="E330" i="7" s="1"/>
  <c r="G330" i="7" s="1"/>
  <c r="D329" i="6"/>
  <c r="F330" i="6" s="1"/>
  <c r="H330" i="6" s="1"/>
  <c r="C329" i="6"/>
  <c r="E330" i="6" s="1"/>
  <c r="G330" i="6" s="1"/>
  <c r="D329" i="5"/>
  <c r="F330" i="5" s="1"/>
  <c r="H330" i="5" s="1"/>
  <c r="C329" i="5"/>
  <c r="E330" i="5" s="1"/>
  <c r="G330" i="5" s="1"/>
  <c r="D329" i="4"/>
  <c r="F330" i="4" s="1"/>
  <c r="H330" i="4" s="1"/>
  <c r="C329" i="4"/>
  <c r="E330" i="4" s="1"/>
  <c r="G330" i="4" s="1"/>
  <c r="D159" i="1"/>
  <c r="F160" i="1" s="1"/>
  <c r="H160" i="1" s="1"/>
  <c r="D330" i="7" l="1"/>
  <c r="F331" i="7" s="1"/>
  <c r="H331" i="7" s="1"/>
  <c r="C330" i="7"/>
  <c r="E331" i="7" s="1"/>
  <c r="G331" i="7" s="1"/>
  <c r="D330" i="6"/>
  <c r="F331" i="6" s="1"/>
  <c r="H331" i="6" s="1"/>
  <c r="C330" i="6"/>
  <c r="E331" i="6" s="1"/>
  <c r="G331" i="6" s="1"/>
  <c r="C330" i="5"/>
  <c r="E331" i="5" s="1"/>
  <c r="G331" i="5" s="1"/>
  <c r="D330" i="5"/>
  <c r="F331" i="5" s="1"/>
  <c r="H331" i="5" s="1"/>
  <c r="D330" i="4"/>
  <c r="F331" i="4" s="1"/>
  <c r="H331" i="4" s="1"/>
  <c r="C330" i="4"/>
  <c r="E331" i="4" s="1"/>
  <c r="G331" i="4" s="1"/>
  <c r="C159" i="1"/>
  <c r="E160" i="1" s="1"/>
  <c r="G160" i="1" s="1"/>
  <c r="D331" i="7" l="1"/>
  <c r="F332" i="7" s="1"/>
  <c r="H332" i="7" s="1"/>
  <c r="C331" i="7"/>
  <c r="E332" i="7" s="1"/>
  <c r="G332" i="7" s="1"/>
  <c r="D331" i="6"/>
  <c r="F332" i="6" s="1"/>
  <c r="H332" i="6" s="1"/>
  <c r="C331" i="6"/>
  <c r="E332" i="6" s="1"/>
  <c r="G332" i="6" s="1"/>
  <c r="D331" i="5"/>
  <c r="F332" i="5" s="1"/>
  <c r="H332" i="5" s="1"/>
  <c r="C331" i="5"/>
  <c r="E332" i="5" s="1"/>
  <c r="G332" i="5" s="1"/>
  <c r="D331" i="4"/>
  <c r="F332" i="4" s="1"/>
  <c r="H332" i="4" s="1"/>
  <c r="C331" i="4"/>
  <c r="E332" i="4" s="1"/>
  <c r="G332" i="4" s="1"/>
  <c r="D160" i="1"/>
  <c r="F161" i="1" s="1"/>
  <c r="H161" i="1" s="1"/>
  <c r="D332" i="7" l="1"/>
  <c r="F333" i="7" s="1"/>
  <c r="H333" i="7" s="1"/>
  <c r="C332" i="7"/>
  <c r="E333" i="7" s="1"/>
  <c r="G333" i="7" s="1"/>
  <c r="D332" i="6"/>
  <c r="F333" i="6" s="1"/>
  <c r="H333" i="6" s="1"/>
  <c r="C332" i="6"/>
  <c r="E333" i="6" s="1"/>
  <c r="G333" i="6" s="1"/>
  <c r="D332" i="5"/>
  <c r="F333" i="5" s="1"/>
  <c r="H333" i="5" s="1"/>
  <c r="C332" i="5"/>
  <c r="E333" i="5" s="1"/>
  <c r="G333" i="5" s="1"/>
  <c r="C332" i="4"/>
  <c r="E333" i="4" s="1"/>
  <c r="G333" i="4" s="1"/>
  <c r="D332" i="4"/>
  <c r="F333" i="4" s="1"/>
  <c r="H333" i="4" s="1"/>
  <c r="C160" i="1"/>
  <c r="E161" i="1" s="1"/>
  <c r="G161" i="1" s="1"/>
  <c r="C333" i="7" l="1"/>
  <c r="E334" i="7" s="1"/>
  <c r="G334" i="7" s="1"/>
  <c r="D333" i="7"/>
  <c r="F334" i="7" s="1"/>
  <c r="H334" i="7" s="1"/>
  <c r="D333" i="6"/>
  <c r="F334" i="6" s="1"/>
  <c r="H334" i="6" s="1"/>
  <c r="C333" i="6"/>
  <c r="E334" i="6" s="1"/>
  <c r="G334" i="6" s="1"/>
  <c r="D333" i="5"/>
  <c r="F334" i="5" s="1"/>
  <c r="H334" i="5" s="1"/>
  <c r="C333" i="5"/>
  <c r="E334" i="5" s="1"/>
  <c r="G334" i="5" s="1"/>
  <c r="D333" i="4"/>
  <c r="F334" i="4" s="1"/>
  <c r="H334" i="4" s="1"/>
  <c r="C333" i="4"/>
  <c r="E334" i="4" s="1"/>
  <c r="G334" i="4" s="1"/>
  <c r="D161" i="1"/>
  <c r="F162" i="1" s="1"/>
  <c r="H162" i="1" s="1"/>
  <c r="D334" i="7" l="1"/>
  <c r="F335" i="7" s="1"/>
  <c r="H335" i="7" s="1"/>
  <c r="C334" i="7"/>
  <c r="E335" i="7" s="1"/>
  <c r="G335" i="7" s="1"/>
  <c r="D334" i="6"/>
  <c r="F335" i="6" s="1"/>
  <c r="H335" i="6" s="1"/>
  <c r="C334" i="6"/>
  <c r="E335" i="6" s="1"/>
  <c r="G335" i="6" s="1"/>
  <c r="D334" i="5"/>
  <c r="F335" i="5" s="1"/>
  <c r="H335" i="5" s="1"/>
  <c r="C334" i="5"/>
  <c r="E335" i="5" s="1"/>
  <c r="G335" i="5" s="1"/>
  <c r="C334" i="4"/>
  <c r="E335" i="4" s="1"/>
  <c r="G335" i="4" s="1"/>
  <c r="D334" i="4"/>
  <c r="F335" i="4" s="1"/>
  <c r="H335" i="4" s="1"/>
  <c r="C161" i="1"/>
  <c r="E162" i="1" s="1"/>
  <c r="G162" i="1" s="1"/>
  <c r="C335" i="7" l="1"/>
  <c r="E336" i="7" s="1"/>
  <c r="G336" i="7" s="1"/>
  <c r="D335" i="7"/>
  <c r="F336" i="7" s="1"/>
  <c r="H336" i="7" s="1"/>
  <c r="C335" i="6"/>
  <c r="E336" i="6" s="1"/>
  <c r="G336" i="6" s="1"/>
  <c r="D335" i="6"/>
  <c r="F336" i="6" s="1"/>
  <c r="H336" i="6" s="1"/>
  <c r="D335" i="5"/>
  <c r="F336" i="5" s="1"/>
  <c r="H336" i="5" s="1"/>
  <c r="C335" i="5"/>
  <c r="E336" i="5" s="1"/>
  <c r="G336" i="5" s="1"/>
  <c r="D335" i="4"/>
  <c r="F336" i="4" s="1"/>
  <c r="H336" i="4" s="1"/>
  <c r="C335" i="4"/>
  <c r="E336" i="4" s="1"/>
  <c r="G336" i="4" s="1"/>
  <c r="D162" i="1"/>
  <c r="F163" i="1" s="1"/>
  <c r="H163" i="1" s="1"/>
  <c r="D336" i="7" l="1"/>
  <c r="F337" i="7" s="1"/>
  <c r="H337" i="7" s="1"/>
  <c r="C336" i="7"/>
  <c r="E337" i="7" s="1"/>
  <c r="G337" i="7" s="1"/>
  <c r="D336" i="6"/>
  <c r="F337" i="6" s="1"/>
  <c r="H337" i="6" s="1"/>
  <c r="C336" i="6"/>
  <c r="E337" i="6" s="1"/>
  <c r="G337" i="6" s="1"/>
  <c r="D336" i="5"/>
  <c r="F337" i="5" s="1"/>
  <c r="H337" i="5" s="1"/>
  <c r="C336" i="5"/>
  <c r="E337" i="5" s="1"/>
  <c r="G337" i="5" s="1"/>
  <c r="D336" i="4"/>
  <c r="F337" i="4" s="1"/>
  <c r="H337" i="4" s="1"/>
  <c r="C336" i="4"/>
  <c r="E337" i="4" s="1"/>
  <c r="G337" i="4" s="1"/>
  <c r="C162" i="1"/>
  <c r="E163" i="1" s="1"/>
  <c r="G163" i="1" s="1"/>
  <c r="D337" i="7" l="1"/>
  <c r="F338" i="7" s="1"/>
  <c r="H338" i="7" s="1"/>
  <c r="C337" i="7"/>
  <c r="E338" i="7" s="1"/>
  <c r="G338" i="7" s="1"/>
  <c r="D337" i="6"/>
  <c r="F338" i="6" s="1"/>
  <c r="H338" i="6" s="1"/>
  <c r="C337" i="6"/>
  <c r="E338" i="6" s="1"/>
  <c r="G338" i="6" s="1"/>
  <c r="D337" i="5"/>
  <c r="F338" i="5" s="1"/>
  <c r="H338" i="5" s="1"/>
  <c r="C337" i="5"/>
  <c r="E338" i="5" s="1"/>
  <c r="G338" i="5" s="1"/>
  <c r="D337" i="4"/>
  <c r="F338" i="4" s="1"/>
  <c r="H338" i="4" s="1"/>
  <c r="C337" i="4"/>
  <c r="E338" i="4" s="1"/>
  <c r="G338" i="4" s="1"/>
  <c r="D163" i="1"/>
  <c r="F164" i="1" s="1"/>
  <c r="H164" i="1" s="1"/>
  <c r="D338" i="7" l="1"/>
  <c r="F339" i="7" s="1"/>
  <c r="H339" i="7" s="1"/>
  <c r="C338" i="7"/>
  <c r="E339" i="7" s="1"/>
  <c r="G339" i="7" s="1"/>
  <c r="D338" i="6"/>
  <c r="F339" i="6" s="1"/>
  <c r="H339" i="6" s="1"/>
  <c r="C338" i="6"/>
  <c r="E339" i="6" s="1"/>
  <c r="G339" i="6" s="1"/>
  <c r="C338" i="5"/>
  <c r="E339" i="5" s="1"/>
  <c r="G339" i="5" s="1"/>
  <c r="D338" i="5"/>
  <c r="F339" i="5" s="1"/>
  <c r="H339" i="5" s="1"/>
  <c r="D338" i="4"/>
  <c r="F339" i="4" s="1"/>
  <c r="H339" i="4" s="1"/>
  <c r="C338" i="4"/>
  <c r="E339" i="4" s="1"/>
  <c r="G339" i="4" s="1"/>
  <c r="C163" i="1"/>
  <c r="E164" i="1" s="1"/>
  <c r="G164" i="1" s="1"/>
  <c r="C339" i="7" l="1"/>
  <c r="E340" i="7" s="1"/>
  <c r="G340" i="7" s="1"/>
  <c r="D339" i="7"/>
  <c r="F340" i="7" s="1"/>
  <c r="H340" i="7" s="1"/>
  <c r="D339" i="6"/>
  <c r="F340" i="6" s="1"/>
  <c r="H340" i="6" s="1"/>
  <c r="C339" i="6"/>
  <c r="E340" i="6" s="1"/>
  <c r="G340" i="6" s="1"/>
  <c r="D339" i="5"/>
  <c r="F340" i="5" s="1"/>
  <c r="H340" i="5" s="1"/>
  <c r="C339" i="5"/>
  <c r="E340" i="5" s="1"/>
  <c r="G340" i="5" s="1"/>
  <c r="D339" i="4"/>
  <c r="F340" i="4" s="1"/>
  <c r="H340" i="4" s="1"/>
  <c r="C339" i="4"/>
  <c r="E340" i="4" s="1"/>
  <c r="G340" i="4" s="1"/>
  <c r="D164" i="1"/>
  <c r="F165" i="1" s="1"/>
  <c r="H165" i="1" s="1"/>
  <c r="C340" i="7" l="1"/>
  <c r="E341" i="7" s="1"/>
  <c r="G341" i="7" s="1"/>
  <c r="D340" i="7"/>
  <c r="F341" i="7" s="1"/>
  <c r="H341" i="7" s="1"/>
  <c r="D340" i="6"/>
  <c r="F341" i="6" s="1"/>
  <c r="H341" i="6" s="1"/>
  <c r="C340" i="6"/>
  <c r="E341" i="6" s="1"/>
  <c r="G341" i="6" s="1"/>
  <c r="D340" i="5"/>
  <c r="F341" i="5" s="1"/>
  <c r="H341" i="5" s="1"/>
  <c r="C340" i="5"/>
  <c r="E341" i="5" s="1"/>
  <c r="G341" i="5" s="1"/>
  <c r="C340" i="4"/>
  <c r="E341" i="4" s="1"/>
  <c r="G341" i="4" s="1"/>
  <c r="D340" i="4"/>
  <c r="F341" i="4" s="1"/>
  <c r="H341" i="4" s="1"/>
  <c r="C164" i="1"/>
  <c r="E165" i="1" s="1"/>
  <c r="G165" i="1" s="1"/>
  <c r="D341" i="7" l="1"/>
  <c r="F342" i="7" s="1"/>
  <c r="H342" i="7" s="1"/>
  <c r="C341" i="7"/>
  <c r="E342" i="7" s="1"/>
  <c r="G342" i="7" s="1"/>
  <c r="D341" i="6"/>
  <c r="F342" i="6" s="1"/>
  <c r="H342" i="6" s="1"/>
  <c r="C341" i="6"/>
  <c r="E342" i="6" s="1"/>
  <c r="G342" i="6" s="1"/>
  <c r="D341" i="5"/>
  <c r="F342" i="5" s="1"/>
  <c r="H342" i="5" s="1"/>
  <c r="C341" i="5"/>
  <c r="E342" i="5" s="1"/>
  <c r="G342" i="5" s="1"/>
  <c r="D341" i="4"/>
  <c r="F342" i="4" s="1"/>
  <c r="H342" i="4" s="1"/>
  <c r="C341" i="4"/>
  <c r="E342" i="4" s="1"/>
  <c r="G342" i="4" s="1"/>
  <c r="D165" i="1"/>
  <c r="F166" i="1" s="1"/>
  <c r="H166" i="1" s="1"/>
  <c r="D342" i="7" l="1"/>
  <c r="F343" i="7" s="1"/>
  <c r="H343" i="7" s="1"/>
  <c r="C342" i="7"/>
  <c r="E343" i="7" s="1"/>
  <c r="G343" i="7" s="1"/>
  <c r="D342" i="6"/>
  <c r="F343" i="6" s="1"/>
  <c r="H343" i="6" s="1"/>
  <c r="C342" i="6"/>
  <c r="E343" i="6" s="1"/>
  <c r="G343" i="6" s="1"/>
  <c r="D342" i="5"/>
  <c r="F343" i="5" s="1"/>
  <c r="H343" i="5" s="1"/>
  <c r="C342" i="5"/>
  <c r="E343" i="5" s="1"/>
  <c r="G343" i="5" s="1"/>
  <c r="C342" i="4"/>
  <c r="E343" i="4" s="1"/>
  <c r="G343" i="4" s="1"/>
  <c r="D342" i="4"/>
  <c r="F343" i="4" s="1"/>
  <c r="H343" i="4" s="1"/>
  <c r="C165" i="1"/>
  <c r="E166" i="1" s="1"/>
  <c r="G166" i="1" s="1"/>
  <c r="C343" i="7" l="1"/>
  <c r="E344" i="7" s="1"/>
  <c r="G344" i="7" s="1"/>
  <c r="D343" i="7"/>
  <c r="F344" i="7" s="1"/>
  <c r="H344" i="7" s="1"/>
  <c r="C343" i="6"/>
  <c r="E344" i="6" s="1"/>
  <c r="G344" i="6" s="1"/>
  <c r="D343" i="6"/>
  <c r="F344" i="6" s="1"/>
  <c r="H344" i="6" s="1"/>
  <c r="D343" i="5"/>
  <c r="F344" i="5" s="1"/>
  <c r="H344" i="5" s="1"/>
  <c r="C343" i="5"/>
  <c r="E344" i="5" s="1"/>
  <c r="G344" i="5" s="1"/>
  <c r="D343" i="4"/>
  <c r="F344" i="4" s="1"/>
  <c r="H344" i="4" s="1"/>
  <c r="C343" i="4"/>
  <c r="E344" i="4" s="1"/>
  <c r="G344" i="4" s="1"/>
  <c r="D166" i="1"/>
  <c r="F167" i="1" s="1"/>
  <c r="H167" i="1" s="1"/>
  <c r="D344" i="7" l="1"/>
  <c r="F345" i="7" s="1"/>
  <c r="H345" i="7" s="1"/>
  <c r="C344" i="7"/>
  <c r="E345" i="7" s="1"/>
  <c r="G345" i="7" s="1"/>
  <c r="D344" i="6"/>
  <c r="F345" i="6" s="1"/>
  <c r="H345" i="6" s="1"/>
  <c r="C344" i="6"/>
  <c r="E345" i="6" s="1"/>
  <c r="G345" i="6" s="1"/>
  <c r="D344" i="5"/>
  <c r="F345" i="5" s="1"/>
  <c r="H345" i="5" s="1"/>
  <c r="C344" i="5"/>
  <c r="E345" i="5" s="1"/>
  <c r="G345" i="5" s="1"/>
  <c r="D344" i="4"/>
  <c r="F345" i="4" s="1"/>
  <c r="H345" i="4" s="1"/>
  <c r="C344" i="4"/>
  <c r="E345" i="4" s="1"/>
  <c r="G345" i="4" s="1"/>
  <c r="C166" i="1"/>
  <c r="E167" i="1" s="1"/>
  <c r="G167" i="1" s="1"/>
  <c r="D345" i="7" l="1"/>
  <c r="F346" i="7" s="1"/>
  <c r="H346" i="7" s="1"/>
  <c r="C345" i="7"/>
  <c r="E346" i="7" s="1"/>
  <c r="G346" i="7" s="1"/>
  <c r="D345" i="6"/>
  <c r="F346" i="6" s="1"/>
  <c r="H346" i="6" s="1"/>
  <c r="C345" i="6"/>
  <c r="E346" i="6" s="1"/>
  <c r="G346" i="6" s="1"/>
  <c r="D345" i="5"/>
  <c r="F346" i="5" s="1"/>
  <c r="H346" i="5" s="1"/>
  <c r="C345" i="5"/>
  <c r="E346" i="5" s="1"/>
  <c r="G346" i="5" s="1"/>
  <c r="D345" i="4"/>
  <c r="F346" i="4" s="1"/>
  <c r="H346" i="4" s="1"/>
  <c r="C345" i="4"/>
  <c r="E346" i="4" s="1"/>
  <c r="G346" i="4" s="1"/>
  <c r="D167" i="1"/>
  <c r="F168" i="1" s="1"/>
  <c r="H168" i="1" s="1"/>
  <c r="D346" i="7" l="1"/>
  <c r="F347" i="7" s="1"/>
  <c r="H347" i="7" s="1"/>
  <c r="C346" i="7"/>
  <c r="E347" i="7" s="1"/>
  <c r="G347" i="7" s="1"/>
  <c r="D346" i="6"/>
  <c r="F347" i="6" s="1"/>
  <c r="H347" i="6" s="1"/>
  <c r="C346" i="6"/>
  <c r="E347" i="6" s="1"/>
  <c r="G347" i="6" s="1"/>
  <c r="C346" i="5"/>
  <c r="E347" i="5" s="1"/>
  <c r="G347" i="5" s="1"/>
  <c r="D346" i="5"/>
  <c r="F347" i="5" s="1"/>
  <c r="H347" i="5" s="1"/>
  <c r="D346" i="4"/>
  <c r="F347" i="4" s="1"/>
  <c r="H347" i="4" s="1"/>
  <c r="C346" i="4"/>
  <c r="E347" i="4" s="1"/>
  <c r="G347" i="4" s="1"/>
  <c r="C167" i="1"/>
  <c r="E168" i="1" s="1"/>
  <c r="G168" i="1" s="1"/>
  <c r="C347" i="7" l="1"/>
  <c r="E348" i="7" s="1"/>
  <c r="G348" i="7" s="1"/>
  <c r="D347" i="7"/>
  <c r="F348" i="7" s="1"/>
  <c r="H348" i="7" s="1"/>
  <c r="D347" i="6"/>
  <c r="F348" i="6" s="1"/>
  <c r="H348" i="6" s="1"/>
  <c r="C347" i="6"/>
  <c r="E348" i="6" s="1"/>
  <c r="G348" i="6" s="1"/>
  <c r="D347" i="5"/>
  <c r="F348" i="5" s="1"/>
  <c r="H348" i="5" s="1"/>
  <c r="C347" i="5"/>
  <c r="E348" i="5" s="1"/>
  <c r="G348" i="5" s="1"/>
  <c r="D347" i="4"/>
  <c r="F348" i="4" s="1"/>
  <c r="H348" i="4" s="1"/>
  <c r="C347" i="4"/>
  <c r="E348" i="4" s="1"/>
  <c r="G348" i="4" s="1"/>
  <c r="D348" i="7" l="1"/>
  <c r="F349" i="7" s="1"/>
  <c r="H349" i="7" s="1"/>
  <c r="C348" i="7"/>
  <c r="E349" i="7" s="1"/>
  <c r="G349" i="7" s="1"/>
  <c r="D348" i="6"/>
  <c r="F349" i="6" s="1"/>
  <c r="H349" i="6" s="1"/>
  <c r="C348" i="6"/>
  <c r="E349" i="6" s="1"/>
  <c r="G349" i="6" s="1"/>
  <c r="D348" i="5"/>
  <c r="F349" i="5" s="1"/>
  <c r="H349" i="5" s="1"/>
  <c r="C348" i="5"/>
  <c r="E349" i="5" s="1"/>
  <c r="G349" i="5" s="1"/>
  <c r="C348" i="4"/>
  <c r="E349" i="4" s="1"/>
  <c r="G349" i="4" s="1"/>
  <c r="D348" i="4"/>
  <c r="F349" i="4" s="1"/>
  <c r="H349" i="4" s="1"/>
  <c r="D168" i="1"/>
  <c r="F169" i="1" s="1"/>
  <c r="H169" i="1" s="1"/>
  <c r="C168" i="1"/>
  <c r="E169" i="1" s="1"/>
  <c r="G169" i="1" s="1"/>
  <c r="D349" i="7" l="1"/>
  <c r="F350" i="7" s="1"/>
  <c r="H350" i="7" s="1"/>
  <c r="C349" i="7"/>
  <c r="E350" i="7" s="1"/>
  <c r="G350" i="7" s="1"/>
  <c r="D349" i="6"/>
  <c r="F350" i="6" s="1"/>
  <c r="H350" i="6" s="1"/>
  <c r="C349" i="6"/>
  <c r="E350" i="6" s="1"/>
  <c r="G350" i="6" s="1"/>
  <c r="D349" i="5"/>
  <c r="F350" i="5" s="1"/>
  <c r="H350" i="5" s="1"/>
  <c r="C349" i="5"/>
  <c r="E350" i="5" s="1"/>
  <c r="G350" i="5" s="1"/>
  <c r="D349" i="4"/>
  <c r="F350" i="4" s="1"/>
  <c r="H350" i="4" s="1"/>
  <c r="C349" i="4"/>
  <c r="E350" i="4" s="1"/>
  <c r="G350" i="4" s="1"/>
  <c r="D169" i="1"/>
  <c r="F170" i="1" s="1"/>
  <c r="H170" i="1" s="1"/>
  <c r="D350" i="7" l="1"/>
  <c r="F351" i="7" s="1"/>
  <c r="H351" i="7" s="1"/>
  <c r="C350" i="7"/>
  <c r="E351" i="7" s="1"/>
  <c r="G351" i="7" s="1"/>
  <c r="D350" i="6"/>
  <c r="F351" i="6" s="1"/>
  <c r="H351" i="6" s="1"/>
  <c r="C350" i="6"/>
  <c r="E351" i="6" s="1"/>
  <c r="G351" i="6" s="1"/>
  <c r="D350" i="5"/>
  <c r="F351" i="5" s="1"/>
  <c r="H351" i="5" s="1"/>
  <c r="C350" i="5"/>
  <c r="E351" i="5" s="1"/>
  <c r="G351" i="5" s="1"/>
  <c r="C350" i="4"/>
  <c r="E351" i="4" s="1"/>
  <c r="G351" i="4" s="1"/>
  <c r="D350" i="4"/>
  <c r="F351" i="4" s="1"/>
  <c r="H351" i="4" s="1"/>
  <c r="C169" i="1"/>
  <c r="E170" i="1" s="1"/>
  <c r="G170" i="1" s="1"/>
  <c r="C351" i="7" l="1"/>
  <c r="E352" i="7" s="1"/>
  <c r="G352" i="7" s="1"/>
  <c r="D351" i="7"/>
  <c r="F352" i="7" s="1"/>
  <c r="H352" i="7" s="1"/>
  <c r="C351" i="6"/>
  <c r="E352" i="6" s="1"/>
  <c r="G352" i="6" s="1"/>
  <c r="D351" i="6"/>
  <c r="F352" i="6" s="1"/>
  <c r="H352" i="6" s="1"/>
  <c r="D351" i="5"/>
  <c r="F352" i="5" s="1"/>
  <c r="H352" i="5" s="1"/>
  <c r="C351" i="5"/>
  <c r="E352" i="5" s="1"/>
  <c r="G352" i="5" s="1"/>
  <c r="D351" i="4"/>
  <c r="F352" i="4" s="1"/>
  <c r="H352" i="4" s="1"/>
  <c r="C351" i="4"/>
  <c r="E352" i="4" s="1"/>
  <c r="G352" i="4" s="1"/>
  <c r="D170" i="1"/>
  <c r="F171" i="1" s="1"/>
  <c r="H171" i="1" s="1"/>
  <c r="D352" i="7" l="1"/>
  <c r="F353" i="7" s="1"/>
  <c r="H353" i="7" s="1"/>
  <c r="C352" i="7"/>
  <c r="E353" i="7" s="1"/>
  <c r="G353" i="7" s="1"/>
  <c r="D352" i="6"/>
  <c r="F353" i="6" s="1"/>
  <c r="H353" i="6" s="1"/>
  <c r="C352" i="6"/>
  <c r="E353" i="6" s="1"/>
  <c r="G353" i="6" s="1"/>
  <c r="D352" i="5"/>
  <c r="F353" i="5" s="1"/>
  <c r="H353" i="5" s="1"/>
  <c r="C352" i="5"/>
  <c r="E353" i="5" s="1"/>
  <c r="G353" i="5" s="1"/>
  <c r="D352" i="4"/>
  <c r="F353" i="4" s="1"/>
  <c r="H353" i="4" s="1"/>
  <c r="C352" i="4"/>
  <c r="E353" i="4" s="1"/>
  <c r="G353" i="4" s="1"/>
  <c r="C170" i="1"/>
  <c r="E171" i="1" s="1"/>
  <c r="G171" i="1" s="1"/>
  <c r="D353" i="7" l="1"/>
  <c r="F354" i="7" s="1"/>
  <c r="H354" i="7" s="1"/>
  <c r="C353" i="7"/>
  <c r="E354" i="7" s="1"/>
  <c r="G354" i="7" s="1"/>
  <c r="D353" i="6"/>
  <c r="F354" i="6" s="1"/>
  <c r="H354" i="6" s="1"/>
  <c r="C353" i="6"/>
  <c r="E354" i="6" s="1"/>
  <c r="G354" i="6" s="1"/>
  <c r="D353" i="5"/>
  <c r="F354" i="5" s="1"/>
  <c r="H354" i="5" s="1"/>
  <c r="C353" i="5"/>
  <c r="E354" i="5" s="1"/>
  <c r="G354" i="5" s="1"/>
  <c r="D353" i="4"/>
  <c r="F354" i="4" s="1"/>
  <c r="H354" i="4" s="1"/>
  <c r="C353" i="4"/>
  <c r="E354" i="4" s="1"/>
  <c r="G354" i="4" s="1"/>
  <c r="D171" i="1"/>
  <c r="F172" i="1" s="1"/>
  <c r="H172" i="1" s="1"/>
  <c r="D354" i="7" l="1"/>
  <c r="F355" i="7" s="1"/>
  <c r="H355" i="7" s="1"/>
  <c r="C354" i="7"/>
  <c r="E355" i="7" s="1"/>
  <c r="G355" i="7" s="1"/>
  <c r="D354" i="6"/>
  <c r="F355" i="6" s="1"/>
  <c r="H355" i="6" s="1"/>
  <c r="C354" i="6"/>
  <c r="E355" i="6" s="1"/>
  <c r="G355" i="6" s="1"/>
  <c r="C354" i="5"/>
  <c r="E355" i="5" s="1"/>
  <c r="G355" i="5" s="1"/>
  <c r="D354" i="5"/>
  <c r="F355" i="5" s="1"/>
  <c r="H355" i="5" s="1"/>
  <c r="D354" i="4"/>
  <c r="F355" i="4" s="1"/>
  <c r="H355" i="4" s="1"/>
  <c r="C354" i="4"/>
  <c r="E355" i="4" s="1"/>
  <c r="G355" i="4" s="1"/>
  <c r="C171" i="1"/>
  <c r="E172" i="1" s="1"/>
  <c r="G172" i="1" s="1"/>
  <c r="C355" i="7" l="1"/>
  <c r="E356" i="7" s="1"/>
  <c r="G356" i="7" s="1"/>
  <c r="D355" i="7"/>
  <c r="F356" i="7" s="1"/>
  <c r="H356" i="7" s="1"/>
  <c r="D355" i="6"/>
  <c r="F356" i="6" s="1"/>
  <c r="H356" i="6" s="1"/>
  <c r="C355" i="6"/>
  <c r="E356" i="6" s="1"/>
  <c r="G356" i="6" s="1"/>
  <c r="D355" i="5"/>
  <c r="F356" i="5" s="1"/>
  <c r="H356" i="5" s="1"/>
  <c r="C355" i="5"/>
  <c r="E356" i="5" s="1"/>
  <c r="G356" i="5" s="1"/>
  <c r="D355" i="4"/>
  <c r="F356" i="4" s="1"/>
  <c r="H356" i="4" s="1"/>
  <c r="C355" i="4"/>
  <c r="E356" i="4" s="1"/>
  <c r="G356" i="4" s="1"/>
  <c r="D172" i="1"/>
  <c r="F173" i="1" s="1"/>
  <c r="H173" i="1" s="1"/>
  <c r="D356" i="7" l="1"/>
  <c r="F357" i="7" s="1"/>
  <c r="H357" i="7" s="1"/>
  <c r="C356" i="7"/>
  <c r="E357" i="7" s="1"/>
  <c r="G357" i="7" s="1"/>
  <c r="D356" i="6"/>
  <c r="F357" i="6" s="1"/>
  <c r="H357" i="6" s="1"/>
  <c r="C356" i="6"/>
  <c r="E357" i="6" s="1"/>
  <c r="G357" i="6" s="1"/>
  <c r="D356" i="5"/>
  <c r="F357" i="5" s="1"/>
  <c r="H357" i="5" s="1"/>
  <c r="C356" i="5"/>
  <c r="E357" i="5" s="1"/>
  <c r="G357" i="5" s="1"/>
  <c r="C356" i="4"/>
  <c r="E357" i="4" s="1"/>
  <c r="G357" i="4" s="1"/>
  <c r="D356" i="4"/>
  <c r="F357" i="4" s="1"/>
  <c r="H357" i="4" s="1"/>
  <c r="C172" i="1"/>
  <c r="E173" i="1" s="1"/>
  <c r="G173" i="1" s="1"/>
  <c r="D357" i="7" l="1"/>
  <c r="F358" i="7" s="1"/>
  <c r="H358" i="7" s="1"/>
  <c r="C357" i="7"/>
  <c r="E358" i="7" s="1"/>
  <c r="G358" i="7" s="1"/>
  <c r="D357" i="6"/>
  <c r="F358" i="6" s="1"/>
  <c r="H358" i="6" s="1"/>
  <c r="C357" i="6"/>
  <c r="E358" i="6" s="1"/>
  <c r="G358" i="6" s="1"/>
  <c r="D357" i="5"/>
  <c r="F358" i="5" s="1"/>
  <c r="H358" i="5" s="1"/>
  <c r="C357" i="5"/>
  <c r="E358" i="5" s="1"/>
  <c r="G358" i="5" s="1"/>
  <c r="D357" i="4"/>
  <c r="F358" i="4" s="1"/>
  <c r="H358" i="4" s="1"/>
  <c r="C357" i="4"/>
  <c r="E358" i="4" s="1"/>
  <c r="G358" i="4" s="1"/>
  <c r="D173" i="1"/>
  <c r="F174" i="1" s="1"/>
  <c r="H174" i="1" s="1"/>
  <c r="C358" i="7" l="1"/>
  <c r="E359" i="7" s="1"/>
  <c r="G359" i="7" s="1"/>
  <c r="D358" i="7"/>
  <c r="F359" i="7" s="1"/>
  <c r="H359" i="7" s="1"/>
  <c r="D358" i="6"/>
  <c r="F359" i="6" s="1"/>
  <c r="H359" i="6" s="1"/>
  <c r="C358" i="6"/>
  <c r="E359" i="6" s="1"/>
  <c r="G359" i="6" s="1"/>
  <c r="D358" i="5"/>
  <c r="F359" i="5" s="1"/>
  <c r="H359" i="5" s="1"/>
  <c r="C358" i="5"/>
  <c r="E359" i="5" s="1"/>
  <c r="G359" i="5" s="1"/>
  <c r="C358" i="4"/>
  <c r="E359" i="4" s="1"/>
  <c r="G359" i="4" s="1"/>
  <c r="D358" i="4"/>
  <c r="F359" i="4" s="1"/>
  <c r="H359" i="4" s="1"/>
  <c r="C173" i="1"/>
  <c r="E174" i="1" s="1"/>
  <c r="G174" i="1" s="1"/>
  <c r="C359" i="7" l="1"/>
  <c r="E360" i="7" s="1"/>
  <c r="G360" i="7" s="1"/>
  <c r="D359" i="7"/>
  <c r="F360" i="7" s="1"/>
  <c r="H360" i="7" s="1"/>
  <c r="C359" i="6"/>
  <c r="E360" i="6" s="1"/>
  <c r="G360" i="6" s="1"/>
  <c r="D359" i="6"/>
  <c r="F360" i="6" s="1"/>
  <c r="H360" i="6" s="1"/>
  <c r="D359" i="5"/>
  <c r="F360" i="5" s="1"/>
  <c r="H360" i="5" s="1"/>
  <c r="C359" i="5"/>
  <c r="E360" i="5" s="1"/>
  <c r="G360" i="5" s="1"/>
  <c r="D359" i="4"/>
  <c r="F360" i="4" s="1"/>
  <c r="H360" i="4" s="1"/>
  <c r="C359" i="4"/>
  <c r="E360" i="4" s="1"/>
  <c r="G360" i="4" s="1"/>
  <c r="D174" i="1"/>
  <c r="F175" i="1" s="1"/>
  <c r="H175" i="1" s="1"/>
  <c r="D360" i="7" l="1"/>
  <c r="F361" i="7" s="1"/>
  <c r="H361" i="7" s="1"/>
  <c r="C360" i="7"/>
  <c r="E361" i="7" s="1"/>
  <c r="G361" i="7" s="1"/>
  <c r="D360" i="6"/>
  <c r="F361" i="6" s="1"/>
  <c r="H361" i="6" s="1"/>
  <c r="C360" i="6"/>
  <c r="E361" i="6" s="1"/>
  <c r="G361" i="6" s="1"/>
  <c r="D360" i="5"/>
  <c r="F361" i="5" s="1"/>
  <c r="H361" i="5" s="1"/>
  <c r="C360" i="5"/>
  <c r="E361" i="5" s="1"/>
  <c r="G361" i="5" s="1"/>
  <c r="D360" i="4"/>
  <c r="F361" i="4" s="1"/>
  <c r="H361" i="4" s="1"/>
  <c r="C360" i="4"/>
  <c r="E361" i="4" s="1"/>
  <c r="G361" i="4" s="1"/>
  <c r="C174" i="1"/>
  <c r="E175" i="1" s="1"/>
  <c r="G175" i="1" s="1"/>
  <c r="D361" i="7" l="1"/>
  <c r="F362" i="7" s="1"/>
  <c r="H362" i="7" s="1"/>
  <c r="C361" i="7"/>
  <c r="E362" i="7" s="1"/>
  <c r="G362" i="7" s="1"/>
  <c r="D361" i="6"/>
  <c r="F362" i="6" s="1"/>
  <c r="H362" i="6" s="1"/>
  <c r="C361" i="6"/>
  <c r="E362" i="6" s="1"/>
  <c r="G362" i="6" s="1"/>
  <c r="D361" i="5"/>
  <c r="F362" i="5" s="1"/>
  <c r="H362" i="5" s="1"/>
  <c r="C361" i="5"/>
  <c r="E362" i="5" s="1"/>
  <c r="G362" i="5" s="1"/>
  <c r="D361" i="4"/>
  <c r="F362" i="4" s="1"/>
  <c r="H362" i="4" s="1"/>
  <c r="C361" i="4"/>
  <c r="E362" i="4" s="1"/>
  <c r="G362" i="4" s="1"/>
  <c r="D175" i="1"/>
  <c r="F176" i="1" s="1"/>
  <c r="H176" i="1" s="1"/>
  <c r="D362" i="7" l="1"/>
  <c r="F363" i="7" s="1"/>
  <c r="H363" i="7" s="1"/>
  <c r="C362" i="7"/>
  <c r="E363" i="7" s="1"/>
  <c r="G363" i="7" s="1"/>
  <c r="D362" i="6"/>
  <c r="F363" i="6" s="1"/>
  <c r="H363" i="6" s="1"/>
  <c r="C362" i="6"/>
  <c r="E363" i="6" s="1"/>
  <c r="G363" i="6" s="1"/>
  <c r="C362" i="5"/>
  <c r="E363" i="5" s="1"/>
  <c r="G363" i="5" s="1"/>
  <c r="D362" i="5"/>
  <c r="F363" i="5" s="1"/>
  <c r="H363" i="5" s="1"/>
  <c r="D362" i="4"/>
  <c r="F363" i="4" s="1"/>
  <c r="H363" i="4" s="1"/>
  <c r="C362" i="4"/>
  <c r="E363" i="4" s="1"/>
  <c r="G363" i="4" s="1"/>
  <c r="C175" i="1"/>
  <c r="E176" i="1" s="1"/>
  <c r="G176" i="1" s="1"/>
  <c r="C363" i="7" l="1"/>
  <c r="E364" i="7" s="1"/>
  <c r="G364" i="7" s="1"/>
  <c r="D363" i="7"/>
  <c r="F364" i="7" s="1"/>
  <c r="H364" i="7" s="1"/>
  <c r="D363" i="6"/>
  <c r="F364" i="6" s="1"/>
  <c r="H364" i="6" s="1"/>
  <c r="C363" i="6"/>
  <c r="E364" i="6" s="1"/>
  <c r="G364" i="6" s="1"/>
  <c r="D363" i="5"/>
  <c r="F364" i="5" s="1"/>
  <c r="H364" i="5" s="1"/>
  <c r="C363" i="5"/>
  <c r="E364" i="5" s="1"/>
  <c r="G364" i="5" s="1"/>
  <c r="D363" i="4"/>
  <c r="F364" i="4" s="1"/>
  <c r="H364" i="4" s="1"/>
  <c r="C363" i="4"/>
  <c r="E364" i="4" s="1"/>
  <c r="G364" i="4" s="1"/>
  <c r="D176" i="1"/>
  <c r="F177" i="1" s="1"/>
  <c r="H177" i="1" s="1"/>
  <c r="D364" i="7" l="1"/>
  <c r="F365" i="7" s="1"/>
  <c r="H365" i="7" s="1"/>
  <c r="C364" i="7"/>
  <c r="E365" i="7" s="1"/>
  <c r="G365" i="7" s="1"/>
  <c r="D364" i="6"/>
  <c r="F365" i="6" s="1"/>
  <c r="H365" i="6" s="1"/>
  <c r="C364" i="6"/>
  <c r="E365" i="6" s="1"/>
  <c r="G365" i="6" s="1"/>
  <c r="D364" i="5"/>
  <c r="F365" i="5" s="1"/>
  <c r="H365" i="5" s="1"/>
  <c r="C364" i="5"/>
  <c r="E365" i="5" s="1"/>
  <c r="G365" i="5" s="1"/>
  <c r="C364" i="4"/>
  <c r="E365" i="4" s="1"/>
  <c r="G365" i="4" s="1"/>
  <c r="D364" i="4"/>
  <c r="F365" i="4" s="1"/>
  <c r="H365" i="4" s="1"/>
  <c r="C176" i="1"/>
  <c r="E177" i="1" s="1"/>
  <c r="G177" i="1" s="1"/>
  <c r="D365" i="7" l="1"/>
  <c r="F366" i="7" s="1"/>
  <c r="H366" i="7" s="1"/>
  <c r="C365" i="7"/>
  <c r="E366" i="7" s="1"/>
  <c r="G366" i="7" s="1"/>
  <c r="D365" i="6"/>
  <c r="F366" i="6" s="1"/>
  <c r="H366" i="6" s="1"/>
  <c r="C365" i="6"/>
  <c r="E366" i="6" s="1"/>
  <c r="G366" i="6" s="1"/>
  <c r="D365" i="5"/>
  <c r="F366" i="5" s="1"/>
  <c r="H366" i="5" s="1"/>
  <c r="C365" i="5"/>
  <c r="E366" i="5" s="1"/>
  <c r="G366" i="5" s="1"/>
  <c r="D365" i="4"/>
  <c r="F366" i="4" s="1"/>
  <c r="H366" i="4" s="1"/>
  <c r="C365" i="4"/>
  <c r="E366" i="4" s="1"/>
  <c r="G366" i="4" s="1"/>
  <c r="D177" i="1"/>
  <c r="F178" i="1" s="1"/>
  <c r="H178" i="1" s="1"/>
  <c r="D366" i="7" l="1"/>
  <c r="F367" i="7" s="1"/>
  <c r="H367" i="7" s="1"/>
  <c r="C366" i="7"/>
  <c r="E367" i="7" s="1"/>
  <c r="G367" i="7" s="1"/>
  <c r="C366" i="6"/>
  <c r="E367" i="6" s="1"/>
  <c r="G367" i="6" s="1"/>
  <c r="D366" i="6"/>
  <c r="F367" i="6" s="1"/>
  <c r="H367" i="6" s="1"/>
  <c r="D366" i="5"/>
  <c r="F367" i="5" s="1"/>
  <c r="H367" i="5" s="1"/>
  <c r="C366" i="5"/>
  <c r="E367" i="5" s="1"/>
  <c r="G367" i="5" s="1"/>
  <c r="C366" i="4"/>
  <c r="E367" i="4" s="1"/>
  <c r="G367" i="4" s="1"/>
  <c r="D366" i="4"/>
  <c r="F367" i="4" s="1"/>
  <c r="H367" i="4" s="1"/>
  <c r="C177" i="1"/>
  <c r="E178" i="1" s="1"/>
  <c r="G178" i="1" s="1"/>
  <c r="C367" i="7" l="1"/>
  <c r="E368" i="7" s="1"/>
  <c r="G368" i="7" s="1"/>
  <c r="D367" i="7"/>
  <c r="F368" i="7" s="1"/>
  <c r="H368" i="7" s="1"/>
  <c r="D367" i="6"/>
  <c r="F368" i="6" s="1"/>
  <c r="H368" i="6" s="1"/>
  <c r="C367" i="6"/>
  <c r="E368" i="6" s="1"/>
  <c r="G368" i="6" s="1"/>
  <c r="D367" i="5"/>
  <c r="F368" i="5" s="1"/>
  <c r="H368" i="5" s="1"/>
  <c r="C367" i="5"/>
  <c r="E368" i="5" s="1"/>
  <c r="G368" i="5" s="1"/>
  <c r="D367" i="4"/>
  <c r="F368" i="4" s="1"/>
  <c r="H368" i="4" s="1"/>
  <c r="C367" i="4"/>
  <c r="E368" i="4" s="1"/>
  <c r="G368" i="4" s="1"/>
  <c r="D178" i="1"/>
  <c r="F179" i="1" s="1"/>
  <c r="H179" i="1" s="1"/>
  <c r="D368" i="7" l="1"/>
  <c r="F369" i="7" s="1"/>
  <c r="H369" i="7" s="1"/>
  <c r="C368" i="7"/>
  <c r="E369" i="7" s="1"/>
  <c r="G369" i="7" s="1"/>
  <c r="D368" i="6"/>
  <c r="F369" i="6" s="1"/>
  <c r="H369" i="6" s="1"/>
  <c r="C368" i="6"/>
  <c r="E369" i="6" s="1"/>
  <c r="G369" i="6" s="1"/>
  <c r="D368" i="5"/>
  <c r="F369" i="5" s="1"/>
  <c r="H369" i="5" s="1"/>
  <c r="C368" i="5"/>
  <c r="E369" i="5" s="1"/>
  <c r="G369" i="5" s="1"/>
  <c r="D368" i="4"/>
  <c r="F369" i="4" s="1"/>
  <c r="H369" i="4" s="1"/>
  <c r="C368" i="4"/>
  <c r="E369" i="4" s="1"/>
  <c r="G369" i="4" s="1"/>
  <c r="C178" i="1"/>
  <c r="E179" i="1" s="1"/>
  <c r="G179" i="1" s="1"/>
  <c r="D369" i="7" l="1"/>
  <c r="F370" i="7" s="1"/>
  <c r="H370" i="7" s="1"/>
  <c r="C369" i="7"/>
  <c r="E370" i="7" s="1"/>
  <c r="G370" i="7" s="1"/>
  <c r="D369" i="6"/>
  <c r="F370" i="6" s="1"/>
  <c r="H370" i="6" s="1"/>
  <c r="C369" i="6"/>
  <c r="E370" i="6" s="1"/>
  <c r="G370" i="6" s="1"/>
  <c r="D369" i="5"/>
  <c r="F370" i="5" s="1"/>
  <c r="H370" i="5" s="1"/>
  <c r="C369" i="5"/>
  <c r="E370" i="5" s="1"/>
  <c r="G370" i="5" s="1"/>
  <c r="D369" i="4"/>
  <c r="F370" i="4" s="1"/>
  <c r="H370" i="4" s="1"/>
  <c r="C369" i="4"/>
  <c r="E370" i="4" s="1"/>
  <c r="G370" i="4" s="1"/>
  <c r="D179" i="1"/>
  <c r="F180" i="1" s="1"/>
  <c r="H180" i="1" s="1"/>
  <c r="D370" i="7" l="1"/>
  <c r="F371" i="7" s="1"/>
  <c r="H371" i="7" s="1"/>
  <c r="C370" i="7"/>
  <c r="E371" i="7" s="1"/>
  <c r="G371" i="7" s="1"/>
  <c r="D370" i="6"/>
  <c r="F371" i="6" s="1"/>
  <c r="H371" i="6" s="1"/>
  <c r="C370" i="6"/>
  <c r="E371" i="6" s="1"/>
  <c r="G371" i="6" s="1"/>
  <c r="C370" i="5"/>
  <c r="E371" i="5" s="1"/>
  <c r="G371" i="5" s="1"/>
  <c r="D370" i="5"/>
  <c r="F371" i="5" s="1"/>
  <c r="H371" i="5" s="1"/>
  <c r="D370" i="4"/>
  <c r="F371" i="4" s="1"/>
  <c r="H371" i="4" s="1"/>
  <c r="C370" i="4"/>
  <c r="E371" i="4" s="1"/>
  <c r="G371" i="4" s="1"/>
  <c r="C179" i="1"/>
  <c r="E180" i="1" s="1"/>
  <c r="G180" i="1" s="1"/>
  <c r="C371" i="7" l="1"/>
  <c r="E372" i="7" s="1"/>
  <c r="G372" i="7" s="1"/>
  <c r="D371" i="7"/>
  <c r="F372" i="7" s="1"/>
  <c r="H372" i="7" s="1"/>
  <c r="D371" i="6"/>
  <c r="F372" i="6" s="1"/>
  <c r="H372" i="6" s="1"/>
  <c r="C371" i="6"/>
  <c r="E372" i="6" s="1"/>
  <c r="G372" i="6" s="1"/>
  <c r="D371" i="5"/>
  <c r="F372" i="5" s="1"/>
  <c r="H372" i="5" s="1"/>
  <c r="C371" i="5"/>
  <c r="E372" i="5" s="1"/>
  <c r="G372" i="5" s="1"/>
  <c r="D371" i="4"/>
  <c r="F372" i="4" s="1"/>
  <c r="H372" i="4" s="1"/>
  <c r="C371" i="4"/>
  <c r="E372" i="4" s="1"/>
  <c r="G372" i="4" s="1"/>
  <c r="D180" i="1"/>
  <c r="F181" i="1" s="1"/>
  <c r="H181" i="1" s="1"/>
  <c r="D372" i="7" l="1"/>
  <c r="F373" i="7" s="1"/>
  <c r="H373" i="7" s="1"/>
  <c r="C372" i="7"/>
  <c r="E373" i="7" s="1"/>
  <c r="G373" i="7" s="1"/>
  <c r="D372" i="6"/>
  <c r="F373" i="6" s="1"/>
  <c r="H373" i="6" s="1"/>
  <c r="C372" i="6"/>
  <c r="E373" i="6" s="1"/>
  <c r="G373" i="6" s="1"/>
  <c r="D372" i="5"/>
  <c r="F373" i="5" s="1"/>
  <c r="H373" i="5" s="1"/>
  <c r="C372" i="5"/>
  <c r="E373" i="5" s="1"/>
  <c r="G373" i="5" s="1"/>
  <c r="C372" i="4"/>
  <c r="E373" i="4" s="1"/>
  <c r="G373" i="4" s="1"/>
  <c r="D372" i="4"/>
  <c r="F373" i="4" s="1"/>
  <c r="H373" i="4" s="1"/>
  <c r="C180" i="1"/>
  <c r="E181" i="1" s="1"/>
  <c r="G181" i="1" s="1"/>
  <c r="D373" i="7" l="1"/>
  <c r="F374" i="7" s="1"/>
  <c r="H374" i="7" s="1"/>
  <c r="C373" i="7"/>
  <c r="E374" i="7" s="1"/>
  <c r="G374" i="7" s="1"/>
  <c r="D373" i="6"/>
  <c r="F374" i="6" s="1"/>
  <c r="H374" i="6" s="1"/>
  <c r="C373" i="6"/>
  <c r="E374" i="6" s="1"/>
  <c r="G374" i="6" s="1"/>
  <c r="D373" i="5"/>
  <c r="F374" i="5" s="1"/>
  <c r="H374" i="5" s="1"/>
  <c r="C373" i="5"/>
  <c r="E374" i="5" s="1"/>
  <c r="G374" i="5" s="1"/>
  <c r="D373" i="4"/>
  <c r="F374" i="4" s="1"/>
  <c r="H374" i="4" s="1"/>
  <c r="C373" i="4"/>
  <c r="E374" i="4" s="1"/>
  <c r="G374" i="4" s="1"/>
  <c r="D181" i="1"/>
  <c r="F182" i="1" s="1"/>
  <c r="H182" i="1" s="1"/>
  <c r="C374" i="7" l="1"/>
  <c r="E375" i="7" s="1"/>
  <c r="G375" i="7" s="1"/>
  <c r="D374" i="7"/>
  <c r="F375" i="7" s="1"/>
  <c r="H375" i="7" s="1"/>
  <c r="C374" i="6"/>
  <c r="E375" i="6" s="1"/>
  <c r="G375" i="6" s="1"/>
  <c r="D374" i="6"/>
  <c r="F375" i="6" s="1"/>
  <c r="H375" i="6" s="1"/>
  <c r="D374" i="5"/>
  <c r="F375" i="5" s="1"/>
  <c r="H375" i="5" s="1"/>
  <c r="C374" i="5"/>
  <c r="E375" i="5" s="1"/>
  <c r="G375" i="5" s="1"/>
  <c r="C374" i="4"/>
  <c r="E375" i="4" s="1"/>
  <c r="G375" i="4" s="1"/>
  <c r="D374" i="4"/>
  <c r="F375" i="4" s="1"/>
  <c r="H375" i="4" s="1"/>
  <c r="C181" i="1"/>
  <c r="E182" i="1" s="1"/>
  <c r="G182" i="1" s="1"/>
  <c r="C375" i="7" l="1"/>
  <c r="E376" i="7" s="1"/>
  <c r="G376" i="7" s="1"/>
  <c r="D375" i="7"/>
  <c r="F376" i="7" s="1"/>
  <c r="H376" i="7" s="1"/>
  <c r="D375" i="6"/>
  <c r="F376" i="6" s="1"/>
  <c r="H376" i="6" s="1"/>
  <c r="C375" i="6"/>
  <c r="E376" i="6" s="1"/>
  <c r="G376" i="6" s="1"/>
  <c r="D375" i="5"/>
  <c r="F376" i="5" s="1"/>
  <c r="H376" i="5" s="1"/>
  <c r="C375" i="5"/>
  <c r="E376" i="5" s="1"/>
  <c r="G376" i="5" s="1"/>
  <c r="D375" i="4"/>
  <c r="F376" i="4" s="1"/>
  <c r="H376" i="4" s="1"/>
  <c r="C375" i="4"/>
  <c r="E376" i="4" s="1"/>
  <c r="G376" i="4" s="1"/>
  <c r="D182" i="1"/>
  <c r="F183" i="1" s="1"/>
  <c r="H183" i="1" s="1"/>
  <c r="D376" i="7" l="1"/>
  <c r="F377" i="7" s="1"/>
  <c r="H377" i="7" s="1"/>
  <c r="C376" i="7"/>
  <c r="E377" i="7" s="1"/>
  <c r="G377" i="7" s="1"/>
  <c r="D376" i="6"/>
  <c r="F377" i="6" s="1"/>
  <c r="H377" i="6" s="1"/>
  <c r="C376" i="6"/>
  <c r="E377" i="6" s="1"/>
  <c r="G377" i="6" s="1"/>
  <c r="D376" i="5"/>
  <c r="F377" i="5" s="1"/>
  <c r="H377" i="5" s="1"/>
  <c r="C376" i="5"/>
  <c r="E377" i="5" s="1"/>
  <c r="G377" i="5" s="1"/>
  <c r="D376" i="4"/>
  <c r="F377" i="4" s="1"/>
  <c r="H377" i="4" s="1"/>
  <c r="C376" i="4"/>
  <c r="E377" i="4" s="1"/>
  <c r="G377" i="4" s="1"/>
  <c r="C182" i="1"/>
  <c r="E183" i="1" s="1"/>
  <c r="G183" i="1" s="1"/>
  <c r="D377" i="7" l="1"/>
  <c r="F378" i="7" s="1"/>
  <c r="H378" i="7" s="1"/>
  <c r="C377" i="7"/>
  <c r="E378" i="7" s="1"/>
  <c r="G378" i="7" s="1"/>
  <c r="D377" i="6"/>
  <c r="F378" i="6" s="1"/>
  <c r="H378" i="6" s="1"/>
  <c r="C377" i="6"/>
  <c r="E378" i="6" s="1"/>
  <c r="G378" i="6" s="1"/>
  <c r="D377" i="5"/>
  <c r="F378" i="5" s="1"/>
  <c r="H378" i="5" s="1"/>
  <c r="C377" i="5"/>
  <c r="E378" i="5" s="1"/>
  <c r="G378" i="5" s="1"/>
  <c r="D377" i="4"/>
  <c r="F378" i="4" s="1"/>
  <c r="H378" i="4" s="1"/>
  <c r="C377" i="4"/>
  <c r="E378" i="4" s="1"/>
  <c r="G378" i="4" s="1"/>
  <c r="D183" i="1"/>
  <c r="F184" i="1" s="1"/>
  <c r="H184" i="1" s="1"/>
  <c r="D378" i="7" l="1"/>
  <c r="F379" i="7" s="1"/>
  <c r="H379" i="7" s="1"/>
  <c r="C378" i="7"/>
  <c r="E379" i="7" s="1"/>
  <c r="G379" i="7" s="1"/>
  <c r="D378" i="6"/>
  <c r="F379" i="6" s="1"/>
  <c r="H379" i="6" s="1"/>
  <c r="C378" i="6"/>
  <c r="E379" i="6" s="1"/>
  <c r="G379" i="6" s="1"/>
  <c r="C378" i="5"/>
  <c r="E379" i="5" s="1"/>
  <c r="G379" i="5" s="1"/>
  <c r="D378" i="5"/>
  <c r="F379" i="5" s="1"/>
  <c r="H379" i="5" s="1"/>
  <c r="D378" i="4"/>
  <c r="F379" i="4" s="1"/>
  <c r="H379" i="4" s="1"/>
  <c r="C378" i="4"/>
  <c r="E379" i="4" s="1"/>
  <c r="G379" i="4" s="1"/>
  <c r="C183" i="1"/>
  <c r="E184" i="1" s="1"/>
  <c r="G184" i="1" s="1"/>
  <c r="C379" i="7" l="1"/>
  <c r="E380" i="7" s="1"/>
  <c r="G380" i="7" s="1"/>
  <c r="D379" i="7"/>
  <c r="F380" i="7" s="1"/>
  <c r="H380" i="7" s="1"/>
  <c r="D379" i="6"/>
  <c r="F380" i="6" s="1"/>
  <c r="H380" i="6" s="1"/>
  <c r="C379" i="6"/>
  <c r="E380" i="6" s="1"/>
  <c r="G380" i="6" s="1"/>
  <c r="D379" i="5"/>
  <c r="F380" i="5" s="1"/>
  <c r="H380" i="5" s="1"/>
  <c r="C379" i="5"/>
  <c r="E380" i="5" s="1"/>
  <c r="G380" i="5" s="1"/>
  <c r="D379" i="4"/>
  <c r="F380" i="4" s="1"/>
  <c r="H380" i="4" s="1"/>
  <c r="C379" i="4"/>
  <c r="E380" i="4" s="1"/>
  <c r="G380" i="4" s="1"/>
  <c r="D184" i="1"/>
  <c r="F185" i="1" s="1"/>
  <c r="H185" i="1" s="1"/>
  <c r="D380" i="7" l="1"/>
  <c r="F381" i="7" s="1"/>
  <c r="H381" i="7" s="1"/>
  <c r="C380" i="7"/>
  <c r="E381" i="7" s="1"/>
  <c r="G381" i="7" s="1"/>
  <c r="D380" i="6"/>
  <c r="F381" i="6" s="1"/>
  <c r="H381" i="6" s="1"/>
  <c r="C380" i="6"/>
  <c r="E381" i="6" s="1"/>
  <c r="G381" i="6" s="1"/>
  <c r="D380" i="5"/>
  <c r="F381" i="5" s="1"/>
  <c r="H381" i="5" s="1"/>
  <c r="C380" i="5"/>
  <c r="E381" i="5" s="1"/>
  <c r="G381" i="5" s="1"/>
  <c r="C380" i="4"/>
  <c r="E381" i="4" s="1"/>
  <c r="G381" i="4" s="1"/>
  <c r="D380" i="4"/>
  <c r="F381" i="4" s="1"/>
  <c r="H381" i="4" s="1"/>
  <c r="C184" i="1"/>
  <c r="E185" i="1" s="1"/>
  <c r="G185" i="1" s="1"/>
  <c r="D381" i="7" l="1"/>
  <c r="F382" i="7" s="1"/>
  <c r="H382" i="7" s="1"/>
  <c r="C381" i="7"/>
  <c r="E382" i="7" s="1"/>
  <c r="G382" i="7" s="1"/>
  <c r="D381" i="6"/>
  <c r="F382" i="6" s="1"/>
  <c r="H382" i="6" s="1"/>
  <c r="C381" i="6"/>
  <c r="E382" i="6" s="1"/>
  <c r="G382" i="6" s="1"/>
  <c r="D381" i="5"/>
  <c r="F382" i="5" s="1"/>
  <c r="H382" i="5" s="1"/>
  <c r="C381" i="5"/>
  <c r="E382" i="5" s="1"/>
  <c r="G382" i="5" s="1"/>
  <c r="D381" i="4"/>
  <c r="F382" i="4" s="1"/>
  <c r="H382" i="4" s="1"/>
  <c r="C381" i="4"/>
  <c r="E382" i="4" s="1"/>
  <c r="G382" i="4" s="1"/>
  <c r="D185" i="1"/>
  <c r="F186" i="1" s="1"/>
  <c r="H186" i="1" s="1"/>
  <c r="D382" i="7" l="1"/>
  <c r="F383" i="7" s="1"/>
  <c r="H383" i="7" s="1"/>
  <c r="C382" i="7"/>
  <c r="E383" i="7" s="1"/>
  <c r="G383" i="7" s="1"/>
  <c r="C382" i="6"/>
  <c r="E383" i="6" s="1"/>
  <c r="G383" i="6" s="1"/>
  <c r="D382" i="6"/>
  <c r="F383" i="6" s="1"/>
  <c r="H383" i="6" s="1"/>
  <c r="D382" i="5"/>
  <c r="F383" i="5" s="1"/>
  <c r="H383" i="5" s="1"/>
  <c r="C382" i="5"/>
  <c r="E383" i="5" s="1"/>
  <c r="G383" i="5" s="1"/>
  <c r="C382" i="4"/>
  <c r="E383" i="4" s="1"/>
  <c r="G383" i="4" s="1"/>
  <c r="D382" i="4"/>
  <c r="F383" i="4" s="1"/>
  <c r="H383" i="4" s="1"/>
  <c r="C185" i="1"/>
  <c r="E186" i="1" s="1"/>
  <c r="G186" i="1" s="1"/>
  <c r="C383" i="7" l="1"/>
  <c r="E384" i="7" s="1"/>
  <c r="G384" i="7" s="1"/>
  <c r="D383" i="7"/>
  <c r="F384" i="7" s="1"/>
  <c r="H384" i="7" s="1"/>
  <c r="D383" i="6"/>
  <c r="F384" i="6" s="1"/>
  <c r="H384" i="6" s="1"/>
  <c r="C383" i="6"/>
  <c r="E384" i="6" s="1"/>
  <c r="G384" i="6" s="1"/>
  <c r="D383" i="5"/>
  <c r="F384" i="5" s="1"/>
  <c r="H384" i="5" s="1"/>
  <c r="C383" i="5"/>
  <c r="E384" i="5" s="1"/>
  <c r="G384" i="5" s="1"/>
  <c r="D383" i="4"/>
  <c r="F384" i="4" s="1"/>
  <c r="H384" i="4" s="1"/>
  <c r="C383" i="4"/>
  <c r="E384" i="4" s="1"/>
  <c r="G384" i="4" s="1"/>
  <c r="D186" i="1"/>
  <c r="F187" i="1" s="1"/>
  <c r="H187" i="1" s="1"/>
  <c r="D384" i="7" l="1"/>
  <c r="F385" i="7" s="1"/>
  <c r="H385" i="7" s="1"/>
  <c r="C384" i="7"/>
  <c r="E385" i="7" s="1"/>
  <c r="G385" i="7" s="1"/>
  <c r="D384" i="6"/>
  <c r="F385" i="6" s="1"/>
  <c r="H385" i="6" s="1"/>
  <c r="C384" i="6"/>
  <c r="E385" i="6" s="1"/>
  <c r="G385" i="6" s="1"/>
  <c r="D384" i="5"/>
  <c r="F385" i="5" s="1"/>
  <c r="H385" i="5" s="1"/>
  <c r="C384" i="5"/>
  <c r="E385" i="5" s="1"/>
  <c r="G385" i="5" s="1"/>
  <c r="D384" i="4"/>
  <c r="F385" i="4" s="1"/>
  <c r="H385" i="4" s="1"/>
  <c r="C384" i="4"/>
  <c r="E385" i="4" s="1"/>
  <c r="G385" i="4" s="1"/>
  <c r="C186" i="1"/>
  <c r="E187" i="1" s="1"/>
  <c r="G187" i="1" s="1"/>
  <c r="D385" i="7" l="1"/>
  <c r="F386" i="7" s="1"/>
  <c r="H386" i="7" s="1"/>
  <c r="C385" i="7"/>
  <c r="E386" i="7" s="1"/>
  <c r="G386" i="7" s="1"/>
  <c r="D385" i="6"/>
  <c r="F386" i="6" s="1"/>
  <c r="H386" i="6" s="1"/>
  <c r="C385" i="6"/>
  <c r="E386" i="6" s="1"/>
  <c r="G386" i="6" s="1"/>
  <c r="D385" i="5"/>
  <c r="F386" i="5" s="1"/>
  <c r="H386" i="5" s="1"/>
  <c r="C385" i="5"/>
  <c r="E386" i="5" s="1"/>
  <c r="G386" i="5" s="1"/>
  <c r="D385" i="4"/>
  <c r="F386" i="4" s="1"/>
  <c r="H386" i="4" s="1"/>
  <c r="C385" i="4"/>
  <c r="E386" i="4" s="1"/>
  <c r="G386" i="4" s="1"/>
  <c r="D187" i="1"/>
  <c r="F188" i="1" s="1"/>
  <c r="H188" i="1" s="1"/>
  <c r="D386" i="7" l="1"/>
  <c r="F387" i="7" s="1"/>
  <c r="H387" i="7" s="1"/>
  <c r="C386" i="7"/>
  <c r="E387" i="7" s="1"/>
  <c r="G387" i="7" s="1"/>
  <c r="D386" i="6"/>
  <c r="F387" i="6" s="1"/>
  <c r="H387" i="6" s="1"/>
  <c r="C386" i="6"/>
  <c r="E387" i="6" s="1"/>
  <c r="G387" i="6" s="1"/>
  <c r="C386" i="5"/>
  <c r="E387" i="5" s="1"/>
  <c r="G387" i="5" s="1"/>
  <c r="D386" i="5"/>
  <c r="F387" i="5" s="1"/>
  <c r="H387" i="5" s="1"/>
  <c r="D386" i="4"/>
  <c r="F387" i="4" s="1"/>
  <c r="H387" i="4" s="1"/>
  <c r="C386" i="4"/>
  <c r="E387" i="4" s="1"/>
  <c r="G387" i="4" s="1"/>
  <c r="C187" i="1"/>
  <c r="E188" i="1" s="1"/>
  <c r="G188" i="1" s="1"/>
  <c r="C387" i="7" l="1"/>
  <c r="E388" i="7" s="1"/>
  <c r="G388" i="7" s="1"/>
  <c r="D387" i="7"/>
  <c r="F388" i="7" s="1"/>
  <c r="H388" i="7" s="1"/>
  <c r="D387" i="6"/>
  <c r="F388" i="6" s="1"/>
  <c r="H388" i="6" s="1"/>
  <c r="C387" i="6"/>
  <c r="E388" i="6" s="1"/>
  <c r="G388" i="6" s="1"/>
  <c r="D387" i="5"/>
  <c r="F388" i="5" s="1"/>
  <c r="H388" i="5" s="1"/>
  <c r="C387" i="5"/>
  <c r="E388" i="5" s="1"/>
  <c r="G388" i="5" s="1"/>
  <c r="D387" i="4"/>
  <c r="F388" i="4" s="1"/>
  <c r="H388" i="4" s="1"/>
  <c r="C387" i="4"/>
  <c r="E388" i="4" s="1"/>
  <c r="G388" i="4" s="1"/>
  <c r="D188" i="1"/>
  <c r="F189" i="1" s="1"/>
  <c r="H189" i="1" s="1"/>
  <c r="D388" i="7" l="1"/>
  <c r="F389" i="7" s="1"/>
  <c r="H389" i="7" s="1"/>
  <c r="C388" i="7"/>
  <c r="E389" i="7" s="1"/>
  <c r="G389" i="7" s="1"/>
  <c r="D388" i="6"/>
  <c r="F389" i="6" s="1"/>
  <c r="H389" i="6" s="1"/>
  <c r="C388" i="6"/>
  <c r="E389" i="6" s="1"/>
  <c r="G389" i="6" s="1"/>
  <c r="D388" i="5"/>
  <c r="F389" i="5" s="1"/>
  <c r="H389" i="5" s="1"/>
  <c r="C388" i="5"/>
  <c r="E389" i="5" s="1"/>
  <c r="G389" i="5" s="1"/>
  <c r="C388" i="4"/>
  <c r="E389" i="4" s="1"/>
  <c r="G389" i="4" s="1"/>
  <c r="D388" i="4"/>
  <c r="F389" i="4" s="1"/>
  <c r="H389" i="4" s="1"/>
  <c r="C188" i="1"/>
  <c r="E189" i="1" s="1"/>
  <c r="G189" i="1" s="1"/>
  <c r="D389" i="7" l="1"/>
  <c r="F390" i="7" s="1"/>
  <c r="H390" i="7" s="1"/>
  <c r="C389" i="7"/>
  <c r="E390" i="7" s="1"/>
  <c r="G390" i="7" s="1"/>
  <c r="D389" i="6"/>
  <c r="F390" i="6" s="1"/>
  <c r="H390" i="6" s="1"/>
  <c r="C389" i="6"/>
  <c r="E390" i="6" s="1"/>
  <c r="G390" i="6" s="1"/>
  <c r="D389" i="5"/>
  <c r="F390" i="5" s="1"/>
  <c r="H390" i="5" s="1"/>
  <c r="C389" i="5"/>
  <c r="E390" i="5" s="1"/>
  <c r="G390" i="5" s="1"/>
  <c r="D389" i="4"/>
  <c r="F390" i="4" s="1"/>
  <c r="H390" i="4" s="1"/>
  <c r="C389" i="4"/>
  <c r="E390" i="4" s="1"/>
  <c r="G390" i="4" s="1"/>
  <c r="D189" i="1"/>
  <c r="F190" i="1" s="1"/>
  <c r="H190" i="1" s="1"/>
  <c r="C390" i="7" l="1"/>
  <c r="E391" i="7" s="1"/>
  <c r="G391" i="7" s="1"/>
  <c r="D390" i="7"/>
  <c r="F391" i="7" s="1"/>
  <c r="H391" i="7" s="1"/>
  <c r="C390" i="6"/>
  <c r="E391" i="6" s="1"/>
  <c r="G391" i="6" s="1"/>
  <c r="D390" i="6"/>
  <c r="F391" i="6" s="1"/>
  <c r="H391" i="6" s="1"/>
  <c r="C390" i="5"/>
  <c r="E391" i="5" s="1"/>
  <c r="G391" i="5" s="1"/>
  <c r="D390" i="5"/>
  <c r="F391" i="5" s="1"/>
  <c r="H391" i="5" s="1"/>
  <c r="C390" i="4"/>
  <c r="E391" i="4" s="1"/>
  <c r="G391" i="4" s="1"/>
  <c r="D390" i="4"/>
  <c r="F391" i="4" s="1"/>
  <c r="H391" i="4" s="1"/>
  <c r="C189" i="1"/>
  <c r="E190" i="1" s="1"/>
  <c r="G190" i="1" s="1"/>
  <c r="C391" i="7" l="1"/>
  <c r="E392" i="7" s="1"/>
  <c r="G392" i="7" s="1"/>
  <c r="D391" i="7"/>
  <c r="F392" i="7" s="1"/>
  <c r="H392" i="7" s="1"/>
  <c r="D391" i="6"/>
  <c r="F392" i="6" s="1"/>
  <c r="H392" i="6" s="1"/>
  <c r="C391" i="6"/>
  <c r="E392" i="6" s="1"/>
  <c r="G392" i="6" s="1"/>
  <c r="D391" i="5"/>
  <c r="F392" i="5" s="1"/>
  <c r="H392" i="5" s="1"/>
  <c r="C391" i="5"/>
  <c r="E392" i="5" s="1"/>
  <c r="G392" i="5" s="1"/>
  <c r="D391" i="4"/>
  <c r="F392" i="4" s="1"/>
  <c r="H392" i="4" s="1"/>
  <c r="C391" i="4"/>
  <c r="E392" i="4" s="1"/>
  <c r="G392" i="4" s="1"/>
  <c r="D190" i="1"/>
  <c r="F191" i="1" s="1"/>
  <c r="H191" i="1" s="1"/>
  <c r="D392" i="7" l="1"/>
  <c r="F393" i="7" s="1"/>
  <c r="H393" i="7" s="1"/>
  <c r="C392" i="7"/>
  <c r="E393" i="7" s="1"/>
  <c r="G393" i="7" s="1"/>
  <c r="D392" i="6"/>
  <c r="F393" i="6" s="1"/>
  <c r="H393" i="6" s="1"/>
  <c r="C392" i="6"/>
  <c r="E393" i="6" s="1"/>
  <c r="G393" i="6" s="1"/>
  <c r="D392" i="5"/>
  <c r="F393" i="5" s="1"/>
  <c r="H393" i="5" s="1"/>
  <c r="C392" i="5"/>
  <c r="E393" i="5" s="1"/>
  <c r="G393" i="5" s="1"/>
  <c r="D392" i="4"/>
  <c r="F393" i="4" s="1"/>
  <c r="H393" i="4" s="1"/>
  <c r="C392" i="4"/>
  <c r="E393" i="4" s="1"/>
  <c r="G393" i="4" s="1"/>
  <c r="C190" i="1"/>
  <c r="E191" i="1" s="1"/>
  <c r="G191" i="1" s="1"/>
  <c r="D393" i="7" l="1"/>
  <c r="F394" i="7" s="1"/>
  <c r="H394" i="7" s="1"/>
  <c r="C393" i="7"/>
  <c r="E394" i="7" s="1"/>
  <c r="G394" i="7" s="1"/>
  <c r="D393" i="6"/>
  <c r="F394" i="6" s="1"/>
  <c r="H394" i="6" s="1"/>
  <c r="C393" i="6"/>
  <c r="E394" i="6" s="1"/>
  <c r="G394" i="6" s="1"/>
  <c r="D393" i="5"/>
  <c r="F394" i="5" s="1"/>
  <c r="H394" i="5" s="1"/>
  <c r="C393" i="5"/>
  <c r="E394" i="5" s="1"/>
  <c r="G394" i="5" s="1"/>
  <c r="D393" i="4"/>
  <c r="F394" i="4" s="1"/>
  <c r="H394" i="4" s="1"/>
  <c r="C393" i="4"/>
  <c r="E394" i="4" s="1"/>
  <c r="G394" i="4" s="1"/>
  <c r="D191" i="1"/>
  <c r="F192" i="1" s="1"/>
  <c r="H192" i="1" s="1"/>
  <c r="D394" i="7" l="1"/>
  <c r="F395" i="7" s="1"/>
  <c r="H395" i="7" s="1"/>
  <c r="C394" i="7"/>
  <c r="E395" i="7" s="1"/>
  <c r="G395" i="7" s="1"/>
  <c r="D394" i="6"/>
  <c r="F395" i="6" s="1"/>
  <c r="H395" i="6" s="1"/>
  <c r="C394" i="6"/>
  <c r="E395" i="6" s="1"/>
  <c r="G395" i="6" s="1"/>
  <c r="D394" i="5"/>
  <c r="F395" i="5" s="1"/>
  <c r="H395" i="5" s="1"/>
  <c r="C394" i="5"/>
  <c r="E395" i="5" s="1"/>
  <c r="G395" i="5" s="1"/>
  <c r="D394" i="4"/>
  <c r="F395" i="4" s="1"/>
  <c r="H395" i="4" s="1"/>
  <c r="C394" i="4"/>
  <c r="E395" i="4" s="1"/>
  <c r="G395" i="4" s="1"/>
  <c r="C191" i="1"/>
  <c r="E192" i="1" s="1"/>
  <c r="G192" i="1" s="1"/>
  <c r="C395" i="7" l="1"/>
  <c r="E396" i="7" s="1"/>
  <c r="G396" i="7" s="1"/>
  <c r="D395" i="7"/>
  <c r="F396" i="7" s="1"/>
  <c r="H396" i="7" s="1"/>
  <c r="D395" i="6"/>
  <c r="F396" i="6" s="1"/>
  <c r="H396" i="6" s="1"/>
  <c r="C395" i="6"/>
  <c r="E396" i="6" s="1"/>
  <c r="G396" i="6" s="1"/>
  <c r="D395" i="5"/>
  <c r="F396" i="5" s="1"/>
  <c r="H396" i="5" s="1"/>
  <c r="C395" i="5"/>
  <c r="E396" i="5" s="1"/>
  <c r="G396" i="5" s="1"/>
  <c r="D395" i="4"/>
  <c r="F396" i="4" s="1"/>
  <c r="H396" i="4" s="1"/>
  <c r="C395" i="4"/>
  <c r="E396" i="4" s="1"/>
  <c r="G396" i="4" s="1"/>
  <c r="D396" i="7" l="1"/>
  <c r="F397" i="7" s="1"/>
  <c r="H397" i="7" s="1"/>
  <c r="C396" i="7"/>
  <c r="E397" i="7" s="1"/>
  <c r="G397" i="7" s="1"/>
  <c r="D396" i="6"/>
  <c r="F397" i="6" s="1"/>
  <c r="H397" i="6" s="1"/>
  <c r="C396" i="6"/>
  <c r="E397" i="6" s="1"/>
  <c r="G397" i="6" s="1"/>
  <c r="D396" i="5"/>
  <c r="F397" i="5" s="1"/>
  <c r="H397" i="5" s="1"/>
  <c r="C396" i="5"/>
  <c r="E397" i="5" s="1"/>
  <c r="G397" i="5" s="1"/>
  <c r="C396" i="4"/>
  <c r="E397" i="4" s="1"/>
  <c r="G397" i="4" s="1"/>
  <c r="D396" i="4"/>
  <c r="F397" i="4" s="1"/>
  <c r="H397" i="4" s="1"/>
  <c r="D192" i="1"/>
  <c r="F193" i="1" s="1"/>
  <c r="H193" i="1" s="1"/>
  <c r="C192" i="1"/>
  <c r="E193" i="1" s="1"/>
  <c r="G193" i="1" s="1"/>
  <c r="D397" i="7" l="1"/>
  <c r="F398" i="7" s="1"/>
  <c r="H398" i="7" s="1"/>
  <c r="C397" i="7"/>
  <c r="E398" i="7" s="1"/>
  <c r="G398" i="7" s="1"/>
  <c r="D397" i="6"/>
  <c r="F398" i="6" s="1"/>
  <c r="H398" i="6" s="1"/>
  <c r="C397" i="6"/>
  <c r="E398" i="6" s="1"/>
  <c r="G398" i="6" s="1"/>
  <c r="C397" i="5"/>
  <c r="E398" i="5" s="1"/>
  <c r="G398" i="5" s="1"/>
  <c r="D397" i="5"/>
  <c r="F398" i="5" s="1"/>
  <c r="H398" i="5" s="1"/>
  <c r="D397" i="4"/>
  <c r="F398" i="4" s="1"/>
  <c r="H398" i="4" s="1"/>
  <c r="C397" i="4"/>
  <c r="E398" i="4" s="1"/>
  <c r="G398" i="4" s="1"/>
  <c r="D193" i="1"/>
  <c r="F194" i="1" s="1"/>
  <c r="H194" i="1" s="1"/>
  <c r="D398" i="7" l="1"/>
  <c r="F399" i="7" s="1"/>
  <c r="H399" i="7" s="1"/>
  <c r="C398" i="7"/>
  <c r="E399" i="7" s="1"/>
  <c r="G399" i="7" s="1"/>
  <c r="C398" i="6"/>
  <c r="E399" i="6" s="1"/>
  <c r="G399" i="6" s="1"/>
  <c r="D398" i="6"/>
  <c r="F399" i="6" s="1"/>
  <c r="H399" i="6" s="1"/>
  <c r="C398" i="5"/>
  <c r="E399" i="5" s="1"/>
  <c r="G399" i="5" s="1"/>
  <c r="D398" i="5"/>
  <c r="F399" i="5" s="1"/>
  <c r="H399" i="5" s="1"/>
  <c r="C398" i="4"/>
  <c r="E399" i="4" s="1"/>
  <c r="G399" i="4" s="1"/>
  <c r="D398" i="4"/>
  <c r="F399" i="4" s="1"/>
  <c r="H399" i="4" s="1"/>
  <c r="C193" i="1"/>
  <c r="E194" i="1" s="1"/>
  <c r="G194" i="1" s="1"/>
  <c r="C399" i="7" l="1"/>
  <c r="E400" i="7" s="1"/>
  <c r="G400" i="7" s="1"/>
  <c r="D399" i="7"/>
  <c r="F400" i="7" s="1"/>
  <c r="H400" i="7" s="1"/>
  <c r="D399" i="6"/>
  <c r="F400" i="6" s="1"/>
  <c r="H400" i="6" s="1"/>
  <c r="C399" i="6"/>
  <c r="E400" i="6" s="1"/>
  <c r="G400" i="6" s="1"/>
  <c r="D399" i="5"/>
  <c r="F400" i="5" s="1"/>
  <c r="H400" i="5" s="1"/>
  <c r="C399" i="5"/>
  <c r="E400" i="5" s="1"/>
  <c r="G400" i="5" s="1"/>
  <c r="D399" i="4"/>
  <c r="F400" i="4" s="1"/>
  <c r="H400" i="4" s="1"/>
  <c r="C399" i="4"/>
  <c r="E400" i="4" s="1"/>
  <c r="G400" i="4" s="1"/>
  <c r="D194" i="1"/>
  <c r="F195" i="1" s="1"/>
  <c r="H195" i="1" s="1"/>
  <c r="D400" i="7" l="1"/>
  <c r="F401" i="7" s="1"/>
  <c r="H401" i="7" s="1"/>
  <c r="C400" i="7"/>
  <c r="E401" i="7" s="1"/>
  <c r="G401" i="7" s="1"/>
  <c r="D400" i="6"/>
  <c r="F401" i="6" s="1"/>
  <c r="H401" i="6" s="1"/>
  <c r="C400" i="6"/>
  <c r="E401" i="6" s="1"/>
  <c r="G401" i="6" s="1"/>
  <c r="D400" i="5"/>
  <c r="F401" i="5" s="1"/>
  <c r="H401" i="5" s="1"/>
  <c r="C400" i="5"/>
  <c r="E401" i="5" s="1"/>
  <c r="G401" i="5" s="1"/>
  <c r="D400" i="4"/>
  <c r="F401" i="4" s="1"/>
  <c r="H401" i="4" s="1"/>
  <c r="C400" i="4"/>
  <c r="E401" i="4" s="1"/>
  <c r="G401" i="4" s="1"/>
  <c r="C194" i="1"/>
  <c r="E195" i="1" s="1"/>
  <c r="G195" i="1" s="1"/>
  <c r="D401" i="7" l="1"/>
  <c r="F402" i="7" s="1"/>
  <c r="H402" i="7" s="1"/>
  <c r="C401" i="7"/>
  <c r="E402" i="7" s="1"/>
  <c r="G402" i="7" s="1"/>
  <c r="D401" i="6"/>
  <c r="F402" i="6" s="1"/>
  <c r="H402" i="6" s="1"/>
  <c r="C401" i="6"/>
  <c r="E402" i="6" s="1"/>
  <c r="G402" i="6" s="1"/>
  <c r="D401" i="5"/>
  <c r="F402" i="5" s="1"/>
  <c r="H402" i="5" s="1"/>
  <c r="C401" i="5"/>
  <c r="E402" i="5" s="1"/>
  <c r="G402" i="5" s="1"/>
  <c r="D401" i="4"/>
  <c r="F402" i="4" s="1"/>
  <c r="H402" i="4" s="1"/>
  <c r="C401" i="4"/>
  <c r="E402" i="4" s="1"/>
  <c r="G402" i="4" s="1"/>
  <c r="D195" i="1"/>
  <c r="F196" i="1" s="1"/>
  <c r="H196" i="1" s="1"/>
  <c r="D402" i="7" l="1"/>
  <c r="F403" i="7" s="1"/>
  <c r="H403" i="7" s="1"/>
  <c r="C402" i="7"/>
  <c r="E403" i="7" s="1"/>
  <c r="G403" i="7" s="1"/>
  <c r="D402" i="6"/>
  <c r="F403" i="6" s="1"/>
  <c r="H403" i="6" s="1"/>
  <c r="C402" i="6"/>
  <c r="E403" i="6" s="1"/>
  <c r="G403" i="6" s="1"/>
  <c r="D402" i="5"/>
  <c r="F403" i="5" s="1"/>
  <c r="H403" i="5" s="1"/>
  <c r="C402" i="5"/>
  <c r="E403" i="5" s="1"/>
  <c r="G403" i="5" s="1"/>
  <c r="D402" i="4"/>
  <c r="F403" i="4" s="1"/>
  <c r="H403" i="4" s="1"/>
  <c r="C402" i="4"/>
  <c r="E403" i="4" s="1"/>
  <c r="G403" i="4" s="1"/>
  <c r="C195" i="1"/>
  <c r="E196" i="1" s="1"/>
  <c r="G196" i="1" s="1"/>
  <c r="C403" i="7" l="1"/>
  <c r="E404" i="7" s="1"/>
  <c r="G404" i="7" s="1"/>
  <c r="D403" i="7"/>
  <c r="F404" i="7" s="1"/>
  <c r="H404" i="7" s="1"/>
  <c r="D403" i="6"/>
  <c r="F404" i="6" s="1"/>
  <c r="H404" i="6" s="1"/>
  <c r="C403" i="6"/>
  <c r="E404" i="6" s="1"/>
  <c r="G404" i="6" s="1"/>
  <c r="D403" i="5"/>
  <c r="F404" i="5" s="1"/>
  <c r="H404" i="5" s="1"/>
  <c r="C403" i="5"/>
  <c r="E404" i="5" s="1"/>
  <c r="G404" i="5" s="1"/>
  <c r="C403" i="4"/>
  <c r="E404" i="4" s="1"/>
  <c r="G404" i="4" s="1"/>
  <c r="D403" i="4"/>
  <c r="F404" i="4" s="1"/>
  <c r="H404" i="4" s="1"/>
  <c r="D404" i="7" l="1"/>
  <c r="F405" i="7" s="1"/>
  <c r="H405" i="7" s="1"/>
  <c r="C404" i="7"/>
  <c r="E405" i="7" s="1"/>
  <c r="G405" i="7" s="1"/>
  <c r="D404" i="6"/>
  <c r="F405" i="6" s="1"/>
  <c r="H405" i="6" s="1"/>
  <c r="C404" i="6"/>
  <c r="E405" i="6" s="1"/>
  <c r="G405" i="6" s="1"/>
  <c r="D404" i="5"/>
  <c r="F405" i="5" s="1"/>
  <c r="H405" i="5" s="1"/>
  <c r="C404" i="5"/>
  <c r="E405" i="5" s="1"/>
  <c r="G405" i="5" s="1"/>
  <c r="D404" i="4"/>
  <c r="F405" i="4" s="1"/>
  <c r="H405" i="4" s="1"/>
  <c r="C404" i="4"/>
  <c r="E405" i="4" s="1"/>
  <c r="G405" i="4" s="1"/>
  <c r="D196" i="1"/>
  <c r="F197" i="1" s="1"/>
  <c r="H197" i="1" s="1"/>
  <c r="C196" i="1"/>
  <c r="E197" i="1" s="1"/>
  <c r="G197" i="1" s="1"/>
  <c r="D405" i="7" l="1"/>
  <c r="F406" i="7" s="1"/>
  <c r="H406" i="7" s="1"/>
  <c r="C405" i="7"/>
  <c r="E406" i="7" s="1"/>
  <c r="G406" i="7" s="1"/>
  <c r="D405" i="6"/>
  <c r="F406" i="6" s="1"/>
  <c r="H406" i="6" s="1"/>
  <c r="C405" i="6"/>
  <c r="E406" i="6" s="1"/>
  <c r="G406" i="6" s="1"/>
  <c r="D405" i="5"/>
  <c r="F406" i="5" s="1"/>
  <c r="H406" i="5" s="1"/>
  <c r="C405" i="5"/>
  <c r="E406" i="5" s="1"/>
  <c r="G406" i="5" s="1"/>
  <c r="C405" i="4"/>
  <c r="E406" i="4" s="1"/>
  <c r="G406" i="4" s="1"/>
  <c r="D405" i="4"/>
  <c r="F406" i="4" s="1"/>
  <c r="H406" i="4" s="1"/>
  <c r="D197" i="1"/>
  <c r="F198" i="1" s="1"/>
  <c r="H198" i="1" s="1"/>
  <c r="C406" i="7" l="1"/>
  <c r="E407" i="7" s="1"/>
  <c r="G407" i="7" s="1"/>
  <c r="D406" i="7"/>
  <c r="F407" i="7" s="1"/>
  <c r="H407" i="7" s="1"/>
  <c r="C406" i="6"/>
  <c r="E407" i="6" s="1"/>
  <c r="G407" i="6" s="1"/>
  <c r="D406" i="6"/>
  <c r="F407" i="6" s="1"/>
  <c r="H407" i="6" s="1"/>
  <c r="C406" i="5"/>
  <c r="E407" i="5" s="1"/>
  <c r="G407" i="5" s="1"/>
  <c r="D406" i="5"/>
  <c r="F407" i="5" s="1"/>
  <c r="H407" i="5" s="1"/>
  <c r="D406" i="4"/>
  <c r="F407" i="4" s="1"/>
  <c r="H407" i="4" s="1"/>
  <c r="C406" i="4"/>
  <c r="E407" i="4" s="1"/>
  <c r="G407" i="4" s="1"/>
  <c r="C197" i="1"/>
  <c r="E198" i="1" s="1"/>
  <c r="G198" i="1" s="1"/>
  <c r="C407" i="7" l="1"/>
  <c r="E408" i="7" s="1"/>
  <c r="G408" i="7" s="1"/>
  <c r="D407" i="7"/>
  <c r="F408" i="7" s="1"/>
  <c r="H408" i="7" s="1"/>
  <c r="D407" i="6"/>
  <c r="F408" i="6" s="1"/>
  <c r="H408" i="6" s="1"/>
  <c r="C407" i="6"/>
  <c r="E408" i="6" s="1"/>
  <c r="G408" i="6" s="1"/>
  <c r="D407" i="5"/>
  <c r="F408" i="5" s="1"/>
  <c r="H408" i="5" s="1"/>
  <c r="C407" i="5"/>
  <c r="E408" i="5" s="1"/>
  <c r="G408" i="5" s="1"/>
  <c r="D407" i="4"/>
  <c r="F408" i="4" s="1"/>
  <c r="H408" i="4" s="1"/>
  <c r="C407" i="4"/>
  <c r="E408" i="4" s="1"/>
  <c r="G408" i="4" s="1"/>
  <c r="D408" i="7" l="1"/>
  <c r="F409" i="7" s="1"/>
  <c r="H409" i="7" s="1"/>
  <c r="C408" i="7"/>
  <c r="E409" i="7" s="1"/>
  <c r="G409" i="7" s="1"/>
  <c r="D408" i="6"/>
  <c r="F409" i="6" s="1"/>
  <c r="H409" i="6" s="1"/>
  <c r="C408" i="6"/>
  <c r="E409" i="6" s="1"/>
  <c r="G409" i="6" s="1"/>
  <c r="D408" i="5"/>
  <c r="F409" i="5" s="1"/>
  <c r="H409" i="5" s="1"/>
  <c r="C408" i="5"/>
  <c r="E409" i="5" s="1"/>
  <c r="G409" i="5" s="1"/>
  <c r="D408" i="4"/>
  <c r="F409" i="4" s="1"/>
  <c r="H409" i="4" s="1"/>
  <c r="C408" i="4"/>
  <c r="E409" i="4" s="1"/>
  <c r="G409" i="4" s="1"/>
  <c r="D198" i="1"/>
  <c r="F199" i="1" s="1"/>
  <c r="H199" i="1" s="1"/>
  <c r="C198" i="1"/>
  <c r="E199" i="1" s="1"/>
  <c r="G199" i="1" s="1"/>
  <c r="D409" i="7" l="1"/>
  <c r="F410" i="7" s="1"/>
  <c r="H410" i="7" s="1"/>
  <c r="C409" i="7"/>
  <c r="E410" i="7" s="1"/>
  <c r="G410" i="7" s="1"/>
  <c r="D409" i="6"/>
  <c r="F410" i="6" s="1"/>
  <c r="H410" i="6" s="1"/>
  <c r="C409" i="6"/>
  <c r="E410" i="6" s="1"/>
  <c r="G410" i="6" s="1"/>
  <c r="D409" i="5"/>
  <c r="F410" i="5" s="1"/>
  <c r="H410" i="5" s="1"/>
  <c r="C409" i="5"/>
  <c r="E410" i="5" s="1"/>
  <c r="G410" i="5" s="1"/>
  <c r="C409" i="4"/>
  <c r="E410" i="4" s="1"/>
  <c r="G410" i="4" s="1"/>
  <c r="D409" i="4"/>
  <c r="F410" i="4" s="1"/>
  <c r="H410" i="4" s="1"/>
  <c r="D199" i="1"/>
  <c r="F200" i="1" s="1"/>
  <c r="H200" i="1" s="1"/>
  <c r="D410" i="7" l="1"/>
  <c r="F411" i="7" s="1"/>
  <c r="H411" i="7" s="1"/>
  <c r="C410" i="7"/>
  <c r="E411" i="7" s="1"/>
  <c r="G411" i="7" s="1"/>
  <c r="D410" i="6"/>
  <c r="F411" i="6" s="1"/>
  <c r="H411" i="6" s="1"/>
  <c r="C410" i="6"/>
  <c r="E411" i="6" s="1"/>
  <c r="G411" i="6" s="1"/>
  <c r="D410" i="5"/>
  <c r="F411" i="5" s="1"/>
  <c r="H411" i="5" s="1"/>
  <c r="C410" i="5"/>
  <c r="E411" i="5" s="1"/>
  <c r="G411" i="5" s="1"/>
  <c r="D410" i="4"/>
  <c r="F411" i="4" s="1"/>
  <c r="H411" i="4" s="1"/>
  <c r="C410" i="4"/>
  <c r="E411" i="4" s="1"/>
  <c r="G411" i="4" s="1"/>
  <c r="C199" i="1"/>
  <c r="E200" i="1" s="1"/>
  <c r="G200" i="1" s="1"/>
  <c r="C411" i="7" l="1"/>
  <c r="E412" i="7" s="1"/>
  <c r="G412" i="7" s="1"/>
  <c r="D411" i="7"/>
  <c r="F412" i="7" s="1"/>
  <c r="H412" i="7" s="1"/>
  <c r="D411" i="6"/>
  <c r="F412" i="6" s="1"/>
  <c r="H412" i="6" s="1"/>
  <c r="C411" i="6"/>
  <c r="E412" i="6" s="1"/>
  <c r="G412" i="6" s="1"/>
  <c r="D411" i="5"/>
  <c r="F412" i="5" s="1"/>
  <c r="H412" i="5" s="1"/>
  <c r="C411" i="5"/>
  <c r="E412" i="5" s="1"/>
  <c r="G412" i="5" s="1"/>
  <c r="C411" i="4"/>
  <c r="E412" i="4" s="1"/>
  <c r="G412" i="4" s="1"/>
  <c r="D411" i="4"/>
  <c r="F412" i="4" s="1"/>
  <c r="H412" i="4" s="1"/>
  <c r="D200" i="1"/>
  <c r="F201" i="1" s="1"/>
  <c r="H201" i="1" s="1"/>
  <c r="D412" i="7" l="1"/>
  <c r="F413" i="7" s="1"/>
  <c r="H413" i="7" s="1"/>
  <c r="C412" i="7"/>
  <c r="E413" i="7" s="1"/>
  <c r="G413" i="7" s="1"/>
  <c r="D412" i="6"/>
  <c r="F413" i="6" s="1"/>
  <c r="H413" i="6" s="1"/>
  <c r="C412" i="6"/>
  <c r="E413" i="6" s="1"/>
  <c r="G413" i="6" s="1"/>
  <c r="D412" i="5"/>
  <c r="F413" i="5" s="1"/>
  <c r="H413" i="5" s="1"/>
  <c r="C412" i="5"/>
  <c r="E413" i="5" s="1"/>
  <c r="G413" i="5" s="1"/>
  <c r="D412" i="4"/>
  <c r="F413" i="4" s="1"/>
  <c r="H413" i="4" s="1"/>
  <c r="C412" i="4"/>
  <c r="E413" i="4" s="1"/>
  <c r="G413" i="4" s="1"/>
  <c r="C200" i="1"/>
  <c r="E201" i="1" s="1"/>
  <c r="G201" i="1" s="1"/>
  <c r="D413" i="7" l="1"/>
  <c r="F414" i="7" s="1"/>
  <c r="H414" i="7" s="1"/>
  <c r="C413" i="7"/>
  <c r="E414" i="7" s="1"/>
  <c r="G414" i="7" s="1"/>
  <c r="D413" i="6"/>
  <c r="F414" i="6" s="1"/>
  <c r="H414" i="6" s="1"/>
  <c r="C413" i="6"/>
  <c r="E414" i="6" s="1"/>
  <c r="G414" i="6" s="1"/>
  <c r="D413" i="5"/>
  <c r="F414" i="5" s="1"/>
  <c r="H414" i="5" s="1"/>
  <c r="C413" i="5"/>
  <c r="E414" i="5" s="1"/>
  <c r="G414" i="5" s="1"/>
  <c r="D413" i="4"/>
  <c r="F414" i="4" s="1"/>
  <c r="H414" i="4" s="1"/>
  <c r="C413" i="4"/>
  <c r="E414" i="4" s="1"/>
  <c r="G414" i="4" s="1"/>
  <c r="D201" i="1"/>
  <c r="F202" i="1" s="1"/>
  <c r="H202" i="1" s="1"/>
  <c r="D414" i="7" l="1"/>
  <c r="F415" i="7" s="1"/>
  <c r="H415" i="7" s="1"/>
  <c r="C414" i="7"/>
  <c r="E415" i="7" s="1"/>
  <c r="G415" i="7" s="1"/>
  <c r="C414" i="6"/>
  <c r="E415" i="6" s="1"/>
  <c r="G415" i="6" s="1"/>
  <c r="D414" i="6"/>
  <c r="F415" i="6" s="1"/>
  <c r="H415" i="6" s="1"/>
  <c r="C414" i="5"/>
  <c r="E415" i="5" s="1"/>
  <c r="G415" i="5" s="1"/>
  <c r="D414" i="5"/>
  <c r="F415" i="5" s="1"/>
  <c r="H415" i="5" s="1"/>
  <c r="D414" i="4"/>
  <c r="F415" i="4" s="1"/>
  <c r="H415" i="4" s="1"/>
  <c r="C414" i="4"/>
  <c r="E415" i="4" s="1"/>
  <c r="G415" i="4" s="1"/>
  <c r="C201" i="1"/>
  <c r="E202" i="1" s="1"/>
  <c r="G202" i="1" s="1"/>
  <c r="C415" i="7" l="1"/>
  <c r="E416" i="7" s="1"/>
  <c r="G416" i="7" s="1"/>
  <c r="D415" i="7"/>
  <c r="F416" i="7" s="1"/>
  <c r="H416" i="7" s="1"/>
  <c r="D415" i="6"/>
  <c r="F416" i="6" s="1"/>
  <c r="H416" i="6" s="1"/>
  <c r="C415" i="6"/>
  <c r="E416" i="6" s="1"/>
  <c r="G416" i="6" s="1"/>
  <c r="D415" i="5"/>
  <c r="F416" i="5" s="1"/>
  <c r="H416" i="5" s="1"/>
  <c r="C415" i="5"/>
  <c r="E416" i="5" s="1"/>
  <c r="G416" i="5" s="1"/>
  <c r="D415" i="4"/>
  <c r="F416" i="4" s="1"/>
  <c r="H416" i="4" s="1"/>
  <c r="C415" i="4"/>
  <c r="E416" i="4" s="1"/>
  <c r="G416" i="4" s="1"/>
  <c r="D416" i="7" l="1"/>
  <c r="F417" i="7" s="1"/>
  <c r="H417" i="7" s="1"/>
  <c r="C416" i="7"/>
  <c r="E417" i="7" s="1"/>
  <c r="G417" i="7" s="1"/>
  <c r="D416" i="6"/>
  <c r="F417" i="6" s="1"/>
  <c r="H417" i="6" s="1"/>
  <c r="C416" i="6"/>
  <c r="E417" i="6" s="1"/>
  <c r="G417" i="6" s="1"/>
  <c r="D416" i="5"/>
  <c r="F417" i="5" s="1"/>
  <c r="H417" i="5" s="1"/>
  <c r="C416" i="5"/>
  <c r="E417" i="5" s="1"/>
  <c r="G417" i="5" s="1"/>
  <c r="D416" i="4"/>
  <c r="F417" i="4" s="1"/>
  <c r="H417" i="4" s="1"/>
  <c r="C416" i="4"/>
  <c r="E417" i="4" s="1"/>
  <c r="G417" i="4" s="1"/>
  <c r="D202" i="1"/>
  <c r="F203" i="1" s="1"/>
  <c r="H203" i="1" s="1"/>
  <c r="C202" i="1"/>
  <c r="E203" i="1" s="1"/>
  <c r="G203" i="1" s="1"/>
  <c r="D417" i="7" l="1"/>
  <c r="F418" i="7" s="1"/>
  <c r="H418" i="7" s="1"/>
  <c r="C417" i="7"/>
  <c r="E418" i="7" s="1"/>
  <c r="G418" i="7" s="1"/>
  <c r="D417" i="6"/>
  <c r="F418" i="6" s="1"/>
  <c r="H418" i="6" s="1"/>
  <c r="C417" i="6"/>
  <c r="E418" i="6" s="1"/>
  <c r="G418" i="6" s="1"/>
  <c r="D417" i="5"/>
  <c r="F418" i="5" s="1"/>
  <c r="H418" i="5" s="1"/>
  <c r="C417" i="5"/>
  <c r="E418" i="5" s="1"/>
  <c r="G418" i="5" s="1"/>
  <c r="C417" i="4"/>
  <c r="E418" i="4" s="1"/>
  <c r="G418" i="4" s="1"/>
  <c r="D417" i="4"/>
  <c r="F418" i="4" s="1"/>
  <c r="H418" i="4" s="1"/>
  <c r="D203" i="1"/>
  <c r="F204" i="1" s="1"/>
  <c r="H204" i="1" s="1"/>
  <c r="D418" i="7" l="1"/>
  <c r="F419" i="7" s="1"/>
  <c r="H419" i="7" s="1"/>
  <c r="C418" i="7"/>
  <c r="E419" i="7" s="1"/>
  <c r="G419" i="7" s="1"/>
  <c r="D418" i="6"/>
  <c r="F419" i="6" s="1"/>
  <c r="H419" i="6" s="1"/>
  <c r="C418" i="6"/>
  <c r="E419" i="6" s="1"/>
  <c r="G419" i="6" s="1"/>
  <c r="D418" i="5"/>
  <c r="F419" i="5" s="1"/>
  <c r="H419" i="5" s="1"/>
  <c r="C418" i="5"/>
  <c r="E419" i="5" s="1"/>
  <c r="G419" i="5" s="1"/>
  <c r="D418" i="4"/>
  <c r="F419" i="4" s="1"/>
  <c r="H419" i="4" s="1"/>
  <c r="C418" i="4"/>
  <c r="E419" i="4" s="1"/>
  <c r="G419" i="4" s="1"/>
  <c r="C203" i="1"/>
  <c r="E204" i="1" s="1"/>
  <c r="G204" i="1" s="1"/>
  <c r="C419" i="7" l="1"/>
  <c r="E420" i="7" s="1"/>
  <c r="G420" i="7" s="1"/>
  <c r="D419" i="7"/>
  <c r="F420" i="7" s="1"/>
  <c r="H420" i="7" s="1"/>
  <c r="D419" i="6"/>
  <c r="F420" i="6" s="1"/>
  <c r="H420" i="6" s="1"/>
  <c r="C419" i="6"/>
  <c r="E420" i="6" s="1"/>
  <c r="G420" i="6" s="1"/>
  <c r="D419" i="5"/>
  <c r="F420" i="5" s="1"/>
  <c r="H420" i="5" s="1"/>
  <c r="C419" i="5"/>
  <c r="E420" i="5" s="1"/>
  <c r="G420" i="5" s="1"/>
  <c r="C419" i="4"/>
  <c r="E420" i="4" s="1"/>
  <c r="G420" i="4" s="1"/>
  <c r="D419" i="4"/>
  <c r="F420" i="4" s="1"/>
  <c r="H420" i="4" s="1"/>
  <c r="D420" i="7" l="1"/>
  <c r="F421" i="7" s="1"/>
  <c r="H421" i="7" s="1"/>
  <c r="C420" i="7"/>
  <c r="E421" i="7" s="1"/>
  <c r="G421" i="7" s="1"/>
  <c r="D420" i="6"/>
  <c r="F421" i="6" s="1"/>
  <c r="H421" i="6" s="1"/>
  <c r="C420" i="6"/>
  <c r="E421" i="6" s="1"/>
  <c r="G421" i="6" s="1"/>
  <c r="D420" i="5"/>
  <c r="F421" i="5" s="1"/>
  <c r="H421" i="5" s="1"/>
  <c r="C420" i="5"/>
  <c r="E421" i="5" s="1"/>
  <c r="G421" i="5" s="1"/>
  <c r="D420" i="4"/>
  <c r="F421" i="4" s="1"/>
  <c r="H421" i="4" s="1"/>
  <c r="C420" i="4"/>
  <c r="E421" i="4" s="1"/>
  <c r="G421" i="4" s="1"/>
  <c r="D204" i="1"/>
  <c r="F205" i="1" s="1"/>
  <c r="H205" i="1" s="1"/>
  <c r="C204" i="1"/>
  <c r="E205" i="1" s="1"/>
  <c r="G205" i="1" s="1"/>
  <c r="D421" i="7" l="1"/>
  <c r="F422" i="7" s="1"/>
  <c r="H422" i="7" s="1"/>
  <c r="C421" i="7"/>
  <c r="E422" i="7" s="1"/>
  <c r="G422" i="7" s="1"/>
  <c r="D421" i="6"/>
  <c r="F422" i="6" s="1"/>
  <c r="H422" i="6" s="1"/>
  <c r="C421" i="6"/>
  <c r="E422" i="6" s="1"/>
  <c r="G422" i="6" s="1"/>
  <c r="D421" i="5"/>
  <c r="F422" i="5" s="1"/>
  <c r="H422" i="5" s="1"/>
  <c r="C421" i="5"/>
  <c r="E422" i="5" s="1"/>
  <c r="G422" i="5" s="1"/>
  <c r="D421" i="4"/>
  <c r="F422" i="4" s="1"/>
  <c r="H422" i="4" s="1"/>
  <c r="C421" i="4"/>
  <c r="E422" i="4" s="1"/>
  <c r="G422" i="4" s="1"/>
  <c r="D205" i="1"/>
  <c r="F206" i="1" s="1"/>
  <c r="H206" i="1" s="1"/>
  <c r="C422" i="7" l="1"/>
  <c r="E423" i="7" s="1"/>
  <c r="G423" i="7" s="1"/>
  <c r="D422" i="7"/>
  <c r="F423" i="7" s="1"/>
  <c r="H423" i="7" s="1"/>
  <c r="C422" i="6"/>
  <c r="E423" i="6" s="1"/>
  <c r="G423" i="6" s="1"/>
  <c r="D422" i="6"/>
  <c r="F423" i="6" s="1"/>
  <c r="H423" i="6" s="1"/>
  <c r="C422" i="5"/>
  <c r="E423" i="5" s="1"/>
  <c r="G423" i="5" s="1"/>
  <c r="D422" i="5"/>
  <c r="F423" i="5" s="1"/>
  <c r="H423" i="5" s="1"/>
  <c r="D422" i="4"/>
  <c r="F423" i="4" s="1"/>
  <c r="H423" i="4" s="1"/>
  <c r="C422" i="4"/>
  <c r="E423" i="4" s="1"/>
  <c r="G423" i="4" s="1"/>
  <c r="C205" i="1"/>
  <c r="E206" i="1" s="1"/>
  <c r="G206" i="1" s="1"/>
  <c r="C423" i="7" l="1"/>
  <c r="E424" i="7" s="1"/>
  <c r="G424" i="7" s="1"/>
  <c r="D423" i="7"/>
  <c r="F424" i="7" s="1"/>
  <c r="H424" i="7" s="1"/>
  <c r="D423" i="6"/>
  <c r="F424" i="6" s="1"/>
  <c r="H424" i="6" s="1"/>
  <c r="C423" i="6"/>
  <c r="E424" i="6" s="1"/>
  <c r="G424" i="6" s="1"/>
  <c r="D423" i="5"/>
  <c r="F424" i="5" s="1"/>
  <c r="H424" i="5" s="1"/>
  <c r="C423" i="5"/>
  <c r="E424" i="5" s="1"/>
  <c r="G424" i="5" s="1"/>
  <c r="D423" i="4"/>
  <c r="F424" i="4" s="1"/>
  <c r="H424" i="4" s="1"/>
  <c r="C423" i="4"/>
  <c r="E424" i="4" s="1"/>
  <c r="G424" i="4" s="1"/>
  <c r="D206" i="1"/>
  <c r="F207" i="1" s="1"/>
  <c r="H207" i="1" s="1"/>
  <c r="D424" i="7" l="1"/>
  <c r="F425" i="7" s="1"/>
  <c r="H425" i="7" s="1"/>
  <c r="C424" i="7"/>
  <c r="E425" i="7" s="1"/>
  <c r="G425" i="7" s="1"/>
  <c r="D424" i="6"/>
  <c r="F425" i="6" s="1"/>
  <c r="H425" i="6" s="1"/>
  <c r="C424" i="6"/>
  <c r="E425" i="6" s="1"/>
  <c r="G425" i="6" s="1"/>
  <c r="D424" i="5"/>
  <c r="F425" i="5" s="1"/>
  <c r="H425" i="5" s="1"/>
  <c r="C424" i="5"/>
  <c r="E425" i="5" s="1"/>
  <c r="G425" i="5" s="1"/>
  <c r="D424" i="4"/>
  <c r="F425" i="4" s="1"/>
  <c r="H425" i="4" s="1"/>
  <c r="C424" i="4"/>
  <c r="E425" i="4" s="1"/>
  <c r="G425" i="4" s="1"/>
  <c r="C206" i="1"/>
  <c r="E207" i="1" s="1"/>
  <c r="G207" i="1" s="1"/>
  <c r="D425" i="7" l="1"/>
  <c r="F426" i="7" s="1"/>
  <c r="H426" i="7" s="1"/>
  <c r="C425" i="7"/>
  <c r="E426" i="7" s="1"/>
  <c r="G426" i="7" s="1"/>
  <c r="D425" i="6"/>
  <c r="F426" i="6" s="1"/>
  <c r="H426" i="6" s="1"/>
  <c r="C425" i="6"/>
  <c r="E426" i="6" s="1"/>
  <c r="G426" i="6" s="1"/>
  <c r="D425" i="5"/>
  <c r="F426" i="5" s="1"/>
  <c r="H426" i="5" s="1"/>
  <c r="C425" i="5"/>
  <c r="E426" i="5" s="1"/>
  <c r="G426" i="5" s="1"/>
  <c r="C425" i="4"/>
  <c r="E426" i="4" s="1"/>
  <c r="G426" i="4" s="1"/>
  <c r="D425" i="4"/>
  <c r="F426" i="4" s="1"/>
  <c r="H426" i="4" s="1"/>
  <c r="D207" i="1"/>
  <c r="F208" i="1" s="1"/>
  <c r="H208" i="1" s="1"/>
  <c r="D426" i="7" l="1"/>
  <c r="F427" i="7" s="1"/>
  <c r="H427" i="7" s="1"/>
  <c r="C426" i="7"/>
  <c r="E427" i="7" s="1"/>
  <c r="G427" i="7" s="1"/>
  <c r="D426" i="6"/>
  <c r="F427" i="6" s="1"/>
  <c r="H427" i="6" s="1"/>
  <c r="C426" i="6"/>
  <c r="E427" i="6" s="1"/>
  <c r="G427" i="6" s="1"/>
  <c r="D426" i="5"/>
  <c r="F427" i="5" s="1"/>
  <c r="H427" i="5" s="1"/>
  <c r="C426" i="5"/>
  <c r="E427" i="5" s="1"/>
  <c r="G427" i="5" s="1"/>
  <c r="D426" i="4"/>
  <c r="F427" i="4" s="1"/>
  <c r="H427" i="4" s="1"/>
  <c r="C426" i="4"/>
  <c r="E427" i="4" s="1"/>
  <c r="G427" i="4" s="1"/>
  <c r="C207" i="1"/>
  <c r="E208" i="1" s="1"/>
  <c r="G208" i="1" s="1"/>
  <c r="C427" i="7" l="1"/>
  <c r="E428" i="7" s="1"/>
  <c r="G428" i="7" s="1"/>
  <c r="D427" i="7"/>
  <c r="F428" i="7" s="1"/>
  <c r="H428" i="7" s="1"/>
  <c r="D427" i="6"/>
  <c r="F428" i="6" s="1"/>
  <c r="H428" i="6" s="1"/>
  <c r="C427" i="6"/>
  <c r="E428" i="6" s="1"/>
  <c r="G428" i="6" s="1"/>
  <c r="D427" i="5"/>
  <c r="F428" i="5" s="1"/>
  <c r="H428" i="5" s="1"/>
  <c r="C427" i="5"/>
  <c r="E428" i="5" s="1"/>
  <c r="G428" i="5" s="1"/>
  <c r="C427" i="4"/>
  <c r="E428" i="4" s="1"/>
  <c r="G428" i="4" s="1"/>
  <c r="D427" i="4"/>
  <c r="F428" i="4" s="1"/>
  <c r="H428" i="4" s="1"/>
  <c r="D208" i="1"/>
  <c r="F209" i="1" s="1"/>
  <c r="H209" i="1" s="1"/>
  <c r="D428" i="7" l="1"/>
  <c r="F429" i="7" s="1"/>
  <c r="H429" i="7" s="1"/>
  <c r="C428" i="7"/>
  <c r="E429" i="7" s="1"/>
  <c r="G429" i="7" s="1"/>
  <c r="D428" i="6"/>
  <c r="F429" i="6" s="1"/>
  <c r="H429" i="6" s="1"/>
  <c r="C428" i="6"/>
  <c r="E429" i="6" s="1"/>
  <c r="G429" i="6" s="1"/>
  <c r="D428" i="5"/>
  <c r="F429" i="5" s="1"/>
  <c r="H429" i="5" s="1"/>
  <c r="C428" i="5"/>
  <c r="E429" i="5" s="1"/>
  <c r="G429" i="5" s="1"/>
  <c r="D428" i="4"/>
  <c r="F429" i="4" s="1"/>
  <c r="H429" i="4" s="1"/>
  <c r="C428" i="4"/>
  <c r="E429" i="4" s="1"/>
  <c r="G429" i="4" s="1"/>
  <c r="C208" i="1"/>
  <c r="E209" i="1" s="1"/>
  <c r="G209" i="1" s="1"/>
  <c r="D429" i="7" l="1"/>
  <c r="F430" i="7" s="1"/>
  <c r="H430" i="7" s="1"/>
  <c r="C429" i="7"/>
  <c r="E430" i="7" s="1"/>
  <c r="G430" i="7" s="1"/>
  <c r="D429" i="6"/>
  <c r="F430" i="6" s="1"/>
  <c r="H430" i="6" s="1"/>
  <c r="C429" i="6"/>
  <c r="E430" i="6" s="1"/>
  <c r="G430" i="6" s="1"/>
  <c r="C429" i="5"/>
  <c r="E430" i="5" s="1"/>
  <c r="G430" i="5" s="1"/>
  <c r="D429" i="5"/>
  <c r="F430" i="5" s="1"/>
  <c r="H430" i="5" s="1"/>
  <c r="D429" i="4"/>
  <c r="F430" i="4" s="1"/>
  <c r="H430" i="4" s="1"/>
  <c r="C429" i="4"/>
  <c r="E430" i="4" s="1"/>
  <c r="G430" i="4" s="1"/>
  <c r="D209" i="1"/>
  <c r="F210" i="1" s="1"/>
  <c r="H210" i="1" s="1"/>
  <c r="D430" i="7" l="1"/>
  <c r="F431" i="7" s="1"/>
  <c r="H431" i="7" s="1"/>
  <c r="C430" i="7"/>
  <c r="E431" i="7" s="1"/>
  <c r="G431" i="7" s="1"/>
  <c r="C430" i="6"/>
  <c r="E431" i="6" s="1"/>
  <c r="G431" i="6" s="1"/>
  <c r="D430" i="6"/>
  <c r="F431" i="6" s="1"/>
  <c r="H431" i="6" s="1"/>
  <c r="C430" i="5"/>
  <c r="E431" i="5" s="1"/>
  <c r="G431" i="5" s="1"/>
  <c r="D430" i="5"/>
  <c r="F431" i="5" s="1"/>
  <c r="H431" i="5" s="1"/>
  <c r="D430" i="4"/>
  <c r="F431" i="4" s="1"/>
  <c r="H431" i="4" s="1"/>
  <c r="C430" i="4"/>
  <c r="E431" i="4" s="1"/>
  <c r="G431" i="4" s="1"/>
  <c r="C209" i="1"/>
  <c r="E210" i="1" s="1"/>
  <c r="G210" i="1" s="1"/>
  <c r="C431" i="7" l="1"/>
  <c r="E432" i="7" s="1"/>
  <c r="G432" i="7" s="1"/>
  <c r="D431" i="7"/>
  <c r="F432" i="7" s="1"/>
  <c r="H432" i="7" s="1"/>
  <c r="D431" i="6"/>
  <c r="F432" i="6" s="1"/>
  <c r="H432" i="6" s="1"/>
  <c r="C431" i="6"/>
  <c r="E432" i="6" s="1"/>
  <c r="G432" i="6" s="1"/>
  <c r="D431" i="5"/>
  <c r="F432" i="5" s="1"/>
  <c r="H432" i="5" s="1"/>
  <c r="C431" i="5"/>
  <c r="E432" i="5" s="1"/>
  <c r="G432" i="5" s="1"/>
  <c r="D431" i="4"/>
  <c r="F432" i="4" s="1"/>
  <c r="H432" i="4" s="1"/>
  <c r="C431" i="4"/>
  <c r="E432" i="4" s="1"/>
  <c r="G432" i="4" s="1"/>
  <c r="D210" i="1"/>
  <c r="F211" i="1" s="1"/>
  <c r="H211" i="1" s="1"/>
  <c r="D432" i="7" l="1"/>
  <c r="F433" i="7" s="1"/>
  <c r="H433" i="7" s="1"/>
  <c r="C432" i="7"/>
  <c r="E433" i="7" s="1"/>
  <c r="G433" i="7" s="1"/>
  <c r="D432" i="6"/>
  <c r="F433" i="6" s="1"/>
  <c r="H433" i="6" s="1"/>
  <c r="C432" i="6"/>
  <c r="E433" i="6" s="1"/>
  <c r="G433" i="6" s="1"/>
  <c r="D432" i="5"/>
  <c r="F433" i="5" s="1"/>
  <c r="H433" i="5" s="1"/>
  <c r="C432" i="5"/>
  <c r="E433" i="5" s="1"/>
  <c r="G433" i="5" s="1"/>
  <c r="D432" i="4"/>
  <c r="F433" i="4" s="1"/>
  <c r="H433" i="4" s="1"/>
  <c r="C432" i="4"/>
  <c r="E433" i="4" s="1"/>
  <c r="G433" i="4" s="1"/>
  <c r="C210" i="1"/>
  <c r="E211" i="1" s="1"/>
  <c r="G211" i="1" s="1"/>
  <c r="D433" i="7" l="1"/>
  <c r="F434" i="7" s="1"/>
  <c r="H434" i="7" s="1"/>
  <c r="C433" i="7"/>
  <c r="E434" i="7" s="1"/>
  <c r="G434" i="7" s="1"/>
  <c r="D433" i="6"/>
  <c r="F434" i="6" s="1"/>
  <c r="H434" i="6" s="1"/>
  <c r="C433" i="6"/>
  <c r="E434" i="6" s="1"/>
  <c r="G434" i="6" s="1"/>
  <c r="D433" i="5"/>
  <c r="F434" i="5" s="1"/>
  <c r="H434" i="5" s="1"/>
  <c r="C433" i="5"/>
  <c r="E434" i="5" s="1"/>
  <c r="G434" i="5" s="1"/>
  <c r="C433" i="4"/>
  <c r="E434" i="4" s="1"/>
  <c r="G434" i="4" s="1"/>
  <c r="D433" i="4"/>
  <c r="F434" i="4" s="1"/>
  <c r="H434" i="4" s="1"/>
  <c r="D211" i="1"/>
  <c r="F212" i="1" s="1"/>
  <c r="H212" i="1" s="1"/>
  <c r="D434" i="7" l="1"/>
  <c r="F435" i="7" s="1"/>
  <c r="H435" i="7" s="1"/>
  <c r="C434" i="7"/>
  <c r="E435" i="7" s="1"/>
  <c r="G435" i="7" s="1"/>
  <c r="D434" i="6"/>
  <c r="F435" i="6" s="1"/>
  <c r="H435" i="6" s="1"/>
  <c r="C434" i="6"/>
  <c r="E435" i="6" s="1"/>
  <c r="G435" i="6" s="1"/>
  <c r="D434" i="5"/>
  <c r="F435" i="5" s="1"/>
  <c r="H435" i="5" s="1"/>
  <c r="C434" i="5"/>
  <c r="E435" i="5" s="1"/>
  <c r="G435" i="5" s="1"/>
  <c r="D434" i="4"/>
  <c r="F435" i="4" s="1"/>
  <c r="H435" i="4" s="1"/>
  <c r="C434" i="4"/>
  <c r="E435" i="4" s="1"/>
  <c r="G435" i="4" s="1"/>
  <c r="C211" i="1"/>
  <c r="E212" i="1" s="1"/>
  <c r="G212" i="1" s="1"/>
  <c r="C435" i="7" l="1"/>
  <c r="E436" i="7" s="1"/>
  <c r="G436" i="7" s="1"/>
  <c r="D435" i="7"/>
  <c r="F436" i="7" s="1"/>
  <c r="H436" i="7" s="1"/>
  <c r="D435" i="6"/>
  <c r="F436" i="6" s="1"/>
  <c r="H436" i="6" s="1"/>
  <c r="C435" i="6"/>
  <c r="E436" i="6" s="1"/>
  <c r="G436" i="6" s="1"/>
  <c r="D435" i="5"/>
  <c r="F436" i="5" s="1"/>
  <c r="H436" i="5" s="1"/>
  <c r="C435" i="5"/>
  <c r="E436" i="5" s="1"/>
  <c r="G436" i="5" s="1"/>
  <c r="C435" i="4"/>
  <c r="E436" i="4" s="1"/>
  <c r="G436" i="4" s="1"/>
  <c r="D435" i="4"/>
  <c r="F436" i="4" s="1"/>
  <c r="H436" i="4" s="1"/>
  <c r="D212" i="1"/>
  <c r="F213" i="1" s="1"/>
  <c r="H213" i="1" s="1"/>
  <c r="D436" i="7" l="1"/>
  <c r="F437" i="7" s="1"/>
  <c r="H437" i="7" s="1"/>
  <c r="C436" i="7"/>
  <c r="E437" i="7" s="1"/>
  <c r="G437" i="7" s="1"/>
  <c r="D436" i="6"/>
  <c r="F437" i="6" s="1"/>
  <c r="H437" i="6" s="1"/>
  <c r="C436" i="6"/>
  <c r="E437" i="6" s="1"/>
  <c r="G437" i="6" s="1"/>
  <c r="D436" i="5"/>
  <c r="F437" i="5" s="1"/>
  <c r="H437" i="5" s="1"/>
  <c r="C436" i="5"/>
  <c r="E437" i="5" s="1"/>
  <c r="G437" i="5" s="1"/>
  <c r="D436" i="4"/>
  <c r="F437" i="4" s="1"/>
  <c r="H437" i="4" s="1"/>
  <c r="C436" i="4"/>
  <c r="E437" i="4" s="1"/>
  <c r="G437" i="4" s="1"/>
  <c r="C212" i="1"/>
  <c r="E213" i="1" s="1"/>
  <c r="G213" i="1" s="1"/>
  <c r="D437" i="7" l="1"/>
  <c r="F438" i="7" s="1"/>
  <c r="H438" i="7" s="1"/>
  <c r="C437" i="7"/>
  <c r="E438" i="7" s="1"/>
  <c r="G438" i="7" s="1"/>
  <c r="D437" i="6"/>
  <c r="F438" i="6" s="1"/>
  <c r="H438" i="6" s="1"/>
  <c r="C437" i="6"/>
  <c r="E438" i="6" s="1"/>
  <c r="G438" i="6" s="1"/>
  <c r="D437" i="5"/>
  <c r="F438" i="5" s="1"/>
  <c r="H438" i="5" s="1"/>
  <c r="C437" i="5"/>
  <c r="E438" i="5" s="1"/>
  <c r="G438" i="5" s="1"/>
  <c r="D437" i="4"/>
  <c r="F438" i="4" s="1"/>
  <c r="H438" i="4" s="1"/>
  <c r="C437" i="4"/>
  <c r="E438" i="4" s="1"/>
  <c r="G438" i="4" s="1"/>
  <c r="D213" i="1"/>
  <c r="F214" i="1" s="1"/>
  <c r="H214" i="1" s="1"/>
  <c r="C438" i="7" l="1"/>
  <c r="E439" i="7" s="1"/>
  <c r="G439" i="7" s="1"/>
  <c r="D438" i="7"/>
  <c r="F439" i="7" s="1"/>
  <c r="H439" i="7" s="1"/>
  <c r="C438" i="6"/>
  <c r="E439" i="6" s="1"/>
  <c r="G439" i="6" s="1"/>
  <c r="D438" i="6"/>
  <c r="F439" i="6" s="1"/>
  <c r="H439" i="6" s="1"/>
  <c r="C438" i="5"/>
  <c r="E439" i="5" s="1"/>
  <c r="G439" i="5" s="1"/>
  <c r="D438" i="5"/>
  <c r="F439" i="5" s="1"/>
  <c r="H439" i="5" s="1"/>
  <c r="D438" i="4"/>
  <c r="F439" i="4" s="1"/>
  <c r="H439" i="4" s="1"/>
  <c r="C438" i="4"/>
  <c r="E439" i="4" s="1"/>
  <c r="G439" i="4" s="1"/>
  <c r="C213" i="1"/>
  <c r="E214" i="1" s="1"/>
  <c r="G214" i="1" s="1"/>
  <c r="C439" i="7" l="1"/>
  <c r="E440" i="7" s="1"/>
  <c r="G440" i="7" s="1"/>
  <c r="D439" i="7"/>
  <c r="F440" i="7" s="1"/>
  <c r="H440" i="7" s="1"/>
  <c r="D439" i="6"/>
  <c r="F440" i="6" s="1"/>
  <c r="H440" i="6" s="1"/>
  <c r="C439" i="6"/>
  <c r="E440" i="6" s="1"/>
  <c r="G440" i="6" s="1"/>
  <c r="D439" i="5"/>
  <c r="F440" i="5" s="1"/>
  <c r="H440" i="5" s="1"/>
  <c r="C439" i="5"/>
  <c r="E440" i="5" s="1"/>
  <c r="G440" i="5" s="1"/>
  <c r="D439" i="4"/>
  <c r="F440" i="4" s="1"/>
  <c r="H440" i="4" s="1"/>
  <c r="C439" i="4"/>
  <c r="E440" i="4" s="1"/>
  <c r="G440" i="4" s="1"/>
  <c r="D214" i="1"/>
  <c r="F215" i="1" s="1"/>
  <c r="H215" i="1" s="1"/>
  <c r="D440" i="7" l="1"/>
  <c r="F441" i="7" s="1"/>
  <c r="H441" i="7" s="1"/>
  <c r="C440" i="7"/>
  <c r="E441" i="7" s="1"/>
  <c r="G441" i="7" s="1"/>
  <c r="D440" i="6"/>
  <c r="F441" i="6" s="1"/>
  <c r="H441" i="6" s="1"/>
  <c r="C440" i="6"/>
  <c r="E441" i="6" s="1"/>
  <c r="G441" i="6" s="1"/>
  <c r="D440" i="5"/>
  <c r="F441" i="5" s="1"/>
  <c r="H441" i="5" s="1"/>
  <c r="C440" i="5"/>
  <c r="E441" i="5" s="1"/>
  <c r="G441" i="5" s="1"/>
  <c r="D440" i="4"/>
  <c r="F441" i="4" s="1"/>
  <c r="H441" i="4" s="1"/>
  <c r="C440" i="4"/>
  <c r="E441" i="4" s="1"/>
  <c r="G441" i="4" s="1"/>
  <c r="C214" i="1"/>
  <c r="E215" i="1" s="1"/>
  <c r="G215" i="1" s="1"/>
  <c r="D441" i="7" l="1"/>
  <c r="F442" i="7" s="1"/>
  <c r="H442" i="7" s="1"/>
  <c r="C441" i="7"/>
  <c r="E442" i="7" s="1"/>
  <c r="G442" i="7" s="1"/>
  <c r="D441" i="6"/>
  <c r="F442" i="6" s="1"/>
  <c r="H442" i="6" s="1"/>
  <c r="C441" i="6"/>
  <c r="E442" i="6" s="1"/>
  <c r="G442" i="6" s="1"/>
  <c r="D441" i="5"/>
  <c r="F442" i="5" s="1"/>
  <c r="H442" i="5" s="1"/>
  <c r="C441" i="5"/>
  <c r="E442" i="5" s="1"/>
  <c r="G442" i="5" s="1"/>
  <c r="C441" i="4"/>
  <c r="E442" i="4" s="1"/>
  <c r="G442" i="4" s="1"/>
  <c r="D441" i="4"/>
  <c r="F442" i="4" s="1"/>
  <c r="H442" i="4" s="1"/>
  <c r="D215" i="1"/>
  <c r="F216" i="1" s="1"/>
  <c r="H216" i="1" s="1"/>
  <c r="D442" i="7" l="1"/>
  <c r="F443" i="7" s="1"/>
  <c r="H443" i="7" s="1"/>
  <c r="C442" i="7"/>
  <c r="E443" i="7" s="1"/>
  <c r="G443" i="7" s="1"/>
  <c r="D442" i="6"/>
  <c r="F443" i="6" s="1"/>
  <c r="H443" i="6" s="1"/>
  <c r="C442" i="6"/>
  <c r="E443" i="6" s="1"/>
  <c r="G443" i="6" s="1"/>
  <c r="D442" i="5"/>
  <c r="F443" i="5" s="1"/>
  <c r="H443" i="5" s="1"/>
  <c r="C442" i="5"/>
  <c r="E443" i="5" s="1"/>
  <c r="G443" i="5" s="1"/>
  <c r="D442" i="4"/>
  <c r="F443" i="4" s="1"/>
  <c r="H443" i="4" s="1"/>
  <c r="C442" i="4"/>
  <c r="E443" i="4" s="1"/>
  <c r="G443" i="4" s="1"/>
  <c r="C215" i="1"/>
  <c r="E216" i="1" s="1"/>
  <c r="G216" i="1" s="1"/>
  <c r="C443" i="7" l="1"/>
  <c r="E444" i="7" s="1"/>
  <c r="G444" i="7" s="1"/>
  <c r="D443" i="7"/>
  <c r="F444" i="7" s="1"/>
  <c r="H444" i="7" s="1"/>
  <c r="D443" i="6"/>
  <c r="F444" i="6" s="1"/>
  <c r="H444" i="6" s="1"/>
  <c r="C443" i="6"/>
  <c r="E444" i="6" s="1"/>
  <c r="G444" i="6" s="1"/>
  <c r="D443" i="5"/>
  <c r="F444" i="5" s="1"/>
  <c r="H444" i="5" s="1"/>
  <c r="C443" i="5"/>
  <c r="E444" i="5" s="1"/>
  <c r="G444" i="5" s="1"/>
  <c r="C443" i="4"/>
  <c r="E444" i="4" s="1"/>
  <c r="G444" i="4" s="1"/>
  <c r="D443" i="4"/>
  <c r="F444" i="4" s="1"/>
  <c r="H444" i="4" s="1"/>
  <c r="D216" i="1"/>
  <c r="F217" i="1" s="1"/>
  <c r="H217" i="1" s="1"/>
  <c r="D444" i="7" l="1"/>
  <c r="F445" i="7" s="1"/>
  <c r="H445" i="7" s="1"/>
  <c r="C444" i="7"/>
  <c r="E445" i="7" s="1"/>
  <c r="G445" i="7" s="1"/>
  <c r="D444" i="6"/>
  <c r="F445" i="6" s="1"/>
  <c r="H445" i="6" s="1"/>
  <c r="C444" i="6"/>
  <c r="E445" i="6" s="1"/>
  <c r="G445" i="6" s="1"/>
  <c r="D444" i="5"/>
  <c r="F445" i="5" s="1"/>
  <c r="H445" i="5" s="1"/>
  <c r="C444" i="5"/>
  <c r="E445" i="5" s="1"/>
  <c r="G445" i="5" s="1"/>
  <c r="D444" i="4"/>
  <c r="F445" i="4" s="1"/>
  <c r="H445" i="4" s="1"/>
  <c r="C444" i="4"/>
  <c r="E445" i="4" s="1"/>
  <c r="G445" i="4" s="1"/>
  <c r="C216" i="1"/>
  <c r="E217" i="1" s="1"/>
  <c r="G217" i="1" s="1"/>
  <c r="D445" i="7" l="1"/>
  <c r="F446" i="7" s="1"/>
  <c r="H446" i="7" s="1"/>
  <c r="C445" i="7"/>
  <c r="E446" i="7" s="1"/>
  <c r="G446" i="7" s="1"/>
  <c r="D445" i="6"/>
  <c r="F446" i="6" s="1"/>
  <c r="H446" i="6" s="1"/>
  <c r="C445" i="6"/>
  <c r="E446" i="6" s="1"/>
  <c r="G446" i="6" s="1"/>
  <c r="D445" i="5"/>
  <c r="F446" i="5" s="1"/>
  <c r="H446" i="5" s="1"/>
  <c r="C445" i="5"/>
  <c r="E446" i="5" s="1"/>
  <c r="G446" i="5" s="1"/>
  <c r="D445" i="4"/>
  <c r="F446" i="4" s="1"/>
  <c r="H446" i="4" s="1"/>
  <c r="C445" i="4"/>
  <c r="E446" i="4" s="1"/>
  <c r="G446" i="4" s="1"/>
  <c r="D217" i="1"/>
  <c r="F218" i="1" s="1"/>
  <c r="H218" i="1" s="1"/>
  <c r="D446" i="7" l="1"/>
  <c r="F447" i="7" s="1"/>
  <c r="H447" i="7" s="1"/>
  <c r="C446" i="7"/>
  <c r="E447" i="7" s="1"/>
  <c r="G447" i="7" s="1"/>
  <c r="C446" i="6"/>
  <c r="E447" i="6" s="1"/>
  <c r="G447" i="6" s="1"/>
  <c r="D446" i="6"/>
  <c r="F447" i="6" s="1"/>
  <c r="H447" i="6" s="1"/>
  <c r="C446" i="5"/>
  <c r="E447" i="5" s="1"/>
  <c r="G447" i="5" s="1"/>
  <c r="D446" i="5"/>
  <c r="F447" i="5" s="1"/>
  <c r="H447" i="5" s="1"/>
  <c r="D446" i="4"/>
  <c r="F447" i="4" s="1"/>
  <c r="H447" i="4" s="1"/>
  <c r="C446" i="4"/>
  <c r="E447" i="4" s="1"/>
  <c r="G447" i="4" s="1"/>
  <c r="C217" i="1"/>
  <c r="E218" i="1" s="1"/>
  <c r="G218" i="1" s="1"/>
  <c r="C447" i="7" l="1"/>
  <c r="E448" i="7" s="1"/>
  <c r="G448" i="7" s="1"/>
  <c r="D447" i="7"/>
  <c r="F448" i="7" s="1"/>
  <c r="H448" i="7" s="1"/>
  <c r="D447" i="6"/>
  <c r="F448" i="6" s="1"/>
  <c r="H448" i="6" s="1"/>
  <c r="C447" i="6"/>
  <c r="E448" i="6" s="1"/>
  <c r="G448" i="6" s="1"/>
  <c r="D447" i="5"/>
  <c r="F448" i="5" s="1"/>
  <c r="H448" i="5" s="1"/>
  <c r="C447" i="5"/>
  <c r="E448" i="5" s="1"/>
  <c r="G448" i="5" s="1"/>
  <c r="D447" i="4"/>
  <c r="F448" i="4" s="1"/>
  <c r="H448" i="4" s="1"/>
  <c r="C447" i="4"/>
  <c r="E448" i="4" s="1"/>
  <c r="G448" i="4" s="1"/>
  <c r="D218" i="1"/>
  <c r="F219" i="1" s="1"/>
  <c r="H219" i="1" s="1"/>
  <c r="D448" i="7" l="1"/>
  <c r="F449" i="7" s="1"/>
  <c r="H449" i="7" s="1"/>
  <c r="C448" i="7"/>
  <c r="E449" i="7" s="1"/>
  <c r="G449" i="7" s="1"/>
  <c r="D448" i="6"/>
  <c r="F449" i="6" s="1"/>
  <c r="H449" i="6" s="1"/>
  <c r="C448" i="6"/>
  <c r="E449" i="6" s="1"/>
  <c r="G449" i="6" s="1"/>
  <c r="D448" i="5"/>
  <c r="F449" i="5" s="1"/>
  <c r="H449" i="5" s="1"/>
  <c r="C448" i="5"/>
  <c r="E449" i="5" s="1"/>
  <c r="G449" i="5" s="1"/>
  <c r="D448" i="4"/>
  <c r="F449" i="4" s="1"/>
  <c r="H449" i="4" s="1"/>
  <c r="C448" i="4"/>
  <c r="E449" i="4" s="1"/>
  <c r="G449" i="4" s="1"/>
  <c r="C218" i="1"/>
  <c r="E219" i="1" s="1"/>
  <c r="G219" i="1" s="1"/>
  <c r="D449" i="7" l="1"/>
  <c r="F450" i="7" s="1"/>
  <c r="H450" i="7" s="1"/>
  <c r="C449" i="7"/>
  <c r="E450" i="7" s="1"/>
  <c r="G450" i="7" s="1"/>
  <c r="D449" i="6"/>
  <c r="F450" i="6" s="1"/>
  <c r="H450" i="6" s="1"/>
  <c r="C449" i="6"/>
  <c r="E450" i="6" s="1"/>
  <c r="G450" i="6" s="1"/>
  <c r="D449" i="5"/>
  <c r="F450" i="5" s="1"/>
  <c r="H450" i="5" s="1"/>
  <c r="C449" i="5"/>
  <c r="E450" i="5" s="1"/>
  <c r="G450" i="5" s="1"/>
  <c r="C449" i="4"/>
  <c r="E450" i="4" s="1"/>
  <c r="G450" i="4" s="1"/>
  <c r="D449" i="4"/>
  <c r="F450" i="4" s="1"/>
  <c r="H450" i="4" s="1"/>
  <c r="D219" i="1"/>
  <c r="F220" i="1" s="1"/>
  <c r="H220" i="1" s="1"/>
  <c r="D450" i="7" l="1"/>
  <c r="F451" i="7" s="1"/>
  <c r="H451" i="7" s="1"/>
  <c r="C450" i="7"/>
  <c r="E451" i="7" s="1"/>
  <c r="G451" i="7" s="1"/>
  <c r="D450" i="6"/>
  <c r="F451" i="6" s="1"/>
  <c r="H451" i="6" s="1"/>
  <c r="C450" i="6"/>
  <c r="E451" i="6" s="1"/>
  <c r="G451" i="6" s="1"/>
  <c r="D450" i="5"/>
  <c r="F451" i="5" s="1"/>
  <c r="H451" i="5" s="1"/>
  <c r="C450" i="5"/>
  <c r="E451" i="5" s="1"/>
  <c r="G451" i="5" s="1"/>
  <c r="D450" i="4"/>
  <c r="F451" i="4" s="1"/>
  <c r="H451" i="4" s="1"/>
  <c r="C450" i="4"/>
  <c r="E451" i="4" s="1"/>
  <c r="G451" i="4" s="1"/>
  <c r="C219" i="1"/>
  <c r="E220" i="1" s="1"/>
  <c r="G220" i="1" s="1"/>
  <c r="C451" i="7" l="1"/>
  <c r="E452" i="7" s="1"/>
  <c r="G452" i="7" s="1"/>
  <c r="D451" i="7"/>
  <c r="F452" i="7" s="1"/>
  <c r="H452" i="7" s="1"/>
  <c r="D451" i="6"/>
  <c r="F452" i="6" s="1"/>
  <c r="H452" i="6" s="1"/>
  <c r="C451" i="6"/>
  <c r="E452" i="6" s="1"/>
  <c r="G452" i="6" s="1"/>
  <c r="D451" i="5"/>
  <c r="F452" i="5" s="1"/>
  <c r="H452" i="5" s="1"/>
  <c r="C451" i="5"/>
  <c r="E452" i="5" s="1"/>
  <c r="G452" i="5" s="1"/>
  <c r="C451" i="4"/>
  <c r="E452" i="4" s="1"/>
  <c r="G452" i="4" s="1"/>
  <c r="D451" i="4"/>
  <c r="F452" i="4" s="1"/>
  <c r="H452" i="4" s="1"/>
  <c r="D220" i="1"/>
  <c r="F221" i="1" s="1"/>
  <c r="H221" i="1" s="1"/>
  <c r="D452" i="7" l="1"/>
  <c r="F453" i="7" s="1"/>
  <c r="H453" i="7" s="1"/>
  <c r="C452" i="7"/>
  <c r="E453" i="7" s="1"/>
  <c r="G453" i="7" s="1"/>
  <c r="D452" i="6"/>
  <c r="F453" i="6" s="1"/>
  <c r="H453" i="6" s="1"/>
  <c r="C452" i="6"/>
  <c r="E453" i="6" s="1"/>
  <c r="G453" i="6" s="1"/>
  <c r="D452" i="5"/>
  <c r="F453" i="5" s="1"/>
  <c r="H453" i="5" s="1"/>
  <c r="C452" i="5"/>
  <c r="E453" i="5" s="1"/>
  <c r="G453" i="5" s="1"/>
  <c r="D452" i="4"/>
  <c r="F453" i="4" s="1"/>
  <c r="H453" i="4" s="1"/>
  <c r="C452" i="4"/>
  <c r="E453" i="4" s="1"/>
  <c r="G453" i="4" s="1"/>
  <c r="C220" i="1"/>
  <c r="E221" i="1" s="1"/>
  <c r="G221" i="1" s="1"/>
  <c r="D453" i="7" l="1"/>
  <c r="F454" i="7" s="1"/>
  <c r="H454" i="7" s="1"/>
  <c r="C453" i="7"/>
  <c r="E454" i="7" s="1"/>
  <c r="G454" i="7" s="1"/>
  <c r="D453" i="6"/>
  <c r="F454" i="6" s="1"/>
  <c r="H454" i="6" s="1"/>
  <c r="C453" i="6"/>
  <c r="E454" i="6" s="1"/>
  <c r="G454" i="6" s="1"/>
  <c r="D453" i="5"/>
  <c r="F454" i="5" s="1"/>
  <c r="H454" i="5" s="1"/>
  <c r="C453" i="5"/>
  <c r="E454" i="5" s="1"/>
  <c r="G454" i="5" s="1"/>
  <c r="D453" i="4"/>
  <c r="F454" i="4" s="1"/>
  <c r="H454" i="4" s="1"/>
  <c r="C453" i="4"/>
  <c r="E454" i="4" s="1"/>
  <c r="G454" i="4" s="1"/>
  <c r="D221" i="1"/>
  <c r="F222" i="1" s="1"/>
  <c r="H222" i="1" s="1"/>
  <c r="C454" i="7" l="1"/>
  <c r="E455" i="7" s="1"/>
  <c r="G455" i="7" s="1"/>
  <c r="D454" i="7"/>
  <c r="F455" i="7" s="1"/>
  <c r="H455" i="7" s="1"/>
  <c r="C454" i="6"/>
  <c r="E455" i="6" s="1"/>
  <c r="G455" i="6" s="1"/>
  <c r="D454" i="6"/>
  <c r="F455" i="6" s="1"/>
  <c r="H455" i="6" s="1"/>
  <c r="C454" i="5"/>
  <c r="E455" i="5" s="1"/>
  <c r="G455" i="5" s="1"/>
  <c r="D454" i="5"/>
  <c r="F455" i="5" s="1"/>
  <c r="H455" i="5" s="1"/>
  <c r="D454" i="4"/>
  <c r="F455" i="4" s="1"/>
  <c r="H455" i="4" s="1"/>
  <c r="C454" i="4"/>
  <c r="E455" i="4" s="1"/>
  <c r="G455" i="4" s="1"/>
  <c r="C221" i="1"/>
  <c r="E222" i="1" s="1"/>
  <c r="G222" i="1" s="1"/>
  <c r="C455" i="7" l="1"/>
  <c r="E456" i="7" s="1"/>
  <c r="G456" i="7" s="1"/>
  <c r="D455" i="7"/>
  <c r="F456" i="7" s="1"/>
  <c r="H456" i="7" s="1"/>
  <c r="D455" i="6"/>
  <c r="F456" i="6" s="1"/>
  <c r="H456" i="6" s="1"/>
  <c r="C455" i="6"/>
  <c r="E456" i="6" s="1"/>
  <c r="G456" i="6" s="1"/>
  <c r="D455" i="5"/>
  <c r="F456" i="5" s="1"/>
  <c r="H456" i="5" s="1"/>
  <c r="C455" i="5"/>
  <c r="E456" i="5" s="1"/>
  <c r="G456" i="5" s="1"/>
  <c r="D455" i="4"/>
  <c r="F456" i="4" s="1"/>
  <c r="H456" i="4" s="1"/>
  <c r="C455" i="4"/>
  <c r="E456" i="4" s="1"/>
  <c r="G456" i="4" s="1"/>
  <c r="D222" i="1"/>
  <c r="F223" i="1" s="1"/>
  <c r="H223" i="1" s="1"/>
  <c r="D456" i="7" l="1"/>
  <c r="F457" i="7" s="1"/>
  <c r="H457" i="7" s="1"/>
  <c r="C456" i="7"/>
  <c r="E457" i="7" s="1"/>
  <c r="G457" i="7" s="1"/>
  <c r="D456" i="6"/>
  <c r="F457" i="6" s="1"/>
  <c r="H457" i="6" s="1"/>
  <c r="C456" i="6"/>
  <c r="E457" i="6" s="1"/>
  <c r="G457" i="6" s="1"/>
  <c r="D456" i="5"/>
  <c r="F457" i="5" s="1"/>
  <c r="H457" i="5" s="1"/>
  <c r="C456" i="5"/>
  <c r="E457" i="5" s="1"/>
  <c r="G457" i="5" s="1"/>
  <c r="D456" i="4"/>
  <c r="F457" i="4" s="1"/>
  <c r="H457" i="4" s="1"/>
  <c r="C456" i="4"/>
  <c r="E457" i="4" s="1"/>
  <c r="G457" i="4" s="1"/>
  <c r="C222" i="1"/>
  <c r="E223" i="1" s="1"/>
  <c r="G223" i="1" s="1"/>
  <c r="D457" i="7" l="1"/>
  <c r="F458" i="7" s="1"/>
  <c r="H458" i="7" s="1"/>
  <c r="C457" i="7"/>
  <c r="E458" i="7" s="1"/>
  <c r="G458" i="7" s="1"/>
  <c r="D457" i="6"/>
  <c r="F458" i="6" s="1"/>
  <c r="H458" i="6" s="1"/>
  <c r="C457" i="6"/>
  <c r="E458" i="6" s="1"/>
  <c r="G458" i="6" s="1"/>
  <c r="D457" i="5"/>
  <c r="F458" i="5" s="1"/>
  <c r="H458" i="5" s="1"/>
  <c r="C457" i="5"/>
  <c r="E458" i="5" s="1"/>
  <c r="G458" i="5" s="1"/>
  <c r="C457" i="4"/>
  <c r="E458" i="4" s="1"/>
  <c r="G458" i="4" s="1"/>
  <c r="D457" i="4"/>
  <c r="F458" i="4" s="1"/>
  <c r="H458" i="4" s="1"/>
  <c r="D223" i="1"/>
  <c r="F224" i="1" s="1"/>
  <c r="H224" i="1" s="1"/>
  <c r="D458" i="7" l="1"/>
  <c r="F459" i="7" s="1"/>
  <c r="H459" i="7" s="1"/>
  <c r="C458" i="7"/>
  <c r="E459" i="7" s="1"/>
  <c r="G459" i="7" s="1"/>
  <c r="D458" i="6"/>
  <c r="F459" i="6" s="1"/>
  <c r="H459" i="6" s="1"/>
  <c r="C458" i="6"/>
  <c r="E459" i="6" s="1"/>
  <c r="G459" i="6" s="1"/>
  <c r="D458" i="5"/>
  <c r="F459" i="5" s="1"/>
  <c r="H459" i="5" s="1"/>
  <c r="C458" i="5"/>
  <c r="E459" i="5" s="1"/>
  <c r="G459" i="5" s="1"/>
  <c r="D458" i="4"/>
  <c r="F459" i="4" s="1"/>
  <c r="H459" i="4" s="1"/>
  <c r="C458" i="4"/>
  <c r="E459" i="4" s="1"/>
  <c r="G459" i="4" s="1"/>
  <c r="C223" i="1"/>
  <c r="E224" i="1" s="1"/>
  <c r="G224" i="1" s="1"/>
  <c r="C459" i="7" l="1"/>
  <c r="E460" i="7" s="1"/>
  <c r="G460" i="7" s="1"/>
  <c r="D459" i="7"/>
  <c r="F460" i="7" s="1"/>
  <c r="H460" i="7" s="1"/>
  <c r="D459" i="6"/>
  <c r="F460" i="6" s="1"/>
  <c r="H460" i="6" s="1"/>
  <c r="C459" i="6"/>
  <c r="E460" i="6" s="1"/>
  <c r="G460" i="6" s="1"/>
  <c r="D459" i="5"/>
  <c r="F460" i="5" s="1"/>
  <c r="H460" i="5" s="1"/>
  <c r="C459" i="5"/>
  <c r="E460" i="5" s="1"/>
  <c r="G460" i="5" s="1"/>
  <c r="C459" i="4"/>
  <c r="E460" i="4" s="1"/>
  <c r="G460" i="4" s="1"/>
  <c r="D459" i="4"/>
  <c r="F460" i="4" s="1"/>
  <c r="H460" i="4" s="1"/>
  <c r="D224" i="1"/>
  <c r="F225" i="1" s="1"/>
  <c r="H225" i="1" s="1"/>
  <c r="D460" i="7" l="1"/>
  <c r="F461" i="7" s="1"/>
  <c r="H461" i="7" s="1"/>
  <c r="C460" i="7"/>
  <c r="E461" i="7" s="1"/>
  <c r="G461" i="7" s="1"/>
  <c r="D460" i="6"/>
  <c r="F461" i="6" s="1"/>
  <c r="H461" i="6" s="1"/>
  <c r="C460" i="6"/>
  <c r="E461" i="6" s="1"/>
  <c r="G461" i="6" s="1"/>
  <c r="D460" i="5"/>
  <c r="F461" i="5" s="1"/>
  <c r="H461" i="5" s="1"/>
  <c r="C460" i="5"/>
  <c r="E461" i="5" s="1"/>
  <c r="G461" i="5" s="1"/>
  <c r="D460" i="4"/>
  <c r="F461" i="4" s="1"/>
  <c r="H461" i="4" s="1"/>
  <c r="C460" i="4"/>
  <c r="E461" i="4" s="1"/>
  <c r="G461" i="4" s="1"/>
  <c r="C224" i="1"/>
  <c r="E225" i="1" s="1"/>
  <c r="G225" i="1" s="1"/>
  <c r="D461" i="7" l="1"/>
  <c r="F462" i="7" s="1"/>
  <c r="H462" i="7" s="1"/>
  <c r="C461" i="7"/>
  <c r="E462" i="7" s="1"/>
  <c r="G462" i="7" s="1"/>
  <c r="D461" i="6"/>
  <c r="F462" i="6" s="1"/>
  <c r="H462" i="6" s="1"/>
  <c r="C461" i="6"/>
  <c r="E462" i="6" s="1"/>
  <c r="G462" i="6" s="1"/>
  <c r="C461" i="5"/>
  <c r="E462" i="5" s="1"/>
  <c r="G462" i="5" s="1"/>
  <c r="D461" i="5"/>
  <c r="F462" i="5" s="1"/>
  <c r="H462" i="5" s="1"/>
  <c r="D461" i="4"/>
  <c r="F462" i="4" s="1"/>
  <c r="H462" i="4" s="1"/>
  <c r="C461" i="4"/>
  <c r="E462" i="4" s="1"/>
  <c r="G462" i="4" s="1"/>
  <c r="D225" i="1"/>
  <c r="F226" i="1" s="1"/>
  <c r="H226" i="1" s="1"/>
  <c r="D462" i="7" l="1"/>
  <c r="F463" i="7" s="1"/>
  <c r="H463" i="7" s="1"/>
  <c r="C462" i="7"/>
  <c r="E463" i="7" s="1"/>
  <c r="G463" i="7" s="1"/>
  <c r="C462" i="6"/>
  <c r="E463" i="6" s="1"/>
  <c r="G463" i="6" s="1"/>
  <c r="D462" i="6"/>
  <c r="F463" i="6" s="1"/>
  <c r="H463" i="6" s="1"/>
  <c r="C462" i="5"/>
  <c r="E463" i="5" s="1"/>
  <c r="G463" i="5" s="1"/>
  <c r="D462" i="5"/>
  <c r="F463" i="5" s="1"/>
  <c r="H463" i="5" s="1"/>
  <c r="D462" i="4"/>
  <c r="F463" i="4" s="1"/>
  <c r="H463" i="4" s="1"/>
  <c r="C462" i="4"/>
  <c r="E463" i="4" s="1"/>
  <c r="G463" i="4" s="1"/>
  <c r="C225" i="1"/>
  <c r="E226" i="1" s="1"/>
  <c r="G226" i="1" s="1"/>
  <c r="C463" i="7" l="1"/>
  <c r="E464" i="7" s="1"/>
  <c r="G464" i="7" s="1"/>
  <c r="D463" i="7"/>
  <c r="F464" i="7" s="1"/>
  <c r="H464" i="7" s="1"/>
  <c r="D463" i="6"/>
  <c r="F464" i="6" s="1"/>
  <c r="H464" i="6" s="1"/>
  <c r="C463" i="6"/>
  <c r="E464" i="6" s="1"/>
  <c r="G464" i="6" s="1"/>
  <c r="D463" i="5"/>
  <c r="F464" i="5" s="1"/>
  <c r="H464" i="5" s="1"/>
  <c r="C463" i="5"/>
  <c r="E464" i="5" s="1"/>
  <c r="G464" i="5" s="1"/>
  <c r="D463" i="4"/>
  <c r="F464" i="4" s="1"/>
  <c r="H464" i="4" s="1"/>
  <c r="C463" i="4"/>
  <c r="E464" i="4" s="1"/>
  <c r="G464" i="4" s="1"/>
  <c r="D226" i="1"/>
  <c r="F227" i="1" s="1"/>
  <c r="H227" i="1" s="1"/>
  <c r="C464" i="7" l="1"/>
  <c r="E465" i="7" s="1"/>
  <c r="G465" i="7" s="1"/>
  <c r="D464" i="7"/>
  <c r="F465" i="7" s="1"/>
  <c r="H465" i="7" s="1"/>
  <c r="D464" i="6"/>
  <c r="F465" i="6" s="1"/>
  <c r="H465" i="6" s="1"/>
  <c r="C464" i="6"/>
  <c r="E465" i="6" s="1"/>
  <c r="G465" i="6" s="1"/>
  <c r="D464" i="5"/>
  <c r="F465" i="5" s="1"/>
  <c r="H465" i="5" s="1"/>
  <c r="C464" i="5"/>
  <c r="E465" i="5" s="1"/>
  <c r="G465" i="5" s="1"/>
  <c r="D464" i="4"/>
  <c r="F465" i="4" s="1"/>
  <c r="H465" i="4" s="1"/>
  <c r="C464" i="4"/>
  <c r="E465" i="4" s="1"/>
  <c r="G465" i="4" s="1"/>
  <c r="C226" i="1"/>
  <c r="E227" i="1" s="1"/>
  <c r="G227" i="1" s="1"/>
  <c r="D465" i="7" l="1"/>
  <c r="F466" i="7" s="1"/>
  <c r="H466" i="7" s="1"/>
  <c r="C465" i="7"/>
  <c r="E466" i="7" s="1"/>
  <c r="G466" i="7" s="1"/>
  <c r="D465" i="6"/>
  <c r="F466" i="6" s="1"/>
  <c r="H466" i="6" s="1"/>
  <c r="C465" i="6"/>
  <c r="E466" i="6" s="1"/>
  <c r="G466" i="6" s="1"/>
  <c r="D465" i="5"/>
  <c r="F466" i="5" s="1"/>
  <c r="H466" i="5" s="1"/>
  <c r="C465" i="5"/>
  <c r="E466" i="5" s="1"/>
  <c r="G466" i="5" s="1"/>
  <c r="C465" i="4"/>
  <c r="E466" i="4" s="1"/>
  <c r="G466" i="4" s="1"/>
  <c r="D465" i="4"/>
  <c r="F466" i="4" s="1"/>
  <c r="H466" i="4" s="1"/>
  <c r="D227" i="1"/>
  <c r="F228" i="1" s="1"/>
  <c r="H228" i="1" s="1"/>
  <c r="D466" i="7" l="1"/>
  <c r="F467" i="7" s="1"/>
  <c r="H467" i="7" s="1"/>
  <c r="C466" i="7"/>
  <c r="E467" i="7" s="1"/>
  <c r="G467" i="7" s="1"/>
  <c r="D466" i="6"/>
  <c r="F467" i="6" s="1"/>
  <c r="H467" i="6" s="1"/>
  <c r="C466" i="6"/>
  <c r="E467" i="6" s="1"/>
  <c r="G467" i="6" s="1"/>
  <c r="D466" i="5"/>
  <c r="F467" i="5" s="1"/>
  <c r="H467" i="5" s="1"/>
  <c r="C466" i="5"/>
  <c r="E467" i="5" s="1"/>
  <c r="G467" i="5" s="1"/>
  <c r="D466" i="4"/>
  <c r="F467" i="4" s="1"/>
  <c r="H467" i="4" s="1"/>
  <c r="C466" i="4"/>
  <c r="E467" i="4" s="1"/>
  <c r="G467" i="4" s="1"/>
  <c r="C227" i="1"/>
  <c r="E228" i="1" s="1"/>
  <c r="G228" i="1" s="1"/>
  <c r="D467" i="7" l="1"/>
  <c r="F468" i="7" s="1"/>
  <c r="H468" i="7" s="1"/>
  <c r="C467" i="7"/>
  <c r="E468" i="7" s="1"/>
  <c r="G468" i="7" s="1"/>
  <c r="D467" i="6"/>
  <c r="F468" i="6" s="1"/>
  <c r="H468" i="6" s="1"/>
  <c r="C467" i="6"/>
  <c r="E468" i="6" s="1"/>
  <c r="G468" i="6" s="1"/>
  <c r="D467" i="5"/>
  <c r="F468" i="5" s="1"/>
  <c r="H468" i="5" s="1"/>
  <c r="C467" i="5"/>
  <c r="E468" i="5" s="1"/>
  <c r="G468" i="5" s="1"/>
  <c r="C467" i="4"/>
  <c r="E468" i="4" s="1"/>
  <c r="G468" i="4" s="1"/>
  <c r="D467" i="4"/>
  <c r="F468" i="4" s="1"/>
  <c r="H468" i="4" s="1"/>
  <c r="D228" i="1"/>
  <c r="F229" i="1" s="1"/>
  <c r="H229" i="1" s="1"/>
  <c r="D468" i="7" l="1"/>
  <c r="F469" i="7" s="1"/>
  <c r="H469" i="7" s="1"/>
  <c r="C468" i="7"/>
  <c r="E469" i="7" s="1"/>
  <c r="G469" i="7" s="1"/>
  <c r="D468" i="6"/>
  <c r="F469" i="6" s="1"/>
  <c r="H469" i="6" s="1"/>
  <c r="C468" i="6"/>
  <c r="E469" i="6" s="1"/>
  <c r="G469" i="6" s="1"/>
  <c r="D468" i="5"/>
  <c r="F469" i="5" s="1"/>
  <c r="H469" i="5" s="1"/>
  <c r="C468" i="5"/>
  <c r="E469" i="5" s="1"/>
  <c r="G469" i="5" s="1"/>
  <c r="D468" i="4"/>
  <c r="F469" i="4" s="1"/>
  <c r="H469" i="4" s="1"/>
  <c r="C468" i="4"/>
  <c r="E469" i="4" s="1"/>
  <c r="G469" i="4" s="1"/>
  <c r="C228" i="1"/>
  <c r="E229" i="1" s="1"/>
  <c r="G229" i="1" s="1"/>
  <c r="D469" i="7" l="1"/>
  <c r="F470" i="7" s="1"/>
  <c r="H470" i="7" s="1"/>
  <c r="C469" i="7"/>
  <c r="E470" i="7" s="1"/>
  <c r="G470" i="7" s="1"/>
  <c r="D469" i="6"/>
  <c r="F470" i="6" s="1"/>
  <c r="H470" i="6" s="1"/>
  <c r="C469" i="6"/>
  <c r="E470" i="6" s="1"/>
  <c r="G470" i="6" s="1"/>
  <c r="D469" i="5"/>
  <c r="F470" i="5" s="1"/>
  <c r="H470" i="5" s="1"/>
  <c r="C469" i="5"/>
  <c r="E470" i="5" s="1"/>
  <c r="G470" i="5" s="1"/>
  <c r="D469" i="4"/>
  <c r="F470" i="4" s="1"/>
  <c r="H470" i="4" s="1"/>
  <c r="C469" i="4"/>
  <c r="E470" i="4" s="1"/>
  <c r="G470" i="4" s="1"/>
  <c r="D229" i="1"/>
  <c r="F230" i="1" s="1"/>
  <c r="H230" i="1" s="1"/>
  <c r="C470" i="7" l="1"/>
  <c r="E471" i="7" s="1"/>
  <c r="G471" i="7" s="1"/>
  <c r="D470" i="7"/>
  <c r="F471" i="7" s="1"/>
  <c r="H471" i="7" s="1"/>
  <c r="C470" i="6"/>
  <c r="E471" i="6" s="1"/>
  <c r="G471" i="6" s="1"/>
  <c r="D470" i="6"/>
  <c r="F471" i="6" s="1"/>
  <c r="H471" i="6" s="1"/>
  <c r="C470" i="5"/>
  <c r="E471" i="5" s="1"/>
  <c r="G471" i="5" s="1"/>
  <c r="D470" i="5"/>
  <c r="F471" i="5" s="1"/>
  <c r="H471" i="5" s="1"/>
  <c r="D470" i="4"/>
  <c r="F471" i="4" s="1"/>
  <c r="H471" i="4" s="1"/>
  <c r="C470" i="4"/>
  <c r="E471" i="4" s="1"/>
  <c r="G471" i="4" s="1"/>
  <c r="C229" i="1"/>
  <c r="E230" i="1" s="1"/>
  <c r="G230" i="1" s="1"/>
  <c r="C471" i="7" l="1"/>
  <c r="E472" i="7" s="1"/>
  <c r="G472" i="7" s="1"/>
  <c r="D471" i="7"/>
  <c r="F472" i="7" s="1"/>
  <c r="H472" i="7" s="1"/>
  <c r="D471" i="6"/>
  <c r="F472" i="6" s="1"/>
  <c r="H472" i="6" s="1"/>
  <c r="C471" i="6"/>
  <c r="E472" i="6" s="1"/>
  <c r="G472" i="6" s="1"/>
  <c r="D471" i="5"/>
  <c r="F472" i="5" s="1"/>
  <c r="H472" i="5" s="1"/>
  <c r="C471" i="5"/>
  <c r="E472" i="5" s="1"/>
  <c r="G472" i="5" s="1"/>
  <c r="D471" i="4"/>
  <c r="F472" i="4" s="1"/>
  <c r="H472" i="4" s="1"/>
  <c r="C471" i="4"/>
  <c r="E472" i="4" s="1"/>
  <c r="G472" i="4" s="1"/>
  <c r="D230" i="1"/>
  <c r="F231" i="1" s="1"/>
  <c r="H231" i="1" s="1"/>
  <c r="C472" i="7" l="1"/>
  <c r="E473" i="7" s="1"/>
  <c r="G473" i="7" s="1"/>
  <c r="D472" i="7"/>
  <c r="F473" i="7" s="1"/>
  <c r="H473" i="7" s="1"/>
  <c r="D472" i="6"/>
  <c r="F473" i="6" s="1"/>
  <c r="H473" i="6" s="1"/>
  <c r="C472" i="6"/>
  <c r="E473" i="6" s="1"/>
  <c r="G473" i="6" s="1"/>
  <c r="D472" i="5"/>
  <c r="F473" i="5" s="1"/>
  <c r="H473" i="5" s="1"/>
  <c r="C472" i="5"/>
  <c r="E473" i="5" s="1"/>
  <c r="G473" i="5" s="1"/>
  <c r="D472" i="4"/>
  <c r="F473" i="4" s="1"/>
  <c r="H473" i="4" s="1"/>
  <c r="C472" i="4"/>
  <c r="E473" i="4" s="1"/>
  <c r="G473" i="4" s="1"/>
  <c r="C230" i="1"/>
  <c r="E231" i="1" s="1"/>
  <c r="G231" i="1" s="1"/>
  <c r="D473" i="7" l="1"/>
  <c r="F474" i="7" s="1"/>
  <c r="H474" i="7" s="1"/>
  <c r="C473" i="7"/>
  <c r="E474" i="7" s="1"/>
  <c r="G474" i="7" s="1"/>
  <c r="D473" i="6"/>
  <c r="F474" i="6" s="1"/>
  <c r="H474" i="6" s="1"/>
  <c r="C473" i="6"/>
  <c r="E474" i="6" s="1"/>
  <c r="G474" i="6" s="1"/>
  <c r="D473" i="5"/>
  <c r="F474" i="5" s="1"/>
  <c r="H474" i="5" s="1"/>
  <c r="C473" i="5"/>
  <c r="E474" i="5" s="1"/>
  <c r="G474" i="5" s="1"/>
  <c r="C473" i="4"/>
  <c r="E474" i="4" s="1"/>
  <c r="G474" i="4" s="1"/>
  <c r="D473" i="4"/>
  <c r="F474" i="4" s="1"/>
  <c r="H474" i="4" s="1"/>
  <c r="D231" i="1"/>
  <c r="F232" i="1" s="1"/>
  <c r="H232" i="1" s="1"/>
  <c r="D474" i="7" l="1"/>
  <c r="F475" i="7" s="1"/>
  <c r="H475" i="7" s="1"/>
  <c r="C474" i="7"/>
  <c r="E475" i="7" s="1"/>
  <c r="G475" i="7" s="1"/>
  <c r="D474" i="6"/>
  <c r="F475" i="6" s="1"/>
  <c r="H475" i="6" s="1"/>
  <c r="C474" i="6"/>
  <c r="E475" i="6" s="1"/>
  <c r="G475" i="6" s="1"/>
  <c r="D474" i="5"/>
  <c r="F475" i="5" s="1"/>
  <c r="H475" i="5" s="1"/>
  <c r="C474" i="5"/>
  <c r="E475" i="5" s="1"/>
  <c r="G475" i="5" s="1"/>
  <c r="D474" i="4"/>
  <c r="F475" i="4" s="1"/>
  <c r="H475" i="4" s="1"/>
  <c r="C474" i="4"/>
  <c r="E475" i="4" s="1"/>
  <c r="G475" i="4" s="1"/>
  <c r="C231" i="1"/>
  <c r="E232" i="1" s="1"/>
  <c r="G232" i="1" s="1"/>
  <c r="D475" i="7" l="1"/>
  <c r="F476" i="7" s="1"/>
  <c r="H476" i="7" s="1"/>
  <c r="C475" i="7"/>
  <c r="E476" i="7" s="1"/>
  <c r="G476" i="7" s="1"/>
  <c r="D475" i="6"/>
  <c r="F476" i="6" s="1"/>
  <c r="H476" i="6" s="1"/>
  <c r="C475" i="6"/>
  <c r="E476" i="6" s="1"/>
  <c r="G476" i="6" s="1"/>
  <c r="D475" i="5"/>
  <c r="F476" i="5" s="1"/>
  <c r="H476" i="5" s="1"/>
  <c r="C475" i="5"/>
  <c r="E476" i="5" s="1"/>
  <c r="G476" i="5" s="1"/>
  <c r="C475" i="4"/>
  <c r="E476" i="4" s="1"/>
  <c r="G476" i="4" s="1"/>
  <c r="D475" i="4"/>
  <c r="F476" i="4" s="1"/>
  <c r="H476" i="4" s="1"/>
  <c r="D232" i="1"/>
  <c r="F233" i="1" s="1"/>
  <c r="H233" i="1" s="1"/>
  <c r="D476" i="7" l="1"/>
  <c r="F477" i="7" s="1"/>
  <c r="H477" i="7" s="1"/>
  <c r="C476" i="7"/>
  <c r="E477" i="7" s="1"/>
  <c r="G477" i="7" s="1"/>
  <c r="D476" i="6"/>
  <c r="F477" i="6" s="1"/>
  <c r="H477" i="6" s="1"/>
  <c r="C476" i="6"/>
  <c r="E477" i="6" s="1"/>
  <c r="G477" i="6" s="1"/>
  <c r="D476" i="5"/>
  <c r="F477" i="5" s="1"/>
  <c r="H477" i="5" s="1"/>
  <c r="C476" i="5"/>
  <c r="E477" i="5" s="1"/>
  <c r="G477" i="5" s="1"/>
  <c r="D476" i="4"/>
  <c r="F477" i="4" s="1"/>
  <c r="H477" i="4" s="1"/>
  <c r="C476" i="4"/>
  <c r="E477" i="4" s="1"/>
  <c r="G477" i="4" s="1"/>
  <c r="C232" i="1"/>
  <c r="E233" i="1" s="1"/>
  <c r="G233" i="1" s="1"/>
  <c r="D477" i="7" l="1"/>
  <c r="F478" i="7" s="1"/>
  <c r="H478" i="7" s="1"/>
  <c r="C477" i="7"/>
  <c r="E478" i="7" s="1"/>
  <c r="G478" i="7" s="1"/>
  <c r="D477" i="6"/>
  <c r="F478" i="6" s="1"/>
  <c r="H478" i="6" s="1"/>
  <c r="C477" i="6"/>
  <c r="E478" i="6" s="1"/>
  <c r="G478" i="6" s="1"/>
  <c r="D477" i="5"/>
  <c r="F478" i="5" s="1"/>
  <c r="H478" i="5" s="1"/>
  <c r="C477" i="5"/>
  <c r="E478" i="5" s="1"/>
  <c r="G478" i="5" s="1"/>
  <c r="D477" i="4"/>
  <c r="F478" i="4" s="1"/>
  <c r="H478" i="4" s="1"/>
  <c r="C477" i="4"/>
  <c r="E478" i="4" s="1"/>
  <c r="G478" i="4" s="1"/>
  <c r="D233" i="1"/>
  <c r="F234" i="1" s="1"/>
  <c r="H234" i="1" s="1"/>
  <c r="D478" i="7" l="1"/>
  <c r="F479" i="7" s="1"/>
  <c r="H479" i="7" s="1"/>
  <c r="C478" i="7"/>
  <c r="E479" i="7" s="1"/>
  <c r="G479" i="7" s="1"/>
  <c r="C478" i="6"/>
  <c r="E479" i="6" s="1"/>
  <c r="G479" i="6" s="1"/>
  <c r="D478" i="6"/>
  <c r="F479" i="6" s="1"/>
  <c r="H479" i="6" s="1"/>
  <c r="C478" i="5"/>
  <c r="E479" i="5" s="1"/>
  <c r="G479" i="5" s="1"/>
  <c r="D478" i="5"/>
  <c r="F479" i="5" s="1"/>
  <c r="H479" i="5" s="1"/>
  <c r="D478" i="4"/>
  <c r="F479" i="4" s="1"/>
  <c r="H479" i="4" s="1"/>
  <c r="C478" i="4"/>
  <c r="E479" i="4" s="1"/>
  <c r="G479" i="4" s="1"/>
  <c r="C233" i="1"/>
  <c r="E234" i="1" s="1"/>
  <c r="G234" i="1" s="1"/>
  <c r="C479" i="7" l="1"/>
  <c r="E480" i="7" s="1"/>
  <c r="G480" i="7" s="1"/>
  <c r="D479" i="7"/>
  <c r="F480" i="7" s="1"/>
  <c r="H480" i="7" s="1"/>
  <c r="D479" i="6"/>
  <c r="F480" i="6" s="1"/>
  <c r="H480" i="6" s="1"/>
  <c r="C479" i="6"/>
  <c r="E480" i="6" s="1"/>
  <c r="G480" i="6" s="1"/>
  <c r="D479" i="5"/>
  <c r="F480" i="5" s="1"/>
  <c r="H480" i="5" s="1"/>
  <c r="C479" i="5"/>
  <c r="E480" i="5" s="1"/>
  <c r="G480" i="5" s="1"/>
  <c r="D479" i="4"/>
  <c r="F480" i="4" s="1"/>
  <c r="H480" i="4" s="1"/>
  <c r="C479" i="4"/>
  <c r="E480" i="4" s="1"/>
  <c r="G480" i="4" s="1"/>
  <c r="C480" i="7" l="1"/>
  <c r="E481" i="7" s="1"/>
  <c r="G481" i="7" s="1"/>
  <c r="D480" i="7"/>
  <c r="F481" i="7" s="1"/>
  <c r="H481" i="7" s="1"/>
  <c r="D480" i="6"/>
  <c r="F481" i="6" s="1"/>
  <c r="H481" i="6" s="1"/>
  <c r="C480" i="6"/>
  <c r="E481" i="6" s="1"/>
  <c r="G481" i="6" s="1"/>
  <c r="D480" i="5"/>
  <c r="F481" i="5" s="1"/>
  <c r="H481" i="5" s="1"/>
  <c r="C480" i="5"/>
  <c r="E481" i="5" s="1"/>
  <c r="G481" i="5" s="1"/>
  <c r="D480" i="4"/>
  <c r="F481" i="4" s="1"/>
  <c r="H481" i="4" s="1"/>
  <c r="C480" i="4"/>
  <c r="E481" i="4" s="1"/>
  <c r="G481" i="4" s="1"/>
  <c r="D234" i="1"/>
  <c r="F235" i="1" s="1"/>
  <c r="H235" i="1" s="1"/>
  <c r="C234" i="1"/>
  <c r="E235" i="1" s="1"/>
  <c r="G235" i="1" s="1"/>
  <c r="D481" i="7" l="1"/>
  <c r="F482" i="7" s="1"/>
  <c r="H482" i="7" s="1"/>
  <c r="C481" i="7"/>
  <c r="E482" i="7" s="1"/>
  <c r="G482" i="7" s="1"/>
  <c r="D481" i="6"/>
  <c r="F482" i="6" s="1"/>
  <c r="H482" i="6" s="1"/>
  <c r="C481" i="6"/>
  <c r="E482" i="6" s="1"/>
  <c r="G482" i="6" s="1"/>
  <c r="D481" i="5"/>
  <c r="F482" i="5" s="1"/>
  <c r="H482" i="5" s="1"/>
  <c r="C481" i="5"/>
  <c r="E482" i="5" s="1"/>
  <c r="G482" i="5" s="1"/>
  <c r="C481" i="4"/>
  <c r="E482" i="4" s="1"/>
  <c r="G482" i="4" s="1"/>
  <c r="D481" i="4"/>
  <c r="F482" i="4" s="1"/>
  <c r="H482" i="4" s="1"/>
  <c r="D235" i="1"/>
  <c r="F236" i="1" s="1"/>
  <c r="H236" i="1" s="1"/>
  <c r="D482" i="7" l="1"/>
  <c r="F483" i="7" s="1"/>
  <c r="H483" i="7" s="1"/>
  <c r="C482" i="7"/>
  <c r="E483" i="7" s="1"/>
  <c r="G483" i="7" s="1"/>
  <c r="D482" i="6"/>
  <c r="F483" i="6" s="1"/>
  <c r="H483" i="6" s="1"/>
  <c r="C482" i="6"/>
  <c r="E483" i="6" s="1"/>
  <c r="G483" i="6" s="1"/>
  <c r="D482" i="5"/>
  <c r="F483" i="5" s="1"/>
  <c r="H483" i="5" s="1"/>
  <c r="C482" i="5"/>
  <c r="E483" i="5" s="1"/>
  <c r="G483" i="5" s="1"/>
  <c r="D482" i="4"/>
  <c r="F483" i="4" s="1"/>
  <c r="H483" i="4" s="1"/>
  <c r="C482" i="4"/>
  <c r="E483" i="4" s="1"/>
  <c r="G483" i="4" s="1"/>
  <c r="C235" i="1"/>
  <c r="E236" i="1" s="1"/>
  <c r="G236" i="1" s="1"/>
  <c r="D483" i="7" l="1"/>
  <c r="F484" i="7" s="1"/>
  <c r="H484" i="7" s="1"/>
  <c r="C483" i="7"/>
  <c r="E484" i="7" s="1"/>
  <c r="G484" i="7" s="1"/>
  <c r="D483" i="6"/>
  <c r="F484" i="6" s="1"/>
  <c r="H484" i="6" s="1"/>
  <c r="C483" i="6"/>
  <c r="E484" i="6" s="1"/>
  <c r="G484" i="6" s="1"/>
  <c r="D483" i="5"/>
  <c r="F484" i="5" s="1"/>
  <c r="H484" i="5" s="1"/>
  <c r="C483" i="5"/>
  <c r="E484" i="5" s="1"/>
  <c r="G484" i="5" s="1"/>
  <c r="C483" i="4"/>
  <c r="E484" i="4" s="1"/>
  <c r="G484" i="4" s="1"/>
  <c r="D483" i="4"/>
  <c r="F484" i="4" s="1"/>
  <c r="H484" i="4" s="1"/>
  <c r="D484" i="7" l="1"/>
  <c r="F485" i="7" s="1"/>
  <c r="H485" i="7" s="1"/>
  <c r="C484" i="7"/>
  <c r="E485" i="7" s="1"/>
  <c r="G485" i="7" s="1"/>
  <c r="D484" i="6"/>
  <c r="F485" i="6" s="1"/>
  <c r="H485" i="6" s="1"/>
  <c r="C484" i="6"/>
  <c r="E485" i="6" s="1"/>
  <c r="G485" i="6" s="1"/>
  <c r="D484" i="5"/>
  <c r="F485" i="5" s="1"/>
  <c r="H485" i="5" s="1"/>
  <c r="C484" i="5"/>
  <c r="E485" i="5" s="1"/>
  <c r="G485" i="5" s="1"/>
  <c r="D484" i="4"/>
  <c r="F485" i="4" s="1"/>
  <c r="H485" i="4" s="1"/>
  <c r="C484" i="4"/>
  <c r="E485" i="4" s="1"/>
  <c r="G485" i="4" s="1"/>
  <c r="D236" i="1"/>
  <c r="F237" i="1" s="1"/>
  <c r="H237" i="1" s="1"/>
  <c r="C236" i="1"/>
  <c r="E237" i="1" s="1"/>
  <c r="G237" i="1" s="1"/>
  <c r="D485" i="7" l="1"/>
  <c r="F486" i="7" s="1"/>
  <c r="H486" i="7" s="1"/>
  <c r="C485" i="7"/>
  <c r="E486" i="7" s="1"/>
  <c r="G486" i="7" s="1"/>
  <c r="D485" i="6"/>
  <c r="F486" i="6" s="1"/>
  <c r="H486" i="6" s="1"/>
  <c r="C485" i="6"/>
  <c r="E486" i="6" s="1"/>
  <c r="G486" i="6" s="1"/>
  <c r="D485" i="5"/>
  <c r="F486" i="5" s="1"/>
  <c r="H486" i="5" s="1"/>
  <c r="C485" i="5"/>
  <c r="E486" i="5" s="1"/>
  <c r="G486" i="5" s="1"/>
  <c r="D485" i="4"/>
  <c r="F486" i="4" s="1"/>
  <c r="H486" i="4" s="1"/>
  <c r="C485" i="4"/>
  <c r="E486" i="4" s="1"/>
  <c r="G486" i="4" s="1"/>
  <c r="D237" i="1"/>
  <c r="F238" i="1" s="1"/>
  <c r="H238" i="1" s="1"/>
  <c r="D486" i="7" l="1"/>
  <c r="F487" i="7" s="1"/>
  <c r="H487" i="7" s="1"/>
  <c r="C486" i="7"/>
  <c r="E487" i="7" s="1"/>
  <c r="G487" i="7" s="1"/>
  <c r="C486" i="6"/>
  <c r="E487" i="6" s="1"/>
  <c r="G487" i="6" s="1"/>
  <c r="D486" i="6"/>
  <c r="F487" i="6" s="1"/>
  <c r="H487" i="6" s="1"/>
  <c r="C486" i="5"/>
  <c r="E487" i="5" s="1"/>
  <c r="G487" i="5" s="1"/>
  <c r="D486" i="5"/>
  <c r="F487" i="5" s="1"/>
  <c r="H487" i="5" s="1"/>
  <c r="D486" i="4"/>
  <c r="F487" i="4" s="1"/>
  <c r="H487" i="4" s="1"/>
  <c r="C486" i="4"/>
  <c r="E487" i="4" s="1"/>
  <c r="G487" i="4" s="1"/>
  <c r="C237" i="1"/>
  <c r="E238" i="1" s="1"/>
  <c r="G238" i="1" s="1"/>
  <c r="C487" i="7" l="1"/>
  <c r="E488" i="7" s="1"/>
  <c r="G488" i="7" s="1"/>
  <c r="D487" i="7"/>
  <c r="F488" i="7" s="1"/>
  <c r="H488" i="7" s="1"/>
  <c r="D487" i="6"/>
  <c r="F488" i="6" s="1"/>
  <c r="H488" i="6" s="1"/>
  <c r="C487" i="6"/>
  <c r="E488" i="6" s="1"/>
  <c r="G488" i="6" s="1"/>
  <c r="D487" i="5"/>
  <c r="F488" i="5" s="1"/>
  <c r="H488" i="5" s="1"/>
  <c r="C487" i="5"/>
  <c r="E488" i="5" s="1"/>
  <c r="G488" i="5" s="1"/>
  <c r="D487" i="4"/>
  <c r="F488" i="4" s="1"/>
  <c r="H488" i="4" s="1"/>
  <c r="C487" i="4"/>
  <c r="E488" i="4" s="1"/>
  <c r="G488" i="4" s="1"/>
  <c r="D238" i="1"/>
  <c r="F239" i="1" s="1"/>
  <c r="H239" i="1" s="1"/>
  <c r="C488" i="7" l="1"/>
  <c r="E489" i="7" s="1"/>
  <c r="G489" i="7" s="1"/>
  <c r="D488" i="7"/>
  <c r="F489" i="7" s="1"/>
  <c r="H489" i="7" s="1"/>
  <c r="D488" i="6"/>
  <c r="F489" i="6" s="1"/>
  <c r="H489" i="6" s="1"/>
  <c r="C488" i="6"/>
  <c r="E489" i="6" s="1"/>
  <c r="G489" i="6" s="1"/>
  <c r="D488" i="5"/>
  <c r="F489" i="5" s="1"/>
  <c r="H489" i="5" s="1"/>
  <c r="C488" i="5"/>
  <c r="E489" i="5" s="1"/>
  <c r="G489" i="5" s="1"/>
  <c r="D488" i="4"/>
  <c r="F489" i="4" s="1"/>
  <c r="H489" i="4" s="1"/>
  <c r="C488" i="4"/>
  <c r="E489" i="4" s="1"/>
  <c r="G489" i="4" s="1"/>
  <c r="C238" i="1"/>
  <c r="E239" i="1" s="1"/>
  <c r="G239" i="1" s="1"/>
  <c r="D489" i="7" l="1"/>
  <c r="F490" i="7" s="1"/>
  <c r="H490" i="7" s="1"/>
  <c r="C489" i="7"/>
  <c r="E490" i="7" s="1"/>
  <c r="G490" i="7" s="1"/>
  <c r="D489" i="6"/>
  <c r="F490" i="6" s="1"/>
  <c r="H490" i="6" s="1"/>
  <c r="C489" i="6"/>
  <c r="E490" i="6" s="1"/>
  <c r="G490" i="6" s="1"/>
  <c r="D489" i="5"/>
  <c r="F490" i="5" s="1"/>
  <c r="H490" i="5" s="1"/>
  <c r="C489" i="5"/>
  <c r="E490" i="5" s="1"/>
  <c r="G490" i="5" s="1"/>
  <c r="C489" i="4"/>
  <c r="E490" i="4" s="1"/>
  <c r="G490" i="4" s="1"/>
  <c r="D489" i="4"/>
  <c r="F490" i="4" s="1"/>
  <c r="H490" i="4" s="1"/>
  <c r="D239" i="1"/>
  <c r="F240" i="1" s="1"/>
  <c r="H240" i="1" s="1"/>
  <c r="D490" i="7" l="1"/>
  <c r="F491" i="7" s="1"/>
  <c r="H491" i="7" s="1"/>
  <c r="C490" i="7"/>
  <c r="E491" i="7" s="1"/>
  <c r="G491" i="7" s="1"/>
  <c r="D490" i="6"/>
  <c r="F491" i="6" s="1"/>
  <c r="H491" i="6" s="1"/>
  <c r="C490" i="6"/>
  <c r="E491" i="6" s="1"/>
  <c r="G491" i="6" s="1"/>
  <c r="D490" i="5"/>
  <c r="F491" i="5" s="1"/>
  <c r="H491" i="5" s="1"/>
  <c r="C490" i="5"/>
  <c r="E491" i="5" s="1"/>
  <c r="G491" i="5" s="1"/>
  <c r="D490" i="4"/>
  <c r="F491" i="4" s="1"/>
  <c r="H491" i="4" s="1"/>
  <c r="C490" i="4"/>
  <c r="E491" i="4" s="1"/>
  <c r="G491" i="4" s="1"/>
  <c r="C239" i="1"/>
  <c r="E240" i="1" s="1"/>
  <c r="G240" i="1" s="1"/>
  <c r="D491" i="7" l="1"/>
  <c r="F492" i="7" s="1"/>
  <c r="H492" i="7" s="1"/>
  <c r="C491" i="7"/>
  <c r="E492" i="7" s="1"/>
  <c r="G492" i="7" s="1"/>
  <c r="D491" i="6"/>
  <c r="F492" i="6" s="1"/>
  <c r="H492" i="6" s="1"/>
  <c r="C491" i="6"/>
  <c r="E492" i="6" s="1"/>
  <c r="G492" i="6" s="1"/>
  <c r="D491" i="5"/>
  <c r="F492" i="5" s="1"/>
  <c r="H492" i="5" s="1"/>
  <c r="C491" i="5"/>
  <c r="E492" i="5" s="1"/>
  <c r="G492" i="5" s="1"/>
  <c r="C491" i="4"/>
  <c r="E492" i="4" s="1"/>
  <c r="G492" i="4" s="1"/>
  <c r="D491" i="4"/>
  <c r="F492" i="4" s="1"/>
  <c r="H492" i="4" s="1"/>
  <c r="D240" i="1"/>
  <c r="F241" i="1" s="1"/>
  <c r="H241" i="1" s="1"/>
  <c r="D492" i="7" l="1"/>
  <c r="F493" i="7" s="1"/>
  <c r="H493" i="7" s="1"/>
  <c r="C492" i="7"/>
  <c r="E493" i="7" s="1"/>
  <c r="G493" i="7" s="1"/>
  <c r="D492" i="6"/>
  <c r="F493" i="6" s="1"/>
  <c r="H493" i="6" s="1"/>
  <c r="C492" i="6"/>
  <c r="E493" i="6" s="1"/>
  <c r="G493" i="6" s="1"/>
  <c r="D492" i="5"/>
  <c r="F493" i="5" s="1"/>
  <c r="H493" i="5" s="1"/>
  <c r="C492" i="5"/>
  <c r="E493" i="5" s="1"/>
  <c r="G493" i="5" s="1"/>
  <c r="D492" i="4"/>
  <c r="F493" i="4" s="1"/>
  <c r="H493" i="4" s="1"/>
  <c r="C492" i="4"/>
  <c r="E493" i="4" s="1"/>
  <c r="G493" i="4" s="1"/>
  <c r="C240" i="1"/>
  <c r="E241" i="1" s="1"/>
  <c r="G241" i="1" s="1"/>
  <c r="D493" i="7" l="1"/>
  <c r="F494" i="7" s="1"/>
  <c r="H494" i="7" s="1"/>
  <c r="C493" i="7"/>
  <c r="E494" i="7" s="1"/>
  <c r="G494" i="7" s="1"/>
  <c r="D493" i="6"/>
  <c r="F494" i="6" s="1"/>
  <c r="H494" i="6" s="1"/>
  <c r="C493" i="6"/>
  <c r="E494" i="6" s="1"/>
  <c r="G494" i="6" s="1"/>
  <c r="C493" i="5"/>
  <c r="E494" i="5" s="1"/>
  <c r="G494" i="5" s="1"/>
  <c r="D493" i="5"/>
  <c r="F494" i="5" s="1"/>
  <c r="H494" i="5" s="1"/>
  <c r="D493" i="4"/>
  <c r="F494" i="4" s="1"/>
  <c r="H494" i="4" s="1"/>
  <c r="C493" i="4"/>
  <c r="E494" i="4" s="1"/>
  <c r="G494" i="4" s="1"/>
  <c r="D241" i="1"/>
  <c r="F242" i="1" s="1"/>
  <c r="H242" i="1" s="1"/>
  <c r="D494" i="7" l="1"/>
  <c r="F495" i="7" s="1"/>
  <c r="H495" i="7" s="1"/>
  <c r="C494" i="7"/>
  <c r="E495" i="7" s="1"/>
  <c r="G495" i="7" s="1"/>
  <c r="C494" i="6"/>
  <c r="E495" i="6" s="1"/>
  <c r="G495" i="6" s="1"/>
  <c r="D494" i="6"/>
  <c r="F495" i="6" s="1"/>
  <c r="H495" i="6" s="1"/>
  <c r="C494" i="5"/>
  <c r="E495" i="5" s="1"/>
  <c r="G495" i="5" s="1"/>
  <c r="D494" i="5"/>
  <c r="F495" i="5" s="1"/>
  <c r="H495" i="5" s="1"/>
  <c r="D494" i="4"/>
  <c r="F495" i="4" s="1"/>
  <c r="H495" i="4" s="1"/>
  <c r="C494" i="4"/>
  <c r="E495" i="4" s="1"/>
  <c r="G495" i="4" s="1"/>
  <c r="C241" i="1"/>
  <c r="E242" i="1" s="1"/>
  <c r="G242" i="1" s="1"/>
  <c r="C495" i="7" l="1"/>
  <c r="E496" i="7" s="1"/>
  <c r="G496" i="7" s="1"/>
  <c r="D495" i="7"/>
  <c r="F496" i="7" s="1"/>
  <c r="H496" i="7" s="1"/>
  <c r="D495" i="6"/>
  <c r="F496" i="6" s="1"/>
  <c r="H496" i="6" s="1"/>
  <c r="C495" i="6"/>
  <c r="E496" i="6" s="1"/>
  <c r="G496" i="6" s="1"/>
  <c r="D495" i="5"/>
  <c r="F496" i="5" s="1"/>
  <c r="H496" i="5" s="1"/>
  <c r="C495" i="5"/>
  <c r="E496" i="5" s="1"/>
  <c r="G496" i="5" s="1"/>
  <c r="D495" i="4"/>
  <c r="F496" i="4" s="1"/>
  <c r="H496" i="4" s="1"/>
  <c r="C495" i="4"/>
  <c r="E496" i="4" s="1"/>
  <c r="G496" i="4" s="1"/>
  <c r="D242" i="1"/>
  <c r="F243" i="1" s="1"/>
  <c r="H243" i="1" s="1"/>
  <c r="C496" i="7" l="1"/>
  <c r="E497" i="7" s="1"/>
  <c r="G497" i="7" s="1"/>
  <c r="D496" i="7"/>
  <c r="F497" i="7" s="1"/>
  <c r="H497" i="7" s="1"/>
  <c r="D496" i="6"/>
  <c r="F497" i="6" s="1"/>
  <c r="H497" i="6" s="1"/>
  <c r="C496" i="6"/>
  <c r="E497" i="6" s="1"/>
  <c r="G497" i="6" s="1"/>
  <c r="D496" i="5"/>
  <c r="F497" i="5" s="1"/>
  <c r="H497" i="5" s="1"/>
  <c r="C496" i="5"/>
  <c r="E497" i="5" s="1"/>
  <c r="G497" i="5" s="1"/>
  <c r="D496" i="4"/>
  <c r="F497" i="4" s="1"/>
  <c r="H497" i="4" s="1"/>
  <c r="C496" i="4"/>
  <c r="E497" i="4" s="1"/>
  <c r="G497" i="4" s="1"/>
  <c r="C242" i="1"/>
  <c r="E243" i="1" s="1"/>
  <c r="G243" i="1" s="1"/>
  <c r="D497" i="7" l="1"/>
  <c r="F498" i="7" s="1"/>
  <c r="H498" i="7" s="1"/>
  <c r="C497" i="7"/>
  <c r="E498" i="7" s="1"/>
  <c r="G498" i="7" s="1"/>
  <c r="D497" i="6"/>
  <c r="F498" i="6" s="1"/>
  <c r="H498" i="6" s="1"/>
  <c r="C497" i="6"/>
  <c r="E498" i="6" s="1"/>
  <c r="G498" i="6" s="1"/>
  <c r="D497" i="5"/>
  <c r="F498" i="5" s="1"/>
  <c r="H498" i="5" s="1"/>
  <c r="C497" i="5"/>
  <c r="E498" i="5" s="1"/>
  <c r="G498" i="5" s="1"/>
  <c r="C497" i="4"/>
  <c r="E498" i="4" s="1"/>
  <c r="G498" i="4" s="1"/>
  <c r="D497" i="4"/>
  <c r="F498" i="4" s="1"/>
  <c r="H498" i="4" s="1"/>
  <c r="D243" i="1"/>
  <c r="F244" i="1" s="1"/>
  <c r="H244" i="1" s="1"/>
  <c r="D498" i="7" l="1"/>
  <c r="F499" i="7" s="1"/>
  <c r="H499" i="7" s="1"/>
  <c r="C498" i="7"/>
  <c r="E499" i="7" s="1"/>
  <c r="G499" i="7" s="1"/>
  <c r="D498" i="6"/>
  <c r="F499" i="6" s="1"/>
  <c r="H499" i="6" s="1"/>
  <c r="C498" i="6"/>
  <c r="E499" i="6" s="1"/>
  <c r="G499" i="6" s="1"/>
  <c r="D498" i="5"/>
  <c r="F499" i="5" s="1"/>
  <c r="H499" i="5" s="1"/>
  <c r="C498" i="5"/>
  <c r="E499" i="5" s="1"/>
  <c r="G499" i="5" s="1"/>
  <c r="D498" i="4"/>
  <c r="F499" i="4" s="1"/>
  <c r="H499" i="4" s="1"/>
  <c r="C498" i="4"/>
  <c r="E499" i="4" s="1"/>
  <c r="G499" i="4" s="1"/>
  <c r="C243" i="1"/>
  <c r="E244" i="1" s="1"/>
  <c r="G244" i="1" s="1"/>
  <c r="D499" i="7" l="1"/>
  <c r="F500" i="7" s="1"/>
  <c r="H500" i="7" s="1"/>
  <c r="C499" i="7"/>
  <c r="E500" i="7" s="1"/>
  <c r="G500" i="7" s="1"/>
  <c r="D499" i="6"/>
  <c r="F500" i="6" s="1"/>
  <c r="H500" i="6" s="1"/>
  <c r="C499" i="6"/>
  <c r="E500" i="6" s="1"/>
  <c r="G500" i="6" s="1"/>
  <c r="D499" i="5"/>
  <c r="F500" i="5" s="1"/>
  <c r="H500" i="5" s="1"/>
  <c r="C499" i="5"/>
  <c r="E500" i="5" s="1"/>
  <c r="G500" i="5" s="1"/>
  <c r="C499" i="4"/>
  <c r="E500" i="4" s="1"/>
  <c r="G500" i="4" s="1"/>
  <c r="D499" i="4"/>
  <c r="F500" i="4" s="1"/>
  <c r="H500" i="4" s="1"/>
  <c r="D244" i="1"/>
  <c r="F245" i="1" s="1"/>
  <c r="H245" i="1" s="1"/>
  <c r="D500" i="7" l="1"/>
  <c r="F501" i="7" s="1"/>
  <c r="H501" i="7" s="1"/>
  <c r="C500" i="7"/>
  <c r="E501" i="7" s="1"/>
  <c r="G501" i="7" s="1"/>
  <c r="D500" i="6"/>
  <c r="F501" i="6" s="1"/>
  <c r="H501" i="6" s="1"/>
  <c r="C500" i="6"/>
  <c r="E501" i="6" s="1"/>
  <c r="G501" i="6" s="1"/>
  <c r="D500" i="5"/>
  <c r="F501" i="5" s="1"/>
  <c r="H501" i="5" s="1"/>
  <c r="C500" i="5"/>
  <c r="E501" i="5" s="1"/>
  <c r="G501" i="5" s="1"/>
  <c r="D500" i="4"/>
  <c r="F501" i="4" s="1"/>
  <c r="H501" i="4" s="1"/>
  <c r="C500" i="4"/>
  <c r="E501" i="4" s="1"/>
  <c r="G501" i="4" s="1"/>
  <c r="C244" i="1"/>
  <c r="E245" i="1" s="1"/>
  <c r="G245" i="1" s="1"/>
  <c r="D501" i="7" l="1"/>
  <c r="F502" i="7" s="1"/>
  <c r="H502" i="7" s="1"/>
  <c r="C501" i="7"/>
  <c r="E502" i="7" s="1"/>
  <c r="G502" i="7" s="1"/>
  <c r="D501" i="6"/>
  <c r="F502" i="6" s="1"/>
  <c r="H502" i="6" s="1"/>
  <c r="C501" i="6"/>
  <c r="E502" i="6" s="1"/>
  <c r="G502" i="6" s="1"/>
  <c r="D501" i="5"/>
  <c r="F502" i="5" s="1"/>
  <c r="H502" i="5" s="1"/>
  <c r="C501" i="5"/>
  <c r="E502" i="5" s="1"/>
  <c r="G502" i="5" s="1"/>
  <c r="D501" i="4"/>
  <c r="F502" i="4" s="1"/>
  <c r="H502" i="4" s="1"/>
  <c r="C501" i="4"/>
  <c r="E502" i="4" s="1"/>
  <c r="G502" i="4" s="1"/>
  <c r="C502" i="7" l="1"/>
  <c r="E503" i="7" s="1"/>
  <c r="G503" i="7" s="1"/>
  <c r="D502" i="7"/>
  <c r="F503" i="7" s="1"/>
  <c r="H503" i="7" s="1"/>
  <c r="C502" i="6"/>
  <c r="E503" i="6" s="1"/>
  <c r="G503" i="6" s="1"/>
  <c r="D502" i="6"/>
  <c r="F503" i="6" s="1"/>
  <c r="H503" i="6" s="1"/>
  <c r="C502" i="5"/>
  <c r="E503" i="5" s="1"/>
  <c r="G503" i="5" s="1"/>
  <c r="D502" i="5"/>
  <c r="F503" i="5" s="1"/>
  <c r="H503" i="5" s="1"/>
  <c r="D502" i="4"/>
  <c r="F503" i="4" s="1"/>
  <c r="H503" i="4" s="1"/>
  <c r="C502" i="4"/>
  <c r="E503" i="4" s="1"/>
  <c r="G503" i="4" s="1"/>
  <c r="D245" i="1"/>
  <c r="F246" i="1" s="1"/>
  <c r="H246" i="1" s="1"/>
  <c r="C245" i="1"/>
  <c r="E246" i="1" s="1"/>
  <c r="G246" i="1" s="1"/>
  <c r="D503" i="7" l="1"/>
  <c r="F504" i="7" s="1"/>
  <c r="H504" i="7" s="1"/>
  <c r="C503" i="7"/>
  <c r="E504" i="7" s="1"/>
  <c r="G504" i="7" s="1"/>
  <c r="D503" i="6"/>
  <c r="F504" i="6" s="1"/>
  <c r="H504" i="6" s="1"/>
  <c r="C503" i="6"/>
  <c r="E504" i="6" s="1"/>
  <c r="G504" i="6" s="1"/>
  <c r="D503" i="5"/>
  <c r="F504" i="5" s="1"/>
  <c r="H504" i="5" s="1"/>
  <c r="C503" i="5"/>
  <c r="E504" i="5" s="1"/>
  <c r="G504" i="5" s="1"/>
  <c r="D503" i="4"/>
  <c r="F504" i="4" s="1"/>
  <c r="H504" i="4" s="1"/>
  <c r="C503" i="4"/>
  <c r="E504" i="4" s="1"/>
  <c r="G504" i="4" s="1"/>
  <c r="D246" i="1"/>
  <c r="F247" i="1" s="1"/>
  <c r="H247" i="1" s="1"/>
  <c r="C504" i="7" l="1"/>
  <c r="E505" i="7" s="1"/>
  <c r="G505" i="7" s="1"/>
  <c r="D504" i="7"/>
  <c r="F505" i="7" s="1"/>
  <c r="H505" i="7" s="1"/>
  <c r="D504" i="6"/>
  <c r="F505" i="6" s="1"/>
  <c r="H505" i="6" s="1"/>
  <c r="C504" i="6"/>
  <c r="E505" i="6" s="1"/>
  <c r="G505" i="6" s="1"/>
  <c r="D504" i="5"/>
  <c r="F505" i="5" s="1"/>
  <c r="H505" i="5" s="1"/>
  <c r="C504" i="5"/>
  <c r="E505" i="5" s="1"/>
  <c r="G505" i="5" s="1"/>
  <c r="D504" i="4"/>
  <c r="F505" i="4" s="1"/>
  <c r="H505" i="4" s="1"/>
  <c r="C504" i="4"/>
  <c r="E505" i="4" s="1"/>
  <c r="G505" i="4" s="1"/>
  <c r="C246" i="1"/>
  <c r="E247" i="1" s="1"/>
  <c r="G247" i="1" s="1"/>
  <c r="D505" i="7" l="1"/>
  <c r="F506" i="7" s="1"/>
  <c r="H506" i="7" s="1"/>
  <c r="C505" i="7"/>
  <c r="E506" i="7" s="1"/>
  <c r="G506" i="7" s="1"/>
  <c r="D505" i="6"/>
  <c r="F506" i="6" s="1"/>
  <c r="H506" i="6" s="1"/>
  <c r="C505" i="6"/>
  <c r="E506" i="6" s="1"/>
  <c r="G506" i="6" s="1"/>
  <c r="D505" i="5"/>
  <c r="F506" i="5" s="1"/>
  <c r="H506" i="5" s="1"/>
  <c r="C505" i="5"/>
  <c r="E506" i="5" s="1"/>
  <c r="G506" i="5" s="1"/>
  <c r="C505" i="4"/>
  <c r="E506" i="4" s="1"/>
  <c r="G506" i="4" s="1"/>
  <c r="D505" i="4"/>
  <c r="F506" i="4" s="1"/>
  <c r="H506" i="4" s="1"/>
  <c r="D247" i="1"/>
  <c r="F248" i="1" s="1"/>
  <c r="H248" i="1" s="1"/>
  <c r="D506" i="7" l="1"/>
  <c r="F507" i="7" s="1"/>
  <c r="H507" i="7" s="1"/>
  <c r="C506" i="7"/>
  <c r="E507" i="7" s="1"/>
  <c r="G507" i="7" s="1"/>
  <c r="D506" i="6"/>
  <c r="F507" i="6" s="1"/>
  <c r="H507" i="6" s="1"/>
  <c r="C506" i="6"/>
  <c r="E507" i="6" s="1"/>
  <c r="G507" i="6" s="1"/>
  <c r="D506" i="5"/>
  <c r="F507" i="5" s="1"/>
  <c r="H507" i="5" s="1"/>
  <c r="C506" i="5"/>
  <c r="E507" i="5" s="1"/>
  <c r="G507" i="5" s="1"/>
  <c r="D506" i="4"/>
  <c r="F507" i="4" s="1"/>
  <c r="H507" i="4" s="1"/>
  <c r="C506" i="4"/>
  <c r="E507" i="4" s="1"/>
  <c r="G507" i="4" s="1"/>
  <c r="C247" i="1"/>
  <c r="E248" i="1" s="1"/>
  <c r="G248" i="1" s="1"/>
  <c r="D507" i="7" l="1"/>
  <c r="F508" i="7" s="1"/>
  <c r="H508" i="7" s="1"/>
  <c r="C507" i="7"/>
  <c r="E508" i="7" s="1"/>
  <c r="G508" i="7" s="1"/>
  <c r="D507" i="6"/>
  <c r="F508" i="6" s="1"/>
  <c r="H508" i="6" s="1"/>
  <c r="C507" i="6"/>
  <c r="E508" i="6" s="1"/>
  <c r="G508" i="6" s="1"/>
  <c r="D507" i="5"/>
  <c r="F508" i="5" s="1"/>
  <c r="H508" i="5" s="1"/>
  <c r="C507" i="5"/>
  <c r="E508" i="5" s="1"/>
  <c r="G508" i="5" s="1"/>
  <c r="C507" i="4"/>
  <c r="E508" i="4" s="1"/>
  <c r="G508" i="4" s="1"/>
  <c r="D507" i="4"/>
  <c r="F508" i="4" s="1"/>
  <c r="H508" i="4" s="1"/>
  <c r="D248" i="1"/>
  <c r="F249" i="1" s="1"/>
  <c r="H249" i="1" s="1"/>
  <c r="D508" i="7" l="1"/>
  <c r="F509" i="7" s="1"/>
  <c r="H509" i="7" s="1"/>
  <c r="C508" i="7"/>
  <c r="E509" i="7" s="1"/>
  <c r="G509" i="7" s="1"/>
  <c r="D508" i="6"/>
  <c r="F509" i="6" s="1"/>
  <c r="H509" i="6" s="1"/>
  <c r="C508" i="6"/>
  <c r="E509" i="6" s="1"/>
  <c r="G509" i="6" s="1"/>
  <c r="D508" i="5"/>
  <c r="F509" i="5" s="1"/>
  <c r="H509" i="5" s="1"/>
  <c r="C508" i="5"/>
  <c r="E509" i="5" s="1"/>
  <c r="G509" i="5" s="1"/>
  <c r="D508" i="4"/>
  <c r="F509" i="4" s="1"/>
  <c r="H509" i="4" s="1"/>
  <c r="C508" i="4"/>
  <c r="E509" i="4" s="1"/>
  <c r="G509" i="4" s="1"/>
  <c r="C248" i="1"/>
  <c r="E249" i="1" s="1"/>
  <c r="G249" i="1" s="1"/>
  <c r="D509" i="7" l="1"/>
  <c r="F510" i="7" s="1"/>
  <c r="H510" i="7" s="1"/>
  <c r="C509" i="7"/>
  <c r="E510" i="7" s="1"/>
  <c r="G510" i="7" s="1"/>
  <c r="D509" i="6"/>
  <c r="F510" i="6" s="1"/>
  <c r="H510" i="6" s="1"/>
  <c r="C509" i="6"/>
  <c r="E510" i="6" s="1"/>
  <c r="G510" i="6" s="1"/>
  <c r="C509" i="5"/>
  <c r="E510" i="5" s="1"/>
  <c r="G510" i="5" s="1"/>
  <c r="D509" i="5"/>
  <c r="F510" i="5" s="1"/>
  <c r="H510" i="5" s="1"/>
  <c r="D509" i="4"/>
  <c r="F510" i="4" s="1"/>
  <c r="H510" i="4" s="1"/>
  <c r="C509" i="4"/>
  <c r="E510" i="4" s="1"/>
  <c r="G510" i="4" s="1"/>
  <c r="D249" i="1"/>
  <c r="F250" i="1" s="1"/>
  <c r="H250" i="1" s="1"/>
  <c r="D510" i="7" l="1"/>
  <c r="F511" i="7" s="1"/>
  <c r="H511" i="7" s="1"/>
  <c r="C510" i="7"/>
  <c r="E511" i="7" s="1"/>
  <c r="G511" i="7" s="1"/>
  <c r="C510" i="6"/>
  <c r="E511" i="6" s="1"/>
  <c r="G511" i="6" s="1"/>
  <c r="D510" i="6"/>
  <c r="F511" i="6" s="1"/>
  <c r="H511" i="6" s="1"/>
  <c r="D510" i="5"/>
  <c r="F511" i="5" s="1"/>
  <c r="H511" i="5" s="1"/>
  <c r="C510" i="5"/>
  <c r="E511" i="5" s="1"/>
  <c r="G511" i="5" s="1"/>
  <c r="D510" i="4"/>
  <c r="F511" i="4" s="1"/>
  <c r="H511" i="4" s="1"/>
  <c r="C510" i="4"/>
  <c r="E511" i="4" s="1"/>
  <c r="G511" i="4" s="1"/>
  <c r="C249" i="1"/>
  <c r="E250" i="1" s="1"/>
  <c r="G250" i="1" s="1"/>
  <c r="D511" i="7" l="1"/>
  <c r="F512" i="7" s="1"/>
  <c r="H512" i="7" s="1"/>
  <c r="C511" i="7"/>
  <c r="E512" i="7" s="1"/>
  <c r="G512" i="7" s="1"/>
  <c r="D511" i="6"/>
  <c r="F512" i="6" s="1"/>
  <c r="H512" i="6" s="1"/>
  <c r="C511" i="6"/>
  <c r="E512" i="6" s="1"/>
  <c r="G512" i="6" s="1"/>
  <c r="D511" i="5"/>
  <c r="F512" i="5" s="1"/>
  <c r="H512" i="5" s="1"/>
  <c r="C511" i="5"/>
  <c r="E512" i="5" s="1"/>
  <c r="G512" i="5" s="1"/>
  <c r="D511" i="4"/>
  <c r="F512" i="4" s="1"/>
  <c r="H512" i="4" s="1"/>
  <c r="C511" i="4"/>
  <c r="E512" i="4" s="1"/>
  <c r="G512" i="4" s="1"/>
  <c r="D250" i="1"/>
  <c r="F251" i="1" s="1"/>
  <c r="H251" i="1" s="1"/>
  <c r="C512" i="7" l="1"/>
  <c r="E513" i="7" s="1"/>
  <c r="G513" i="7" s="1"/>
  <c r="D512" i="7"/>
  <c r="F513" i="7" s="1"/>
  <c r="H513" i="7" s="1"/>
  <c r="D512" i="6"/>
  <c r="F513" i="6" s="1"/>
  <c r="H513" i="6" s="1"/>
  <c r="C512" i="6"/>
  <c r="E513" i="6" s="1"/>
  <c r="G513" i="6" s="1"/>
  <c r="D512" i="5"/>
  <c r="F513" i="5" s="1"/>
  <c r="H513" i="5" s="1"/>
  <c r="C512" i="5"/>
  <c r="E513" i="5" s="1"/>
  <c r="G513" i="5" s="1"/>
  <c r="D512" i="4"/>
  <c r="F513" i="4" s="1"/>
  <c r="H513" i="4" s="1"/>
  <c r="C512" i="4"/>
  <c r="E513" i="4" s="1"/>
  <c r="G513" i="4" s="1"/>
  <c r="C250" i="1"/>
  <c r="E251" i="1" s="1"/>
  <c r="G251" i="1" s="1"/>
  <c r="D513" i="7" l="1"/>
  <c r="F514" i="7" s="1"/>
  <c r="H514" i="7" s="1"/>
  <c r="C513" i="7"/>
  <c r="E514" i="7" s="1"/>
  <c r="G514" i="7" s="1"/>
  <c r="D513" i="6"/>
  <c r="F514" i="6" s="1"/>
  <c r="H514" i="6" s="1"/>
  <c r="C513" i="6"/>
  <c r="E514" i="6" s="1"/>
  <c r="G514" i="6" s="1"/>
  <c r="C513" i="5"/>
  <c r="E514" i="5" s="1"/>
  <c r="G514" i="5" s="1"/>
  <c r="D513" i="5"/>
  <c r="F514" i="5" s="1"/>
  <c r="H514" i="5" s="1"/>
  <c r="C513" i="4"/>
  <c r="E514" i="4" s="1"/>
  <c r="G514" i="4" s="1"/>
  <c r="D513" i="4"/>
  <c r="F514" i="4" s="1"/>
  <c r="H514" i="4" s="1"/>
  <c r="D251" i="1"/>
  <c r="F252" i="1" s="1"/>
  <c r="H252" i="1" s="1"/>
  <c r="D514" i="7" l="1"/>
  <c r="F515" i="7" s="1"/>
  <c r="H515" i="7" s="1"/>
  <c r="C514" i="7"/>
  <c r="E515" i="7" s="1"/>
  <c r="G515" i="7" s="1"/>
  <c r="D514" i="6"/>
  <c r="F515" i="6" s="1"/>
  <c r="H515" i="6" s="1"/>
  <c r="C514" i="6"/>
  <c r="E515" i="6" s="1"/>
  <c r="G515" i="6" s="1"/>
  <c r="D514" i="5"/>
  <c r="F515" i="5" s="1"/>
  <c r="H515" i="5" s="1"/>
  <c r="C514" i="5"/>
  <c r="E515" i="5" s="1"/>
  <c r="G515" i="5" s="1"/>
  <c r="D514" i="4"/>
  <c r="F515" i="4" s="1"/>
  <c r="H515" i="4" s="1"/>
  <c r="C514" i="4"/>
  <c r="E515" i="4" s="1"/>
  <c r="G515" i="4" s="1"/>
  <c r="C251" i="1"/>
  <c r="E252" i="1" s="1"/>
  <c r="G252" i="1" s="1"/>
  <c r="D515" i="7" l="1"/>
  <c r="F516" i="7" s="1"/>
  <c r="H516" i="7" s="1"/>
  <c r="C515" i="7"/>
  <c r="E516" i="7" s="1"/>
  <c r="G516" i="7" s="1"/>
  <c r="D515" i="6"/>
  <c r="F516" i="6" s="1"/>
  <c r="H516" i="6" s="1"/>
  <c r="C515" i="6"/>
  <c r="E516" i="6" s="1"/>
  <c r="G516" i="6" s="1"/>
  <c r="D515" i="5"/>
  <c r="F516" i="5" s="1"/>
  <c r="H516" i="5" s="1"/>
  <c r="C515" i="5"/>
  <c r="E516" i="5" s="1"/>
  <c r="G516" i="5" s="1"/>
  <c r="C515" i="4"/>
  <c r="E516" i="4" s="1"/>
  <c r="G516" i="4" s="1"/>
  <c r="D515" i="4"/>
  <c r="F516" i="4" s="1"/>
  <c r="H516" i="4" s="1"/>
  <c r="D252" i="1"/>
  <c r="F253" i="1" s="1"/>
  <c r="H253" i="1" s="1"/>
  <c r="D516" i="7" l="1"/>
  <c r="F517" i="7" s="1"/>
  <c r="H517" i="7" s="1"/>
  <c r="C516" i="7"/>
  <c r="E517" i="7" s="1"/>
  <c r="G517" i="7" s="1"/>
  <c r="D516" i="6"/>
  <c r="F517" i="6" s="1"/>
  <c r="H517" i="6" s="1"/>
  <c r="C516" i="6"/>
  <c r="E517" i="6" s="1"/>
  <c r="G517" i="6" s="1"/>
  <c r="C516" i="5"/>
  <c r="E517" i="5" s="1"/>
  <c r="G517" i="5" s="1"/>
  <c r="D516" i="5"/>
  <c r="F517" i="5" s="1"/>
  <c r="H517" i="5" s="1"/>
  <c r="D516" i="4"/>
  <c r="F517" i="4" s="1"/>
  <c r="H517" i="4" s="1"/>
  <c r="C516" i="4"/>
  <c r="E517" i="4" s="1"/>
  <c r="G517" i="4" s="1"/>
  <c r="C252" i="1"/>
  <c r="E253" i="1" s="1"/>
  <c r="G253" i="1" s="1"/>
  <c r="D517" i="7" l="1"/>
  <c r="F518" i="7" s="1"/>
  <c r="H518" i="7" s="1"/>
  <c r="C517" i="7"/>
  <c r="E518" i="7" s="1"/>
  <c r="G518" i="7" s="1"/>
  <c r="D517" i="6"/>
  <c r="F518" i="6" s="1"/>
  <c r="H518" i="6" s="1"/>
  <c r="C517" i="6"/>
  <c r="E518" i="6" s="1"/>
  <c r="G518" i="6" s="1"/>
  <c r="C517" i="5"/>
  <c r="E518" i="5" s="1"/>
  <c r="G518" i="5" s="1"/>
  <c r="D517" i="5"/>
  <c r="F518" i="5" s="1"/>
  <c r="H518" i="5" s="1"/>
  <c r="D517" i="4"/>
  <c r="F518" i="4" s="1"/>
  <c r="H518" i="4" s="1"/>
  <c r="C517" i="4"/>
  <c r="E518" i="4" s="1"/>
  <c r="G518" i="4" s="1"/>
  <c r="D253" i="1"/>
  <c r="F254" i="1" s="1"/>
  <c r="H254" i="1" s="1"/>
  <c r="D518" i="7" l="1"/>
  <c r="F519" i="7" s="1"/>
  <c r="H519" i="7" s="1"/>
  <c r="C518" i="7"/>
  <c r="E519" i="7" s="1"/>
  <c r="G519" i="7" s="1"/>
  <c r="C518" i="6"/>
  <c r="E519" i="6" s="1"/>
  <c r="G519" i="6" s="1"/>
  <c r="D518" i="6"/>
  <c r="F519" i="6" s="1"/>
  <c r="H519" i="6" s="1"/>
  <c r="D518" i="5"/>
  <c r="F519" i="5" s="1"/>
  <c r="H519" i="5" s="1"/>
  <c r="C518" i="5"/>
  <c r="E519" i="5" s="1"/>
  <c r="G519" i="5" s="1"/>
  <c r="D518" i="4"/>
  <c r="F519" i="4" s="1"/>
  <c r="H519" i="4" s="1"/>
  <c r="C518" i="4"/>
  <c r="E519" i="4" s="1"/>
  <c r="G519" i="4" s="1"/>
  <c r="C253" i="1"/>
  <c r="E254" i="1" s="1"/>
  <c r="G254" i="1" s="1"/>
  <c r="C519" i="7" l="1"/>
  <c r="E520" i="7" s="1"/>
  <c r="G520" i="7" s="1"/>
  <c r="D519" i="7"/>
  <c r="F520" i="7" s="1"/>
  <c r="H520" i="7" s="1"/>
  <c r="D519" i="6"/>
  <c r="F520" i="6" s="1"/>
  <c r="H520" i="6" s="1"/>
  <c r="C519" i="6"/>
  <c r="E520" i="6" s="1"/>
  <c r="G520" i="6" s="1"/>
  <c r="D519" i="5"/>
  <c r="F520" i="5" s="1"/>
  <c r="H520" i="5" s="1"/>
  <c r="C519" i="5"/>
  <c r="E520" i="5" s="1"/>
  <c r="G520" i="5" s="1"/>
  <c r="D519" i="4"/>
  <c r="F520" i="4" s="1"/>
  <c r="H520" i="4" s="1"/>
  <c r="C519" i="4"/>
  <c r="E520" i="4" s="1"/>
  <c r="G520" i="4" s="1"/>
  <c r="D254" i="1"/>
  <c r="F255" i="1" s="1"/>
  <c r="H255" i="1" s="1"/>
  <c r="C520" i="7" l="1"/>
  <c r="E521" i="7" s="1"/>
  <c r="G521" i="7" s="1"/>
  <c r="D520" i="7"/>
  <c r="F521" i="7" s="1"/>
  <c r="H521" i="7" s="1"/>
  <c r="D520" i="6"/>
  <c r="F521" i="6" s="1"/>
  <c r="H521" i="6" s="1"/>
  <c r="C520" i="6"/>
  <c r="E521" i="6" s="1"/>
  <c r="G521" i="6" s="1"/>
  <c r="D520" i="5"/>
  <c r="F521" i="5" s="1"/>
  <c r="H521" i="5" s="1"/>
  <c r="C520" i="5"/>
  <c r="E521" i="5" s="1"/>
  <c r="G521" i="5" s="1"/>
  <c r="D520" i="4"/>
  <c r="F521" i="4" s="1"/>
  <c r="H521" i="4" s="1"/>
  <c r="C520" i="4"/>
  <c r="E521" i="4" s="1"/>
  <c r="G521" i="4" s="1"/>
  <c r="C254" i="1"/>
  <c r="E255" i="1" s="1"/>
  <c r="G255" i="1" s="1"/>
  <c r="D521" i="7" l="1"/>
  <c r="F522" i="7" s="1"/>
  <c r="H522" i="7" s="1"/>
  <c r="C521" i="7"/>
  <c r="E522" i="7" s="1"/>
  <c r="G522" i="7" s="1"/>
  <c r="D521" i="6"/>
  <c r="F522" i="6" s="1"/>
  <c r="H522" i="6" s="1"/>
  <c r="C521" i="6"/>
  <c r="E522" i="6" s="1"/>
  <c r="G522" i="6" s="1"/>
  <c r="C521" i="5"/>
  <c r="E522" i="5" s="1"/>
  <c r="G522" i="5" s="1"/>
  <c r="D521" i="5"/>
  <c r="F522" i="5" s="1"/>
  <c r="H522" i="5" s="1"/>
  <c r="C521" i="4"/>
  <c r="E522" i="4" s="1"/>
  <c r="G522" i="4" s="1"/>
  <c r="D521" i="4"/>
  <c r="F522" i="4" s="1"/>
  <c r="H522" i="4" s="1"/>
  <c r="D255" i="1"/>
  <c r="F256" i="1" s="1"/>
  <c r="H256" i="1" s="1"/>
  <c r="D522" i="7" l="1"/>
  <c r="F523" i="7" s="1"/>
  <c r="H523" i="7" s="1"/>
  <c r="C522" i="7"/>
  <c r="E523" i="7" s="1"/>
  <c r="G523" i="7" s="1"/>
  <c r="D522" i="6"/>
  <c r="F523" i="6" s="1"/>
  <c r="H523" i="6" s="1"/>
  <c r="C522" i="6"/>
  <c r="E523" i="6" s="1"/>
  <c r="G523" i="6" s="1"/>
  <c r="D522" i="5"/>
  <c r="F523" i="5" s="1"/>
  <c r="H523" i="5" s="1"/>
  <c r="C522" i="5"/>
  <c r="E523" i="5" s="1"/>
  <c r="G523" i="5" s="1"/>
  <c r="D522" i="4"/>
  <c r="F523" i="4" s="1"/>
  <c r="H523" i="4" s="1"/>
  <c r="C522" i="4"/>
  <c r="E523" i="4" s="1"/>
  <c r="G523" i="4" s="1"/>
  <c r="C255" i="1"/>
  <c r="E256" i="1" s="1"/>
  <c r="G256" i="1" s="1"/>
  <c r="D523" i="7" l="1"/>
  <c r="F524" i="7" s="1"/>
  <c r="H524" i="7" s="1"/>
  <c r="C523" i="7"/>
  <c r="E524" i="7" s="1"/>
  <c r="G524" i="7" s="1"/>
  <c r="D523" i="6"/>
  <c r="F524" i="6" s="1"/>
  <c r="H524" i="6" s="1"/>
  <c r="C523" i="6"/>
  <c r="E524" i="6" s="1"/>
  <c r="G524" i="6" s="1"/>
  <c r="D523" i="5"/>
  <c r="F524" i="5" s="1"/>
  <c r="H524" i="5" s="1"/>
  <c r="C523" i="5"/>
  <c r="E524" i="5" s="1"/>
  <c r="G524" i="5" s="1"/>
  <c r="C523" i="4"/>
  <c r="E524" i="4" s="1"/>
  <c r="G524" i="4" s="1"/>
  <c r="D523" i="4"/>
  <c r="F524" i="4" s="1"/>
  <c r="H524" i="4" s="1"/>
  <c r="D256" i="1"/>
  <c r="F257" i="1" s="1"/>
  <c r="H257" i="1" s="1"/>
  <c r="D524" i="7" l="1"/>
  <c r="F525" i="7" s="1"/>
  <c r="H525" i="7" s="1"/>
  <c r="C524" i="7"/>
  <c r="E525" i="7" s="1"/>
  <c r="G525" i="7" s="1"/>
  <c r="D524" i="6"/>
  <c r="F525" i="6" s="1"/>
  <c r="H525" i="6" s="1"/>
  <c r="C524" i="6"/>
  <c r="E525" i="6" s="1"/>
  <c r="G525" i="6" s="1"/>
  <c r="D524" i="5"/>
  <c r="F525" i="5" s="1"/>
  <c r="H525" i="5" s="1"/>
  <c r="C524" i="5"/>
  <c r="E525" i="5" s="1"/>
  <c r="G525" i="5" s="1"/>
  <c r="D524" i="4"/>
  <c r="F525" i="4" s="1"/>
  <c r="H525" i="4" s="1"/>
  <c r="C524" i="4"/>
  <c r="E525" i="4" s="1"/>
  <c r="G525" i="4" s="1"/>
  <c r="C256" i="1"/>
  <c r="E257" i="1" s="1"/>
  <c r="G257" i="1" s="1"/>
  <c r="D525" i="7" l="1"/>
  <c r="F526" i="7" s="1"/>
  <c r="H526" i="7" s="1"/>
  <c r="C525" i="7"/>
  <c r="E526" i="7" s="1"/>
  <c r="G526" i="7" s="1"/>
  <c r="D525" i="6"/>
  <c r="F526" i="6" s="1"/>
  <c r="H526" i="6" s="1"/>
  <c r="C525" i="6"/>
  <c r="E526" i="6" s="1"/>
  <c r="G526" i="6" s="1"/>
  <c r="C525" i="5"/>
  <c r="E526" i="5" s="1"/>
  <c r="G526" i="5" s="1"/>
  <c r="D525" i="5"/>
  <c r="F526" i="5" s="1"/>
  <c r="H526" i="5" s="1"/>
  <c r="D525" i="4"/>
  <c r="F526" i="4" s="1"/>
  <c r="H526" i="4" s="1"/>
  <c r="C525" i="4"/>
  <c r="E526" i="4" s="1"/>
  <c r="G526" i="4" s="1"/>
  <c r="D257" i="1"/>
  <c r="F258" i="1" s="1"/>
  <c r="H258" i="1" s="1"/>
  <c r="D526" i="7" l="1"/>
  <c r="F527" i="7" s="1"/>
  <c r="H527" i="7" s="1"/>
  <c r="C526" i="7"/>
  <c r="E527" i="7" s="1"/>
  <c r="G527" i="7" s="1"/>
  <c r="C526" i="6"/>
  <c r="E527" i="6" s="1"/>
  <c r="G527" i="6" s="1"/>
  <c r="D526" i="6"/>
  <c r="F527" i="6" s="1"/>
  <c r="H527" i="6" s="1"/>
  <c r="D526" i="5"/>
  <c r="F527" i="5" s="1"/>
  <c r="H527" i="5" s="1"/>
  <c r="C526" i="5"/>
  <c r="E527" i="5" s="1"/>
  <c r="G527" i="5" s="1"/>
  <c r="D526" i="4"/>
  <c r="F527" i="4" s="1"/>
  <c r="H527" i="4" s="1"/>
  <c r="C526" i="4"/>
  <c r="E527" i="4" s="1"/>
  <c r="G527" i="4" s="1"/>
  <c r="C257" i="1"/>
  <c r="E258" i="1" s="1"/>
  <c r="G258" i="1" s="1"/>
  <c r="D527" i="7" l="1"/>
  <c r="F528" i="7" s="1"/>
  <c r="H528" i="7" s="1"/>
  <c r="C527" i="7"/>
  <c r="E528" i="7" s="1"/>
  <c r="G528" i="7" s="1"/>
  <c r="D527" i="6"/>
  <c r="F528" i="6" s="1"/>
  <c r="H528" i="6" s="1"/>
  <c r="C527" i="6"/>
  <c r="E528" i="6" s="1"/>
  <c r="G528" i="6" s="1"/>
  <c r="D527" i="5"/>
  <c r="F528" i="5" s="1"/>
  <c r="H528" i="5" s="1"/>
  <c r="C527" i="5"/>
  <c r="E528" i="5" s="1"/>
  <c r="G528" i="5" s="1"/>
  <c r="D527" i="4"/>
  <c r="F528" i="4" s="1"/>
  <c r="H528" i="4" s="1"/>
  <c r="C527" i="4"/>
  <c r="E528" i="4" s="1"/>
  <c r="G528" i="4" s="1"/>
  <c r="F55" i="2"/>
  <c r="G57" i="2" s="1"/>
  <c r="G55" i="2"/>
  <c r="D258" i="1"/>
  <c r="F259" i="1" s="1"/>
  <c r="H259" i="1" s="1"/>
  <c r="C528" i="7" l="1"/>
  <c r="E529" i="7" s="1"/>
  <c r="G529" i="7" s="1"/>
  <c r="D528" i="7"/>
  <c r="F529" i="7" s="1"/>
  <c r="H529" i="7" s="1"/>
  <c r="D528" i="6"/>
  <c r="F529" i="6" s="1"/>
  <c r="H529" i="6" s="1"/>
  <c r="C528" i="6"/>
  <c r="E529" i="6" s="1"/>
  <c r="G529" i="6" s="1"/>
  <c r="D528" i="5"/>
  <c r="F529" i="5" s="1"/>
  <c r="H529" i="5" s="1"/>
  <c r="C528" i="5"/>
  <c r="E529" i="5" s="1"/>
  <c r="G529" i="5" s="1"/>
  <c r="D528" i="4"/>
  <c r="F529" i="4" s="1"/>
  <c r="H529" i="4" s="1"/>
  <c r="C528" i="4"/>
  <c r="E529" i="4" s="1"/>
  <c r="G529" i="4" s="1"/>
  <c r="C258" i="1"/>
  <c r="E259" i="1" s="1"/>
  <c r="G259" i="1" s="1"/>
  <c r="D529" i="7" l="1"/>
  <c r="F530" i="7" s="1"/>
  <c r="H530" i="7" s="1"/>
  <c r="C529" i="7"/>
  <c r="E530" i="7" s="1"/>
  <c r="G530" i="7" s="1"/>
  <c r="D529" i="6"/>
  <c r="F530" i="6" s="1"/>
  <c r="H530" i="6" s="1"/>
  <c r="C529" i="6"/>
  <c r="E530" i="6" s="1"/>
  <c r="G530" i="6" s="1"/>
  <c r="C529" i="5"/>
  <c r="E530" i="5" s="1"/>
  <c r="G530" i="5" s="1"/>
  <c r="D529" i="5"/>
  <c r="F530" i="5" s="1"/>
  <c r="H530" i="5" s="1"/>
  <c r="C529" i="4"/>
  <c r="E530" i="4" s="1"/>
  <c r="G530" i="4" s="1"/>
  <c r="D529" i="4"/>
  <c r="F530" i="4" s="1"/>
  <c r="H530" i="4" s="1"/>
  <c r="D259" i="1"/>
  <c r="F260" i="1" s="1"/>
  <c r="H260" i="1" s="1"/>
  <c r="D530" i="7" l="1"/>
  <c r="F531" i="7" s="1"/>
  <c r="H531" i="7" s="1"/>
  <c r="C530" i="7"/>
  <c r="E531" i="7" s="1"/>
  <c r="G531" i="7" s="1"/>
  <c r="D530" i="6"/>
  <c r="F531" i="6" s="1"/>
  <c r="H531" i="6" s="1"/>
  <c r="C530" i="6"/>
  <c r="E531" i="6" s="1"/>
  <c r="G531" i="6" s="1"/>
  <c r="D530" i="5"/>
  <c r="F531" i="5" s="1"/>
  <c r="H531" i="5" s="1"/>
  <c r="C530" i="5"/>
  <c r="E531" i="5" s="1"/>
  <c r="G531" i="5" s="1"/>
  <c r="D530" i="4"/>
  <c r="F531" i="4" s="1"/>
  <c r="H531" i="4" s="1"/>
  <c r="C530" i="4"/>
  <c r="E531" i="4" s="1"/>
  <c r="G531" i="4" s="1"/>
  <c r="C259" i="1"/>
  <c r="E260" i="1" s="1"/>
  <c r="G260" i="1" s="1"/>
  <c r="D531" i="7" l="1"/>
  <c r="F532" i="7" s="1"/>
  <c r="H532" i="7" s="1"/>
  <c r="C531" i="7"/>
  <c r="E532" i="7" s="1"/>
  <c r="G532" i="7" s="1"/>
  <c r="D531" i="6"/>
  <c r="F532" i="6" s="1"/>
  <c r="H532" i="6" s="1"/>
  <c r="C531" i="6"/>
  <c r="E532" i="6" s="1"/>
  <c r="G532" i="6" s="1"/>
  <c r="D531" i="5"/>
  <c r="F532" i="5" s="1"/>
  <c r="H532" i="5" s="1"/>
  <c r="C531" i="5"/>
  <c r="E532" i="5" s="1"/>
  <c r="G532" i="5" s="1"/>
  <c r="C531" i="4"/>
  <c r="E532" i="4" s="1"/>
  <c r="G532" i="4" s="1"/>
  <c r="D531" i="4"/>
  <c r="F532" i="4" s="1"/>
  <c r="H532" i="4" s="1"/>
  <c r="D260" i="1"/>
  <c r="F261" i="1" s="1"/>
  <c r="H261" i="1" s="1"/>
  <c r="D532" i="7" l="1"/>
  <c r="F533" i="7" s="1"/>
  <c r="H533" i="7" s="1"/>
  <c r="C532" i="7"/>
  <c r="E533" i="7" s="1"/>
  <c r="G533" i="7" s="1"/>
  <c r="D532" i="6"/>
  <c r="F533" i="6" s="1"/>
  <c r="H533" i="6" s="1"/>
  <c r="C532" i="6"/>
  <c r="E533" i="6" s="1"/>
  <c r="G533" i="6" s="1"/>
  <c r="D532" i="5"/>
  <c r="F533" i="5" s="1"/>
  <c r="H533" i="5" s="1"/>
  <c r="C532" i="5"/>
  <c r="E533" i="5" s="1"/>
  <c r="G533" i="5" s="1"/>
  <c r="D532" i="4"/>
  <c r="F533" i="4" s="1"/>
  <c r="H533" i="4" s="1"/>
  <c r="C532" i="4"/>
  <c r="E533" i="4" s="1"/>
  <c r="G533" i="4" s="1"/>
  <c r="C260" i="1"/>
  <c r="E261" i="1" s="1"/>
  <c r="G261" i="1" s="1"/>
  <c r="D533" i="7" l="1"/>
  <c r="F534" i="7" s="1"/>
  <c r="H534" i="7" s="1"/>
  <c r="C533" i="7"/>
  <c r="E534" i="7" s="1"/>
  <c r="G534" i="7" s="1"/>
  <c r="D533" i="6"/>
  <c r="F534" i="6" s="1"/>
  <c r="H534" i="6" s="1"/>
  <c r="C533" i="6"/>
  <c r="E534" i="6" s="1"/>
  <c r="G534" i="6" s="1"/>
  <c r="C533" i="5"/>
  <c r="E534" i="5" s="1"/>
  <c r="G534" i="5" s="1"/>
  <c r="D533" i="5"/>
  <c r="F534" i="5" s="1"/>
  <c r="H534" i="5" s="1"/>
  <c r="D533" i="4"/>
  <c r="F534" i="4" s="1"/>
  <c r="H534" i="4" s="1"/>
  <c r="C533" i="4"/>
  <c r="E534" i="4" s="1"/>
  <c r="G534" i="4" s="1"/>
  <c r="D261" i="1"/>
  <c r="F262" i="1" s="1"/>
  <c r="H262" i="1" s="1"/>
  <c r="C534" i="7" l="1"/>
  <c r="E535" i="7" s="1"/>
  <c r="G535" i="7" s="1"/>
  <c r="D534" i="7"/>
  <c r="F535" i="7" s="1"/>
  <c r="H535" i="7" s="1"/>
  <c r="C534" i="6"/>
  <c r="E535" i="6" s="1"/>
  <c r="G535" i="6" s="1"/>
  <c r="D534" i="6"/>
  <c r="F535" i="6" s="1"/>
  <c r="H535" i="6" s="1"/>
  <c r="D534" i="5"/>
  <c r="F535" i="5" s="1"/>
  <c r="H535" i="5" s="1"/>
  <c r="C534" i="5"/>
  <c r="E535" i="5" s="1"/>
  <c r="G535" i="5" s="1"/>
  <c r="D534" i="4"/>
  <c r="F535" i="4" s="1"/>
  <c r="H535" i="4" s="1"/>
  <c r="C534" i="4"/>
  <c r="E535" i="4" s="1"/>
  <c r="G535" i="4" s="1"/>
  <c r="C261" i="1"/>
  <c r="E262" i="1" s="1"/>
  <c r="G262" i="1" s="1"/>
  <c r="D535" i="7" l="1"/>
  <c r="F536" i="7" s="1"/>
  <c r="H536" i="7" s="1"/>
  <c r="C535" i="7"/>
  <c r="E536" i="7" s="1"/>
  <c r="G536" i="7" s="1"/>
  <c r="D535" i="6"/>
  <c r="F536" i="6" s="1"/>
  <c r="H536" i="6" s="1"/>
  <c r="C535" i="6"/>
  <c r="E536" i="6" s="1"/>
  <c r="G536" i="6" s="1"/>
  <c r="D535" i="5"/>
  <c r="F536" i="5" s="1"/>
  <c r="H536" i="5" s="1"/>
  <c r="C535" i="5"/>
  <c r="E536" i="5" s="1"/>
  <c r="G536" i="5" s="1"/>
  <c r="D535" i="4"/>
  <c r="F536" i="4" s="1"/>
  <c r="H536" i="4" s="1"/>
  <c r="C535" i="4"/>
  <c r="E536" i="4" s="1"/>
  <c r="G536" i="4" s="1"/>
  <c r="D262" i="1"/>
  <c r="F263" i="1" s="1"/>
  <c r="H263" i="1" s="1"/>
  <c r="C536" i="7" l="1"/>
  <c r="E537" i="7" s="1"/>
  <c r="G537" i="7" s="1"/>
  <c r="D536" i="7"/>
  <c r="F537" i="7" s="1"/>
  <c r="H537" i="7" s="1"/>
  <c r="D536" i="6"/>
  <c r="F537" i="6" s="1"/>
  <c r="H537" i="6" s="1"/>
  <c r="C536" i="6"/>
  <c r="E537" i="6" s="1"/>
  <c r="G537" i="6" s="1"/>
  <c r="D536" i="5"/>
  <c r="F537" i="5" s="1"/>
  <c r="H537" i="5" s="1"/>
  <c r="C536" i="5"/>
  <c r="E537" i="5" s="1"/>
  <c r="G537" i="5" s="1"/>
  <c r="D536" i="4"/>
  <c r="F537" i="4" s="1"/>
  <c r="H537" i="4" s="1"/>
  <c r="C536" i="4"/>
  <c r="E537" i="4" s="1"/>
  <c r="G537" i="4" s="1"/>
  <c r="C262" i="1"/>
  <c r="E263" i="1" s="1"/>
  <c r="G263" i="1" s="1"/>
  <c r="D537" i="7" l="1"/>
  <c r="F538" i="7" s="1"/>
  <c r="H538" i="7" s="1"/>
  <c r="C537" i="7"/>
  <c r="E538" i="7" s="1"/>
  <c r="G538" i="7" s="1"/>
  <c r="D537" i="6"/>
  <c r="F538" i="6" s="1"/>
  <c r="H538" i="6" s="1"/>
  <c r="C537" i="6"/>
  <c r="E538" i="6" s="1"/>
  <c r="G538" i="6" s="1"/>
  <c r="C537" i="5"/>
  <c r="E538" i="5" s="1"/>
  <c r="G538" i="5" s="1"/>
  <c r="D537" i="5"/>
  <c r="F538" i="5" s="1"/>
  <c r="H538" i="5" s="1"/>
  <c r="C537" i="4"/>
  <c r="E538" i="4" s="1"/>
  <c r="G538" i="4" s="1"/>
  <c r="D537" i="4"/>
  <c r="F538" i="4" s="1"/>
  <c r="H538" i="4" s="1"/>
  <c r="D263" i="1"/>
  <c r="F264" i="1" s="1"/>
  <c r="H264" i="1" s="1"/>
  <c r="D538" i="7" l="1"/>
  <c r="F539" i="7" s="1"/>
  <c r="H539" i="7" s="1"/>
  <c r="C538" i="7"/>
  <c r="E539" i="7" s="1"/>
  <c r="G539" i="7" s="1"/>
  <c r="D538" i="6"/>
  <c r="F539" i="6" s="1"/>
  <c r="H539" i="6" s="1"/>
  <c r="C538" i="6"/>
  <c r="E539" i="6" s="1"/>
  <c r="G539" i="6" s="1"/>
  <c r="D538" i="5"/>
  <c r="F539" i="5" s="1"/>
  <c r="H539" i="5" s="1"/>
  <c r="C538" i="5"/>
  <c r="E539" i="5" s="1"/>
  <c r="G539" i="5" s="1"/>
  <c r="D538" i="4"/>
  <c r="F539" i="4" s="1"/>
  <c r="H539" i="4" s="1"/>
  <c r="C538" i="4"/>
  <c r="E539" i="4" s="1"/>
  <c r="G539" i="4" s="1"/>
  <c r="C263" i="1"/>
  <c r="E264" i="1" s="1"/>
  <c r="G264" i="1" s="1"/>
  <c r="D539" i="7" l="1"/>
  <c r="F540" i="7" s="1"/>
  <c r="H540" i="7" s="1"/>
  <c r="C539" i="7"/>
  <c r="E540" i="7" s="1"/>
  <c r="G540" i="7" s="1"/>
  <c r="D539" i="6"/>
  <c r="F540" i="6" s="1"/>
  <c r="H540" i="6" s="1"/>
  <c r="C539" i="6"/>
  <c r="E540" i="6" s="1"/>
  <c r="G540" i="6" s="1"/>
  <c r="D539" i="5"/>
  <c r="F540" i="5" s="1"/>
  <c r="H540" i="5" s="1"/>
  <c r="C539" i="5"/>
  <c r="E540" i="5" s="1"/>
  <c r="G540" i="5" s="1"/>
  <c r="C539" i="4"/>
  <c r="E540" i="4" s="1"/>
  <c r="G540" i="4" s="1"/>
  <c r="D539" i="4"/>
  <c r="F540" i="4" s="1"/>
  <c r="H540" i="4" s="1"/>
  <c r="D264" i="1"/>
  <c r="F265" i="1" s="1"/>
  <c r="H265" i="1" s="1"/>
  <c r="D540" i="7" l="1"/>
  <c r="F541" i="7" s="1"/>
  <c r="H541" i="7" s="1"/>
  <c r="C540" i="7"/>
  <c r="E541" i="7" s="1"/>
  <c r="G541" i="7" s="1"/>
  <c r="D540" i="6"/>
  <c r="F541" i="6" s="1"/>
  <c r="H541" i="6" s="1"/>
  <c r="C540" i="6"/>
  <c r="E541" i="6" s="1"/>
  <c r="G541" i="6" s="1"/>
  <c r="D540" i="5"/>
  <c r="F541" i="5" s="1"/>
  <c r="H541" i="5" s="1"/>
  <c r="C540" i="5"/>
  <c r="E541" i="5" s="1"/>
  <c r="G541" i="5" s="1"/>
  <c r="D540" i="4"/>
  <c r="F541" i="4" s="1"/>
  <c r="H541" i="4" s="1"/>
  <c r="C540" i="4"/>
  <c r="E541" i="4" s="1"/>
  <c r="G541" i="4" s="1"/>
  <c r="C264" i="1"/>
  <c r="E265" i="1" s="1"/>
  <c r="G265" i="1" s="1"/>
  <c r="D541" i="7" l="1"/>
  <c r="F542" i="7" s="1"/>
  <c r="H542" i="7" s="1"/>
  <c r="C541" i="7"/>
  <c r="E542" i="7" s="1"/>
  <c r="G542" i="7" s="1"/>
  <c r="D541" i="6"/>
  <c r="F542" i="6" s="1"/>
  <c r="H542" i="6" s="1"/>
  <c r="C541" i="6"/>
  <c r="E542" i="6" s="1"/>
  <c r="G542" i="6" s="1"/>
  <c r="C541" i="5"/>
  <c r="E542" i="5" s="1"/>
  <c r="G542" i="5" s="1"/>
  <c r="D541" i="5"/>
  <c r="F542" i="5" s="1"/>
  <c r="H542" i="5" s="1"/>
  <c r="D541" i="4"/>
  <c r="F542" i="4" s="1"/>
  <c r="H542" i="4" s="1"/>
  <c r="C541" i="4"/>
  <c r="E542" i="4" s="1"/>
  <c r="G542" i="4" s="1"/>
  <c r="D265" i="1"/>
  <c r="F266" i="1" s="1"/>
  <c r="H266" i="1" s="1"/>
  <c r="D542" i="7" l="1"/>
  <c r="F543" i="7" s="1"/>
  <c r="H543" i="7" s="1"/>
  <c r="C542" i="7"/>
  <c r="E543" i="7" s="1"/>
  <c r="G543" i="7" s="1"/>
  <c r="C542" i="6"/>
  <c r="E543" i="6" s="1"/>
  <c r="G543" i="6" s="1"/>
  <c r="D542" i="6"/>
  <c r="F543" i="6" s="1"/>
  <c r="H543" i="6" s="1"/>
  <c r="D542" i="5"/>
  <c r="F543" i="5" s="1"/>
  <c r="H543" i="5" s="1"/>
  <c r="C542" i="5"/>
  <c r="E543" i="5" s="1"/>
  <c r="G543" i="5" s="1"/>
  <c r="D542" i="4"/>
  <c r="F543" i="4" s="1"/>
  <c r="H543" i="4" s="1"/>
  <c r="C542" i="4"/>
  <c r="E543" i="4" s="1"/>
  <c r="G543" i="4" s="1"/>
  <c r="C265" i="1"/>
  <c r="E266" i="1" s="1"/>
  <c r="G266" i="1" s="1"/>
  <c r="D543" i="7" l="1"/>
  <c r="F544" i="7" s="1"/>
  <c r="H544" i="7" s="1"/>
  <c r="C543" i="7"/>
  <c r="E544" i="7" s="1"/>
  <c r="G544" i="7" s="1"/>
  <c r="D543" i="6"/>
  <c r="F544" i="6" s="1"/>
  <c r="H544" i="6" s="1"/>
  <c r="C543" i="6"/>
  <c r="E544" i="6" s="1"/>
  <c r="G544" i="6" s="1"/>
  <c r="D543" i="5"/>
  <c r="F544" i="5" s="1"/>
  <c r="H544" i="5" s="1"/>
  <c r="C543" i="5"/>
  <c r="E544" i="5" s="1"/>
  <c r="G544" i="5" s="1"/>
  <c r="D543" i="4"/>
  <c r="F544" i="4" s="1"/>
  <c r="H544" i="4" s="1"/>
  <c r="C543" i="4"/>
  <c r="E544" i="4" s="1"/>
  <c r="G544" i="4" s="1"/>
  <c r="D266" i="1"/>
  <c r="F267" i="1" s="1"/>
  <c r="H267" i="1" s="1"/>
  <c r="C544" i="7" l="1"/>
  <c r="E545" i="7" s="1"/>
  <c r="G545" i="7" s="1"/>
  <c r="D544" i="7"/>
  <c r="F545" i="7" s="1"/>
  <c r="H545" i="7" s="1"/>
  <c r="D544" i="6"/>
  <c r="F545" i="6" s="1"/>
  <c r="H545" i="6" s="1"/>
  <c r="C544" i="6"/>
  <c r="E545" i="6" s="1"/>
  <c r="G545" i="6" s="1"/>
  <c r="D544" i="5"/>
  <c r="F545" i="5" s="1"/>
  <c r="H545" i="5" s="1"/>
  <c r="C544" i="5"/>
  <c r="E545" i="5" s="1"/>
  <c r="G545" i="5" s="1"/>
  <c r="D544" i="4"/>
  <c r="F545" i="4" s="1"/>
  <c r="H545" i="4" s="1"/>
  <c r="C544" i="4"/>
  <c r="E545" i="4" s="1"/>
  <c r="G545" i="4" s="1"/>
  <c r="C266" i="1"/>
  <c r="E267" i="1" s="1"/>
  <c r="G267" i="1" s="1"/>
  <c r="D545" i="7" l="1"/>
  <c r="F546" i="7" s="1"/>
  <c r="H546" i="7" s="1"/>
  <c r="C545" i="7"/>
  <c r="E546" i="7" s="1"/>
  <c r="G546" i="7" s="1"/>
  <c r="D545" i="6"/>
  <c r="F546" i="6" s="1"/>
  <c r="H546" i="6" s="1"/>
  <c r="C545" i="6"/>
  <c r="E546" i="6" s="1"/>
  <c r="G546" i="6" s="1"/>
  <c r="C545" i="5"/>
  <c r="E546" i="5" s="1"/>
  <c r="G546" i="5" s="1"/>
  <c r="D545" i="5"/>
  <c r="F546" i="5" s="1"/>
  <c r="H546" i="5" s="1"/>
  <c r="C545" i="4"/>
  <c r="E546" i="4" s="1"/>
  <c r="G546" i="4" s="1"/>
  <c r="D545" i="4"/>
  <c r="F546" i="4" s="1"/>
  <c r="H546" i="4" s="1"/>
  <c r="D267" i="1"/>
  <c r="F268" i="1" s="1"/>
  <c r="H268" i="1" s="1"/>
  <c r="D546" i="7" l="1"/>
  <c r="F547" i="7" s="1"/>
  <c r="H547" i="7" s="1"/>
  <c r="C546" i="7"/>
  <c r="E547" i="7" s="1"/>
  <c r="G547" i="7" s="1"/>
  <c r="D546" i="6"/>
  <c r="F547" i="6" s="1"/>
  <c r="H547" i="6" s="1"/>
  <c r="C546" i="6"/>
  <c r="E547" i="6" s="1"/>
  <c r="G547" i="6" s="1"/>
  <c r="D546" i="5"/>
  <c r="F547" i="5" s="1"/>
  <c r="H547" i="5" s="1"/>
  <c r="C546" i="5"/>
  <c r="E547" i="5" s="1"/>
  <c r="G547" i="5" s="1"/>
  <c r="D546" i="4"/>
  <c r="F547" i="4" s="1"/>
  <c r="H547" i="4" s="1"/>
  <c r="C546" i="4"/>
  <c r="E547" i="4" s="1"/>
  <c r="G547" i="4" s="1"/>
  <c r="C267" i="1"/>
  <c r="E268" i="1" s="1"/>
  <c r="G268" i="1" s="1"/>
  <c r="D547" i="7" l="1"/>
  <c r="F548" i="7" s="1"/>
  <c r="H548" i="7" s="1"/>
  <c r="C547" i="7"/>
  <c r="E548" i="7" s="1"/>
  <c r="G548" i="7" s="1"/>
  <c r="D547" i="6"/>
  <c r="F548" i="6" s="1"/>
  <c r="H548" i="6" s="1"/>
  <c r="C547" i="6"/>
  <c r="E548" i="6" s="1"/>
  <c r="G548" i="6" s="1"/>
  <c r="D547" i="5"/>
  <c r="F548" i="5" s="1"/>
  <c r="H548" i="5" s="1"/>
  <c r="C547" i="5"/>
  <c r="E548" i="5" s="1"/>
  <c r="G548" i="5" s="1"/>
  <c r="C547" i="4"/>
  <c r="E548" i="4" s="1"/>
  <c r="G548" i="4" s="1"/>
  <c r="D547" i="4"/>
  <c r="F548" i="4" s="1"/>
  <c r="H548" i="4" s="1"/>
  <c r="D268" i="1"/>
  <c r="F269" i="1" s="1"/>
  <c r="H269" i="1" s="1"/>
  <c r="D548" i="7" l="1"/>
  <c r="F549" i="7" s="1"/>
  <c r="H549" i="7" s="1"/>
  <c r="C548" i="7"/>
  <c r="E549" i="7" s="1"/>
  <c r="G549" i="7" s="1"/>
  <c r="D548" i="6"/>
  <c r="F549" i="6" s="1"/>
  <c r="H549" i="6" s="1"/>
  <c r="C548" i="6"/>
  <c r="E549" i="6" s="1"/>
  <c r="G549" i="6" s="1"/>
  <c r="D548" i="5"/>
  <c r="F549" i="5" s="1"/>
  <c r="H549" i="5" s="1"/>
  <c r="C548" i="5"/>
  <c r="E549" i="5" s="1"/>
  <c r="G549" i="5" s="1"/>
  <c r="D548" i="4"/>
  <c r="F549" i="4" s="1"/>
  <c r="H549" i="4" s="1"/>
  <c r="C548" i="4"/>
  <c r="E549" i="4" s="1"/>
  <c r="G549" i="4" s="1"/>
  <c r="C268" i="1"/>
  <c r="E269" i="1" s="1"/>
  <c r="G269" i="1" s="1"/>
  <c r="D549" i="7" l="1"/>
  <c r="F550" i="7" s="1"/>
  <c r="H550" i="7" s="1"/>
  <c r="C549" i="7"/>
  <c r="E550" i="7" s="1"/>
  <c r="G550" i="7" s="1"/>
  <c r="C549" i="6"/>
  <c r="E550" i="6" s="1"/>
  <c r="G550" i="6" s="1"/>
  <c r="D549" i="6"/>
  <c r="F550" i="6" s="1"/>
  <c r="H550" i="6" s="1"/>
  <c r="C549" i="5"/>
  <c r="E550" i="5" s="1"/>
  <c r="G550" i="5" s="1"/>
  <c r="D549" i="5"/>
  <c r="F550" i="5" s="1"/>
  <c r="H550" i="5" s="1"/>
  <c r="D549" i="4"/>
  <c r="F550" i="4" s="1"/>
  <c r="H550" i="4" s="1"/>
  <c r="C549" i="4"/>
  <c r="E550" i="4" s="1"/>
  <c r="G550" i="4" s="1"/>
  <c r="D269" i="1"/>
  <c r="F270" i="1" s="1"/>
  <c r="H270" i="1" s="1"/>
  <c r="C550" i="7" l="1"/>
  <c r="E551" i="7" s="1"/>
  <c r="G551" i="7" s="1"/>
  <c r="D550" i="7"/>
  <c r="F551" i="7" s="1"/>
  <c r="H551" i="7" s="1"/>
  <c r="D550" i="6"/>
  <c r="F551" i="6" s="1"/>
  <c r="H551" i="6" s="1"/>
  <c r="C550" i="6"/>
  <c r="E551" i="6" s="1"/>
  <c r="G551" i="6" s="1"/>
  <c r="D550" i="5"/>
  <c r="F551" i="5" s="1"/>
  <c r="H551" i="5" s="1"/>
  <c r="C550" i="5"/>
  <c r="E551" i="5" s="1"/>
  <c r="G551" i="5" s="1"/>
  <c r="D550" i="4"/>
  <c r="F551" i="4" s="1"/>
  <c r="H551" i="4" s="1"/>
  <c r="C550" i="4"/>
  <c r="E551" i="4" s="1"/>
  <c r="G551" i="4" s="1"/>
  <c r="C269" i="1"/>
  <c r="E270" i="1" s="1"/>
  <c r="G270" i="1" s="1"/>
  <c r="C551" i="7" l="1"/>
  <c r="E552" i="7" s="1"/>
  <c r="G552" i="7" s="1"/>
  <c r="D551" i="7"/>
  <c r="F552" i="7" s="1"/>
  <c r="H552" i="7" s="1"/>
  <c r="D551" i="6"/>
  <c r="F552" i="6" s="1"/>
  <c r="H552" i="6" s="1"/>
  <c r="C551" i="6"/>
  <c r="E552" i="6" s="1"/>
  <c r="G552" i="6" s="1"/>
  <c r="D551" i="5"/>
  <c r="F552" i="5" s="1"/>
  <c r="H552" i="5" s="1"/>
  <c r="C551" i="5"/>
  <c r="E552" i="5" s="1"/>
  <c r="G552" i="5" s="1"/>
  <c r="D551" i="4"/>
  <c r="F552" i="4" s="1"/>
  <c r="H552" i="4" s="1"/>
  <c r="C551" i="4"/>
  <c r="E552" i="4" s="1"/>
  <c r="G552" i="4" s="1"/>
  <c r="D270" i="1"/>
  <c r="F271" i="1" s="1"/>
  <c r="H271" i="1" s="1"/>
  <c r="D552" i="7" l="1"/>
  <c r="F553" i="7" s="1"/>
  <c r="H553" i="7" s="1"/>
  <c r="C552" i="7"/>
  <c r="E553" i="7" s="1"/>
  <c r="G553" i="7" s="1"/>
  <c r="D552" i="6"/>
  <c r="F553" i="6" s="1"/>
  <c r="H553" i="6" s="1"/>
  <c r="C552" i="6"/>
  <c r="E553" i="6" s="1"/>
  <c r="G553" i="6" s="1"/>
  <c r="D552" i="5"/>
  <c r="F553" i="5" s="1"/>
  <c r="H553" i="5" s="1"/>
  <c r="C552" i="5"/>
  <c r="E553" i="5" s="1"/>
  <c r="G553" i="5" s="1"/>
  <c r="D552" i="4"/>
  <c r="F553" i="4" s="1"/>
  <c r="H553" i="4" s="1"/>
  <c r="C552" i="4"/>
  <c r="E553" i="4" s="1"/>
  <c r="G553" i="4" s="1"/>
  <c r="C270" i="1"/>
  <c r="E271" i="1" s="1"/>
  <c r="G271" i="1" s="1"/>
  <c r="D553" i="7" l="1"/>
  <c r="F554" i="7" s="1"/>
  <c r="H554" i="7" s="1"/>
  <c r="C553" i="7"/>
  <c r="E554" i="7" s="1"/>
  <c r="G554" i="7" s="1"/>
  <c r="D553" i="6"/>
  <c r="F554" i="6" s="1"/>
  <c r="H554" i="6" s="1"/>
  <c r="C553" i="6"/>
  <c r="E554" i="6" s="1"/>
  <c r="G554" i="6" s="1"/>
  <c r="C553" i="5"/>
  <c r="E554" i="5" s="1"/>
  <c r="G554" i="5" s="1"/>
  <c r="D553" i="5"/>
  <c r="F554" i="5" s="1"/>
  <c r="H554" i="5" s="1"/>
  <c r="C553" i="4"/>
  <c r="E554" i="4" s="1"/>
  <c r="G554" i="4" s="1"/>
  <c r="D553" i="4"/>
  <c r="F554" i="4" s="1"/>
  <c r="H554" i="4" s="1"/>
  <c r="D271" i="1"/>
  <c r="F272" i="1" s="1"/>
  <c r="H272" i="1" s="1"/>
  <c r="D554" i="7" l="1"/>
  <c r="F555" i="7" s="1"/>
  <c r="H555" i="7" s="1"/>
  <c r="C554" i="7"/>
  <c r="E555" i="7" s="1"/>
  <c r="G555" i="7" s="1"/>
  <c r="D554" i="6"/>
  <c r="F555" i="6" s="1"/>
  <c r="H555" i="6" s="1"/>
  <c r="C554" i="6"/>
  <c r="E555" i="6" s="1"/>
  <c r="G555" i="6" s="1"/>
  <c r="D554" i="5"/>
  <c r="F555" i="5" s="1"/>
  <c r="H555" i="5" s="1"/>
  <c r="C554" i="5"/>
  <c r="E555" i="5" s="1"/>
  <c r="G555" i="5" s="1"/>
  <c r="D554" i="4"/>
  <c r="F555" i="4" s="1"/>
  <c r="H555" i="4" s="1"/>
  <c r="C554" i="4"/>
  <c r="E555" i="4" s="1"/>
  <c r="G555" i="4" s="1"/>
  <c r="C271" i="1"/>
  <c r="E272" i="1" s="1"/>
  <c r="G272" i="1" s="1"/>
  <c r="D555" i="7" l="1"/>
  <c r="F556" i="7" s="1"/>
  <c r="H556" i="7" s="1"/>
  <c r="C555" i="7"/>
  <c r="E556" i="7" s="1"/>
  <c r="G556" i="7" s="1"/>
  <c r="D555" i="6"/>
  <c r="F556" i="6" s="1"/>
  <c r="H556" i="6" s="1"/>
  <c r="C555" i="6"/>
  <c r="E556" i="6" s="1"/>
  <c r="G556" i="6" s="1"/>
  <c r="D555" i="5"/>
  <c r="F556" i="5" s="1"/>
  <c r="H556" i="5" s="1"/>
  <c r="C555" i="5"/>
  <c r="E556" i="5" s="1"/>
  <c r="G556" i="5" s="1"/>
  <c r="C555" i="4"/>
  <c r="E556" i="4" s="1"/>
  <c r="G556" i="4" s="1"/>
  <c r="D555" i="4"/>
  <c r="F556" i="4" s="1"/>
  <c r="H556" i="4" s="1"/>
  <c r="D272" i="1"/>
  <c r="F273" i="1" s="1"/>
  <c r="H273" i="1" s="1"/>
  <c r="D556" i="7" l="1"/>
  <c r="F557" i="7" s="1"/>
  <c r="H557" i="7" s="1"/>
  <c r="C556" i="7"/>
  <c r="E557" i="7" s="1"/>
  <c r="G557" i="7" s="1"/>
  <c r="D556" i="6"/>
  <c r="F557" i="6" s="1"/>
  <c r="H557" i="6" s="1"/>
  <c r="C556" i="6"/>
  <c r="E557" i="6" s="1"/>
  <c r="G557" i="6" s="1"/>
  <c r="D556" i="5"/>
  <c r="F557" i="5" s="1"/>
  <c r="H557" i="5" s="1"/>
  <c r="C556" i="5"/>
  <c r="E557" i="5" s="1"/>
  <c r="G557" i="5" s="1"/>
  <c r="D556" i="4"/>
  <c r="F557" i="4" s="1"/>
  <c r="H557" i="4" s="1"/>
  <c r="C556" i="4"/>
  <c r="E557" i="4" s="1"/>
  <c r="G557" i="4" s="1"/>
  <c r="C272" i="1"/>
  <c r="E273" i="1" s="1"/>
  <c r="G273" i="1" s="1"/>
  <c r="D557" i="7" l="1"/>
  <c r="F558" i="7" s="1"/>
  <c r="H558" i="7" s="1"/>
  <c r="C557" i="7"/>
  <c r="E558" i="7" s="1"/>
  <c r="G558" i="7" s="1"/>
  <c r="C557" i="6"/>
  <c r="E558" i="6" s="1"/>
  <c r="G558" i="6" s="1"/>
  <c r="D557" i="6"/>
  <c r="F558" i="6" s="1"/>
  <c r="H558" i="6" s="1"/>
  <c r="C557" i="5"/>
  <c r="E558" i="5" s="1"/>
  <c r="G558" i="5" s="1"/>
  <c r="D557" i="5"/>
  <c r="F558" i="5" s="1"/>
  <c r="H558" i="5" s="1"/>
  <c r="D557" i="4"/>
  <c r="F558" i="4" s="1"/>
  <c r="H558" i="4" s="1"/>
  <c r="C557" i="4"/>
  <c r="E558" i="4" s="1"/>
  <c r="G558" i="4" s="1"/>
  <c r="D273" i="1"/>
  <c r="F274" i="1" s="1"/>
  <c r="H274" i="1" s="1"/>
  <c r="D558" i="7" l="1"/>
  <c r="F559" i="7" s="1"/>
  <c r="H559" i="7" s="1"/>
  <c r="C558" i="7"/>
  <c r="E559" i="7" s="1"/>
  <c r="G559" i="7" s="1"/>
  <c r="D558" i="6"/>
  <c r="F559" i="6" s="1"/>
  <c r="H559" i="6" s="1"/>
  <c r="C558" i="6"/>
  <c r="E559" i="6" s="1"/>
  <c r="G559" i="6" s="1"/>
  <c r="D558" i="5"/>
  <c r="F559" i="5" s="1"/>
  <c r="H559" i="5" s="1"/>
  <c r="C558" i="5"/>
  <c r="E559" i="5" s="1"/>
  <c r="G559" i="5" s="1"/>
  <c r="D558" i="4"/>
  <c r="F559" i="4" s="1"/>
  <c r="H559" i="4" s="1"/>
  <c r="C558" i="4"/>
  <c r="E559" i="4" s="1"/>
  <c r="G559" i="4" s="1"/>
  <c r="C273" i="1"/>
  <c r="E274" i="1" s="1"/>
  <c r="G274" i="1" s="1"/>
  <c r="C559" i="7" l="1"/>
  <c r="E560" i="7" s="1"/>
  <c r="G560" i="7" s="1"/>
  <c r="D559" i="7"/>
  <c r="F560" i="7" s="1"/>
  <c r="H560" i="7" s="1"/>
  <c r="D559" i="6"/>
  <c r="F560" i="6" s="1"/>
  <c r="H560" i="6" s="1"/>
  <c r="C559" i="6"/>
  <c r="E560" i="6" s="1"/>
  <c r="G560" i="6" s="1"/>
  <c r="D559" i="5"/>
  <c r="F560" i="5" s="1"/>
  <c r="H560" i="5" s="1"/>
  <c r="C559" i="5"/>
  <c r="E560" i="5" s="1"/>
  <c r="G560" i="5" s="1"/>
  <c r="D559" i="4"/>
  <c r="F560" i="4" s="1"/>
  <c r="H560" i="4" s="1"/>
  <c r="C559" i="4"/>
  <c r="E560" i="4" s="1"/>
  <c r="G560" i="4" s="1"/>
  <c r="D274" i="1"/>
  <c r="F275" i="1" s="1"/>
  <c r="H275" i="1" s="1"/>
  <c r="D560" i="7" l="1"/>
  <c r="F561" i="7" s="1"/>
  <c r="H561" i="7" s="1"/>
  <c r="C560" i="7"/>
  <c r="E561" i="7" s="1"/>
  <c r="G561" i="7" s="1"/>
  <c r="D560" i="6"/>
  <c r="F561" i="6" s="1"/>
  <c r="H561" i="6" s="1"/>
  <c r="C560" i="6"/>
  <c r="E561" i="6" s="1"/>
  <c r="G561" i="6" s="1"/>
  <c r="D560" i="5"/>
  <c r="F561" i="5" s="1"/>
  <c r="H561" i="5" s="1"/>
  <c r="C560" i="5"/>
  <c r="E561" i="5" s="1"/>
  <c r="G561" i="5" s="1"/>
  <c r="D560" i="4"/>
  <c r="F561" i="4" s="1"/>
  <c r="H561" i="4" s="1"/>
  <c r="C560" i="4"/>
  <c r="E561" i="4" s="1"/>
  <c r="G561" i="4" s="1"/>
  <c r="C274" i="1"/>
  <c r="E275" i="1" s="1"/>
  <c r="G275" i="1" s="1"/>
  <c r="D561" i="7" l="1"/>
  <c r="F562" i="7" s="1"/>
  <c r="H562" i="7" s="1"/>
  <c r="C561" i="7"/>
  <c r="E562" i="7" s="1"/>
  <c r="G562" i="7" s="1"/>
  <c r="D561" i="6"/>
  <c r="F562" i="6" s="1"/>
  <c r="H562" i="6" s="1"/>
  <c r="C561" i="6"/>
  <c r="E562" i="6" s="1"/>
  <c r="G562" i="6" s="1"/>
  <c r="C561" i="5"/>
  <c r="E562" i="5" s="1"/>
  <c r="G562" i="5" s="1"/>
  <c r="D561" i="5"/>
  <c r="F562" i="5" s="1"/>
  <c r="H562" i="5" s="1"/>
  <c r="C561" i="4"/>
  <c r="E562" i="4" s="1"/>
  <c r="G562" i="4" s="1"/>
  <c r="D561" i="4"/>
  <c r="F562" i="4" s="1"/>
  <c r="H562" i="4" s="1"/>
  <c r="D275" i="1"/>
  <c r="F276" i="1" s="1"/>
  <c r="H276" i="1" s="1"/>
  <c r="D562" i="7" l="1"/>
  <c r="F563" i="7" s="1"/>
  <c r="H563" i="7" s="1"/>
  <c r="C562" i="7"/>
  <c r="E563" i="7" s="1"/>
  <c r="G563" i="7" s="1"/>
  <c r="D562" i="6"/>
  <c r="F563" i="6" s="1"/>
  <c r="H563" i="6" s="1"/>
  <c r="C562" i="6"/>
  <c r="E563" i="6" s="1"/>
  <c r="G563" i="6" s="1"/>
  <c r="D562" i="5"/>
  <c r="F563" i="5" s="1"/>
  <c r="H563" i="5" s="1"/>
  <c r="C562" i="5"/>
  <c r="E563" i="5" s="1"/>
  <c r="G563" i="5" s="1"/>
  <c r="D562" i="4"/>
  <c r="F563" i="4" s="1"/>
  <c r="H563" i="4" s="1"/>
  <c r="C562" i="4"/>
  <c r="E563" i="4" s="1"/>
  <c r="G563" i="4" s="1"/>
  <c r="C275" i="1"/>
  <c r="E276" i="1" s="1"/>
  <c r="G276" i="1" s="1"/>
  <c r="D563" i="7" l="1"/>
  <c r="F564" i="7" s="1"/>
  <c r="H564" i="7" s="1"/>
  <c r="C563" i="7"/>
  <c r="E564" i="7" s="1"/>
  <c r="G564" i="7" s="1"/>
  <c r="D563" i="6"/>
  <c r="F564" i="6" s="1"/>
  <c r="H564" i="6" s="1"/>
  <c r="C563" i="6"/>
  <c r="E564" i="6" s="1"/>
  <c r="G564" i="6" s="1"/>
  <c r="D563" i="5"/>
  <c r="F564" i="5" s="1"/>
  <c r="H564" i="5" s="1"/>
  <c r="C563" i="5"/>
  <c r="E564" i="5" s="1"/>
  <c r="G564" i="5" s="1"/>
  <c r="C563" i="4"/>
  <c r="E564" i="4" s="1"/>
  <c r="G564" i="4" s="1"/>
  <c r="D563" i="4"/>
  <c r="F564" i="4" s="1"/>
  <c r="H564" i="4" s="1"/>
  <c r="D276" i="1"/>
  <c r="F277" i="1" s="1"/>
  <c r="H277" i="1" s="1"/>
  <c r="D564" i="7" l="1"/>
  <c r="F565" i="7" s="1"/>
  <c r="H565" i="7" s="1"/>
  <c r="C564" i="7"/>
  <c r="E565" i="7" s="1"/>
  <c r="G565" i="7" s="1"/>
  <c r="D564" i="6"/>
  <c r="F565" i="6" s="1"/>
  <c r="H565" i="6" s="1"/>
  <c r="C564" i="6"/>
  <c r="E565" i="6" s="1"/>
  <c r="G565" i="6" s="1"/>
  <c r="D564" i="5"/>
  <c r="F565" i="5" s="1"/>
  <c r="H565" i="5" s="1"/>
  <c r="C564" i="5"/>
  <c r="E565" i="5" s="1"/>
  <c r="G565" i="5" s="1"/>
  <c r="D564" i="4"/>
  <c r="F565" i="4" s="1"/>
  <c r="H565" i="4" s="1"/>
  <c r="C564" i="4"/>
  <c r="E565" i="4" s="1"/>
  <c r="G565" i="4" s="1"/>
  <c r="C276" i="1"/>
  <c r="E277" i="1" s="1"/>
  <c r="G277" i="1" s="1"/>
  <c r="D565" i="7" l="1"/>
  <c r="F566" i="7" s="1"/>
  <c r="H566" i="7" s="1"/>
  <c r="C565" i="7"/>
  <c r="E566" i="7" s="1"/>
  <c r="G566" i="7" s="1"/>
  <c r="C565" i="6"/>
  <c r="E566" i="6" s="1"/>
  <c r="G566" i="6" s="1"/>
  <c r="D565" i="6"/>
  <c r="F566" i="6" s="1"/>
  <c r="H566" i="6" s="1"/>
  <c r="C565" i="5"/>
  <c r="E566" i="5" s="1"/>
  <c r="G566" i="5" s="1"/>
  <c r="D565" i="5"/>
  <c r="F566" i="5" s="1"/>
  <c r="H566" i="5" s="1"/>
  <c r="D565" i="4"/>
  <c r="F566" i="4" s="1"/>
  <c r="H566" i="4" s="1"/>
  <c r="C565" i="4"/>
  <c r="E566" i="4" s="1"/>
  <c r="G566" i="4" s="1"/>
  <c r="D277" i="1"/>
  <c r="F278" i="1" s="1"/>
  <c r="H278" i="1" s="1"/>
  <c r="D566" i="7" l="1"/>
  <c r="F567" i="7" s="1"/>
  <c r="H567" i="7" s="1"/>
  <c r="C566" i="7"/>
  <c r="E567" i="7" s="1"/>
  <c r="G567" i="7" s="1"/>
  <c r="D566" i="6"/>
  <c r="F567" i="6" s="1"/>
  <c r="H567" i="6" s="1"/>
  <c r="C566" i="6"/>
  <c r="E567" i="6" s="1"/>
  <c r="G567" i="6" s="1"/>
  <c r="D566" i="5"/>
  <c r="F567" i="5" s="1"/>
  <c r="H567" i="5" s="1"/>
  <c r="C566" i="5"/>
  <c r="E567" i="5" s="1"/>
  <c r="G567" i="5" s="1"/>
  <c r="D566" i="4"/>
  <c r="F567" i="4" s="1"/>
  <c r="H567" i="4" s="1"/>
  <c r="C566" i="4"/>
  <c r="E567" i="4" s="1"/>
  <c r="G567" i="4" s="1"/>
  <c r="C277" i="1"/>
  <c r="E278" i="1" s="1"/>
  <c r="G278" i="1" s="1"/>
  <c r="C567" i="7" l="1"/>
  <c r="E568" i="7" s="1"/>
  <c r="G568" i="7" s="1"/>
  <c r="D567" i="7"/>
  <c r="F568" i="7" s="1"/>
  <c r="H568" i="7" s="1"/>
  <c r="D567" i="6"/>
  <c r="F568" i="6" s="1"/>
  <c r="H568" i="6" s="1"/>
  <c r="C567" i="6"/>
  <c r="E568" i="6" s="1"/>
  <c r="G568" i="6" s="1"/>
  <c r="D567" i="5"/>
  <c r="F568" i="5" s="1"/>
  <c r="H568" i="5" s="1"/>
  <c r="C567" i="5"/>
  <c r="E568" i="5" s="1"/>
  <c r="G568" i="5" s="1"/>
  <c r="D567" i="4"/>
  <c r="F568" i="4" s="1"/>
  <c r="H568" i="4" s="1"/>
  <c r="C567" i="4"/>
  <c r="E568" i="4" s="1"/>
  <c r="G568" i="4" s="1"/>
  <c r="D278" i="1"/>
  <c r="F279" i="1" s="1"/>
  <c r="H279" i="1" s="1"/>
  <c r="D568" i="7" l="1"/>
  <c r="F569" i="7" s="1"/>
  <c r="H569" i="7" s="1"/>
  <c r="C568" i="7"/>
  <c r="E569" i="7" s="1"/>
  <c r="G569" i="7" s="1"/>
  <c r="D568" i="6"/>
  <c r="F569" i="6" s="1"/>
  <c r="H569" i="6" s="1"/>
  <c r="C568" i="6"/>
  <c r="E569" i="6" s="1"/>
  <c r="G569" i="6" s="1"/>
  <c r="D568" i="5"/>
  <c r="F569" i="5" s="1"/>
  <c r="H569" i="5" s="1"/>
  <c r="C568" i="5"/>
  <c r="E569" i="5" s="1"/>
  <c r="G569" i="5" s="1"/>
  <c r="D568" i="4"/>
  <c r="F569" i="4" s="1"/>
  <c r="H569" i="4" s="1"/>
  <c r="C568" i="4"/>
  <c r="E569" i="4" s="1"/>
  <c r="G569" i="4" s="1"/>
  <c r="C278" i="1"/>
  <c r="E279" i="1" s="1"/>
  <c r="G279" i="1" s="1"/>
  <c r="D569" i="7" l="1"/>
  <c r="F570" i="7" s="1"/>
  <c r="H570" i="7" s="1"/>
  <c r="C569" i="7"/>
  <c r="E570" i="7" s="1"/>
  <c r="G570" i="7" s="1"/>
  <c r="D569" i="6"/>
  <c r="F570" i="6" s="1"/>
  <c r="H570" i="6" s="1"/>
  <c r="C569" i="6"/>
  <c r="E570" i="6" s="1"/>
  <c r="G570" i="6" s="1"/>
  <c r="C569" i="5"/>
  <c r="E570" i="5" s="1"/>
  <c r="G570" i="5" s="1"/>
  <c r="D569" i="5"/>
  <c r="F570" i="5" s="1"/>
  <c r="H570" i="5" s="1"/>
  <c r="C569" i="4"/>
  <c r="E570" i="4" s="1"/>
  <c r="G570" i="4" s="1"/>
  <c r="D569" i="4"/>
  <c r="F570" i="4" s="1"/>
  <c r="H570" i="4" s="1"/>
  <c r="D279" i="1"/>
  <c r="F280" i="1" s="1"/>
  <c r="H280" i="1" s="1"/>
  <c r="D570" i="7" l="1"/>
  <c r="F571" i="7" s="1"/>
  <c r="H571" i="7" s="1"/>
  <c r="C570" i="7"/>
  <c r="E571" i="7" s="1"/>
  <c r="G571" i="7" s="1"/>
  <c r="D570" i="6"/>
  <c r="F571" i="6" s="1"/>
  <c r="H571" i="6" s="1"/>
  <c r="C570" i="6"/>
  <c r="E571" i="6" s="1"/>
  <c r="G571" i="6" s="1"/>
  <c r="D570" i="5"/>
  <c r="F571" i="5" s="1"/>
  <c r="H571" i="5" s="1"/>
  <c r="C570" i="5"/>
  <c r="E571" i="5" s="1"/>
  <c r="G571" i="5" s="1"/>
  <c r="D570" i="4"/>
  <c r="F571" i="4" s="1"/>
  <c r="H571" i="4" s="1"/>
  <c r="C570" i="4"/>
  <c r="E571" i="4" s="1"/>
  <c r="G571" i="4" s="1"/>
  <c r="C279" i="1"/>
  <c r="E280" i="1" s="1"/>
  <c r="G280" i="1" s="1"/>
  <c r="D571" i="7" l="1"/>
  <c r="F572" i="7" s="1"/>
  <c r="H572" i="7" s="1"/>
  <c r="C571" i="7"/>
  <c r="E572" i="7" s="1"/>
  <c r="G572" i="7" s="1"/>
  <c r="D571" i="6"/>
  <c r="F572" i="6" s="1"/>
  <c r="H572" i="6" s="1"/>
  <c r="C571" i="6"/>
  <c r="E572" i="6" s="1"/>
  <c r="G572" i="6" s="1"/>
  <c r="D571" i="5"/>
  <c r="F572" i="5" s="1"/>
  <c r="H572" i="5" s="1"/>
  <c r="C571" i="5"/>
  <c r="E572" i="5" s="1"/>
  <c r="G572" i="5" s="1"/>
  <c r="C571" i="4"/>
  <c r="E572" i="4" s="1"/>
  <c r="G572" i="4" s="1"/>
  <c r="D571" i="4"/>
  <c r="F572" i="4" s="1"/>
  <c r="H572" i="4" s="1"/>
  <c r="D280" i="1"/>
  <c r="F281" i="1" s="1"/>
  <c r="H281" i="1" s="1"/>
  <c r="D572" i="7" l="1"/>
  <c r="F573" i="7" s="1"/>
  <c r="H573" i="7" s="1"/>
  <c r="C572" i="7"/>
  <c r="E573" i="7" s="1"/>
  <c r="G573" i="7" s="1"/>
  <c r="D572" i="6"/>
  <c r="F573" i="6" s="1"/>
  <c r="H573" i="6" s="1"/>
  <c r="C572" i="6"/>
  <c r="E573" i="6" s="1"/>
  <c r="G573" i="6" s="1"/>
  <c r="D572" i="5"/>
  <c r="F573" i="5" s="1"/>
  <c r="H573" i="5" s="1"/>
  <c r="C572" i="5"/>
  <c r="E573" i="5" s="1"/>
  <c r="G573" i="5" s="1"/>
  <c r="D572" i="4"/>
  <c r="F573" i="4" s="1"/>
  <c r="H573" i="4" s="1"/>
  <c r="C572" i="4"/>
  <c r="E573" i="4" s="1"/>
  <c r="G573" i="4" s="1"/>
  <c r="C280" i="1"/>
  <c r="E281" i="1" s="1"/>
  <c r="G281" i="1" s="1"/>
  <c r="D573" i="7" l="1"/>
  <c r="F574" i="7" s="1"/>
  <c r="H574" i="7" s="1"/>
  <c r="C573" i="7"/>
  <c r="E574" i="7" s="1"/>
  <c r="G574" i="7" s="1"/>
  <c r="C573" i="6"/>
  <c r="E574" i="6" s="1"/>
  <c r="G574" i="6" s="1"/>
  <c r="D573" i="6"/>
  <c r="F574" i="6" s="1"/>
  <c r="H574" i="6" s="1"/>
  <c r="C573" i="5"/>
  <c r="E574" i="5" s="1"/>
  <c r="G574" i="5" s="1"/>
  <c r="D573" i="5"/>
  <c r="F574" i="5" s="1"/>
  <c r="H574" i="5" s="1"/>
  <c r="D573" i="4"/>
  <c r="F574" i="4" s="1"/>
  <c r="H574" i="4" s="1"/>
  <c r="C573" i="4"/>
  <c r="E574" i="4" s="1"/>
  <c r="G574" i="4" s="1"/>
  <c r="D281" i="1"/>
  <c r="F282" i="1" s="1"/>
  <c r="H282" i="1" s="1"/>
  <c r="D574" i="7" l="1"/>
  <c r="F575" i="7" s="1"/>
  <c r="H575" i="7" s="1"/>
  <c r="C574" i="7"/>
  <c r="E575" i="7" s="1"/>
  <c r="G575" i="7" s="1"/>
  <c r="D574" i="6"/>
  <c r="F575" i="6" s="1"/>
  <c r="H575" i="6" s="1"/>
  <c r="C574" i="6"/>
  <c r="E575" i="6" s="1"/>
  <c r="G575" i="6" s="1"/>
  <c r="D574" i="5"/>
  <c r="F575" i="5" s="1"/>
  <c r="H575" i="5" s="1"/>
  <c r="C574" i="5"/>
  <c r="E575" i="5" s="1"/>
  <c r="G575" i="5" s="1"/>
  <c r="D574" i="4"/>
  <c r="F575" i="4" s="1"/>
  <c r="H575" i="4" s="1"/>
  <c r="C574" i="4"/>
  <c r="E575" i="4" s="1"/>
  <c r="G575" i="4" s="1"/>
  <c r="C281" i="1"/>
  <c r="E282" i="1" s="1"/>
  <c r="G282" i="1" s="1"/>
  <c r="C575" i="7" l="1"/>
  <c r="E576" i="7" s="1"/>
  <c r="G576" i="7" s="1"/>
  <c r="D575" i="7"/>
  <c r="F576" i="7" s="1"/>
  <c r="H576" i="7" s="1"/>
  <c r="D575" i="6"/>
  <c r="F576" i="6" s="1"/>
  <c r="H576" i="6" s="1"/>
  <c r="C575" i="6"/>
  <c r="E576" i="6" s="1"/>
  <c r="G576" i="6" s="1"/>
  <c r="D575" i="5"/>
  <c r="F576" i="5" s="1"/>
  <c r="H576" i="5" s="1"/>
  <c r="C575" i="5"/>
  <c r="E576" i="5" s="1"/>
  <c r="G576" i="5" s="1"/>
  <c r="D575" i="4"/>
  <c r="F576" i="4" s="1"/>
  <c r="H576" i="4" s="1"/>
  <c r="C575" i="4"/>
  <c r="E576" i="4" s="1"/>
  <c r="G576" i="4" s="1"/>
  <c r="D282" i="1"/>
  <c r="F283" i="1" s="1"/>
  <c r="H283" i="1" s="1"/>
  <c r="D576" i="7" l="1"/>
  <c r="F577" i="7" s="1"/>
  <c r="H577" i="7" s="1"/>
  <c r="C576" i="7"/>
  <c r="E577" i="7" s="1"/>
  <c r="G577" i="7" s="1"/>
  <c r="D576" i="6"/>
  <c r="F577" i="6" s="1"/>
  <c r="H577" i="6" s="1"/>
  <c r="C576" i="6"/>
  <c r="E577" i="6" s="1"/>
  <c r="G577" i="6" s="1"/>
  <c r="D576" i="5"/>
  <c r="F577" i="5" s="1"/>
  <c r="H577" i="5" s="1"/>
  <c r="C576" i="5"/>
  <c r="E577" i="5" s="1"/>
  <c r="G577" i="5" s="1"/>
  <c r="D576" i="4"/>
  <c r="F577" i="4" s="1"/>
  <c r="H577" i="4" s="1"/>
  <c r="C576" i="4"/>
  <c r="E577" i="4" s="1"/>
  <c r="G577" i="4" s="1"/>
  <c r="C282" i="1"/>
  <c r="E283" i="1" s="1"/>
  <c r="G283" i="1" s="1"/>
  <c r="D577" i="7" l="1"/>
  <c r="F578" i="7" s="1"/>
  <c r="H578" i="7" s="1"/>
  <c r="C577" i="7"/>
  <c r="E578" i="7" s="1"/>
  <c r="G578" i="7" s="1"/>
  <c r="D577" i="6"/>
  <c r="F578" i="6" s="1"/>
  <c r="H578" i="6" s="1"/>
  <c r="C577" i="6"/>
  <c r="E578" i="6" s="1"/>
  <c r="G578" i="6" s="1"/>
  <c r="C577" i="5"/>
  <c r="E578" i="5" s="1"/>
  <c r="G578" i="5" s="1"/>
  <c r="D577" i="5"/>
  <c r="F578" i="5" s="1"/>
  <c r="H578" i="5" s="1"/>
  <c r="C577" i="4"/>
  <c r="E578" i="4" s="1"/>
  <c r="G578" i="4" s="1"/>
  <c r="D577" i="4"/>
  <c r="F578" i="4" s="1"/>
  <c r="H578" i="4" s="1"/>
  <c r="D283" i="1"/>
  <c r="F284" i="1" s="1"/>
  <c r="H284" i="1" s="1"/>
  <c r="D578" i="7" l="1"/>
  <c r="F579" i="7" s="1"/>
  <c r="H579" i="7" s="1"/>
  <c r="C578" i="7"/>
  <c r="E579" i="7" s="1"/>
  <c r="G579" i="7" s="1"/>
  <c r="D578" i="6"/>
  <c r="F579" i="6" s="1"/>
  <c r="H579" i="6" s="1"/>
  <c r="C578" i="6"/>
  <c r="E579" i="6" s="1"/>
  <c r="G579" i="6" s="1"/>
  <c r="D578" i="5"/>
  <c r="F579" i="5" s="1"/>
  <c r="H579" i="5" s="1"/>
  <c r="C578" i="5"/>
  <c r="E579" i="5" s="1"/>
  <c r="G579" i="5" s="1"/>
  <c r="D578" i="4"/>
  <c r="F579" i="4" s="1"/>
  <c r="H579" i="4" s="1"/>
  <c r="C578" i="4"/>
  <c r="E579" i="4" s="1"/>
  <c r="G579" i="4" s="1"/>
  <c r="C283" i="1"/>
  <c r="E284" i="1" s="1"/>
  <c r="G284" i="1" s="1"/>
  <c r="D579" i="7" l="1"/>
  <c r="F580" i="7" s="1"/>
  <c r="H580" i="7" s="1"/>
  <c r="C579" i="7"/>
  <c r="E580" i="7" s="1"/>
  <c r="G580" i="7" s="1"/>
  <c r="D579" i="6"/>
  <c r="F580" i="6" s="1"/>
  <c r="H580" i="6" s="1"/>
  <c r="C579" i="6"/>
  <c r="E580" i="6" s="1"/>
  <c r="G580" i="6" s="1"/>
  <c r="D579" i="5"/>
  <c r="F580" i="5" s="1"/>
  <c r="H580" i="5" s="1"/>
  <c r="C579" i="5"/>
  <c r="E580" i="5" s="1"/>
  <c r="G580" i="5" s="1"/>
  <c r="C579" i="4"/>
  <c r="E580" i="4" s="1"/>
  <c r="G580" i="4" s="1"/>
  <c r="D579" i="4"/>
  <c r="F580" i="4" s="1"/>
  <c r="H580" i="4" s="1"/>
  <c r="D284" i="1"/>
  <c r="F285" i="1" s="1"/>
  <c r="H285" i="1" s="1"/>
  <c r="D580" i="7" l="1"/>
  <c r="F581" i="7" s="1"/>
  <c r="H581" i="7" s="1"/>
  <c r="C580" i="7"/>
  <c r="E581" i="7" s="1"/>
  <c r="G581" i="7" s="1"/>
  <c r="D580" i="6"/>
  <c r="F581" i="6" s="1"/>
  <c r="H581" i="6" s="1"/>
  <c r="C580" i="6"/>
  <c r="E581" i="6" s="1"/>
  <c r="G581" i="6" s="1"/>
  <c r="C580" i="5"/>
  <c r="E581" i="5" s="1"/>
  <c r="G581" i="5" s="1"/>
  <c r="D580" i="5"/>
  <c r="F581" i="5" s="1"/>
  <c r="H581" i="5" s="1"/>
  <c r="D580" i="4"/>
  <c r="F581" i="4" s="1"/>
  <c r="H581" i="4" s="1"/>
  <c r="C580" i="4"/>
  <c r="E581" i="4" s="1"/>
  <c r="G581" i="4" s="1"/>
  <c r="C284" i="1"/>
  <c r="E285" i="1" s="1"/>
  <c r="G285" i="1" s="1"/>
  <c r="D581" i="7" l="1"/>
  <c r="F582" i="7" s="1"/>
  <c r="H582" i="7" s="1"/>
  <c r="C581" i="7"/>
  <c r="E582" i="7" s="1"/>
  <c r="G582" i="7" s="1"/>
  <c r="C581" i="6"/>
  <c r="E582" i="6" s="1"/>
  <c r="G582" i="6" s="1"/>
  <c r="D581" i="6"/>
  <c r="F582" i="6" s="1"/>
  <c r="H582" i="6" s="1"/>
  <c r="C581" i="5"/>
  <c r="E582" i="5" s="1"/>
  <c r="G582" i="5" s="1"/>
  <c r="D581" i="5"/>
  <c r="F582" i="5" s="1"/>
  <c r="H582" i="5" s="1"/>
  <c r="D581" i="4"/>
  <c r="F582" i="4" s="1"/>
  <c r="H582" i="4" s="1"/>
  <c r="C581" i="4"/>
  <c r="E582" i="4" s="1"/>
  <c r="G582" i="4" s="1"/>
  <c r="D285" i="1"/>
  <c r="F286" i="1" s="1"/>
  <c r="H286" i="1" s="1"/>
  <c r="D582" i="7" l="1"/>
  <c r="F583" i="7" s="1"/>
  <c r="H583" i="7" s="1"/>
  <c r="C582" i="7"/>
  <c r="E583" i="7" s="1"/>
  <c r="G583" i="7" s="1"/>
  <c r="D582" i="6"/>
  <c r="F583" i="6" s="1"/>
  <c r="H583" i="6" s="1"/>
  <c r="C582" i="6"/>
  <c r="E583" i="6" s="1"/>
  <c r="G583" i="6" s="1"/>
  <c r="D582" i="5"/>
  <c r="F583" i="5" s="1"/>
  <c r="H583" i="5" s="1"/>
  <c r="C582" i="5"/>
  <c r="E583" i="5" s="1"/>
  <c r="G583" i="5" s="1"/>
  <c r="D582" i="4"/>
  <c r="F583" i="4" s="1"/>
  <c r="H583" i="4" s="1"/>
  <c r="C582" i="4"/>
  <c r="E583" i="4" s="1"/>
  <c r="G583" i="4" s="1"/>
  <c r="C285" i="1"/>
  <c r="E286" i="1" s="1"/>
  <c r="G286" i="1" s="1"/>
  <c r="C583" i="7" l="1"/>
  <c r="E584" i="7" s="1"/>
  <c r="G584" i="7" s="1"/>
  <c r="D583" i="7"/>
  <c r="F584" i="7" s="1"/>
  <c r="H584" i="7" s="1"/>
  <c r="D583" i="6"/>
  <c r="F584" i="6" s="1"/>
  <c r="H584" i="6" s="1"/>
  <c r="C583" i="6"/>
  <c r="E584" i="6" s="1"/>
  <c r="G584" i="6" s="1"/>
  <c r="D583" i="5"/>
  <c r="F584" i="5" s="1"/>
  <c r="H584" i="5" s="1"/>
  <c r="C583" i="5"/>
  <c r="E584" i="5" s="1"/>
  <c r="G584" i="5" s="1"/>
  <c r="D583" i="4"/>
  <c r="F584" i="4" s="1"/>
  <c r="H584" i="4" s="1"/>
  <c r="C583" i="4"/>
  <c r="E584" i="4" s="1"/>
  <c r="G584" i="4" s="1"/>
  <c r="D286" i="1"/>
  <c r="F287" i="1" s="1"/>
  <c r="H287" i="1" s="1"/>
  <c r="D584" i="7" l="1"/>
  <c r="F585" i="7" s="1"/>
  <c r="H585" i="7" s="1"/>
  <c r="C584" i="7"/>
  <c r="E585" i="7" s="1"/>
  <c r="G585" i="7" s="1"/>
  <c r="D584" i="6"/>
  <c r="F585" i="6" s="1"/>
  <c r="H585" i="6" s="1"/>
  <c r="C584" i="6"/>
  <c r="E585" i="6" s="1"/>
  <c r="G585" i="6" s="1"/>
  <c r="D584" i="5"/>
  <c r="F585" i="5" s="1"/>
  <c r="H585" i="5" s="1"/>
  <c r="C584" i="5"/>
  <c r="E585" i="5" s="1"/>
  <c r="G585" i="5" s="1"/>
  <c r="D584" i="4"/>
  <c r="F585" i="4" s="1"/>
  <c r="H585" i="4" s="1"/>
  <c r="C584" i="4"/>
  <c r="E585" i="4" s="1"/>
  <c r="G585" i="4" s="1"/>
  <c r="C286" i="1"/>
  <c r="E287" i="1" s="1"/>
  <c r="G287" i="1" s="1"/>
  <c r="D585" i="7" l="1"/>
  <c r="F586" i="7" s="1"/>
  <c r="H586" i="7" s="1"/>
  <c r="C585" i="7"/>
  <c r="E586" i="7" s="1"/>
  <c r="G586" i="7" s="1"/>
  <c r="D585" i="6"/>
  <c r="F586" i="6" s="1"/>
  <c r="H586" i="6" s="1"/>
  <c r="C585" i="6"/>
  <c r="E586" i="6" s="1"/>
  <c r="G586" i="6" s="1"/>
  <c r="C585" i="5"/>
  <c r="E586" i="5" s="1"/>
  <c r="G586" i="5" s="1"/>
  <c r="D585" i="5"/>
  <c r="F586" i="5" s="1"/>
  <c r="H586" i="5" s="1"/>
  <c r="D585" i="4"/>
  <c r="F586" i="4" s="1"/>
  <c r="H586" i="4" s="1"/>
  <c r="C585" i="4"/>
  <c r="E586" i="4" s="1"/>
  <c r="G586" i="4" s="1"/>
  <c r="D287" i="1"/>
  <c r="F288" i="1" s="1"/>
  <c r="H288" i="1" s="1"/>
  <c r="D586" i="7" l="1"/>
  <c r="F587" i="7" s="1"/>
  <c r="H587" i="7" s="1"/>
  <c r="C586" i="7"/>
  <c r="E587" i="7" s="1"/>
  <c r="G587" i="7" s="1"/>
  <c r="D586" i="6"/>
  <c r="F587" i="6" s="1"/>
  <c r="H587" i="6" s="1"/>
  <c r="C586" i="6"/>
  <c r="E587" i="6" s="1"/>
  <c r="G587" i="6" s="1"/>
  <c r="D586" i="5"/>
  <c r="F587" i="5" s="1"/>
  <c r="H587" i="5" s="1"/>
  <c r="C586" i="5"/>
  <c r="E587" i="5" s="1"/>
  <c r="G587" i="5" s="1"/>
  <c r="D586" i="4"/>
  <c r="F587" i="4" s="1"/>
  <c r="H587" i="4" s="1"/>
  <c r="C586" i="4"/>
  <c r="E587" i="4" s="1"/>
  <c r="G587" i="4" s="1"/>
  <c r="C287" i="1"/>
  <c r="E288" i="1" s="1"/>
  <c r="G288" i="1" s="1"/>
  <c r="D587" i="7" l="1"/>
  <c r="F588" i="7" s="1"/>
  <c r="H588" i="7" s="1"/>
  <c r="C587" i="7"/>
  <c r="E588" i="7" s="1"/>
  <c r="G588" i="7" s="1"/>
  <c r="D587" i="6"/>
  <c r="F588" i="6" s="1"/>
  <c r="H588" i="6" s="1"/>
  <c r="C587" i="6"/>
  <c r="E588" i="6" s="1"/>
  <c r="G588" i="6" s="1"/>
  <c r="D587" i="5"/>
  <c r="F588" i="5" s="1"/>
  <c r="H588" i="5" s="1"/>
  <c r="C587" i="5"/>
  <c r="E588" i="5" s="1"/>
  <c r="G588" i="5" s="1"/>
  <c r="D587" i="4"/>
  <c r="F588" i="4" s="1"/>
  <c r="H588" i="4" s="1"/>
  <c r="C587" i="4"/>
  <c r="E588" i="4" s="1"/>
  <c r="G588" i="4" s="1"/>
  <c r="D288" i="1"/>
  <c r="F289" i="1" s="1"/>
  <c r="H289" i="1" s="1"/>
  <c r="D588" i="7" l="1"/>
  <c r="F589" i="7" s="1"/>
  <c r="H589" i="7" s="1"/>
  <c r="C588" i="7"/>
  <c r="E589" i="7" s="1"/>
  <c r="G589" i="7" s="1"/>
  <c r="D588" i="6"/>
  <c r="F589" i="6" s="1"/>
  <c r="H589" i="6" s="1"/>
  <c r="C588" i="6"/>
  <c r="E589" i="6" s="1"/>
  <c r="G589" i="6" s="1"/>
  <c r="D588" i="5"/>
  <c r="F589" i="5" s="1"/>
  <c r="H589" i="5" s="1"/>
  <c r="C588" i="5"/>
  <c r="E589" i="5" s="1"/>
  <c r="G589" i="5" s="1"/>
  <c r="D588" i="4"/>
  <c r="F589" i="4" s="1"/>
  <c r="H589" i="4" s="1"/>
  <c r="C588" i="4"/>
  <c r="E589" i="4" s="1"/>
  <c r="G589" i="4" s="1"/>
  <c r="C288" i="1"/>
  <c r="E289" i="1" s="1"/>
  <c r="G289" i="1" s="1"/>
  <c r="D589" i="7" l="1"/>
  <c r="F590" i="7" s="1"/>
  <c r="H590" i="7" s="1"/>
  <c r="C589" i="7"/>
  <c r="E590" i="7" s="1"/>
  <c r="G590" i="7" s="1"/>
  <c r="C589" i="6"/>
  <c r="E590" i="6" s="1"/>
  <c r="G590" i="6" s="1"/>
  <c r="D589" i="6"/>
  <c r="F590" i="6" s="1"/>
  <c r="H590" i="6" s="1"/>
  <c r="C589" i="5"/>
  <c r="E590" i="5" s="1"/>
  <c r="G590" i="5" s="1"/>
  <c r="D589" i="5"/>
  <c r="F590" i="5" s="1"/>
  <c r="H590" i="5" s="1"/>
  <c r="D589" i="4"/>
  <c r="F590" i="4" s="1"/>
  <c r="H590" i="4" s="1"/>
  <c r="C589" i="4"/>
  <c r="E590" i="4" s="1"/>
  <c r="G590" i="4" s="1"/>
  <c r="D289" i="1"/>
  <c r="F290" i="1" s="1"/>
  <c r="H290" i="1" s="1"/>
  <c r="D590" i="7" l="1"/>
  <c r="F591" i="7" s="1"/>
  <c r="H591" i="7" s="1"/>
  <c r="C590" i="7"/>
  <c r="E591" i="7" s="1"/>
  <c r="G591" i="7" s="1"/>
  <c r="D590" i="6"/>
  <c r="F591" i="6" s="1"/>
  <c r="H591" i="6" s="1"/>
  <c r="C590" i="6"/>
  <c r="E591" i="6" s="1"/>
  <c r="G591" i="6" s="1"/>
  <c r="D590" i="5"/>
  <c r="F591" i="5" s="1"/>
  <c r="H591" i="5" s="1"/>
  <c r="C590" i="5"/>
  <c r="E591" i="5" s="1"/>
  <c r="G591" i="5" s="1"/>
  <c r="D590" i="4"/>
  <c r="F591" i="4" s="1"/>
  <c r="H591" i="4" s="1"/>
  <c r="C590" i="4"/>
  <c r="E591" i="4" s="1"/>
  <c r="G591" i="4" s="1"/>
  <c r="C289" i="1"/>
  <c r="E290" i="1" s="1"/>
  <c r="G290" i="1" s="1"/>
  <c r="C591" i="7" l="1"/>
  <c r="E592" i="7" s="1"/>
  <c r="G592" i="7" s="1"/>
  <c r="D591" i="7"/>
  <c r="F592" i="7" s="1"/>
  <c r="H592" i="7" s="1"/>
  <c r="D591" i="6"/>
  <c r="F592" i="6" s="1"/>
  <c r="H592" i="6" s="1"/>
  <c r="C591" i="6"/>
  <c r="E592" i="6" s="1"/>
  <c r="G592" i="6" s="1"/>
  <c r="D591" i="5"/>
  <c r="F592" i="5" s="1"/>
  <c r="H592" i="5" s="1"/>
  <c r="C591" i="5"/>
  <c r="E592" i="5" s="1"/>
  <c r="G592" i="5" s="1"/>
  <c r="C591" i="4"/>
  <c r="E592" i="4" s="1"/>
  <c r="G592" i="4" s="1"/>
  <c r="D591" i="4"/>
  <c r="F592" i="4" s="1"/>
  <c r="H592" i="4" s="1"/>
  <c r="D290" i="1"/>
  <c r="F291" i="1" s="1"/>
  <c r="H291" i="1" s="1"/>
  <c r="D592" i="7" l="1"/>
  <c r="F593" i="7" s="1"/>
  <c r="H593" i="7" s="1"/>
  <c r="C592" i="7"/>
  <c r="E593" i="7" s="1"/>
  <c r="G593" i="7" s="1"/>
  <c r="D592" i="6"/>
  <c r="F593" i="6" s="1"/>
  <c r="H593" i="6" s="1"/>
  <c r="C592" i="6"/>
  <c r="E593" i="6" s="1"/>
  <c r="G593" i="6" s="1"/>
  <c r="D592" i="5"/>
  <c r="F593" i="5" s="1"/>
  <c r="H593" i="5" s="1"/>
  <c r="C592" i="5"/>
  <c r="E593" i="5" s="1"/>
  <c r="G593" i="5" s="1"/>
  <c r="D592" i="4"/>
  <c r="F593" i="4" s="1"/>
  <c r="H593" i="4" s="1"/>
  <c r="C592" i="4"/>
  <c r="E593" i="4" s="1"/>
  <c r="G593" i="4" s="1"/>
  <c r="C290" i="1"/>
  <c r="E291" i="1" s="1"/>
  <c r="G291" i="1" s="1"/>
  <c r="D593" i="7" l="1"/>
  <c r="F594" i="7" s="1"/>
  <c r="H594" i="7" s="1"/>
  <c r="C593" i="7"/>
  <c r="E594" i="7" s="1"/>
  <c r="G594" i="7" s="1"/>
  <c r="D593" i="6"/>
  <c r="F594" i="6" s="1"/>
  <c r="H594" i="6" s="1"/>
  <c r="C593" i="6"/>
  <c r="E594" i="6" s="1"/>
  <c r="G594" i="6" s="1"/>
  <c r="C593" i="5"/>
  <c r="E594" i="5" s="1"/>
  <c r="G594" i="5" s="1"/>
  <c r="D593" i="5"/>
  <c r="F594" i="5" s="1"/>
  <c r="H594" i="5" s="1"/>
  <c r="C593" i="4"/>
  <c r="E594" i="4" s="1"/>
  <c r="G594" i="4" s="1"/>
  <c r="D593" i="4"/>
  <c r="F594" i="4" s="1"/>
  <c r="H594" i="4" s="1"/>
  <c r="D291" i="1"/>
  <c r="F292" i="1" s="1"/>
  <c r="H292" i="1" s="1"/>
  <c r="D594" i="7" l="1"/>
  <c r="F595" i="7" s="1"/>
  <c r="H595" i="7" s="1"/>
  <c r="C594" i="7"/>
  <c r="E595" i="7" s="1"/>
  <c r="G595" i="7" s="1"/>
  <c r="D594" i="6"/>
  <c r="F595" i="6" s="1"/>
  <c r="H595" i="6" s="1"/>
  <c r="C594" i="6"/>
  <c r="E595" i="6" s="1"/>
  <c r="G595" i="6" s="1"/>
  <c r="D594" i="5"/>
  <c r="F595" i="5" s="1"/>
  <c r="H595" i="5" s="1"/>
  <c r="C594" i="5"/>
  <c r="E595" i="5" s="1"/>
  <c r="G595" i="5" s="1"/>
  <c r="D594" i="4"/>
  <c r="F595" i="4" s="1"/>
  <c r="H595" i="4" s="1"/>
  <c r="C594" i="4"/>
  <c r="E595" i="4" s="1"/>
  <c r="G595" i="4" s="1"/>
  <c r="C291" i="1"/>
  <c r="E292" i="1" s="1"/>
  <c r="G292" i="1" s="1"/>
  <c r="D595" i="7" l="1"/>
  <c r="F596" i="7" s="1"/>
  <c r="H596" i="7" s="1"/>
  <c r="C595" i="7"/>
  <c r="E596" i="7" s="1"/>
  <c r="G596" i="7" s="1"/>
  <c r="D595" i="6"/>
  <c r="F596" i="6" s="1"/>
  <c r="H596" i="6" s="1"/>
  <c r="C595" i="6"/>
  <c r="E596" i="6" s="1"/>
  <c r="G596" i="6" s="1"/>
  <c r="D595" i="5"/>
  <c r="F596" i="5" s="1"/>
  <c r="H596" i="5" s="1"/>
  <c r="C595" i="5"/>
  <c r="E596" i="5" s="1"/>
  <c r="G596" i="5" s="1"/>
  <c r="D595" i="4"/>
  <c r="F596" i="4" s="1"/>
  <c r="H596" i="4" s="1"/>
  <c r="C595" i="4"/>
  <c r="E596" i="4" s="1"/>
  <c r="G596" i="4" s="1"/>
  <c r="D292" i="1"/>
  <c r="F293" i="1" s="1"/>
  <c r="H293" i="1" s="1"/>
  <c r="D596" i="7" l="1"/>
  <c r="F597" i="7" s="1"/>
  <c r="H597" i="7" s="1"/>
  <c r="C596" i="7"/>
  <c r="E597" i="7" s="1"/>
  <c r="G597" i="7" s="1"/>
  <c r="D596" i="6"/>
  <c r="F597" i="6" s="1"/>
  <c r="H597" i="6" s="1"/>
  <c r="C596" i="6"/>
  <c r="E597" i="6" s="1"/>
  <c r="G597" i="6" s="1"/>
  <c r="D596" i="5"/>
  <c r="F597" i="5" s="1"/>
  <c r="H597" i="5" s="1"/>
  <c r="C596" i="5"/>
  <c r="E597" i="5" s="1"/>
  <c r="G597" i="5" s="1"/>
  <c r="D596" i="4"/>
  <c r="F597" i="4" s="1"/>
  <c r="H597" i="4" s="1"/>
  <c r="C596" i="4"/>
  <c r="E597" i="4" s="1"/>
  <c r="G597" i="4" s="1"/>
  <c r="C292" i="1"/>
  <c r="E293" i="1" s="1"/>
  <c r="G293" i="1" s="1"/>
  <c r="D597" i="7" l="1"/>
  <c r="F598" i="7" s="1"/>
  <c r="H598" i="7" s="1"/>
  <c r="C597" i="7"/>
  <c r="E598" i="7" s="1"/>
  <c r="G598" i="7" s="1"/>
  <c r="C597" i="6"/>
  <c r="E598" i="6" s="1"/>
  <c r="G598" i="6" s="1"/>
  <c r="D597" i="6"/>
  <c r="F598" i="6" s="1"/>
  <c r="H598" i="6" s="1"/>
  <c r="C597" i="5"/>
  <c r="E598" i="5" s="1"/>
  <c r="G598" i="5" s="1"/>
  <c r="D597" i="5"/>
  <c r="F598" i="5" s="1"/>
  <c r="H598" i="5" s="1"/>
  <c r="D597" i="4"/>
  <c r="F598" i="4" s="1"/>
  <c r="H598" i="4" s="1"/>
  <c r="C597" i="4"/>
  <c r="E598" i="4" s="1"/>
  <c r="G598" i="4" s="1"/>
  <c r="D293" i="1"/>
  <c r="F294" i="1" s="1"/>
  <c r="H294" i="1" s="1"/>
  <c r="D598" i="7" l="1"/>
  <c r="F599" i="7" s="1"/>
  <c r="H599" i="7" s="1"/>
  <c r="C598" i="7"/>
  <c r="E599" i="7" s="1"/>
  <c r="G599" i="7" s="1"/>
  <c r="D598" i="6"/>
  <c r="F599" i="6" s="1"/>
  <c r="H599" i="6" s="1"/>
  <c r="C598" i="6"/>
  <c r="E599" i="6" s="1"/>
  <c r="G599" i="6" s="1"/>
  <c r="D598" i="5"/>
  <c r="F599" i="5" s="1"/>
  <c r="H599" i="5" s="1"/>
  <c r="C598" i="5"/>
  <c r="E599" i="5" s="1"/>
  <c r="G599" i="5" s="1"/>
  <c r="D598" i="4"/>
  <c r="F599" i="4" s="1"/>
  <c r="H599" i="4" s="1"/>
  <c r="C598" i="4"/>
  <c r="E599" i="4" s="1"/>
  <c r="G599" i="4" s="1"/>
  <c r="C293" i="1"/>
  <c r="E294" i="1" s="1"/>
  <c r="G294" i="1" s="1"/>
  <c r="C599" i="7" l="1"/>
  <c r="E600" i="7" s="1"/>
  <c r="G600" i="7" s="1"/>
  <c r="D599" i="7"/>
  <c r="F600" i="7" s="1"/>
  <c r="H600" i="7" s="1"/>
  <c r="D599" i="6"/>
  <c r="F600" i="6" s="1"/>
  <c r="H600" i="6" s="1"/>
  <c r="C599" i="6"/>
  <c r="E600" i="6" s="1"/>
  <c r="G600" i="6" s="1"/>
  <c r="D599" i="5"/>
  <c r="F600" i="5" s="1"/>
  <c r="H600" i="5" s="1"/>
  <c r="C599" i="5"/>
  <c r="E600" i="5" s="1"/>
  <c r="G600" i="5" s="1"/>
  <c r="C599" i="4"/>
  <c r="E600" i="4" s="1"/>
  <c r="G600" i="4" s="1"/>
  <c r="D599" i="4"/>
  <c r="F600" i="4" s="1"/>
  <c r="H600" i="4" s="1"/>
  <c r="D294" i="1"/>
  <c r="F295" i="1" s="1"/>
  <c r="H295" i="1" s="1"/>
  <c r="D600" i="7" l="1"/>
  <c r="F601" i="7" s="1"/>
  <c r="H601" i="7" s="1"/>
  <c r="C600" i="7"/>
  <c r="E601" i="7" s="1"/>
  <c r="G601" i="7" s="1"/>
  <c r="D600" i="6"/>
  <c r="F601" i="6" s="1"/>
  <c r="H601" i="6" s="1"/>
  <c r="C600" i="6"/>
  <c r="E601" i="6" s="1"/>
  <c r="G601" i="6" s="1"/>
  <c r="D600" i="5"/>
  <c r="F601" i="5" s="1"/>
  <c r="H601" i="5" s="1"/>
  <c r="C600" i="5"/>
  <c r="E601" i="5" s="1"/>
  <c r="G601" i="5" s="1"/>
  <c r="D600" i="4"/>
  <c r="F601" i="4" s="1"/>
  <c r="H601" i="4" s="1"/>
  <c r="C600" i="4"/>
  <c r="E601" i="4" s="1"/>
  <c r="G601" i="4" s="1"/>
  <c r="C294" i="1"/>
  <c r="E295" i="1" s="1"/>
  <c r="G295" i="1" s="1"/>
  <c r="D601" i="7" l="1"/>
  <c r="F602" i="7" s="1"/>
  <c r="H602" i="7" s="1"/>
  <c r="C601" i="7"/>
  <c r="E602" i="7" s="1"/>
  <c r="G602" i="7" s="1"/>
  <c r="D601" i="6"/>
  <c r="F602" i="6" s="1"/>
  <c r="H602" i="6" s="1"/>
  <c r="C601" i="6"/>
  <c r="E602" i="6" s="1"/>
  <c r="G602" i="6" s="1"/>
  <c r="C601" i="5"/>
  <c r="E602" i="5" s="1"/>
  <c r="G602" i="5" s="1"/>
  <c r="D601" i="5"/>
  <c r="F602" i="5" s="1"/>
  <c r="H602" i="5" s="1"/>
  <c r="C601" i="4"/>
  <c r="E602" i="4" s="1"/>
  <c r="G602" i="4" s="1"/>
  <c r="D601" i="4"/>
  <c r="F602" i="4" s="1"/>
  <c r="H602" i="4" s="1"/>
  <c r="D295" i="1"/>
  <c r="F296" i="1" s="1"/>
  <c r="H296" i="1" s="1"/>
  <c r="D602" i="7" l="1"/>
  <c r="F603" i="7" s="1"/>
  <c r="H603" i="7" s="1"/>
  <c r="C602" i="7"/>
  <c r="E603" i="7" s="1"/>
  <c r="G603" i="7" s="1"/>
  <c r="D602" i="6"/>
  <c r="F603" i="6" s="1"/>
  <c r="H603" i="6" s="1"/>
  <c r="C602" i="6"/>
  <c r="E603" i="6" s="1"/>
  <c r="G603" i="6" s="1"/>
  <c r="D602" i="5"/>
  <c r="F603" i="5" s="1"/>
  <c r="H603" i="5" s="1"/>
  <c r="C602" i="5"/>
  <c r="E603" i="5" s="1"/>
  <c r="G603" i="5" s="1"/>
  <c r="D602" i="4"/>
  <c r="F603" i="4" s="1"/>
  <c r="H603" i="4" s="1"/>
  <c r="C602" i="4"/>
  <c r="E603" i="4" s="1"/>
  <c r="G603" i="4" s="1"/>
  <c r="C295" i="1"/>
  <c r="E296" i="1" s="1"/>
  <c r="G296" i="1" s="1"/>
  <c r="D603" i="7" l="1"/>
  <c r="F604" i="7" s="1"/>
  <c r="H604" i="7" s="1"/>
  <c r="C603" i="7"/>
  <c r="E604" i="7" s="1"/>
  <c r="G604" i="7" s="1"/>
  <c r="D603" i="6"/>
  <c r="F604" i="6" s="1"/>
  <c r="H604" i="6" s="1"/>
  <c r="C603" i="6"/>
  <c r="E604" i="6" s="1"/>
  <c r="G604" i="6" s="1"/>
  <c r="D603" i="5"/>
  <c r="F604" i="5" s="1"/>
  <c r="H604" i="5" s="1"/>
  <c r="C603" i="5"/>
  <c r="E604" i="5" s="1"/>
  <c r="G604" i="5" s="1"/>
  <c r="D603" i="4"/>
  <c r="F604" i="4" s="1"/>
  <c r="H604" i="4" s="1"/>
  <c r="C603" i="4"/>
  <c r="E604" i="4" s="1"/>
  <c r="G604" i="4" s="1"/>
  <c r="D296" i="1"/>
  <c r="F297" i="1" s="1"/>
  <c r="H297" i="1" s="1"/>
  <c r="D604" i="7" l="1"/>
  <c r="F605" i="7" s="1"/>
  <c r="H605" i="7" s="1"/>
  <c r="C604" i="7"/>
  <c r="E605" i="7" s="1"/>
  <c r="G605" i="7" s="1"/>
  <c r="D604" i="6"/>
  <c r="F605" i="6" s="1"/>
  <c r="H605" i="6" s="1"/>
  <c r="C604" i="6"/>
  <c r="E605" i="6" s="1"/>
  <c r="G605" i="6" s="1"/>
  <c r="D604" i="5"/>
  <c r="F605" i="5" s="1"/>
  <c r="H605" i="5" s="1"/>
  <c r="C604" i="5"/>
  <c r="E605" i="5" s="1"/>
  <c r="G605" i="5" s="1"/>
  <c r="D604" i="4"/>
  <c r="F605" i="4" s="1"/>
  <c r="H605" i="4" s="1"/>
  <c r="C604" i="4"/>
  <c r="E605" i="4" s="1"/>
  <c r="G605" i="4" s="1"/>
  <c r="C296" i="1"/>
  <c r="E297" i="1" s="1"/>
  <c r="G297" i="1" s="1"/>
  <c r="D605" i="7" l="1"/>
  <c r="F606" i="7" s="1"/>
  <c r="H606" i="7" s="1"/>
  <c r="C605" i="7"/>
  <c r="E606" i="7" s="1"/>
  <c r="G606" i="7" s="1"/>
  <c r="C605" i="6"/>
  <c r="E606" i="6" s="1"/>
  <c r="G606" i="6" s="1"/>
  <c r="D605" i="6"/>
  <c r="F606" i="6" s="1"/>
  <c r="H606" i="6" s="1"/>
  <c r="C605" i="5"/>
  <c r="E606" i="5" s="1"/>
  <c r="G606" i="5" s="1"/>
  <c r="D605" i="5"/>
  <c r="F606" i="5" s="1"/>
  <c r="H606" i="5" s="1"/>
  <c r="D605" i="4"/>
  <c r="F606" i="4" s="1"/>
  <c r="H606" i="4" s="1"/>
  <c r="C605" i="4"/>
  <c r="E606" i="4" s="1"/>
  <c r="G606" i="4" s="1"/>
  <c r="D297" i="1"/>
  <c r="F298" i="1" s="1"/>
  <c r="H298" i="1" s="1"/>
  <c r="D606" i="7" l="1"/>
  <c r="F607" i="7" s="1"/>
  <c r="H607" i="7" s="1"/>
  <c r="C606" i="7"/>
  <c r="E607" i="7" s="1"/>
  <c r="G607" i="7" s="1"/>
  <c r="D606" i="6"/>
  <c r="F607" i="6" s="1"/>
  <c r="H607" i="6" s="1"/>
  <c r="C606" i="6"/>
  <c r="E607" i="6" s="1"/>
  <c r="G607" i="6" s="1"/>
  <c r="D606" i="5"/>
  <c r="F607" i="5" s="1"/>
  <c r="H607" i="5" s="1"/>
  <c r="C606" i="5"/>
  <c r="E607" i="5" s="1"/>
  <c r="G607" i="5" s="1"/>
  <c r="D606" i="4"/>
  <c r="F607" i="4" s="1"/>
  <c r="H607" i="4" s="1"/>
  <c r="C606" i="4"/>
  <c r="E607" i="4" s="1"/>
  <c r="G607" i="4" s="1"/>
  <c r="C297" i="1"/>
  <c r="E298" i="1" s="1"/>
  <c r="G298" i="1" s="1"/>
  <c r="C607" i="7" l="1"/>
  <c r="E608" i="7" s="1"/>
  <c r="G608" i="7" s="1"/>
  <c r="D607" i="7"/>
  <c r="F608" i="7" s="1"/>
  <c r="H608" i="7" s="1"/>
  <c r="D607" i="6"/>
  <c r="F608" i="6" s="1"/>
  <c r="H608" i="6" s="1"/>
  <c r="C607" i="6"/>
  <c r="E608" i="6" s="1"/>
  <c r="G608" i="6" s="1"/>
  <c r="D607" i="5"/>
  <c r="F608" i="5" s="1"/>
  <c r="H608" i="5" s="1"/>
  <c r="C607" i="5"/>
  <c r="E608" i="5" s="1"/>
  <c r="G608" i="5" s="1"/>
  <c r="C607" i="4"/>
  <c r="E608" i="4" s="1"/>
  <c r="G608" i="4" s="1"/>
  <c r="D607" i="4"/>
  <c r="F608" i="4" s="1"/>
  <c r="H608" i="4" s="1"/>
  <c r="D298" i="1"/>
  <c r="F299" i="1" s="1"/>
  <c r="H299" i="1" s="1"/>
  <c r="D608" i="7" l="1"/>
  <c r="F609" i="7" s="1"/>
  <c r="H609" i="7" s="1"/>
  <c r="C608" i="7"/>
  <c r="E609" i="7" s="1"/>
  <c r="G609" i="7" s="1"/>
  <c r="D608" i="6"/>
  <c r="F609" i="6" s="1"/>
  <c r="H609" i="6" s="1"/>
  <c r="C608" i="6"/>
  <c r="E609" i="6" s="1"/>
  <c r="G609" i="6" s="1"/>
  <c r="D608" i="5"/>
  <c r="F609" i="5" s="1"/>
  <c r="H609" i="5" s="1"/>
  <c r="C608" i="5"/>
  <c r="E609" i="5" s="1"/>
  <c r="G609" i="5" s="1"/>
  <c r="D608" i="4"/>
  <c r="F609" i="4" s="1"/>
  <c r="H609" i="4" s="1"/>
  <c r="C608" i="4"/>
  <c r="E609" i="4" s="1"/>
  <c r="G609" i="4" s="1"/>
  <c r="C298" i="1"/>
  <c r="E299" i="1" s="1"/>
  <c r="G299" i="1" s="1"/>
  <c r="D609" i="7" l="1"/>
  <c r="F610" i="7" s="1"/>
  <c r="H610" i="7" s="1"/>
  <c r="C609" i="7"/>
  <c r="E610" i="7" s="1"/>
  <c r="G610" i="7" s="1"/>
  <c r="D609" i="6"/>
  <c r="F610" i="6" s="1"/>
  <c r="H610" i="6" s="1"/>
  <c r="C609" i="6"/>
  <c r="E610" i="6" s="1"/>
  <c r="G610" i="6" s="1"/>
  <c r="C609" i="5"/>
  <c r="E610" i="5" s="1"/>
  <c r="G610" i="5" s="1"/>
  <c r="D609" i="5"/>
  <c r="F610" i="5" s="1"/>
  <c r="H610" i="5" s="1"/>
  <c r="C609" i="4"/>
  <c r="E610" i="4" s="1"/>
  <c r="G610" i="4" s="1"/>
  <c r="D609" i="4"/>
  <c r="F610" i="4" s="1"/>
  <c r="H610" i="4" s="1"/>
  <c r="D299" i="1"/>
  <c r="F300" i="1" s="1"/>
  <c r="H300" i="1" s="1"/>
  <c r="D610" i="7" l="1"/>
  <c r="F611" i="7" s="1"/>
  <c r="H611" i="7" s="1"/>
  <c r="C610" i="7"/>
  <c r="E611" i="7" s="1"/>
  <c r="G611" i="7" s="1"/>
  <c r="D610" i="6"/>
  <c r="F611" i="6" s="1"/>
  <c r="H611" i="6" s="1"/>
  <c r="C610" i="6"/>
  <c r="E611" i="6" s="1"/>
  <c r="G611" i="6" s="1"/>
  <c r="D610" i="5"/>
  <c r="F611" i="5" s="1"/>
  <c r="H611" i="5" s="1"/>
  <c r="C610" i="5"/>
  <c r="E611" i="5" s="1"/>
  <c r="G611" i="5" s="1"/>
  <c r="D610" i="4"/>
  <c r="F611" i="4" s="1"/>
  <c r="H611" i="4" s="1"/>
  <c r="C610" i="4"/>
  <c r="E611" i="4" s="1"/>
  <c r="G611" i="4" s="1"/>
  <c r="C299" i="1"/>
  <c r="E300" i="1" s="1"/>
  <c r="G300" i="1" s="1"/>
  <c r="D611" i="7" l="1"/>
  <c r="F612" i="7" s="1"/>
  <c r="H612" i="7" s="1"/>
  <c r="C611" i="7"/>
  <c r="E612" i="7" s="1"/>
  <c r="G612" i="7" s="1"/>
  <c r="D611" i="6"/>
  <c r="F612" i="6" s="1"/>
  <c r="H612" i="6" s="1"/>
  <c r="C611" i="6"/>
  <c r="E612" i="6" s="1"/>
  <c r="G612" i="6" s="1"/>
  <c r="D611" i="5"/>
  <c r="F612" i="5" s="1"/>
  <c r="H612" i="5" s="1"/>
  <c r="C611" i="5"/>
  <c r="E612" i="5" s="1"/>
  <c r="G612" i="5" s="1"/>
  <c r="D611" i="4"/>
  <c r="F612" i="4" s="1"/>
  <c r="H612" i="4" s="1"/>
  <c r="C611" i="4"/>
  <c r="E612" i="4" s="1"/>
  <c r="G612" i="4" s="1"/>
  <c r="D300" i="1"/>
  <c r="F301" i="1" s="1"/>
  <c r="H301" i="1" s="1"/>
  <c r="D612" i="7" l="1"/>
  <c r="F613" i="7" s="1"/>
  <c r="H613" i="7" s="1"/>
  <c r="C612" i="7"/>
  <c r="E613" i="7" s="1"/>
  <c r="G613" i="7" s="1"/>
  <c r="D612" i="6"/>
  <c r="F613" i="6" s="1"/>
  <c r="H613" i="6" s="1"/>
  <c r="C612" i="6"/>
  <c r="E613" i="6" s="1"/>
  <c r="G613" i="6" s="1"/>
  <c r="D612" i="5"/>
  <c r="F613" i="5" s="1"/>
  <c r="H613" i="5" s="1"/>
  <c r="C612" i="5"/>
  <c r="E613" i="5" s="1"/>
  <c r="G613" i="5" s="1"/>
  <c r="D612" i="4"/>
  <c r="F613" i="4" s="1"/>
  <c r="H613" i="4" s="1"/>
  <c r="C612" i="4"/>
  <c r="E613" i="4" s="1"/>
  <c r="G613" i="4" s="1"/>
  <c r="C300" i="1"/>
  <c r="E301" i="1" s="1"/>
  <c r="G301" i="1" s="1"/>
  <c r="D613" i="7" l="1"/>
  <c r="F614" i="7" s="1"/>
  <c r="H614" i="7" s="1"/>
  <c r="C613" i="7"/>
  <c r="E614" i="7" s="1"/>
  <c r="G614" i="7" s="1"/>
  <c r="C613" i="6"/>
  <c r="E614" i="6" s="1"/>
  <c r="G614" i="6" s="1"/>
  <c r="D613" i="6"/>
  <c r="F614" i="6" s="1"/>
  <c r="H614" i="6" s="1"/>
  <c r="C613" i="5"/>
  <c r="E614" i="5" s="1"/>
  <c r="G614" i="5" s="1"/>
  <c r="D613" i="5"/>
  <c r="F614" i="5" s="1"/>
  <c r="H614" i="5" s="1"/>
  <c r="D613" i="4"/>
  <c r="F614" i="4" s="1"/>
  <c r="H614" i="4" s="1"/>
  <c r="C613" i="4"/>
  <c r="E614" i="4" s="1"/>
  <c r="G614" i="4" s="1"/>
  <c r="D301" i="1"/>
  <c r="F302" i="1" s="1"/>
  <c r="H302" i="1" s="1"/>
  <c r="D614" i="7" l="1"/>
  <c r="F615" i="7" s="1"/>
  <c r="H615" i="7" s="1"/>
  <c r="C614" i="7"/>
  <c r="E615" i="7" s="1"/>
  <c r="G615" i="7" s="1"/>
  <c r="D614" i="6"/>
  <c r="F615" i="6" s="1"/>
  <c r="H615" i="6" s="1"/>
  <c r="C614" i="6"/>
  <c r="E615" i="6" s="1"/>
  <c r="G615" i="6" s="1"/>
  <c r="D614" i="5"/>
  <c r="F615" i="5" s="1"/>
  <c r="H615" i="5" s="1"/>
  <c r="C614" i="5"/>
  <c r="E615" i="5" s="1"/>
  <c r="G615" i="5" s="1"/>
  <c r="D614" i="4"/>
  <c r="F615" i="4" s="1"/>
  <c r="H615" i="4" s="1"/>
  <c r="C614" i="4"/>
  <c r="E615" i="4" s="1"/>
  <c r="G615" i="4" s="1"/>
  <c r="C301" i="1"/>
  <c r="E302" i="1" s="1"/>
  <c r="G302" i="1" s="1"/>
  <c r="C615" i="7" l="1"/>
  <c r="E616" i="7" s="1"/>
  <c r="G616" i="7" s="1"/>
  <c r="D615" i="7"/>
  <c r="F616" i="7" s="1"/>
  <c r="H616" i="7" s="1"/>
  <c r="D615" i="6"/>
  <c r="F616" i="6" s="1"/>
  <c r="H616" i="6" s="1"/>
  <c r="C615" i="6"/>
  <c r="E616" i="6" s="1"/>
  <c r="G616" i="6" s="1"/>
  <c r="D615" i="5"/>
  <c r="F616" i="5" s="1"/>
  <c r="H616" i="5" s="1"/>
  <c r="C615" i="5"/>
  <c r="E616" i="5" s="1"/>
  <c r="G616" i="5" s="1"/>
  <c r="C615" i="4"/>
  <c r="E616" i="4" s="1"/>
  <c r="G616" i="4" s="1"/>
  <c r="D615" i="4"/>
  <c r="F616" i="4" s="1"/>
  <c r="H616" i="4" s="1"/>
  <c r="D302" i="1"/>
  <c r="F303" i="1" s="1"/>
  <c r="H303" i="1" s="1"/>
  <c r="D616" i="7" l="1"/>
  <c r="F617" i="7" s="1"/>
  <c r="H617" i="7" s="1"/>
  <c r="C616" i="7"/>
  <c r="E617" i="7" s="1"/>
  <c r="G617" i="7" s="1"/>
  <c r="D616" i="6"/>
  <c r="F617" i="6" s="1"/>
  <c r="H617" i="6" s="1"/>
  <c r="C616" i="6"/>
  <c r="E617" i="6" s="1"/>
  <c r="G617" i="6" s="1"/>
  <c r="D616" i="5"/>
  <c r="F617" i="5" s="1"/>
  <c r="H617" i="5" s="1"/>
  <c r="C616" i="5"/>
  <c r="E617" i="5" s="1"/>
  <c r="G617" i="5" s="1"/>
  <c r="D616" i="4"/>
  <c r="F617" i="4" s="1"/>
  <c r="H617" i="4" s="1"/>
  <c r="C616" i="4"/>
  <c r="E617" i="4" s="1"/>
  <c r="G617" i="4" s="1"/>
  <c r="C302" i="1"/>
  <c r="E303" i="1" s="1"/>
  <c r="G303" i="1" s="1"/>
  <c r="D617" i="7" l="1"/>
  <c r="F618" i="7" s="1"/>
  <c r="H618" i="7" s="1"/>
  <c r="C617" i="7"/>
  <c r="E618" i="7" s="1"/>
  <c r="G618" i="7" s="1"/>
  <c r="D617" i="6"/>
  <c r="F618" i="6" s="1"/>
  <c r="H618" i="6" s="1"/>
  <c r="C617" i="6"/>
  <c r="E618" i="6" s="1"/>
  <c r="G618" i="6" s="1"/>
  <c r="C617" i="5"/>
  <c r="E618" i="5" s="1"/>
  <c r="G618" i="5" s="1"/>
  <c r="D617" i="5"/>
  <c r="F618" i="5" s="1"/>
  <c r="H618" i="5" s="1"/>
  <c r="C617" i="4"/>
  <c r="E618" i="4" s="1"/>
  <c r="G618" i="4" s="1"/>
  <c r="D617" i="4"/>
  <c r="F618" i="4" s="1"/>
  <c r="H618" i="4" s="1"/>
  <c r="D303" i="1"/>
  <c r="F304" i="1" s="1"/>
  <c r="H304" i="1" s="1"/>
  <c r="D618" i="7" l="1"/>
  <c r="F619" i="7" s="1"/>
  <c r="H619" i="7" s="1"/>
  <c r="C618" i="7"/>
  <c r="E619" i="7" s="1"/>
  <c r="G619" i="7" s="1"/>
  <c r="D618" i="6"/>
  <c r="F619" i="6" s="1"/>
  <c r="H619" i="6" s="1"/>
  <c r="C618" i="6"/>
  <c r="E619" i="6" s="1"/>
  <c r="G619" i="6" s="1"/>
  <c r="D618" i="5"/>
  <c r="F619" i="5" s="1"/>
  <c r="H619" i="5" s="1"/>
  <c r="C618" i="5"/>
  <c r="E619" i="5" s="1"/>
  <c r="G619" i="5" s="1"/>
  <c r="D618" i="4"/>
  <c r="F619" i="4" s="1"/>
  <c r="H619" i="4" s="1"/>
  <c r="C618" i="4"/>
  <c r="E619" i="4" s="1"/>
  <c r="G619" i="4" s="1"/>
  <c r="C303" i="1"/>
  <c r="E304" i="1" s="1"/>
  <c r="G304" i="1" s="1"/>
  <c r="D619" i="7" l="1"/>
  <c r="F620" i="7" s="1"/>
  <c r="H620" i="7" s="1"/>
  <c r="C619" i="7"/>
  <c r="E620" i="7" s="1"/>
  <c r="G620" i="7" s="1"/>
  <c r="D619" i="6"/>
  <c r="F620" i="6" s="1"/>
  <c r="H620" i="6" s="1"/>
  <c r="C619" i="6"/>
  <c r="E620" i="6" s="1"/>
  <c r="G620" i="6" s="1"/>
  <c r="D619" i="5"/>
  <c r="F620" i="5" s="1"/>
  <c r="H620" i="5" s="1"/>
  <c r="C619" i="5"/>
  <c r="E620" i="5" s="1"/>
  <c r="G620" i="5" s="1"/>
  <c r="D619" i="4"/>
  <c r="F620" i="4" s="1"/>
  <c r="H620" i="4" s="1"/>
  <c r="C619" i="4"/>
  <c r="E620" i="4" s="1"/>
  <c r="G620" i="4" s="1"/>
  <c r="D304" i="1"/>
  <c r="F305" i="1" s="1"/>
  <c r="H305" i="1" s="1"/>
  <c r="D620" i="7" l="1"/>
  <c r="F621" i="7" s="1"/>
  <c r="H621" i="7" s="1"/>
  <c r="C620" i="7"/>
  <c r="E621" i="7" s="1"/>
  <c r="G621" i="7" s="1"/>
  <c r="D620" i="6"/>
  <c r="F621" i="6" s="1"/>
  <c r="H621" i="6" s="1"/>
  <c r="C620" i="6"/>
  <c r="E621" i="6" s="1"/>
  <c r="G621" i="6" s="1"/>
  <c r="D620" i="5"/>
  <c r="F621" i="5" s="1"/>
  <c r="H621" i="5" s="1"/>
  <c r="C620" i="5"/>
  <c r="E621" i="5" s="1"/>
  <c r="G621" i="5" s="1"/>
  <c r="D620" i="4"/>
  <c r="F621" i="4" s="1"/>
  <c r="H621" i="4" s="1"/>
  <c r="C620" i="4"/>
  <c r="E621" i="4" s="1"/>
  <c r="G621" i="4" s="1"/>
  <c r="C304" i="1"/>
  <c r="E305" i="1" s="1"/>
  <c r="G305" i="1" s="1"/>
  <c r="D621" i="7" l="1"/>
  <c r="F622" i="7" s="1"/>
  <c r="H622" i="7" s="1"/>
  <c r="C621" i="7"/>
  <c r="E622" i="7" s="1"/>
  <c r="G622" i="7" s="1"/>
  <c r="C621" i="6"/>
  <c r="E622" i="6" s="1"/>
  <c r="G622" i="6" s="1"/>
  <c r="D621" i="6"/>
  <c r="F622" i="6" s="1"/>
  <c r="H622" i="6" s="1"/>
  <c r="C621" i="5"/>
  <c r="E622" i="5" s="1"/>
  <c r="G622" i="5" s="1"/>
  <c r="D621" i="5"/>
  <c r="F622" i="5" s="1"/>
  <c r="H622" i="5" s="1"/>
  <c r="D621" i="4"/>
  <c r="F622" i="4" s="1"/>
  <c r="H622" i="4" s="1"/>
  <c r="C621" i="4"/>
  <c r="E622" i="4" s="1"/>
  <c r="G622" i="4" s="1"/>
  <c r="D305" i="1"/>
  <c r="F306" i="1" s="1"/>
  <c r="H306" i="1" s="1"/>
  <c r="D622" i="7" l="1"/>
  <c r="F623" i="7" s="1"/>
  <c r="H623" i="7" s="1"/>
  <c r="C622" i="7"/>
  <c r="E623" i="7" s="1"/>
  <c r="G623" i="7" s="1"/>
  <c r="D622" i="6"/>
  <c r="F623" i="6" s="1"/>
  <c r="H623" i="6" s="1"/>
  <c r="C622" i="6"/>
  <c r="E623" i="6" s="1"/>
  <c r="G623" i="6" s="1"/>
  <c r="D622" i="5"/>
  <c r="F623" i="5" s="1"/>
  <c r="H623" i="5" s="1"/>
  <c r="C622" i="5"/>
  <c r="E623" i="5" s="1"/>
  <c r="G623" i="5" s="1"/>
  <c r="D622" i="4"/>
  <c r="F623" i="4" s="1"/>
  <c r="H623" i="4" s="1"/>
  <c r="C622" i="4"/>
  <c r="E623" i="4" s="1"/>
  <c r="G623" i="4" s="1"/>
  <c r="C305" i="1"/>
  <c r="E306" i="1" s="1"/>
  <c r="G306" i="1" s="1"/>
  <c r="C623" i="7" l="1"/>
  <c r="E624" i="7" s="1"/>
  <c r="G624" i="7" s="1"/>
  <c r="D623" i="7"/>
  <c r="F624" i="7" s="1"/>
  <c r="H624" i="7" s="1"/>
  <c r="D623" i="6"/>
  <c r="F624" i="6" s="1"/>
  <c r="H624" i="6" s="1"/>
  <c r="C623" i="6"/>
  <c r="E624" i="6" s="1"/>
  <c r="G624" i="6" s="1"/>
  <c r="D623" i="5"/>
  <c r="F624" i="5" s="1"/>
  <c r="H624" i="5" s="1"/>
  <c r="C623" i="5"/>
  <c r="E624" i="5" s="1"/>
  <c r="G624" i="5" s="1"/>
  <c r="C623" i="4"/>
  <c r="E624" i="4" s="1"/>
  <c r="G624" i="4" s="1"/>
  <c r="D623" i="4"/>
  <c r="F624" i="4" s="1"/>
  <c r="H624" i="4" s="1"/>
  <c r="D306" i="1"/>
  <c r="F307" i="1" s="1"/>
  <c r="H307" i="1" s="1"/>
  <c r="D624" i="7" l="1"/>
  <c r="F625" i="7" s="1"/>
  <c r="H625" i="7" s="1"/>
  <c r="C624" i="7"/>
  <c r="E625" i="7" s="1"/>
  <c r="G625" i="7" s="1"/>
  <c r="D624" i="6"/>
  <c r="F625" i="6" s="1"/>
  <c r="H625" i="6" s="1"/>
  <c r="C624" i="6"/>
  <c r="E625" i="6" s="1"/>
  <c r="G625" i="6" s="1"/>
  <c r="D624" i="5"/>
  <c r="F625" i="5" s="1"/>
  <c r="H625" i="5" s="1"/>
  <c r="C624" i="5"/>
  <c r="E625" i="5" s="1"/>
  <c r="G625" i="5" s="1"/>
  <c r="D624" i="4"/>
  <c r="F625" i="4" s="1"/>
  <c r="H625" i="4" s="1"/>
  <c r="C624" i="4"/>
  <c r="E625" i="4" s="1"/>
  <c r="G625" i="4" s="1"/>
  <c r="C306" i="1"/>
  <c r="E307" i="1" s="1"/>
  <c r="G307" i="1" s="1"/>
  <c r="D625" i="7" l="1"/>
  <c r="F626" i="7" s="1"/>
  <c r="H626" i="7" s="1"/>
  <c r="C625" i="7"/>
  <c r="E626" i="7" s="1"/>
  <c r="G626" i="7" s="1"/>
  <c r="D625" i="6"/>
  <c r="F626" i="6" s="1"/>
  <c r="H626" i="6" s="1"/>
  <c r="C625" i="6"/>
  <c r="E626" i="6" s="1"/>
  <c r="G626" i="6" s="1"/>
  <c r="C625" i="5"/>
  <c r="E626" i="5" s="1"/>
  <c r="G626" i="5" s="1"/>
  <c r="D625" i="5"/>
  <c r="F626" i="5" s="1"/>
  <c r="H626" i="5" s="1"/>
  <c r="C625" i="4"/>
  <c r="E626" i="4" s="1"/>
  <c r="G626" i="4" s="1"/>
  <c r="D625" i="4"/>
  <c r="F626" i="4" s="1"/>
  <c r="H626" i="4" s="1"/>
  <c r="D307" i="1"/>
  <c r="F308" i="1" s="1"/>
  <c r="H308" i="1" s="1"/>
  <c r="D626" i="7" l="1"/>
  <c r="F627" i="7" s="1"/>
  <c r="H627" i="7" s="1"/>
  <c r="C626" i="7"/>
  <c r="E627" i="7" s="1"/>
  <c r="G627" i="7" s="1"/>
  <c r="D626" i="6"/>
  <c r="F627" i="6" s="1"/>
  <c r="H627" i="6" s="1"/>
  <c r="C626" i="6"/>
  <c r="E627" i="6" s="1"/>
  <c r="G627" i="6" s="1"/>
  <c r="D626" i="5"/>
  <c r="F627" i="5" s="1"/>
  <c r="H627" i="5" s="1"/>
  <c r="C626" i="5"/>
  <c r="E627" i="5" s="1"/>
  <c r="G627" i="5" s="1"/>
  <c r="D626" i="4"/>
  <c r="F627" i="4" s="1"/>
  <c r="H627" i="4" s="1"/>
  <c r="C626" i="4"/>
  <c r="E627" i="4" s="1"/>
  <c r="G627" i="4" s="1"/>
  <c r="C307" i="1"/>
  <c r="E308" i="1" s="1"/>
  <c r="G308" i="1" s="1"/>
  <c r="D627" i="7" l="1"/>
  <c r="F628" i="7" s="1"/>
  <c r="H628" i="7" s="1"/>
  <c r="C627" i="7"/>
  <c r="E628" i="7" s="1"/>
  <c r="G628" i="7" s="1"/>
  <c r="D627" i="6"/>
  <c r="F628" i="6" s="1"/>
  <c r="H628" i="6" s="1"/>
  <c r="C627" i="6"/>
  <c r="E628" i="6" s="1"/>
  <c r="G628" i="6" s="1"/>
  <c r="D627" i="5"/>
  <c r="F628" i="5" s="1"/>
  <c r="H628" i="5" s="1"/>
  <c r="C627" i="5"/>
  <c r="E628" i="5" s="1"/>
  <c r="G628" i="5" s="1"/>
  <c r="D627" i="4"/>
  <c r="F628" i="4" s="1"/>
  <c r="H628" i="4" s="1"/>
  <c r="C627" i="4"/>
  <c r="E628" i="4" s="1"/>
  <c r="G628" i="4" s="1"/>
  <c r="D308" i="1"/>
  <c r="F309" i="1" s="1"/>
  <c r="H309" i="1" s="1"/>
  <c r="D628" i="7" l="1"/>
  <c r="F629" i="7" s="1"/>
  <c r="H629" i="7" s="1"/>
  <c r="C628" i="7"/>
  <c r="E629" i="7" s="1"/>
  <c r="G629" i="7" s="1"/>
  <c r="C628" i="6"/>
  <c r="E629" i="6" s="1"/>
  <c r="G629" i="6" s="1"/>
  <c r="D628" i="6"/>
  <c r="F629" i="6" s="1"/>
  <c r="H629" i="6" s="1"/>
  <c r="D628" i="5"/>
  <c r="F629" i="5" s="1"/>
  <c r="H629" i="5" s="1"/>
  <c r="C628" i="5"/>
  <c r="E629" i="5" s="1"/>
  <c r="G629" i="5" s="1"/>
  <c r="D628" i="4"/>
  <c r="F629" i="4" s="1"/>
  <c r="H629" i="4" s="1"/>
  <c r="C628" i="4"/>
  <c r="E629" i="4" s="1"/>
  <c r="G629" i="4" s="1"/>
  <c r="C308" i="1"/>
  <c r="E309" i="1" s="1"/>
  <c r="G309" i="1" s="1"/>
  <c r="D629" i="7" l="1"/>
  <c r="F630" i="7" s="1"/>
  <c r="H630" i="7" s="1"/>
  <c r="C629" i="7"/>
  <c r="E630" i="7" s="1"/>
  <c r="G630" i="7" s="1"/>
  <c r="D629" i="6"/>
  <c r="F630" i="6" s="1"/>
  <c r="H630" i="6" s="1"/>
  <c r="C629" i="6"/>
  <c r="E630" i="6" s="1"/>
  <c r="G630" i="6" s="1"/>
  <c r="C629" i="5"/>
  <c r="E630" i="5" s="1"/>
  <c r="G630" i="5" s="1"/>
  <c r="D629" i="5"/>
  <c r="F630" i="5" s="1"/>
  <c r="H630" i="5" s="1"/>
  <c r="D629" i="4"/>
  <c r="F630" i="4" s="1"/>
  <c r="H630" i="4" s="1"/>
  <c r="C629" i="4"/>
  <c r="E630" i="4" s="1"/>
  <c r="G630" i="4" s="1"/>
  <c r="D309" i="1"/>
  <c r="F310" i="1" s="1"/>
  <c r="H310" i="1" s="1"/>
  <c r="D630" i="7" l="1"/>
  <c r="F631" i="7" s="1"/>
  <c r="H631" i="7" s="1"/>
  <c r="C630" i="7"/>
  <c r="E631" i="7" s="1"/>
  <c r="G631" i="7" s="1"/>
  <c r="D630" i="6"/>
  <c r="F631" i="6" s="1"/>
  <c r="H631" i="6" s="1"/>
  <c r="C630" i="6"/>
  <c r="E631" i="6" s="1"/>
  <c r="G631" i="6" s="1"/>
  <c r="D630" i="5"/>
  <c r="F631" i="5" s="1"/>
  <c r="H631" i="5" s="1"/>
  <c r="C630" i="5"/>
  <c r="E631" i="5" s="1"/>
  <c r="G631" i="5" s="1"/>
  <c r="D630" i="4"/>
  <c r="F631" i="4" s="1"/>
  <c r="H631" i="4" s="1"/>
  <c r="C630" i="4"/>
  <c r="E631" i="4" s="1"/>
  <c r="G631" i="4" s="1"/>
  <c r="C309" i="1"/>
  <c r="E310" i="1" s="1"/>
  <c r="G310" i="1" s="1"/>
  <c r="D631" i="7" l="1"/>
  <c r="F632" i="7" s="1"/>
  <c r="H632" i="7" s="1"/>
  <c r="C631" i="7"/>
  <c r="E632" i="7" s="1"/>
  <c r="G632" i="7" s="1"/>
  <c r="D631" i="6"/>
  <c r="F632" i="6" s="1"/>
  <c r="H632" i="6" s="1"/>
  <c r="C631" i="6"/>
  <c r="E632" i="6" s="1"/>
  <c r="G632" i="6" s="1"/>
  <c r="D631" i="5"/>
  <c r="F632" i="5" s="1"/>
  <c r="H632" i="5" s="1"/>
  <c r="C631" i="5"/>
  <c r="E632" i="5" s="1"/>
  <c r="G632" i="5" s="1"/>
  <c r="C631" i="4"/>
  <c r="E632" i="4" s="1"/>
  <c r="G632" i="4" s="1"/>
  <c r="D631" i="4"/>
  <c r="F632" i="4" s="1"/>
  <c r="H632" i="4" s="1"/>
  <c r="D310" i="1"/>
  <c r="F311" i="1" s="1"/>
  <c r="H311" i="1" s="1"/>
  <c r="D632" i="7" l="1"/>
  <c r="F633" i="7" s="1"/>
  <c r="H633" i="7" s="1"/>
  <c r="C632" i="7"/>
  <c r="E633" i="7" s="1"/>
  <c r="G633" i="7" s="1"/>
  <c r="D632" i="6"/>
  <c r="F633" i="6" s="1"/>
  <c r="H633" i="6" s="1"/>
  <c r="C632" i="6"/>
  <c r="E633" i="6" s="1"/>
  <c r="G633" i="6" s="1"/>
  <c r="D632" i="5"/>
  <c r="F633" i="5" s="1"/>
  <c r="H633" i="5" s="1"/>
  <c r="C632" i="5"/>
  <c r="E633" i="5" s="1"/>
  <c r="G633" i="5" s="1"/>
  <c r="D632" i="4"/>
  <c r="F633" i="4" s="1"/>
  <c r="H633" i="4" s="1"/>
  <c r="C632" i="4"/>
  <c r="E633" i="4" s="1"/>
  <c r="G633" i="4" s="1"/>
  <c r="C310" i="1"/>
  <c r="E311" i="1" s="1"/>
  <c r="G311" i="1" s="1"/>
  <c r="D633" i="7" l="1"/>
  <c r="F634" i="7" s="1"/>
  <c r="H634" i="7" s="1"/>
  <c r="C633" i="7"/>
  <c r="E634" i="7" s="1"/>
  <c r="G634" i="7" s="1"/>
  <c r="D633" i="6"/>
  <c r="F634" i="6" s="1"/>
  <c r="H634" i="6" s="1"/>
  <c r="C633" i="6"/>
  <c r="E634" i="6" s="1"/>
  <c r="G634" i="6" s="1"/>
  <c r="C633" i="5"/>
  <c r="E634" i="5" s="1"/>
  <c r="G634" i="5" s="1"/>
  <c r="D633" i="5"/>
  <c r="F634" i="5" s="1"/>
  <c r="H634" i="5" s="1"/>
  <c r="C633" i="4"/>
  <c r="E634" i="4" s="1"/>
  <c r="G634" i="4" s="1"/>
  <c r="D633" i="4"/>
  <c r="F634" i="4" s="1"/>
  <c r="H634" i="4" s="1"/>
  <c r="D311" i="1"/>
  <c r="F312" i="1" s="1"/>
  <c r="H312" i="1" s="1"/>
  <c r="D634" i="7" l="1"/>
  <c r="F635" i="7" s="1"/>
  <c r="H635" i="7" s="1"/>
  <c r="C634" i="7"/>
  <c r="E635" i="7" s="1"/>
  <c r="G635" i="7" s="1"/>
  <c r="D634" i="6"/>
  <c r="F635" i="6" s="1"/>
  <c r="H635" i="6" s="1"/>
  <c r="C634" i="6"/>
  <c r="E635" i="6" s="1"/>
  <c r="G635" i="6" s="1"/>
  <c r="D634" i="5"/>
  <c r="F635" i="5" s="1"/>
  <c r="H635" i="5" s="1"/>
  <c r="C634" i="5"/>
  <c r="E635" i="5" s="1"/>
  <c r="G635" i="5" s="1"/>
  <c r="D634" i="4"/>
  <c r="F635" i="4" s="1"/>
  <c r="H635" i="4" s="1"/>
  <c r="C634" i="4"/>
  <c r="E635" i="4" s="1"/>
  <c r="G635" i="4" s="1"/>
  <c r="C311" i="1"/>
  <c r="E312" i="1" s="1"/>
  <c r="G312" i="1" s="1"/>
  <c r="D635" i="7" l="1"/>
  <c r="F636" i="7" s="1"/>
  <c r="H636" i="7" s="1"/>
  <c r="C635" i="7"/>
  <c r="E636" i="7" s="1"/>
  <c r="G636" i="7" s="1"/>
  <c r="D635" i="6"/>
  <c r="F636" i="6" s="1"/>
  <c r="H636" i="6" s="1"/>
  <c r="C635" i="6"/>
  <c r="E636" i="6" s="1"/>
  <c r="G636" i="6" s="1"/>
  <c r="D635" i="5"/>
  <c r="F636" i="5" s="1"/>
  <c r="H636" i="5" s="1"/>
  <c r="C635" i="5"/>
  <c r="E636" i="5" s="1"/>
  <c r="G636" i="5" s="1"/>
  <c r="D635" i="4"/>
  <c r="F636" i="4" s="1"/>
  <c r="H636" i="4" s="1"/>
  <c r="C635" i="4"/>
  <c r="E636" i="4" s="1"/>
  <c r="G636" i="4" s="1"/>
  <c r="D312" i="1"/>
  <c r="F313" i="1" s="1"/>
  <c r="H313" i="1" s="1"/>
  <c r="D636" i="7" l="1"/>
  <c r="F637" i="7" s="1"/>
  <c r="H637" i="7" s="1"/>
  <c r="C636" i="7"/>
  <c r="E637" i="7" s="1"/>
  <c r="G637" i="7" s="1"/>
  <c r="C636" i="6"/>
  <c r="E637" i="6" s="1"/>
  <c r="G637" i="6" s="1"/>
  <c r="D636" i="6"/>
  <c r="F637" i="6" s="1"/>
  <c r="H637" i="6" s="1"/>
  <c r="D636" i="5"/>
  <c r="F637" i="5" s="1"/>
  <c r="H637" i="5" s="1"/>
  <c r="C636" i="5"/>
  <c r="E637" i="5" s="1"/>
  <c r="G637" i="5" s="1"/>
  <c r="D636" i="4"/>
  <c r="F637" i="4" s="1"/>
  <c r="H637" i="4" s="1"/>
  <c r="C636" i="4"/>
  <c r="E637" i="4" s="1"/>
  <c r="G637" i="4" s="1"/>
  <c r="C312" i="1"/>
  <c r="E313" i="1" s="1"/>
  <c r="G313" i="1" s="1"/>
  <c r="D637" i="7" l="1"/>
  <c r="F638" i="7" s="1"/>
  <c r="H638" i="7" s="1"/>
  <c r="C637" i="7"/>
  <c r="E638" i="7" s="1"/>
  <c r="G638" i="7" s="1"/>
  <c r="D637" i="6"/>
  <c r="F638" i="6" s="1"/>
  <c r="H638" i="6" s="1"/>
  <c r="C637" i="6"/>
  <c r="E638" i="6" s="1"/>
  <c r="G638" i="6" s="1"/>
  <c r="C637" i="5"/>
  <c r="E638" i="5" s="1"/>
  <c r="G638" i="5" s="1"/>
  <c r="D637" i="5"/>
  <c r="F638" i="5" s="1"/>
  <c r="H638" i="5" s="1"/>
  <c r="D637" i="4"/>
  <c r="F638" i="4" s="1"/>
  <c r="H638" i="4" s="1"/>
  <c r="C637" i="4"/>
  <c r="E638" i="4" s="1"/>
  <c r="G638" i="4" s="1"/>
  <c r="D313" i="1"/>
  <c r="F314" i="1" s="1"/>
  <c r="H314" i="1" s="1"/>
  <c r="D638" i="7" l="1"/>
  <c r="F639" i="7" s="1"/>
  <c r="H639" i="7" s="1"/>
  <c r="C638" i="7"/>
  <c r="E639" i="7" s="1"/>
  <c r="G639" i="7" s="1"/>
  <c r="D638" i="6"/>
  <c r="F639" i="6" s="1"/>
  <c r="H639" i="6" s="1"/>
  <c r="C638" i="6"/>
  <c r="E639" i="6" s="1"/>
  <c r="G639" i="6" s="1"/>
  <c r="D638" i="5"/>
  <c r="F639" i="5" s="1"/>
  <c r="H639" i="5" s="1"/>
  <c r="C638" i="5"/>
  <c r="E639" i="5" s="1"/>
  <c r="G639" i="5" s="1"/>
  <c r="D638" i="4"/>
  <c r="F639" i="4" s="1"/>
  <c r="H639" i="4" s="1"/>
  <c r="C638" i="4"/>
  <c r="E639" i="4" s="1"/>
  <c r="G639" i="4" s="1"/>
  <c r="C313" i="1"/>
  <c r="E314" i="1" s="1"/>
  <c r="G314" i="1" s="1"/>
  <c r="C639" i="7" l="1"/>
  <c r="E640" i="7" s="1"/>
  <c r="G640" i="7" s="1"/>
  <c r="D639" i="7"/>
  <c r="F640" i="7" s="1"/>
  <c r="H640" i="7" s="1"/>
  <c r="D639" i="6"/>
  <c r="F640" i="6" s="1"/>
  <c r="H640" i="6" s="1"/>
  <c r="C639" i="6"/>
  <c r="E640" i="6" s="1"/>
  <c r="G640" i="6" s="1"/>
  <c r="D639" i="5"/>
  <c r="F640" i="5" s="1"/>
  <c r="H640" i="5" s="1"/>
  <c r="C639" i="5"/>
  <c r="E640" i="5" s="1"/>
  <c r="G640" i="5" s="1"/>
  <c r="C639" i="4"/>
  <c r="E640" i="4" s="1"/>
  <c r="G640" i="4" s="1"/>
  <c r="D639" i="4"/>
  <c r="F640" i="4" s="1"/>
  <c r="H640" i="4" s="1"/>
  <c r="D314" i="1"/>
  <c r="F315" i="1" s="1"/>
  <c r="H315" i="1" s="1"/>
  <c r="D640" i="7" l="1"/>
  <c r="F641" i="7" s="1"/>
  <c r="H641" i="7" s="1"/>
  <c r="C640" i="7"/>
  <c r="E641" i="7" s="1"/>
  <c r="G641" i="7" s="1"/>
  <c r="D640" i="6"/>
  <c r="F641" i="6" s="1"/>
  <c r="H641" i="6" s="1"/>
  <c r="C640" i="6"/>
  <c r="E641" i="6" s="1"/>
  <c r="G641" i="6" s="1"/>
  <c r="D640" i="5"/>
  <c r="F641" i="5" s="1"/>
  <c r="H641" i="5" s="1"/>
  <c r="C640" i="5"/>
  <c r="E641" i="5" s="1"/>
  <c r="G641" i="5" s="1"/>
  <c r="D640" i="4"/>
  <c r="F641" i="4" s="1"/>
  <c r="H641" i="4" s="1"/>
  <c r="C640" i="4"/>
  <c r="E641" i="4" s="1"/>
  <c r="G641" i="4" s="1"/>
  <c r="C314" i="1"/>
  <c r="E315" i="1" s="1"/>
  <c r="G315" i="1" s="1"/>
  <c r="D641" i="7" l="1"/>
  <c r="F642" i="7" s="1"/>
  <c r="H642" i="7" s="1"/>
  <c r="C641" i="7"/>
  <c r="E642" i="7" s="1"/>
  <c r="G642" i="7" s="1"/>
  <c r="D641" i="6"/>
  <c r="F642" i="6" s="1"/>
  <c r="H642" i="6" s="1"/>
  <c r="C641" i="6"/>
  <c r="E642" i="6" s="1"/>
  <c r="G642" i="6" s="1"/>
  <c r="C641" i="5"/>
  <c r="E642" i="5" s="1"/>
  <c r="G642" i="5" s="1"/>
  <c r="D641" i="5"/>
  <c r="F642" i="5" s="1"/>
  <c r="H642" i="5" s="1"/>
  <c r="C641" i="4"/>
  <c r="E642" i="4" s="1"/>
  <c r="G642" i="4" s="1"/>
  <c r="D641" i="4"/>
  <c r="F642" i="4" s="1"/>
  <c r="H642" i="4" s="1"/>
  <c r="D315" i="1"/>
  <c r="F316" i="1" s="1"/>
  <c r="H316" i="1" s="1"/>
  <c r="D642" i="7" l="1"/>
  <c r="F643" i="7" s="1"/>
  <c r="H643" i="7" s="1"/>
  <c r="C642" i="7"/>
  <c r="E643" i="7" s="1"/>
  <c r="G643" i="7" s="1"/>
  <c r="D642" i="6"/>
  <c r="F643" i="6" s="1"/>
  <c r="H643" i="6" s="1"/>
  <c r="C642" i="6"/>
  <c r="E643" i="6" s="1"/>
  <c r="G643" i="6" s="1"/>
  <c r="D642" i="5"/>
  <c r="F643" i="5" s="1"/>
  <c r="H643" i="5" s="1"/>
  <c r="C642" i="5"/>
  <c r="E643" i="5" s="1"/>
  <c r="G643" i="5" s="1"/>
  <c r="D642" i="4"/>
  <c r="F643" i="4" s="1"/>
  <c r="H643" i="4" s="1"/>
  <c r="C642" i="4"/>
  <c r="E643" i="4" s="1"/>
  <c r="G643" i="4" s="1"/>
  <c r="C315" i="1"/>
  <c r="E316" i="1" s="1"/>
  <c r="G316" i="1" s="1"/>
  <c r="D643" i="7" l="1"/>
  <c r="F644" i="7" s="1"/>
  <c r="H644" i="7" s="1"/>
  <c r="C643" i="7"/>
  <c r="E644" i="7" s="1"/>
  <c r="G644" i="7" s="1"/>
  <c r="D643" i="6"/>
  <c r="F644" i="6" s="1"/>
  <c r="H644" i="6" s="1"/>
  <c r="C643" i="6"/>
  <c r="E644" i="6" s="1"/>
  <c r="G644" i="6" s="1"/>
  <c r="D643" i="5"/>
  <c r="F644" i="5" s="1"/>
  <c r="H644" i="5" s="1"/>
  <c r="C643" i="5"/>
  <c r="E644" i="5" s="1"/>
  <c r="G644" i="5" s="1"/>
  <c r="D643" i="4"/>
  <c r="F644" i="4" s="1"/>
  <c r="H644" i="4" s="1"/>
  <c r="C643" i="4"/>
  <c r="E644" i="4" s="1"/>
  <c r="G644" i="4" s="1"/>
  <c r="D316" i="1"/>
  <c r="F317" i="1" s="1"/>
  <c r="H317" i="1" s="1"/>
  <c r="D644" i="7" l="1"/>
  <c r="F645" i="7" s="1"/>
  <c r="H645" i="7" s="1"/>
  <c r="C644" i="7"/>
  <c r="E645" i="7" s="1"/>
  <c r="G645" i="7" s="1"/>
  <c r="C644" i="6"/>
  <c r="E645" i="6" s="1"/>
  <c r="G645" i="6" s="1"/>
  <c r="D644" i="6"/>
  <c r="F645" i="6" s="1"/>
  <c r="H645" i="6" s="1"/>
  <c r="C644" i="5"/>
  <c r="E645" i="5" s="1"/>
  <c r="G645" i="5" s="1"/>
  <c r="D644" i="5"/>
  <c r="F645" i="5" s="1"/>
  <c r="H645" i="5" s="1"/>
  <c r="D644" i="4"/>
  <c r="F645" i="4" s="1"/>
  <c r="H645" i="4" s="1"/>
  <c r="C644" i="4"/>
  <c r="E645" i="4" s="1"/>
  <c r="G645" i="4" s="1"/>
  <c r="C316" i="1"/>
  <c r="E317" i="1" s="1"/>
  <c r="G317" i="1" s="1"/>
  <c r="D645" i="7" l="1"/>
  <c r="F646" i="7" s="1"/>
  <c r="H646" i="7" s="1"/>
  <c r="C645" i="7"/>
  <c r="E646" i="7" s="1"/>
  <c r="G646" i="7" s="1"/>
  <c r="D645" i="6"/>
  <c r="F646" i="6" s="1"/>
  <c r="H646" i="6" s="1"/>
  <c r="C645" i="6"/>
  <c r="E646" i="6" s="1"/>
  <c r="G646" i="6" s="1"/>
  <c r="C645" i="5"/>
  <c r="E646" i="5" s="1"/>
  <c r="G646" i="5" s="1"/>
  <c r="D645" i="5"/>
  <c r="F646" i="5" s="1"/>
  <c r="H646" i="5" s="1"/>
  <c r="D645" i="4"/>
  <c r="F646" i="4" s="1"/>
  <c r="H646" i="4" s="1"/>
  <c r="C645" i="4"/>
  <c r="E646" i="4" s="1"/>
  <c r="G646" i="4" s="1"/>
  <c r="D317" i="1"/>
  <c r="F318" i="1" s="1"/>
  <c r="H318" i="1" s="1"/>
  <c r="D646" i="7" l="1"/>
  <c r="F647" i="7" s="1"/>
  <c r="H647" i="7" s="1"/>
  <c r="C646" i="7"/>
  <c r="E647" i="7" s="1"/>
  <c r="G647" i="7" s="1"/>
  <c r="D646" i="6"/>
  <c r="F647" i="6" s="1"/>
  <c r="H647" i="6" s="1"/>
  <c r="C646" i="6"/>
  <c r="E647" i="6" s="1"/>
  <c r="G647" i="6" s="1"/>
  <c r="D646" i="5"/>
  <c r="F647" i="5" s="1"/>
  <c r="H647" i="5" s="1"/>
  <c r="C646" i="5"/>
  <c r="E647" i="5" s="1"/>
  <c r="G647" i="5" s="1"/>
  <c r="D646" i="4"/>
  <c r="F647" i="4" s="1"/>
  <c r="H647" i="4" s="1"/>
  <c r="C646" i="4"/>
  <c r="E647" i="4" s="1"/>
  <c r="G647" i="4" s="1"/>
  <c r="C317" i="1"/>
  <c r="E318" i="1" s="1"/>
  <c r="G318" i="1" s="1"/>
  <c r="C647" i="7" l="1"/>
  <c r="E648" i="7" s="1"/>
  <c r="G648" i="7" s="1"/>
  <c r="D647" i="7"/>
  <c r="F648" i="7" s="1"/>
  <c r="H648" i="7" s="1"/>
  <c r="D647" i="6"/>
  <c r="F648" i="6" s="1"/>
  <c r="H648" i="6" s="1"/>
  <c r="C647" i="6"/>
  <c r="E648" i="6" s="1"/>
  <c r="G648" i="6" s="1"/>
  <c r="D647" i="5"/>
  <c r="F648" i="5" s="1"/>
  <c r="H648" i="5" s="1"/>
  <c r="C647" i="5"/>
  <c r="E648" i="5" s="1"/>
  <c r="G648" i="5" s="1"/>
  <c r="C647" i="4"/>
  <c r="E648" i="4" s="1"/>
  <c r="G648" i="4" s="1"/>
  <c r="D647" i="4"/>
  <c r="F648" i="4" s="1"/>
  <c r="H648" i="4" s="1"/>
  <c r="D318" i="1"/>
  <c r="F319" i="1" s="1"/>
  <c r="H319" i="1" s="1"/>
  <c r="D648" i="7" l="1"/>
  <c r="F649" i="7" s="1"/>
  <c r="H649" i="7" s="1"/>
  <c r="C648" i="7"/>
  <c r="E649" i="7" s="1"/>
  <c r="G649" i="7" s="1"/>
  <c r="D648" i="6"/>
  <c r="F649" i="6" s="1"/>
  <c r="H649" i="6" s="1"/>
  <c r="C648" i="6"/>
  <c r="E649" i="6" s="1"/>
  <c r="G649" i="6" s="1"/>
  <c r="D648" i="5"/>
  <c r="F649" i="5" s="1"/>
  <c r="H649" i="5" s="1"/>
  <c r="C648" i="5"/>
  <c r="E649" i="5" s="1"/>
  <c r="G649" i="5" s="1"/>
  <c r="D648" i="4"/>
  <c r="F649" i="4" s="1"/>
  <c r="H649" i="4" s="1"/>
  <c r="C648" i="4"/>
  <c r="E649" i="4" s="1"/>
  <c r="G649" i="4" s="1"/>
  <c r="C318" i="1"/>
  <c r="E319" i="1" s="1"/>
  <c r="G319" i="1" s="1"/>
  <c r="D649" i="7" l="1"/>
  <c r="F650" i="7" s="1"/>
  <c r="H650" i="7" s="1"/>
  <c r="C649" i="7"/>
  <c r="E650" i="7" s="1"/>
  <c r="G650" i="7" s="1"/>
  <c r="D649" i="6"/>
  <c r="F650" i="6" s="1"/>
  <c r="H650" i="6" s="1"/>
  <c r="C649" i="6"/>
  <c r="E650" i="6" s="1"/>
  <c r="G650" i="6" s="1"/>
  <c r="C649" i="5"/>
  <c r="E650" i="5" s="1"/>
  <c r="G650" i="5" s="1"/>
  <c r="D649" i="5"/>
  <c r="F650" i="5" s="1"/>
  <c r="H650" i="5" s="1"/>
  <c r="C649" i="4"/>
  <c r="E650" i="4" s="1"/>
  <c r="G650" i="4" s="1"/>
  <c r="D649" i="4"/>
  <c r="F650" i="4" s="1"/>
  <c r="H650" i="4" s="1"/>
  <c r="D319" i="1"/>
  <c r="F320" i="1" s="1"/>
  <c r="H320" i="1" s="1"/>
  <c r="D650" i="7" l="1"/>
  <c r="F651" i="7" s="1"/>
  <c r="H651" i="7" s="1"/>
  <c r="C650" i="7"/>
  <c r="E651" i="7" s="1"/>
  <c r="G651" i="7" s="1"/>
  <c r="D650" i="6"/>
  <c r="F651" i="6" s="1"/>
  <c r="H651" i="6" s="1"/>
  <c r="C650" i="6"/>
  <c r="E651" i="6" s="1"/>
  <c r="G651" i="6" s="1"/>
  <c r="D650" i="5"/>
  <c r="F651" i="5" s="1"/>
  <c r="H651" i="5" s="1"/>
  <c r="C650" i="5"/>
  <c r="E651" i="5" s="1"/>
  <c r="G651" i="5" s="1"/>
  <c r="D650" i="4"/>
  <c r="F651" i="4" s="1"/>
  <c r="H651" i="4" s="1"/>
  <c r="C650" i="4"/>
  <c r="E651" i="4" s="1"/>
  <c r="G651" i="4" s="1"/>
  <c r="C319" i="1"/>
  <c r="E320" i="1" s="1"/>
  <c r="G320" i="1" s="1"/>
  <c r="D651" i="7" l="1"/>
  <c r="F652" i="7" s="1"/>
  <c r="H652" i="7" s="1"/>
  <c r="C651" i="7"/>
  <c r="E652" i="7" s="1"/>
  <c r="G652" i="7" s="1"/>
  <c r="D651" i="6"/>
  <c r="F652" i="6" s="1"/>
  <c r="H652" i="6" s="1"/>
  <c r="C651" i="6"/>
  <c r="E652" i="6" s="1"/>
  <c r="G652" i="6" s="1"/>
  <c r="D651" i="5"/>
  <c r="F652" i="5" s="1"/>
  <c r="H652" i="5" s="1"/>
  <c r="C651" i="5"/>
  <c r="E652" i="5" s="1"/>
  <c r="G652" i="5" s="1"/>
  <c r="D651" i="4"/>
  <c r="F652" i="4" s="1"/>
  <c r="H652" i="4" s="1"/>
  <c r="C651" i="4"/>
  <c r="E652" i="4" s="1"/>
  <c r="G652" i="4" s="1"/>
  <c r="D320" i="1"/>
  <c r="F321" i="1" s="1"/>
  <c r="H321" i="1" s="1"/>
  <c r="D652" i="7" l="1"/>
  <c r="F653" i="7" s="1"/>
  <c r="H653" i="7" s="1"/>
  <c r="C652" i="7"/>
  <c r="E653" i="7" s="1"/>
  <c r="G653" i="7" s="1"/>
  <c r="C652" i="6"/>
  <c r="E653" i="6" s="1"/>
  <c r="G653" i="6" s="1"/>
  <c r="D652" i="6"/>
  <c r="F653" i="6" s="1"/>
  <c r="H653" i="6" s="1"/>
  <c r="D652" i="5"/>
  <c r="F653" i="5" s="1"/>
  <c r="H653" i="5" s="1"/>
  <c r="C652" i="5"/>
  <c r="E653" i="5" s="1"/>
  <c r="G653" i="5" s="1"/>
  <c r="D652" i="4"/>
  <c r="F653" i="4" s="1"/>
  <c r="H653" i="4" s="1"/>
  <c r="C652" i="4"/>
  <c r="E653" i="4" s="1"/>
  <c r="G653" i="4" s="1"/>
  <c r="C320" i="1"/>
  <c r="E321" i="1" s="1"/>
  <c r="G321" i="1" s="1"/>
  <c r="D653" i="7" l="1"/>
  <c r="F654" i="7" s="1"/>
  <c r="H654" i="7" s="1"/>
  <c r="C653" i="7"/>
  <c r="E654" i="7" s="1"/>
  <c r="G654" i="7" s="1"/>
  <c r="D653" i="6"/>
  <c r="F654" i="6" s="1"/>
  <c r="H654" i="6" s="1"/>
  <c r="C653" i="6"/>
  <c r="E654" i="6" s="1"/>
  <c r="G654" i="6" s="1"/>
  <c r="C653" i="5"/>
  <c r="E654" i="5" s="1"/>
  <c r="G654" i="5" s="1"/>
  <c r="D653" i="5"/>
  <c r="F654" i="5" s="1"/>
  <c r="H654" i="5" s="1"/>
  <c r="D653" i="4"/>
  <c r="F654" i="4" s="1"/>
  <c r="H654" i="4" s="1"/>
  <c r="C653" i="4"/>
  <c r="E654" i="4" s="1"/>
  <c r="G654" i="4" s="1"/>
  <c r="D654" i="7" l="1"/>
  <c r="F655" i="7" s="1"/>
  <c r="H655" i="7" s="1"/>
  <c r="C654" i="7"/>
  <c r="E655" i="7" s="1"/>
  <c r="G655" i="7" s="1"/>
  <c r="D654" i="6"/>
  <c r="F655" i="6" s="1"/>
  <c r="H655" i="6" s="1"/>
  <c r="C654" i="6"/>
  <c r="E655" i="6" s="1"/>
  <c r="G655" i="6" s="1"/>
  <c r="D654" i="5"/>
  <c r="F655" i="5" s="1"/>
  <c r="H655" i="5" s="1"/>
  <c r="C654" i="5"/>
  <c r="E655" i="5" s="1"/>
  <c r="G655" i="5" s="1"/>
  <c r="D654" i="4"/>
  <c r="F655" i="4" s="1"/>
  <c r="H655" i="4" s="1"/>
  <c r="C654" i="4"/>
  <c r="E655" i="4" s="1"/>
  <c r="G655" i="4" s="1"/>
  <c r="D321" i="1"/>
  <c r="F322" i="1" s="1"/>
  <c r="H322" i="1" s="1"/>
  <c r="C321" i="1"/>
  <c r="E322" i="1" s="1"/>
  <c r="G322" i="1" s="1"/>
  <c r="C655" i="7" l="1"/>
  <c r="E656" i="7" s="1"/>
  <c r="G656" i="7" s="1"/>
  <c r="D655" i="7"/>
  <c r="F656" i="7" s="1"/>
  <c r="H656" i="7" s="1"/>
  <c r="D655" i="6"/>
  <c r="F656" i="6" s="1"/>
  <c r="H656" i="6" s="1"/>
  <c r="C655" i="6"/>
  <c r="E656" i="6" s="1"/>
  <c r="G656" i="6" s="1"/>
  <c r="D655" i="5"/>
  <c r="F656" i="5" s="1"/>
  <c r="H656" i="5" s="1"/>
  <c r="C655" i="5"/>
  <c r="E656" i="5" s="1"/>
  <c r="G656" i="5" s="1"/>
  <c r="C655" i="4"/>
  <c r="E656" i="4" s="1"/>
  <c r="G656" i="4" s="1"/>
  <c r="D655" i="4"/>
  <c r="F656" i="4" s="1"/>
  <c r="H656" i="4" s="1"/>
  <c r="D322" i="1"/>
  <c r="F323" i="1" s="1"/>
  <c r="H323" i="1" s="1"/>
  <c r="D656" i="7" l="1"/>
  <c r="F657" i="7" s="1"/>
  <c r="H657" i="7" s="1"/>
  <c r="C656" i="7"/>
  <c r="E657" i="7" s="1"/>
  <c r="G657" i="7" s="1"/>
  <c r="D656" i="6"/>
  <c r="F657" i="6" s="1"/>
  <c r="H657" i="6" s="1"/>
  <c r="C656" i="6"/>
  <c r="E657" i="6" s="1"/>
  <c r="G657" i="6" s="1"/>
  <c r="D656" i="5"/>
  <c r="F657" i="5" s="1"/>
  <c r="H657" i="5" s="1"/>
  <c r="C656" i="5"/>
  <c r="E657" i="5" s="1"/>
  <c r="G657" i="5" s="1"/>
  <c r="D656" i="4"/>
  <c r="F657" i="4" s="1"/>
  <c r="H657" i="4" s="1"/>
  <c r="C656" i="4"/>
  <c r="E657" i="4" s="1"/>
  <c r="G657" i="4" s="1"/>
  <c r="F35" i="2"/>
  <c r="G37" i="2" s="1"/>
  <c r="G35" i="2"/>
  <c r="C322" i="1"/>
  <c r="E323" i="1" s="1"/>
  <c r="G323" i="1" s="1"/>
  <c r="D657" i="7" l="1"/>
  <c r="F658" i="7" s="1"/>
  <c r="H658" i="7" s="1"/>
  <c r="C657" i="7"/>
  <c r="E658" i="7" s="1"/>
  <c r="G658" i="7" s="1"/>
  <c r="D657" i="6"/>
  <c r="F658" i="6" s="1"/>
  <c r="H658" i="6" s="1"/>
  <c r="C657" i="6"/>
  <c r="E658" i="6" s="1"/>
  <c r="G658" i="6" s="1"/>
  <c r="C657" i="5"/>
  <c r="E658" i="5" s="1"/>
  <c r="G658" i="5" s="1"/>
  <c r="D657" i="5"/>
  <c r="F658" i="5" s="1"/>
  <c r="H658" i="5" s="1"/>
  <c r="C657" i="4"/>
  <c r="E658" i="4" s="1"/>
  <c r="G658" i="4" s="1"/>
  <c r="D657" i="4"/>
  <c r="F658" i="4" s="1"/>
  <c r="H658" i="4" s="1"/>
  <c r="D323" i="1"/>
  <c r="F324" i="1" s="1"/>
  <c r="H324" i="1" s="1"/>
  <c r="D658" i="7" l="1"/>
  <c r="F659" i="7" s="1"/>
  <c r="H659" i="7" s="1"/>
  <c r="C658" i="7"/>
  <c r="E659" i="7" s="1"/>
  <c r="G659" i="7" s="1"/>
  <c r="D658" i="6"/>
  <c r="F659" i="6" s="1"/>
  <c r="H659" i="6" s="1"/>
  <c r="C658" i="6"/>
  <c r="E659" i="6" s="1"/>
  <c r="G659" i="6" s="1"/>
  <c r="D658" i="5"/>
  <c r="F659" i="5" s="1"/>
  <c r="H659" i="5" s="1"/>
  <c r="C658" i="5"/>
  <c r="E659" i="5" s="1"/>
  <c r="G659" i="5" s="1"/>
  <c r="D658" i="4"/>
  <c r="F659" i="4" s="1"/>
  <c r="H659" i="4" s="1"/>
  <c r="C658" i="4"/>
  <c r="E659" i="4" s="1"/>
  <c r="G659" i="4" s="1"/>
  <c r="C323" i="1"/>
  <c r="E324" i="1" s="1"/>
  <c r="G324" i="1" s="1"/>
  <c r="D659" i="7" l="1"/>
  <c r="F660" i="7" s="1"/>
  <c r="H660" i="7" s="1"/>
  <c r="C659" i="7"/>
  <c r="E660" i="7" s="1"/>
  <c r="G660" i="7" s="1"/>
  <c r="D659" i="6"/>
  <c r="F660" i="6" s="1"/>
  <c r="H660" i="6" s="1"/>
  <c r="C659" i="6"/>
  <c r="E660" i="6" s="1"/>
  <c r="G660" i="6" s="1"/>
  <c r="D659" i="5"/>
  <c r="F660" i="5" s="1"/>
  <c r="H660" i="5" s="1"/>
  <c r="C659" i="5"/>
  <c r="E660" i="5" s="1"/>
  <c r="G660" i="5" s="1"/>
  <c r="D659" i="4"/>
  <c r="F660" i="4" s="1"/>
  <c r="H660" i="4" s="1"/>
  <c r="C659" i="4"/>
  <c r="E660" i="4" s="1"/>
  <c r="G660" i="4" s="1"/>
  <c r="D324" i="1"/>
  <c r="F325" i="1" s="1"/>
  <c r="H325" i="1" s="1"/>
  <c r="D660" i="7" l="1"/>
  <c r="F661" i="7" s="1"/>
  <c r="H661" i="7" s="1"/>
  <c r="C660" i="7"/>
  <c r="E661" i="7" s="1"/>
  <c r="G661" i="7" s="1"/>
  <c r="C660" i="6"/>
  <c r="E661" i="6" s="1"/>
  <c r="G661" i="6" s="1"/>
  <c r="D660" i="6"/>
  <c r="F661" i="6" s="1"/>
  <c r="H661" i="6" s="1"/>
  <c r="D660" i="5"/>
  <c r="F661" i="5" s="1"/>
  <c r="H661" i="5" s="1"/>
  <c r="C660" i="5"/>
  <c r="E661" i="5" s="1"/>
  <c r="G661" i="5" s="1"/>
  <c r="D660" i="4"/>
  <c r="F661" i="4" s="1"/>
  <c r="H661" i="4" s="1"/>
  <c r="C660" i="4"/>
  <c r="E661" i="4" s="1"/>
  <c r="G661" i="4" s="1"/>
  <c r="C324" i="1"/>
  <c r="E325" i="1" s="1"/>
  <c r="G325" i="1" s="1"/>
  <c r="D661" i="7" l="1"/>
  <c r="F662" i="7" s="1"/>
  <c r="H662" i="7" s="1"/>
  <c r="C661" i="7"/>
  <c r="E662" i="7" s="1"/>
  <c r="G662" i="7" s="1"/>
  <c r="D661" i="6"/>
  <c r="F662" i="6" s="1"/>
  <c r="H662" i="6" s="1"/>
  <c r="C661" i="6"/>
  <c r="E662" i="6" s="1"/>
  <c r="G662" i="6" s="1"/>
  <c r="C661" i="5"/>
  <c r="E662" i="5" s="1"/>
  <c r="G662" i="5" s="1"/>
  <c r="D661" i="5"/>
  <c r="F662" i="5" s="1"/>
  <c r="H662" i="5" s="1"/>
  <c r="D661" i="4"/>
  <c r="F662" i="4" s="1"/>
  <c r="H662" i="4" s="1"/>
  <c r="C661" i="4"/>
  <c r="E662" i="4" s="1"/>
  <c r="G662" i="4" s="1"/>
  <c r="D325" i="1"/>
  <c r="F326" i="1" s="1"/>
  <c r="H326" i="1" s="1"/>
  <c r="D662" i="7" l="1"/>
  <c r="F663" i="7" s="1"/>
  <c r="H663" i="7" s="1"/>
  <c r="C662" i="7"/>
  <c r="E663" i="7" s="1"/>
  <c r="G663" i="7" s="1"/>
  <c r="D662" i="6"/>
  <c r="F663" i="6" s="1"/>
  <c r="H663" i="6" s="1"/>
  <c r="C662" i="6"/>
  <c r="E663" i="6" s="1"/>
  <c r="G663" i="6" s="1"/>
  <c r="D662" i="5"/>
  <c r="F663" i="5" s="1"/>
  <c r="H663" i="5" s="1"/>
  <c r="C662" i="5"/>
  <c r="E663" i="5" s="1"/>
  <c r="G663" i="5" s="1"/>
  <c r="D662" i="4"/>
  <c r="F663" i="4" s="1"/>
  <c r="H663" i="4" s="1"/>
  <c r="C662" i="4"/>
  <c r="E663" i="4" s="1"/>
  <c r="G663" i="4" s="1"/>
  <c r="F25" i="2"/>
  <c r="G27" i="2" s="1"/>
  <c r="C325" i="1"/>
  <c r="E326" i="1" s="1"/>
  <c r="G326" i="1" s="1"/>
  <c r="C663" i="7" l="1"/>
  <c r="E664" i="7" s="1"/>
  <c r="G664" i="7" s="1"/>
  <c r="D663" i="7"/>
  <c r="F664" i="7" s="1"/>
  <c r="H664" i="7" s="1"/>
  <c r="D663" i="6"/>
  <c r="F664" i="6" s="1"/>
  <c r="H664" i="6" s="1"/>
  <c r="C663" i="6"/>
  <c r="E664" i="6" s="1"/>
  <c r="G664" i="6" s="1"/>
  <c r="D663" i="5"/>
  <c r="F664" i="5" s="1"/>
  <c r="H664" i="5" s="1"/>
  <c r="C663" i="5"/>
  <c r="E664" i="5" s="1"/>
  <c r="G664" i="5" s="1"/>
  <c r="C663" i="4"/>
  <c r="E664" i="4" s="1"/>
  <c r="G664" i="4" s="1"/>
  <c r="D663" i="4"/>
  <c r="F664" i="4" s="1"/>
  <c r="H664" i="4" s="1"/>
  <c r="D326" i="1"/>
  <c r="F327" i="1" s="1"/>
  <c r="H327" i="1" s="1"/>
  <c r="D664" i="7" l="1"/>
  <c r="F665" i="7" s="1"/>
  <c r="H665" i="7" s="1"/>
  <c r="C664" i="7"/>
  <c r="E665" i="7" s="1"/>
  <c r="G665" i="7" s="1"/>
  <c r="D664" i="6"/>
  <c r="F665" i="6" s="1"/>
  <c r="H665" i="6" s="1"/>
  <c r="C664" i="6"/>
  <c r="E665" i="6" s="1"/>
  <c r="G665" i="6" s="1"/>
  <c r="D664" i="5"/>
  <c r="F665" i="5" s="1"/>
  <c r="H665" i="5" s="1"/>
  <c r="C664" i="5"/>
  <c r="E665" i="5" s="1"/>
  <c r="G665" i="5" s="1"/>
  <c r="D664" i="4"/>
  <c r="F665" i="4" s="1"/>
  <c r="H665" i="4" s="1"/>
  <c r="C664" i="4"/>
  <c r="E665" i="4" s="1"/>
  <c r="G665" i="4" s="1"/>
  <c r="C326" i="1"/>
  <c r="E327" i="1" s="1"/>
  <c r="G327" i="1" s="1"/>
  <c r="D665" i="7" l="1"/>
  <c r="F666" i="7" s="1"/>
  <c r="H666" i="7" s="1"/>
  <c r="C665" i="7"/>
  <c r="E666" i="7" s="1"/>
  <c r="G666" i="7" s="1"/>
  <c r="D665" i="6"/>
  <c r="F666" i="6" s="1"/>
  <c r="H666" i="6" s="1"/>
  <c r="C665" i="6"/>
  <c r="E666" i="6" s="1"/>
  <c r="G666" i="6" s="1"/>
  <c r="C665" i="5"/>
  <c r="E666" i="5" s="1"/>
  <c r="G666" i="5" s="1"/>
  <c r="D665" i="5"/>
  <c r="F666" i="5" s="1"/>
  <c r="H666" i="5" s="1"/>
  <c r="C665" i="4"/>
  <c r="E666" i="4" s="1"/>
  <c r="G666" i="4" s="1"/>
  <c r="D665" i="4"/>
  <c r="F666" i="4" s="1"/>
  <c r="H666" i="4" s="1"/>
  <c r="D327" i="1"/>
  <c r="F328" i="1" s="1"/>
  <c r="H328" i="1" s="1"/>
  <c r="D666" i="7" l="1"/>
  <c r="F667" i="7" s="1"/>
  <c r="H667" i="7" s="1"/>
  <c r="C666" i="7"/>
  <c r="E667" i="7" s="1"/>
  <c r="G667" i="7" s="1"/>
  <c r="D666" i="6"/>
  <c r="F667" i="6" s="1"/>
  <c r="H667" i="6" s="1"/>
  <c r="C666" i="6"/>
  <c r="E667" i="6" s="1"/>
  <c r="G667" i="6" s="1"/>
  <c r="D666" i="5"/>
  <c r="F667" i="5" s="1"/>
  <c r="H667" i="5" s="1"/>
  <c r="C666" i="5"/>
  <c r="E667" i="5" s="1"/>
  <c r="G667" i="5" s="1"/>
  <c r="D666" i="4"/>
  <c r="F667" i="4" s="1"/>
  <c r="H667" i="4" s="1"/>
  <c r="C666" i="4"/>
  <c r="E667" i="4" s="1"/>
  <c r="G667" i="4" s="1"/>
  <c r="G25" i="2"/>
  <c r="C327" i="1"/>
  <c r="E328" i="1" s="1"/>
  <c r="G328" i="1" s="1"/>
  <c r="D667" i="7" l="1"/>
  <c r="F668" i="7" s="1"/>
  <c r="H668" i="7" s="1"/>
  <c r="C667" i="7"/>
  <c r="E668" i="7" s="1"/>
  <c r="G668" i="7" s="1"/>
  <c r="D667" i="6"/>
  <c r="F668" i="6" s="1"/>
  <c r="H668" i="6" s="1"/>
  <c r="C667" i="6"/>
  <c r="E668" i="6" s="1"/>
  <c r="G668" i="6" s="1"/>
  <c r="D667" i="5"/>
  <c r="F668" i="5" s="1"/>
  <c r="H668" i="5" s="1"/>
  <c r="C667" i="5"/>
  <c r="E668" i="5" s="1"/>
  <c r="G668" i="5" s="1"/>
  <c r="D667" i="4"/>
  <c r="F668" i="4" s="1"/>
  <c r="H668" i="4" s="1"/>
  <c r="C667" i="4"/>
  <c r="E668" i="4" s="1"/>
  <c r="G668" i="4" s="1"/>
  <c r="D328" i="1"/>
  <c r="F329" i="1" s="1"/>
  <c r="H329" i="1" s="1"/>
  <c r="D668" i="7" l="1"/>
  <c r="F669" i="7" s="1"/>
  <c r="H669" i="7" s="1"/>
  <c r="C668" i="7"/>
  <c r="E669" i="7" s="1"/>
  <c r="G669" i="7" s="1"/>
  <c r="C668" i="6"/>
  <c r="E669" i="6" s="1"/>
  <c r="G669" i="6" s="1"/>
  <c r="D668" i="6"/>
  <c r="F669" i="6" s="1"/>
  <c r="H669" i="6" s="1"/>
  <c r="D668" i="5"/>
  <c r="F669" i="5" s="1"/>
  <c r="H669" i="5" s="1"/>
  <c r="C668" i="5"/>
  <c r="E669" i="5" s="1"/>
  <c r="G669" i="5" s="1"/>
  <c r="D668" i="4"/>
  <c r="F669" i="4" s="1"/>
  <c r="H669" i="4" s="1"/>
  <c r="C668" i="4"/>
  <c r="E669" i="4" s="1"/>
  <c r="G669" i="4" s="1"/>
  <c r="C328" i="1"/>
  <c r="E329" i="1" s="1"/>
  <c r="G329" i="1" s="1"/>
  <c r="D669" i="7" l="1"/>
  <c r="F670" i="7" s="1"/>
  <c r="H670" i="7" s="1"/>
  <c r="C669" i="7"/>
  <c r="E670" i="7" s="1"/>
  <c r="G670" i="7" s="1"/>
  <c r="D669" i="6"/>
  <c r="F670" i="6" s="1"/>
  <c r="H670" i="6" s="1"/>
  <c r="C669" i="6"/>
  <c r="E670" i="6" s="1"/>
  <c r="G670" i="6" s="1"/>
  <c r="C669" i="5"/>
  <c r="E670" i="5" s="1"/>
  <c r="G670" i="5" s="1"/>
  <c r="D669" i="5"/>
  <c r="F670" i="5" s="1"/>
  <c r="H670" i="5" s="1"/>
  <c r="D669" i="4"/>
  <c r="F670" i="4" s="1"/>
  <c r="H670" i="4" s="1"/>
  <c r="C669" i="4"/>
  <c r="E670" i="4" s="1"/>
  <c r="G670" i="4" s="1"/>
  <c r="D329" i="1"/>
  <c r="F330" i="1" s="1"/>
  <c r="H330" i="1" s="1"/>
  <c r="D670" i="7" l="1"/>
  <c r="F671" i="7" s="1"/>
  <c r="H671" i="7" s="1"/>
  <c r="C670" i="7"/>
  <c r="E671" i="7" s="1"/>
  <c r="G671" i="7" s="1"/>
  <c r="D670" i="6"/>
  <c r="F671" i="6" s="1"/>
  <c r="H671" i="6" s="1"/>
  <c r="C670" i="6"/>
  <c r="E671" i="6" s="1"/>
  <c r="G671" i="6" s="1"/>
  <c r="D670" i="5"/>
  <c r="F671" i="5" s="1"/>
  <c r="H671" i="5" s="1"/>
  <c r="C670" i="5"/>
  <c r="E671" i="5" s="1"/>
  <c r="G671" i="5" s="1"/>
  <c r="D670" i="4"/>
  <c r="F671" i="4" s="1"/>
  <c r="H671" i="4" s="1"/>
  <c r="C670" i="4"/>
  <c r="E671" i="4" s="1"/>
  <c r="G671" i="4" s="1"/>
  <c r="C329" i="1"/>
  <c r="E330" i="1" s="1"/>
  <c r="G330" i="1" s="1"/>
  <c r="C671" i="7" l="1"/>
  <c r="E672" i="7" s="1"/>
  <c r="G672" i="7" s="1"/>
  <c r="D671" i="7"/>
  <c r="F672" i="7" s="1"/>
  <c r="H672" i="7" s="1"/>
  <c r="D671" i="6"/>
  <c r="F672" i="6" s="1"/>
  <c r="H672" i="6" s="1"/>
  <c r="C671" i="6"/>
  <c r="E672" i="6" s="1"/>
  <c r="G672" i="6" s="1"/>
  <c r="D671" i="5"/>
  <c r="F672" i="5" s="1"/>
  <c r="H672" i="5" s="1"/>
  <c r="C671" i="5"/>
  <c r="E672" i="5" s="1"/>
  <c r="G672" i="5" s="1"/>
  <c r="D671" i="4"/>
  <c r="F672" i="4" s="1"/>
  <c r="H672" i="4" s="1"/>
  <c r="C671" i="4"/>
  <c r="E672" i="4" s="1"/>
  <c r="G672" i="4" s="1"/>
  <c r="D330" i="1"/>
  <c r="F331" i="1" s="1"/>
  <c r="H331" i="1" s="1"/>
  <c r="D672" i="7" l="1"/>
  <c r="F673" i="7" s="1"/>
  <c r="H673" i="7" s="1"/>
  <c r="C672" i="7"/>
  <c r="E673" i="7" s="1"/>
  <c r="G673" i="7" s="1"/>
  <c r="D672" i="6"/>
  <c r="F673" i="6" s="1"/>
  <c r="H673" i="6" s="1"/>
  <c r="C672" i="6"/>
  <c r="E673" i="6" s="1"/>
  <c r="G673" i="6" s="1"/>
  <c r="D672" i="5"/>
  <c r="F673" i="5" s="1"/>
  <c r="H673" i="5" s="1"/>
  <c r="C672" i="5"/>
  <c r="E673" i="5" s="1"/>
  <c r="G673" i="5" s="1"/>
  <c r="D672" i="4"/>
  <c r="F673" i="4" s="1"/>
  <c r="H673" i="4" s="1"/>
  <c r="C672" i="4"/>
  <c r="E673" i="4" s="1"/>
  <c r="G673" i="4" s="1"/>
  <c r="C330" i="1"/>
  <c r="E331" i="1" s="1"/>
  <c r="G331" i="1" s="1"/>
  <c r="D673" i="7" l="1"/>
  <c r="F674" i="7" s="1"/>
  <c r="H674" i="7" s="1"/>
  <c r="C673" i="7"/>
  <c r="E674" i="7" s="1"/>
  <c r="G674" i="7" s="1"/>
  <c r="D673" i="6"/>
  <c r="F674" i="6" s="1"/>
  <c r="H674" i="6" s="1"/>
  <c r="C673" i="6"/>
  <c r="E674" i="6" s="1"/>
  <c r="G674" i="6" s="1"/>
  <c r="D673" i="5"/>
  <c r="F674" i="5" s="1"/>
  <c r="H674" i="5" s="1"/>
  <c r="C673" i="5"/>
  <c r="E674" i="5" s="1"/>
  <c r="G674" i="5" s="1"/>
  <c r="C673" i="4"/>
  <c r="E674" i="4" s="1"/>
  <c r="G674" i="4" s="1"/>
  <c r="D673" i="4"/>
  <c r="F674" i="4" s="1"/>
  <c r="H674" i="4" s="1"/>
  <c r="D331" i="1"/>
  <c r="F332" i="1" s="1"/>
  <c r="H332" i="1" s="1"/>
  <c r="D674" i="7" l="1"/>
  <c r="F675" i="7" s="1"/>
  <c r="H675" i="7" s="1"/>
  <c r="C674" i="7"/>
  <c r="E675" i="7" s="1"/>
  <c r="G675" i="7" s="1"/>
  <c r="D674" i="6"/>
  <c r="F675" i="6" s="1"/>
  <c r="H675" i="6" s="1"/>
  <c r="C674" i="6"/>
  <c r="E675" i="6" s="1"/>
  <c r="G675" i="6" s="1"/>
  <c r="C674" i="5"/>
  <c r="E675" i="5" s="1"/>
  <c r="G675" i="5" s="1"/>
  <c r="D674" i="5"/>
  <c r="F675" i="5" s="1"/>
  <c r="H675" i="5" s="1"/>
  <c r="D674" i="4"/>
  <c r="F675" i="4" s="1"/>
  <c r="H675" i="4" s="1"/>
  <c r="C674" i="4"/>
  <c r="E675" i="4" s="1"/>
  <c r="G675" i="4" s="1"/>
  <c r="C331" i="1"/>
  <c r="E332" i="1" s="1"/>
  <c r="G332" i="1" s="1"/>
  <c r="D675" i="7" l="1"/>
  <c r="F676" i="7" s="1"/>
  <c r="H676" i="7" s="1"/>
  <c r="C675" i="7"/>
  <c r="E676" i="7" s="1"/>
  <c r="G676" i="7" s="1"/>
  <c r="D675" i="6"/>
  <c r="F676" i="6" s="1"/>
  <c r="H676" i="6" s="1"/>
  <c r="C675" i="6"/>
  <c r="E676" i="6" s="1"/>
  <c r="G676" i="6" s="1"/>
  <c r="C675" i="5"/>
  <c r="E676" i="5" s="1"/>
  <c r="G676" i="5" s="1"/>
  <c r="D675" i="5"/>
  <c r="F676" i="5" s="1"/>
  <c r="H676" i="5" s="1"/>
  <c r="C675" i="4"/>
  <c r="E676" i="4" s="1"/>
  <c r="G676" i="4" s="1"/>
  <c r="D675" i="4"/>
  <c r="F676" i="4" s="1"/>
  <c r="H676" i="4" s="1"/>
  <c r="D332" i="1"/>
  <c r="F333" i="1" s="1"/>
  <c r="H333" i="1" s="1"/>
  <c r="D676" i="7" l="1"/>
  <c r="F677" i="7" s="1"/>
  <c r="H677" i="7" s="1"/>
  <c r="C676" i="7"/>
  <c r="E677" i="7" s="1"/>
  <c r="G677" i="7" s="1"/>
  <c r="C676" i="6"/>
  <c r="E677" i="6" s="1"/>
  <c r="G677" i="6" s="1"/>
  <c r="D676" i="6"/>
  <c r="F677" i="6" s="1"/>
  <c r="H677" i="6" s="1"/>
  <c r="D676" i="5"/>
  <c r="F677" i="5" s="1"/>
  <c r="H677" i="5" s="1"/>
  <c r="C676" i="5"/>
  <c r="E677" i="5" s="1"/>
  <c r="G677" i="5" s="1"/>
  <c r="D676" i="4"/>
  <c r="F677" i="4" s="1"/>
  <c r="H677" i="4" s="1"/>
  <c r="C676" i="4"/>
  <c r="E677" i="4" s="1"/>
  <c r="G677" i="4" s="1"/>
  <c r="C332" i="1"/>
  <c r="E333" i="1" s="1"/>
  <c r="G333" i="1" s="1"/>
  <c r="D677" i="7" l="1"/>
  <c r="F678" i="7" s="1"/>
  <c r="H678" i="7" s="1"/>
  <c r="C677" i="7"/>
  <c r="E678" i="7" s="1"/>
  <c r="G678" i="7" s="1"/>
  <c r="D677" i="6"/>
  <c r="F678" i="6" s="1"/>
  <c r="H678" i="6" s="1"/>
  <c r="C677" i="6"/>
  <c r="E678" i="6" s="1"/>
  <c r="G678" i="6" s="1"/>
  <c r="D677" i="5"/>
  <c r="F678" i="5" s="1"/>
  <c r="H678" i="5" s="1"/>
  <c r="C677" i="5"/>
  <c r="E678" i="5" s="1"/>
  <c r="G678" i="5" s="1"/>
  <c r="D677" i="4"/>
  <c r="F678" i="4" s="1"/>
  <c r="H678" i="4" s="1"/>
  <c r="C677" i="4"/>
  <c r="E678" i="4" s="1"/>
  <c r="G678" i="4" s="1"/>
  <c r="D678" i="7" l="1"/>
  <c r="F679" i="7" s="1"/>
  <c r="H679" i="7" s="1"/>
  <c r="C678" i="7"/>
  <c r="E679" i="7" s="1"/>
  <c r="G679" i="7" s="1"/>
  <c r="D678" i="6"/>
  <c r="F679" i="6" s="1"/>
  <c r="H679" i="6" s="1"/>
  <c r="C678" i="6"/>
  <c r="E679" i="6" s="1"/>
  <c r="G679" i="6" s="1"/>
  <c r="D678" i="5"/>
  <c r="F679" i="5" s="1"/>
  <c r="H679" i="5" s="1"/>
  <c r="C678" i="5"/>
  <c r="E679" i="5" s="1"/>
  <c r="G679" i="5" s="1"/>
  <c r="D678" i="4"/>
  <c r="F679" i="4" s="1"/>
  <c r="H679" i="4" s="1"/>
  <c r="C678" i="4"/>
  <c r="E679" i="4" s="1"/>
  <c r="G679" i="4" s="1"/>
  <c r="D333" i="1"/>
  <c r="F334" i="1" s="1"/>
  <c r="H334" i="1" s="1"/>
  <c r="C333" i="1"/>
  <c r="E334" i="1" s="1"/>
  <c r="G334" i="1" s="1"/>
  <c r="C679" i="7" l="1"/>
  <c r="E680" i="7" s="1"/>
  <c r="G680" i="7" s="1"/>
  <c r="D679" i="7"/>
  <c r="F680" i="7" s="1"/>
  <c r="H680" i="7" s="1"/>
  <c r="D679" i="6"/>
  <c r="F680" i="6" s="1"/>
  <c r="H680" i="6" s="1"/>
  <c r="C679" i="6"/>
  <c r="E680" i="6" s="1"/>
  <c r="G680" i="6" s="1"/>
  <c r="D679" i="5"/>
  <c r="F680" i="5" s="1"/>
  <c r="H680" i="5" s="1"/>
  <c r="C679" i="5"/>
  <c r="E680" i="5" s="1"/>
  <c r="G680" i="5" s="1"/>
  <c r="D679" i="4"/>
  <c r="F680" i="4" s="1"/>
  <c r="H680" i="4" s="1"/>
  <c r="C679" i="4"/>
  <c r="E680" i="4" s="1"/>
  <c r="G680" i="4" s="1"/>
  <c r="D334" i="1"/>
  <c r="F335" i="1" s="1"/>
  <c r="H335" i="1" s="1"/>
  <c r="D680" i="7" l="1"/>
  <c r="F681" i="7" s="1"/>
  <c r="H681" i="7" s="1"/>
  <c r="C680" i="7"/>
  <c r="E681" i="7" s="1"/>
  <c r="G681" i="7" s="1"/>
  <c r="D680" i="6"/>
  <c r="F681" i="6" s="1"/>
  <c r="H681" i="6" s="1"/>
  <c r="C680" i="6"/>
  <c r="E681" i="6" s="1"/>
  <c r="G681" i="6" s="1"/>
  <c r="D680" i="5"/>
  <c r="F681" i="5" s="1"/>
  <c r="H681" i="5" s="1"/>
  <c r="C680" i="5"/>
  <c r="E681" i="5" s="1"/>
  <c r="G681" i="5" s="1"/>
  <c r="D680" i="4"/>
  <c r="F681" i="4" s="1"/>
  <c r="H681" i="4" s="1"/>
  <c r="C680" i="4"/>
  <c r="E681" i="4" s="1"/>
  <c r="G681" i="4" s="1"/>
  <c r="C334" i="1"/>
  <c r="E335" i="1" s="1"/>
  <c r="G335" i="1" s="1"/>
  <c r="D681" i="7" l="1"/>
  <c r="F682" i="7" s="1"/>
  <c r="H682" i="7" s="1"/>
  <c r="C681" i="7"/>
  <c r="E682" i="7" s="1"/>
  <c r="G682" i="7" s="1"/>
  <c r="D681" i="6"/>
  <c r="F682" i="6" s="1"/>
  <c r="H682" i="6" s="1"/>
  <c r="C681" i="6"/>
  <c r="E682" i="6" s="1"/>
  <c r="G682" i="6" s="1"/>
  <c r="C681" i="5"/>
  <c r="E682" i="5" s="1"/>
  <c r="G682" i="5" s="1"/>
  <c r="D681" i="5"/>
  <c r="F682" i="5" s="1"/>
  <c r="H682" i="5" s="1"/>
  <c r="C681" i="4"/>
  <c r="E682" i="4" s="1"/>
  <c r="G682" i="4" s="1"/>
  <c r="D681" i="4"/>
  <c r="F682" i="4" s="1"/>
  <c r="H682" i="4" s="1"/>
  <c r="D335" i="1"/>
  <c r="F336" i="1" s="1"/>
  <c r="H336" i="1" s="1"/>
  <c r="D682" i="7" l="1"/>
  <c r="F683" i="7" s="1"/>
  <c r="H683" i="7" s="1"/>
  <c r="C682" i="7"/>
  <c r="E683" i="7" s="1"/>
  <c r="G683" i="7" s="1"/>
  <c r="D682" i="6"/>
  <c r="F683" i="6" s="1"/>
  <c r="H683" i="6" s="1"/>
  <c r="C682" i="6"/>
  <c r="E683" i="6" s="1"/>
  <c r="G683" i="6" s="1"/>
  <c r="D682" i="5"/>
  <c r="F683" i="5" s="1"/>
  <c r="H683" i="5" s="1"/>
  <c r="C682" i="5"/>
  <c r="E683" i="5" s="1"/>
  <c r="G683" i="5" s="1"/>
  <c r="D682" i="4"/>
  <c r="F683" i="4" s="1"/>
  <c r="H683" i="4" s="1"/>
  <c r="C682" i="4"/>
  <c r="E683" i="4" s="1"/>
  <c r="G683" i="4" s="1"/>
  <c r="C335" i="1"/>
  <c r="E336" i="1" s="1"/>
  <c r="G336" i="1" s="1"/>
  <c r="D683" i="7" l="1"/>
  <c r="F684" i="7" s="1"/>
  <c r="H684" i="7" s="1"/>
  <c r="C683" i="7"/>
  <c r="E684" i="7" s="1"/>
  <c r="G684" i="7" s="1"/>
  <c r="D683" i="6"/>
  <c r="F684" i="6" s="1"/>
  <c r="H684" i="6" s="1"/>
  <c r="C683" i="6"/>
  <c r="E684" i="6" s="1"/>
  <c r="G684" i="6" s="1"/>
  <c r="C683" i="5"/>
  <c r="E684" i="5" s="1"/>
  <c r="G684" i="5" s="1"/>
  <c r="D683" i="5"/>
  <c r="F684" i="5" s="1"/>
  <c r="H684" i="5" s="1"/>
  <c r="C683" i="4"/>
  <c r="E684" i="4" s="1"/>
  <c r="G684" i="4" s="1"/>
  <c r="D683" i="4"/>
  <c r="F684" i="4" s="1"/>
  <c r="H684" i="4" s="1"/>
  <c r="D684" i="7" l="1"/>
  <c r="F685" i="7" s="1"/>
  <c r="H685" i="7" s="1"/>
  <c r="C684" i="7"/>
  <c r="E685" i="7" s="1"/>
  <c r="G685" i="7" s="1"/>
  <c r="C684" i="6"/>
  <c r="E685" i="6" s="1"/>
  <c r="G685" i="6" s="1"/>
  <c r="D684" i="6"/>
  <c r="F685" i="6" s="1"/>
  <c r="H685" i="6" s="1"/>
  <c r="D684" i="5"/>
  <c r="F685" i="5" s="1"/>
  <c r="H685" i="5" s="1"/>
  <c r="C684" i="5"/>
  <c r="E685" i="5" s="1"/>
  <c r="G685" i="5" s="1"/>
  <c r="D684" i="4"/>
  <c r="F685" i="4" s="1"/>
  <c r="H685" i="4" s="1"/>
  <c r="C684" i="4"/>
  <c r="E685" i="4" s="1"/>
  <c r="G685" i="4" s="1"/>
  <c r="D336" i="1"/>
  <c r="F337" i="1" s="1"/>
  <c r="H337" i="1" s="1"/>
  <c r="C336" i="1"/>
  <c r="E337" i="1" s="1"/>
  <c r="G337" i="1" s="1"/>
  <c r="D685" i="7" l="1"/>
  <c r="F686" i="7" s="1"/>
  <c r="H686" i="7" s="1"/>
  <c r="C685" i="7"/>
  <c r="E686" i="7" s="1"/>
  <c r="G686" i="7" s="1"/>
  <c r="D685" i="6"/>
  <c r="F686" i="6" s="1"/>
  <c r="H686" i="6" s="1"/>
  <c r="C685" i="6"/>
  <c r="E686" i="6" s="1"/>
  <c r="G686" i="6" s="1"/>
  <c r="D685" i="5"/>
  <c r="F686" i="5" s="1"/>
  <c r="H686" i="5" s="1"/>
  <c r="C685" i="5"/>
  <c r="E686" i="5" s="1"/>
  <c r="G686" i="5" s="1"/>
  <c r="D685" i="4"/>
  <c r="F686" i="4" s="1"/>
  <c r="H686" i="4" s="1"/>
  <c r="C685" i="4"/>
  <c r="E686" i="4" s="1"/>
  <c r="G686" i="4" s="1"/>
  <c r="D337" i="1"/>
  <c r="F338" i="1" s="1"/>
  <c r="H338" i="1" s="1"/>
  <c r="D686" i="7" l="1"/>
  <c r="F687" i="7" s="1"/>
  <c r="H687" i="7" s="1"/>
  <c r="C686" i="7"/>
  <c r="E687" i="7" s="1"/>
  <c r="G687" i="7" s="1"/>
  <c r="D686" i="6"/>
  <c r="F687" i="6" s="1"/>
  <c r="H687" i="6" s="1"/>
  <c r="C686" i="6"/>
  <c r="E687" i="6" s="1"/>
  <c r="G687" i="6" s="1"/>
  <c r="D686" i="5"/>
  <c r="F687" i="5" s="1"/>
  <c r="H687" i="5" s="1"/>
  <c r="C686" i="5"/>
  <c r="E687" i="5" s="1"/>
  <c r="G687" i="5" s="1"/>
  <c r="D686" i="4"/>
  <c r="F687" i="4" s="1"/>
  <c r="H687" i="4" s="1"/>
  <c r="C686" i="4"/>
  <c r="E687" i="4" s="1"/>
  <c r="G687" i="4" s="1"/>
  <c r="C337" i="1"/>
  <c r="E338" i="1" s="1"/>
  <c r="G338" i="1" s="1"/>
  <c r="C687" i="7" l="1"/>
  <c r="E688" i="7" s="1"/>
  <c r="G688" i="7" s="1"/>
  <c r="D687" i="7"/>
  <c r="F688" i="7" s="1"/>
  <c r="H688" i="7" s="1"/>
  <c r="D687" i="6"/>
  <c r="F688" i="6" s="1"/>
  <c r="H688" i="6" s="1"/>
  <c r="C687" i="6"/>
  <c r="E688" i="6" s="1"/>
  <c r="G688" i="6" s="1"/>
  <c r="D687" i="5"/>
  <c r="F688" i="5" s="1"/>
  <c r="H688" i="5" s="1"/>
  <c r="C687" i="5"/>
  <c r="E688" i="5" s="1"/>
  <c r="G688" i="5" s="1"/>
  <c r="D687" i="4"/>
  <c r="F688" i="4" s="1"/>
  <c r="H688" i="4" s="1"/>
  <c r="C687" i="4"/>
  <c r="E688" i="4" s="1"/>
  <c r="G688" i="4" s="1"/>
  <c r="D688" i="7" l="1"/>
  <c r="F689" i="7" s="1"/>
  <c r="H689" i="7" s="1"/>
  <c r="C688" i="7"/>
  <c r="E689" i="7" s="1"/>
  <c r="G689" i="7" s="1"/>
  <c r="D688" i="6"/>
  <c r="F689" i="6" s="1"/>
  <c r="H689" i="6" s="1"/>
  <c r="C688" i="6"/>
  <c r="E689" i="6" s="1"/>
  <c r="G689" i="6" s="1"/>
  <c r="D688" i="5"/>
  <c r="F689" i="5" s="1"/>
  <c r="H689" i="5" s="1"/>
  <c r="C688" i="5"/>
  <c r="E689" i="5" s="1"/>
  <c r="G689" i="5" s="1"/>
  <c r="D688" i="4"/>
  <c r="F689" i="4" s="1"/>
  <c r="H689" i="4" s="1"/>
  <c r="C688" i="4"/>
  <c r="E689" i="4" s="1"/>
  <c r="G689" i="4" s="1"/>
  <c r="D338" i="1"/>
  <c r="F339" i="1" s="1"/>
  <c r="H339" i="1" s="1"/>
  <c r="C338" i="1"/>
  <c r="E339" i="1" s="1"/>
  <c r="G339" i="1" s="1"/>
  <c r="D689" i="7" l="1"/>
  <c r="F690" i="7" s="1"/>
  <c r="H690" i="7" s="1"/>
  <c r="C689" i="7"/>
  <c r="E690" i="7" s="1"/>
  <c r="G690" i="7" s="1"/>
  <c r="D689" i="6"/>
  <c r="F690" i="6" s="1"/>
  <c r="H690" i="6" s="1"/>
  <c r="C689" i="6"/>
  <c r="E690" i="6" s="1"/>
  <c r="G690" i="6" s="1"/>
  <c r="D689" i="5"/>
  <c r="F690" i="5" s="1"/>
  <c r="H690" i="5" s="1"/>
  <c r="C689" i="5"/>
  <c r="E690" i="5" s="1"/>
  <c r="G690" i="5" s="1"/>
  <c r="C689" i="4"/>
  <c r="E690" i="4" s="1"/>
  <c r="G690" i="4" s="1"/>
  <c r="D689" i="4"/>
  <c r="F690" i="4" s="1"/>
  <c r="H690" i="4" s="1"/>
  <c r="D339" i="1"/>
  <c r="F340" i="1" s="1"/>
  <c r="H340" i="1" s="1"/>
  <c r="D690" i="7" l="1"/>
  <c r="F691" i="7" s="1"/>
  <c r="H691" i="7" s="1"/>
  <c r="C690" i="7"/>
  <c r="E691" i="7" s="1"/>
  <c r="G691" i="7" s="1"/>
  <c r="D690" i="6"/>
  <c r="F691" i="6" s="1"/>
  <c r="H691" i="6" s="1"/>
  <c r="C690" i="6"/>
  <c r="E691" i="6" s="1"/>
  <c r="G691" i="6" s="1"/>
  <c r="D690" i="5"/>
  <c r="F691" i="5" s="1"/>
  <c r="H691" i="5" s="1"/>
  <c r="C690" i="5"/>
  <c r="E691" i="5" s="1"/>
  <c r="G691" i="5" s="1"/>
  <c r="D690" i="4"/>
  <c r="F691" i="4" s="1"/>
  <c r="H691" i="4" s="1"/>
  <c r="C690" i="4"/>
  <c r="E691" i="4" s="1"/>
  <c r="G691" i="4" s="1"/>
  <c r="C339" i="1"/>
  <c r="E340" i="1" s="1"/>
  <c r="G340" i="1" s="1"/>
  <c r="D691" i="7" l="1"/>
  <c r="F692" i="7" s="1"/>
  <c r="H692" i="7" s="1"/>
  <c r="C691" i="7"/>
  <c r="E692" i="7" s="1"/>
  <c r="G692" i="7" s="1"/>
  <c r="D691" i="6"/>
  <c r="F692" i="6" s="1"/>
  <c r="H692" i="6" s="1"/>
  <c r="C691" i="6"/>
  <c r="E692" i="6" s="1"/>
  <c r="G692" i="6" s="1"/>
  <c r="C691" i="5"/>
  <c r="E692" i="5" s="1"/>
  <c r="G692" i="5" s="1"/>
  <c r="D691" i="5"/>
  <c r="F692" i="5" s="1"/>
  <c r="H692" i="5" s="1"/>
  <c r="C691" i="4"/>
  <c r="E692" i="4" s="1"/>
  <c r="G692" i="4" s="1"/>
  <c r="D691" i="4"/>
  <c r="F692" i="4" s="1"/>
  <c r="H692" i="4" s="1"/>
  <c r="D340" i="1"/>
  <c r="F341" i="1" s="1"/>
  <c r="H341" i="1" s="1"/>
  <c r="D692" i="7" l="1"/>
  <c r="F693" i="7" s="1"/>
  <c r="H693" i="7" s="1"/>
  <c r="C692" i="7"/>
  <c r="E693" i="7" s="1"/>
  <c r="G693" i="7" s="1"/>
  <c r="C692" i="6"/>
  <c r="E693" i="6" s="1"/>
  <c r="G693" i="6" s="1"/>
  <c r="D692" i="6"/>
  <c r="F693" i="6" s="1"/>
  <c r="H693" i="6" s="1"/>
  <c r="D692" i="5"/>
  <c r="F693" i="5" s="1"/>
  <c r="H693" i="5" s="1"/>
  <c r="C692" i="5"/>
  <c r="E693" i="5" s="1"/>
  <c r="G693" i="5" s="1"/>
  <c r="D692" i="4"/>
  <c r="F693" i="4" s="1"/>
  <c r="H693" i="4" s="1"/>
  <c r="C692" i="4"/>
  <c r="E693" i="4" s="1"/>
  <c r="G693" i="4" s="1"/>
  <c r="C340" i="1"/>
  <c r="E341" i="1" s="1"/>
  <c r="G341" i="1" s="1"/>
  <c r="D693" i="7" l="1"/>
  <c r="F694" i="7" s="1"/>
  <c r="H694" i="7" s="1"/>
  <c r="C693" i="7"/>
  <c r="E694" i="7" s="1"/>
  <c r="G694" i="7" s="1"/>
  <c r="D693" i="6"/>
  <c r="F694" i="6" s="1"/>
  <c r="H694" i="6" s="1"/>
  <c r="C693" i="6"/>
  <c r="E694" i="6" s="1"/>
  <c r="G694" i="6" s="1"/>
  <c r="D693" i="5"/>
  <c r="F694" i="5" s="1"/>
  <c r="H694" i="5" s="1"/>
  <c r="C693" i="5"/>
  <c r="E694" i="5" s="1"/>
  <c r="G694" i="5" s="1"/>
  <c r="D693" i="4"/>
  <c r="F694" i="4" s="1"/>
  <c r="H694" i="4" s="1"/>
  <c r="C693" i="4"/>
  <c r="E694" i="4" s="1"/>
  <c r="G694" i="4" s="1"/>
  <c r="D341" i="1"/>
  <c r="F342" i="1" s="1"/>
  <c r="H342" i="1" s="1"/>
  <c r="D694" i="7" l="1"/>
  <c r="F695" i="7" s="1"/>
  <c r="H695" i="7" s="1"/>
  <c r="C694" i="7"/>
  <c r="E695" i="7" s="1"/>
  <c r="G695" i="7" s="1"/>
  <c r="D694" i="6"/>
  <c r="F695" i="6" s="1"/>
  <c r="H695" i="6" s="1"/>
  <c r="C694" i="6"/>
  <c r="E695" i="6" s="1"/>
  <c r="G695" i="6" s="1"/>
  <c r="D694" i="5"/>
  <c r="F695" i="5" s="1"/>
  <c r="H695" i="5" s="1"/>
  <c r="C694" i="5"/>
  <c r="E695" i="5" s="1"/>
  <c r="G695" i="5" s="1"/>
  <c r="D694" i="4"/>
  <c r="F695" i="4" s="1"/>
  <c r="H695" i="4" s="1"/>
  <c r="C694" i="4"/>
  <c r="E695" i="4" s="1"/>
  <c r="G695" i="4" s="1"/>
  <c r="C341" i="1"/>
  <c r="E342" i="1" s="1"/>
  <c r="G342" i="1" s="1"/>
  <c r="C695" i="7" l="1"/>
  <c r="E696" i="7" s="1"/>
  <c r="G696" i="7" s="1"/>
  <c r="D695" i="7"/>
  <c r="F696" i="7" s="1"/>
  <c r="H696" i="7" s="1"/>
  <c r="D695" i="6"/>
  <c r="F696" i="6" s="1"/>
  <c r="H696" i="6" s="1"/>
  <c r="C695" i="6"/>
  <c r="E696" i="6" s="1"/>
  <c r="G696" i="6" s="1"/>
  <c r="D695" i="5"/>
  <c r="F696" i="5" s="1"/>
  <c r="H696" i="5" s="1"/>
  <c r="C695" i="5"/>
  <c r="E696" i="5" s="1"/>
  <c r="G696" i="5" s="1"/>
  <c r="D695" i="4"/>
  <c r="F696" i="4" s="1"/>
  <c r="H696" i="4" s="1"/>
  <c r="C695" i="4"/>
  <c r="E696" i="4" s="1"/>
  <c r="G696" i="4" s="1"/>
  <c r="D342" i="1"/>
  <c r="F343" i="1" s="1"/>
  <c r="H343" i="1" s="1"/>
  <c r="D696" i="7" l="1"/>
  <c r="F697" i="7" s="1"/>
  <c r="H697" i="7" s="1"/>
  <c r="C696" i="7"/>
  <c r="E697" i="7" s="1"/>
  <c r="G697" i="7" s="1"/>
  <c r="D696" i="6"/>
  <c r="F697" i="6" s="1"/>
  <c r="H697" i="6" s="1"/>
  <c r="C696" i="6"/>
  <c r="E697" i="6" s="1"/>
  <c r="G697" i="6" s="1"/>
  <c r="D696" i="5"/>
  <c r="F697" i="5" s="1"/>
  <c r="H697" i="5" s="1"/>
  <c r="C696" i="5"/>
  <c r="E697" i="5" s="1"/>
  <c r="G697" i="5" s="1"/>
  <c r="D696" i="4"/>
  <c r="F697" i="4" s="1"/>
  <c r="H697" i="4" s="1"/>
  <c r="C696" i="4"/>
  <c r="E697" i="4" s="1"/>
  <c r="G697" i="4" s="1"/>
  <c r="C342" i="1"/>
  <c r="E343" i="1" s="1"/>
  <c r="G343" i="1" s="1"/>
  <c r="D697" i="7" l="1"/>
  <c r="F698" i="7" s="1"/>
  <c r="H698" i="7" s="1"/>
  <c r="C697" i="7"/>
  <c r="E698" i="7" s="1"/>
  <c r="G698" i="7" s="1"/>
  <c r="D697" i="6"/>
  <c r="F698" i="6" s="1"/>
  <c r="H698" i="6" s="1"/>
  <c r="C697" i="6"/>
  <c r="E698" i="6" s="1"/>
  <c r="G698" i="6" s="1"/>
  <c r="D697" i="5"/>
  <c r="F698" i="5" s="1"/>
  <c r="H698" i="5" s="1"/>
  <c r="C697" i="5"/>
  <c r="E698" i="5" s="1"/>
  <c r="G698" i="5" s="1"/>
  <c r="C697" i="4"/>
  <c r="E698" i="4" s="1"/>
  <c r="G698" i="4" s="1"/>
  <c r="D697" i="4"/>
  <c r="F698" i="4" s="1"/>
  <c r="H698" i="4" s="1"/>
  <c r="D343" i="1"/>
  <c r="F344" i="1" s="1"/>
  <c r="H344" i="1" s="1"/>
  <c r="D698" i="7" l="1"/>
  <c r="F699" i="7" s="1"/>
  <c r="H699" i="7" s="1"/>
  <c r="C698" i="7"/>
  <c r="E699" i="7" s="1"/>
  <c r="G699" i="7" s="1"/>
  <c r="D698" i="6"/>
  <c r="F699" i="6" s="1"/>
  <c r="H699" i="6" s="1"/>
  <c r="C698" i="6"/>
  <c r="E699" i="6" s="1"/>
  <c r="G699" i="6" s="1"/>
  <c r="C698" i="5"/>
  <c r="E699" i="5" s="1"/>
  <c r="G699" i="5" s="1"/>
  <c r="D698" i="5"/>
  <c r="F699" i="5" s="1"/>
  <c r="H699" i="5" s="1"/>
  <c r="D698" i="4"/>
  <c r="F699" i="4" s="1"/>
  <c r="H699" i="4" s="1"/>
  <c r="C698" i="4"/>
  <c r="E699" i="4" s="1"/>
  <c r="G699" i="4" s="1"/>
  <c r="C343" i="1"/>
  <c r="E344" i="1" s="1"/>
  <c r="G344" i="1" s="1"/>
  <c r="D699" i="7" l="1"/>
  <c r="F700" i="7" s="1"/>
  <c r="H700" i="7" s="1"/>
  <c r="C699" i="7"/>
  <c r="E700" i="7" s="1"/>
  <c r="G700" i="7" s="1"/>
  <c r="D699" i="6"/>
  <c r="F700" i="6" s="1"/>
  <c r="H700" i="6" s="1"/>
  <c r="C699" i="6"/>
  <c r="E700" i="6" s="1"/>
  <c r="G700" i="6" s="1"/>
  <c r="C699" i="5"/>
  <c r="E700" i="5" s="1"/>
  <c r="G700" i="5" s="1"/>
  <c r="D699" i="5"/>
  <c r="F700" i="5" s="1"/>
  <c r="H700" i="5" s="1"/>
  <c r="C699" i="4"/>
  <c r="E700" i="4" s="1"/>
  <c r="G700" i="4" s="1"/>
  <c r="D699" i="4"/>
  <c r="F700" i="4" s="1"/>
  <c r="H700" i="4" s="1"/>
  <c r="D344" i="1"/>
  <c r="F345" i="1" s="1"/>
  <c r="H345" i="1" s="1"/>
  <c r="D700" i="7" l="1"/>
  <c r="F701" i="7" s="1"/>
  <c r="H701" i="7" s="1"/>
  <c r="C700" i="7"/>
  <c r="E701" i="7" s="1"/>
  <c r="G701" i="7" s="1"/>
  <c r="C700" i="6"/>
  <c r="E701" i="6" s="1"/>
  <c r="G701" i="6" s="1"/>
  <c r="D700" i="6"/>
  <c r="F701" i="6" s="1"/>
  <c r="H701" i="6" s="1"/>
  <c r="D700" i="5"/>
  <c r="F701" i="5" s="1"/>
  <c r="H701" i="5" s="1"/>
  <c r="C700" i="5"/>
  <c r="E701" i="5" s="1"/>
  <c r="G701" i="5" s="1"/>
  <c r="D700" i="4"/>
  <c r="F701" i="4" s="1"/>
  <c r="H701" i="4" s="1"/>
  <c r="C700" i="4"/>
  <c r="E701" i="4" s="1"/>
  <c r="G701" i="4" s="1"/>
  <c r="C344" i="1"/>
  <c r="E345" i="1" s="1"/>
  <c r="G345" i="1" s="1"/>
  <c r="C701" i="7" l="1"/>
  <c r="E702" i="7" s="1"/>
  <c r="G702" i="7" s="1"/>
  <c r="D701" i="7"/>
  <c r="F702" i="7" s="1"/>
  <c r="H702" i="7" s="1"/>
  <c r="D701" i="6"/>
  <c r="F702" i="6" s="1"/>
  <c r="H702" i="6" s="1"/>
  <c r="C701" i="6"/>
  <c r="E702" i="6" s="1"/>
  <c r="G702" i="6" s="1"/>
  <c r="D701" i="5"/>
  <c r="F702" i="5" s="1"/>
  <c r="H702" i="5" s="1"/>
  <c r="C701" i="5"/>
  <c r="E702" i="5" s="1"/>
  <c r="G702" i="5" s="1"/>
  <c r="D701" i="4"/>
  <c r="F702" i="4" s="1"/>
  <c r="H702" i="4" s="1"/>
  <c r="C701" i="4"/>
  <c r="E702" i="4" s="1"/>
  <c r="G702" i="4" s="1"/>
  <c r="D345" i="1"/>
  <c r="F346" i="1" s="1"/>
  <c r="H346" i="1" s="1"/>
  <c r="D702" i="7" l="1"/>
  <c r="F703" i="7" s="1"/>
  <c r="H703" i="7" s="1"/>
  <c r="C702" i="7"/>
  <c r="E703" i="7" s="1"/>
  <c r="G703" i="7" s="1"/>
  <c r="D702" i="6"/>
  <c r="F703" i="6" s="1"/>
  <c r="H703" i="6" s="1"/>
  <c r="C702" i="6"/>
  <c r="E703" i="6" s="1"/>
  <c r="G703" i="6" s="1"/>
  <c r="D702" i="5"/>
  <c r="F703" i="5" s="1"/>
  <c r="H703" i="5" s="1"/>
  <c r="C702" i="5"/>
  <c r="E703" i="5" s="1"/>
  <c r="G703" i="5" s="1"/>
  <c r="D702" i="4"/>
  <c r="F703" i="4" s="1"/>
  <c r="H703" i="4" s="1"/>
  <c r="C702" i="4"/>
  <c r="E703" i="4" s="1"/>
  <c r="G703" i="4" s="1"/>
  <c r="C345" i="1"/>
  <c r="E346" i="1" s="1"/>
  <c r="G346" i="1" s="1"/>
  <c r="D703" i="7" l="1"/>
  <c r="F704" i="7" s="1"/>
  <c r="H704" i="7" s="1"/>
  <c r="C703" i="7"/>
  <c r="E704" i="7" s="1"/>
  <c r="G704" i="7" s="1"/>
  <c r="D703" i="6"/>
  <c r="F704" i="6" s="1"/>
  <c r="H704" i="6" s="1"/>
  <c r="C703" i="6"/>
  <c r="E704" i="6" s="1"/>
  <c r="G704" i="6" s="1"/>
  <c r="D703" i="5"/>
  <c r="F704" i="5" s="1"/>
  <c r="H704" i="5" s="1"/>
  <c r="C703" i="5"/>
  <c r="E704" i="5" s="1"/>
  <c r="G704" i="5" s="1"/>
  <c r="D703" i="4"/>
  <c r="F704" i="4" s="1"/>
  <c r="H704" i="4" s="1"/>
  <c r="C703" i="4"/>
  <c r="E704" i="4" s="1"/>
  <c r="G704" i="4" s="1"/>
  <c r="D346" i="1"/>
  <c r="F347" i="1" s="1"/>
  <c r="H347" i="1" s="1"/>
  <c r="D704" i="7" l="1"/>
  <c r="F705" i="7" s="1"/>
  <c r="H705" i="7" s="1"/>
  <c r="C704" i="7"/>
  <c r="E705" i="7" s="1"/>
  <c r="G705" i="7" s="1"/>
  <c r="D704" i="6"/>
  <c r="F705" i="6" s="1"/>
  <c r="H705" i="6" s="1"/>
  <c r="C704" i="6"/>
  <c r="E705" i="6" s="1"/>
  <c r="G705" i="6" s="1"/>
  <c r="D704" i="5"/>
  <c r="F705" i="5" s="1"/>
  <c r="H705" i="5" s="1"/>
  <c r="C704" i="5"/>
  <c r="E705" i="5" s="1"/>
  <c r="G705" i="5" s="1"/>
  <c r="D704" i="4"/>
  <c r="F705" i="4" s="1"/>
  <c r="H705" i="4" s="1"/>
  <c r="C704" i="4"/>
  <c r="E705" i="4" s="1"/>
  <c r="G705" i="4" s="1"/>
  <c r="C346" i="1"/>
  <c r="E347" i="1" s="1"/>
  <c r="G347" i="1" s="1"/>
  <c r="C705" i="7" l="1"/>
  <c r="E706" i="7" s="1"/>
  <c r="G706" i="7" s="1"/>
  <c r="D705" i="7"/>
  <c r="F706" i="7" s="1"/>
  <c r="H706" i="7" s="1"/>
  <c r="D705" i="6"/>
  <c r="F706" i="6" s="1"/>
  <c r="H706" i="6" s="1"/>
  <c r="C705" i="6"/>
  <c r="E706" i="6" s="1"/>
  <c r="G706" i="6" s="1"/>
  <c r="D705" i="5"/>
  <c r="F706" i="5" s="1"/>
  <c r="H706" i="5" s="1"/>
  <c r="C705" i="5"/>
  <c r="E706" i="5" s="1"/>
  <c r="G706" i="5" s="1"/>
  <c r="C705" i="4"/>
  <c r="E706" i="4" s="1"/>
  <c r="G706" i="4" s="1"/>
  <c r="D705" i="4"/>
  <c r="F706" i="4" s="1"/>
  <c r="H706" i="4" s="1"/>
  <c r="D347" i="1"/>
  <c r="F348" i="1" s="1"/>
  <c r="H348" i="1" s="1"/>
  <c r="D706" i="7" l="1"/>
  <c r="F707" i="7" s="1"/>
  <c r="H707" i="7" s="1"/>
  <c r="C706" i="7"/>
  <c r="E707" i="7" s="1"/>
  <c r="G707" i="7" s="1"/>
  <c r="D706" i="6"/>
  <c r="F707" i="6" s="1"/>
  <c r="H707" i="6" s="1"/>
  <c r="C706" i="6"/>
  <c r="E707" i="6" s="1"/>
  <c r="G707" i="6" s="1"/>
  <c r="D706" i="5"/>
  <c r="F707" i="5" s="1"/>
  <c r="H707" i="5" s="1"/>
  <c r="C706" i="5"/>
  <c r="E707" i="5" s="1"/>
  <c r="G707" i="5" s="1"/>
  <c r="D706" i="4"/>
  <c r="F707" i="4" s="1"/>
  <c r="H707" i="4" s="1"/>
  <c r="C706" i="4"/>
  <c r="E707" i="4" s="1"/>
  <c r="G707" i="4" s="1"/>
  <c r="C347" i="1"/>
  <c r="E348" i="1" s="1"/>
  <c r="G348" i="1" s="1"/>
  <c r="D707" i="7" l="1"/>
  <c r="F708" i="7" s="1"/>
  <c r="H708" i="7" s="1"/>
  <c r="C707" i="7"/>
  <c r="E708" i="7" s="1"/>
  <c r="G708" i="7" s="1"/>
  <c r="D707" i="6"/>
  <c r="F708" i="6" s="1"/>
  <c r="H708" i="6" s="1"/>
  <c r="C707" i="6"/>
  <c r="E708" i="6" s="1"/>
  <c r="G708" i="6" s="1"/>
  <c r="C707" i="5"/>
  <c r="E708" i="5" s="1"/>
  <c r="G708" i="5" s="1"/>
  <c r="D707" i="5"/>
  <c r="F708" i="5" s="1"/>
  <c r="H708" i="5" s="1"/>
  <c r="C707" i="4"/>
  <c r="E708" i="4" s="1"/>
  <c r="G708" i="4" s="1"/>
  <c r="D707" i="4"/>
  <c r="F708" i="4" s="1"/>
  <c r="H708" i="4" s="1"/>
  <c r="D348" i="1"/>
  <c r="F349" i="1" s="1"/>
  <c r="H349" i="1" s="1"/>
  <c r="D708" i="7" l="1"/>
  <c r="F709" i="7" s="1"/>
  <c r="H709" i="7" s="1"/>
  <c r="C708" i="7"/>
  <c r="E709" i="7" s="1"/>
  <c r="G709" i="7" s="1"/>
  <c r="C708" i="6"/>
  <c r="E709" i="6" s="1"/>
  <c r="G709" i="6" s="1"/>
  <c r="D708" i="6"/>
  <c r="F709" i="6" s="1"/>
  <c r="H709" i="6" s="1"/>
  <c r="D708" i="5"/>
  <c r="F709" i="5" s="1"/>
  <c r="H709" i="5" s="1"/>
  <c r="C708" i="5"/>
  <c r="E709" i="5" s="1"/>
  <c r="G709" i="5" s="1"/>
  <c r="D708" i="4"/>
  <c r="F709" i="4" s="1"/>
  <c r="H709" i="4" s="1"/>
  <c r="C708" i="4"/>
  <c r="E709" i="4" s="1"/>
  <c r="G709" i="4" s="1"/>
  <c r="C348" i="1"/>
  <c r="E349" i="1" s="1"/>
  <c r="G349" i="1" s="1"/>
  <c r="C709" i="7" l="1"/>
  <c r="E710" i="7" s="1"/>
  <c r="G710" i="7" s="1"/>
  <c r="D709" i="7"/>
  <c r="F710" i="7" s="1"/>
  <c r="H710" i="7" s="1"/>
  <c r="D709" i="6"/>
  <c r="F710" i="6" s="1"/>
  <c r="H710" i="6" s="1"/>
  <c r="C709" i="6"/>
  <c r="E710" i="6" s="1"/>
  <c r="G710" i="6" s="1"/>
  <c r="D709" i="5"/>
  <c r="F710" i="5" s="1"/>
  <c r="H710" i="5" s="1"/>
  <c r="C709" i="5"/>
  <c r="E710" i="5" s="1"/>
  <c r="G710" i="5" s="1"/>
  <c r="D709" i="4"/>
  <c r="F710" i="4" s="1"/>
  <c r="H710" i="4" s="1"/>
  <c r="C709" i="4"/>
  <c r="E710" i="4" s="1"/>
  <c r="G710" i="4" s="1"/>
  <c r="D349" i="1"/>
  <c r="F350" i="1" s="1"/>
  <c r="H350" i="1" s="1"/>
  <c r="D710" i="7" l="1"/>
  <c r="F711" i="7" s="1"/>
  <c r="H711" i="7" s="1"/>
  <c r="C710" i="7"/>
  <c r="E711" i="7" s="1"/>
  <c r="G711" i="7" s="1"/>
  <c r="D710" i="6"/>
  <c r="F711" i="6" s="1"/>
  <c r="H711" i="6" s="1"/>
  <c r="C710" i="6"/>
  <c r="E711" i="6" s="1"/>
  <c r="G711" i="6" s="1"/>
  <c r="D710" i="5"/>
  <c r="F711" i="5" s="1"/>
  <c r="H711" i="5" s="1"/>
  <c r="C710" i="5"/>
  <c r="E711" i="5" s="1"/>
  <c r="G711" i="5" s="1"/>
  <c r="D710" i="4"/>
  <c r="F711" i="4" s="1"/>
  <c r="H711" i="4" s="1"/>
  <c r="C710" i="4"/>
  <c r="E711" i="4" s="1"/>
  <c r="G711" i="4" s="1"/>
  <c r="C349" i="1"/>
  <c r="E350" i="1" s="1"/>
  <c r="G350" i="1" s="1"/>
  <c r="D711" i="7" l="1"/>
  <c r="F712" i="7" s="1"/>
  <c r="H712" i="7" s="1"/>
  <c r="C711" i="7"/>
  <c r="E712" i="7" s="1"/>
  <c r="G712" i="7" s="1"/>
  <c r="D711" i="6"/>
  <c r="F712" i="6" s="1"/>
  <c r="H712" i="6" s="1"/>
  <c r="C711" i="6"/>
  <c r="E712" i="6" s="1"/>
  <c r="G712" i="6" s="1"/>
  <c r="D711" i="5"/>
  <c r="F712" i="5" s="1"/>
  <c r="H712" i="5" s="1"/>
  <c r="C711" i="5"/>
  <c r="E712" i="5" s="1"/>
  <c r="G712" i="5" s="1"/>
  <c r="D711" i="4"/>
  <c r="F712" i="4" s="1"/>
  <c r="H712" i="4" s="1"/>
  <c r="C711" i="4"/>
  <c r="E712" i="4" s="1"/>
  <c r="G712" i="4" s="1"/>
  <c r="D350" i="1"/>
  <c r="F351" i="1" s="1"/>
  <c r="H351" i="1" s="1"/>
  <c r="D712" i="7" l="1"/>
  <c r="F713" i="7" s="1"/>
  <c r="H713" i="7" s="1"/>
  <c r="C712" i="7"/>
  <c r="E713" i="7" s="1"/>
  <c r="G713" i="7" s="1"/>
  <c r="D712" i="6"/>
  <c r="F713" i="6" s="1"/>
  <c r="H713" i="6" s="1"/>
  <c r="C712" i="6"/>
  <c r="E713" i="6" s="1"/>
  <c r="G713" i="6" s="1"/>
  <c r="D712" i="5"/>
  <c r="F713" i="5" s="1"/>
  <c r="H713" i="5" s="1"/>
  <c r="C712" i="5"/>
  <c r="E713" i="5" s="1"/>
  <c r="G713" i="5" s="1"/>
  <c r="D712" i="4"/>
  <c r="F713" i="4" s="1"/>
  <c r="H713" i="4" s="1"/>
  <c r="C712" i="4"/>
  <c r="E713" i="4" s="1"/>
  <c r="G713" i="4" s="1"/>
  <c r="C350" i="1"/>
  <c r="E351" i="1" s="1"/>
  <c r="G351" i="1" s="1"/>
  <c r="C713" i="7" l="1"/>
  <c r="E714" i="7" s="1"/>
  <c r="G714" i="7" s="1"/>
  <c r="D713" i="7"/>
  <c r="F714" i="7" s="1"/>
  <c r="H714" i="7" s="1"/>
  <c r="D713" i="6"/>
  <c r="F714" i="6" s="1"/>
  <c r="H714" i="6" s="1"/>
  <c r="C713" i="6"/>
  <c r="E714" i="6" s="1"/>
  <c r="G714" i="6" s="1"/>
  <c r="C713" i="5"/>
  <c r="E714" i="5" s="1"/>
  <c r="G714" i="5" s="1"/>
  <c r="D713" i="5"/>
  <c r="F714" i="5" s="1"/>
  <c r="H714" i="5" s="1"/>
  <c r="C713" i="4"/>
  <c r="E714" i="4" s="1"/>
  <c r="G714" i="4" s="1"/>
  <c r="D713" i="4"/>
  <c r="F714" i="4" s="1"/>
  <c r="H714" i="4" s="1"/>
  <c r="D351" i="1"/>
  <c r="F352" i="1" s="1"/>
  <c r="H352" i="1" s="1"/>
  <c r="D714" i="7" l="1"/>
  <c r="F715" i="7" s="1"/>
  <c r="H715" i="7" s="1"/>
  <c r="C714" i="7"/>
  <c r="E715" i="7" s="1"/>
  <c r="G715" i="7" s="1"/>
  <c r="D714" i="6"/>
  <c r="F715" i="6" s="1"/>
  <c r="H715" i="6" s="1"/>
  <c r="C714" i="6"/>
  <c r="E715" i="6" s="1"/>
  <c r="G715" i="6" s="1"/>
  <c r="D714" i="5"/>
  <c r="F715" i="5" s="1"/>
  <c r="H715" i="5" s="1"/>
  <c r="C714" i="5"/>
  <c r="E715" i="5" s="1"/>
  <c r="G715" i="5" s="1"/>
  <c r="D714" i="4"/>
  <c r="F715" i="4" s="1"/>
  <c r="H715" i="4" s="1"/>
  <c r="C714" i="4"/>
  <c r="E715" i="4" s="1"/>
  <c r="G715" i="4" s="1"/>
  <c r="C351" i="1"/>
  <c r="E352" i="1" s="1"/>
  <c r="G352" i="1" s="1"/>
  <c r="D715" i="7" l="1"/>
  <c r="F716" i="7" s="1"/>
  <c r="H716" i="7" s="1"/>
  <c r="C715" i="7"/>
  <c r="E716" i="7" s="1"/>
  <c r="G716" i="7" s="1"/>
  <c r="D715" i="6"/>
  <c r="F716" i="6" s="1"/>
  <c r="H716" i="6" s="1"/>
  <c r="C715" i="6"/>
  <c r="E716" i="6" s="1"/>
  <c r="G716" i="6" s="1"/>
  <c r="C715" i="5"/>
  <c r="E716" i="5" s="1"/>
  <c r="G716" i="5" s="1"/>
  <c r="D715" i="5"/>
  <c r="F716" i="5" s="1"/>
  <c r="H716" i="5" s="1"/>
  <c r="C715" i="4"/>
  <c r="E716" i="4" s="1"/>
  <c r="G716" i="4" s="1"/>
  <c r="D715" i="4"/>
  <c r="F716" i="4" s="1"/>
  <c r="H716" i="4" s="1"/>
  <c r="D352" i="1"/>
  <c r="F353" i="1" s="1"/>
  <c r="H353" i="1" s="1"/>
  <c r="D716" i="7" l="1"/>
  <c r="F717" i="7" s="1"/>
  <c r="H717" i="7" s="1"/>
  <c r="C716" i="7"/>
  <c r="E717" i="7" s="1"/>
  <c r="G717" i="7" s="1"/>
  <c r="D716" i="6"/>
  <c r="F717" i="6" s="1"/>
  <c r="H717" i="6" s="1"/>
  <c r="C716" i="6"/>
  <c r="E717" i="6" s="1"/>
  <c r="G717" i="6" s="1"/>
  <c r="D716" i="5"/>
  <c r="F717" i="5" s="1"/>
  <c r="H717" i="5" s="1"/>
  <c r="C716" i="5"/>
  <c r="E717" i="5" s="1"/>
  <c r="G717" i="5" s="1"/>
  <c r="D716" i="4"/>
  <c r="F717" i="4" s="1"/>
  <c r="H717" i="4" s="1"/>
  <c r="C716" i="4"/>
  <c r="E717" i="4" s="1"/>
  <c r="G717" i="4" s="1"/>
  <c r="C352" i="1"/>
  <c r="E353" i="1" s="1"/>
  <c r="G353" i="1" s="1"/>
  <c r="C717" i="7" l="1"/>
  <c r="E718" i="7" s="1"/>
  <c r="G718" i="7" s="1"/>
  <c r="D717" i="7"/>
  <c r="F718" i="7" s="1"/>
  <c r="H718" i="7" s="1"/>
  <c r="D717" i="6"/>
  <c r="F718" i="6" s="1"/>
  <c r="H718" i="6" s="1"/>
  <c r="C717" i="6"/>
  <c r="E718" i="6" s="1"/>
  <c r="G718" i="6" s="1"/>
  <c r="D717" i="5"/>
  <c r="F718" i="5" s="1"/>
  <c r="H718" i="5" s="1"/>
  <c r="C717" i="5"/>
  <c r="E718" i="5" s="1"/>
  <c r="G718" i="5" s="1"/>
  <c r="D717" i="4"/>
  <c r="F718" i="4" s="1"/>
  <c r="H718" i="4" s="1"/>
  <c r="C717" i="4"/>
  <c r="E718" i="4" s="1"/>
  <c r="G718" i="4" s="1"/>
  <c r="D353" i="1"/>
  <c r="F354" i="1" s="1"/>
  <c r="H354" i="1" s="1"/>
  <c r="D718" i="7" l="1"/>
  <c r="F719" i="7" s="1"/>
  <c r="H719" i="7" s="1"/>
  <c r="C718" i="7"/>
  <c r="E719" i="7" s="1"/>
  <c r="G719" i="7" s="1"/>
  <c r="D718" i="6"/>
  <c r="F719" i="6" s="1"/>
  <c r="H719" i="6" s="1"/>
  <c r="C718" i="6"/>
  <c r="E719" i="6" s="1"/>
  <c r="G719" i="6" s="1"/>
  <c r="D718" i="5"/>
  <c r="F719" i="5" s="1"/>
  <c r="H719" i="5" s="1"/>
  <c r="C718" i="5"/>
  <c r="E719" i="5" s="1"/>
  <c r="G719" i="5" s="1"/>
  <c r="D718" i="4"/>
  <c r="F719" i="4" s="1"/>
  <c r="H719" i="4" s="1"/>
  <c r="C718" i="4"/>
  <c r="E719" i="4" s="1"/>
  <c r="G719" i="4" s="1"/>
  <c r="C353" i="1"/>
  <c r="E354" i="1" s="1"/>
  <c r="G354" i="1" s="1"/>
  <c r="D719" i="7" l="1"/>
  <c r="F720" i="7" s="1"/>
  <c r="H720" i="7" s="1"/>
  <c r="C719" i="7"/>
  <c r="E720" i="7" s="1"/>
  <c r="G720" i="7" s="1"/>
  <c r="D719" i="6"/>
  <c r="F720" i="6" s="1"/>
  <c r="H720" i="6" s="1"/>
  <c r="C719" i="6"/>
  <c r="E720" i="6" s="1"/>
  <c r="G720" i="6" s="1"/>
  <c r="D719" i="5"/>
  <c r="F720" i="5" s="1"/>
  <c r="H720" i="5" s="1"/>
  <c r="C719" i="5"/>
  <c r="E720" i="5" s="1"/>
  <c r="G720" i="5" s="1"/>
  <c r="D719" i="4"/>
  <c r="F720" i="4" s="1"/>
  <c r="H720" i="4" s="1"/>
  <c r="C719" i="4"/>
  <c r="E720" i="4" s="1"/>
  <c r="G720" i="4" s="1"/>
  <c r="D354" i="1"/>
  <c r="F355" i="1" s="1"/>
  <c r="H355" i="1" s="1"/>
  <c r="D720" i="7" l="1"/>
  <c r="F721" i="7" s="1"/>
  <c r="H721" i="7" s="1"/>
  <c r="C720" i="7"/>
  <c r="E721" i="7" s="1"/>
  <c r="G721" i="7" s="1"/>
  <c r="D720" i="6"/>
  <c r="F721" i="6" s="1"/>
  <c r="H721" i="6" s="1"/>
  <c r="C720" i="6"/>
  <c r="E721" i="6" s="1"/>
  <c r="G721" i="6" s="1"/>
  <c r="D720" i="5"/>
  <c r="F721" i="5" s="1"/>
  <c r="H721" i="5" s="1"/>
  <c r="C720" i="5"/>
  <c r="E721" i="5" s="1"/>
  <c r="G721" i="5" s="1"/>
  <c r="D720" i="4"/>
  <c r="F721" i="4" s="1"/>
  <c r="H721" i="4" s="1"/>
  <c r="C720" i="4"/>
  <c r="E721" i="4" s="1"/>
  <c r="G721" i="4" s="1"/>
  <c r="C354" i="1"/>
  <c r="E355" i="1" s="1"/>
  <c r="G355" i="1" s="1"/>
  <c r="C721" i="7" l="1"/>
  <c r="E722" i="7" s="1"/>
  <c r="G722" i="7" s="1"/>
  <c r="D721" i="7"/>
  <c r="F722" i="7" s="1"/>
  <c r="H722" i="7" s="1"/>
  <c r="C721" i="6"/>
  <c r="E722" i="6" s="1"/>
  <c r="G722" i="6" s="1"/>
  <c r="D721" i="6"/>
  <c r="F722" i="6" s="1"/>
  <c r="H722" i="6" s="1"/>
  <c r="D721" i="5"/>
  <c r="F722" i="5" s="1"/>
  <c r="H722" i="5" s="1"/>
  <c r="C721" i="5"/>
  <c r="E722" i="5" s="1"/>
  <c r="G722" i="5" s="1"/>
  <c r="C721" i="4"/>
  <c r="E722" i="4" s="1"/>
  <c r="G722" i="4" s="1"/>
  <c r="D721" i="4"/>
  <c r="F722" i="4" s="1"/>
  <c r="H722" i="4" s="1"/>
  <c r="D355" i="1"/>
  <c r="F356" i="1" s="1"/>
  <c r="H356" i="1" s="1"/>
  <c r="D722" i="7" l="1"/>
  <c r="F723" i="7" s="1"/>
  <c r="H723" i="7" s="1"/>
  <c r="C722" i="7"/>
  <c r="E723" i="7" s="1"/>
  <c r="G723" i="7" s="1"/>
  <c r="D722" i="6"/>
  <c r="F723" i="6" s="1"/>
  <c r="H723" i="6" s="1"/>
  <c r="C722" i="6"/>
  <c r="E723" i="6" s="1"/>
  <c r="G723" i="6" s="1"/>
  <c r="D722" i="5"/>
  <c r="F723" i="5" s="1"/>
  <c r="H723" i="5" s="1"/>
  <c r="C722" i="5"/>
  <c r="E723" i="5" s="1"/>
  <c r="G723" i="5" s="1"/>
  <c r="D722" i="4"/>
  <c r="F723" i="4" s="1"/>
  <c r="H723" i="4" s="1"/>
  <c r="C722" i="4"/>
  <c r="E723" i="4" s="1"/>
  <c r="G723" i="4" s="1"/>
  <c r="C355" i="1"/>
  <c r="E356" i="1" s="1"/>
  <c r="G356" i="1" s="1"/>
  <c r="D723" i="7" l="1"/>
  <c r="F724" i="7" s="1"/>
  <c r="H724" i="7" s="1"/>
  <c r="C723" i="7"/>
  <c r="E724" i="7" s="1"/>
  <c r="G724" i="7" s="1"/>
  <c r="D723" i="6"/>
  <c r="F724" i="6" s="1"/>
  <c r="H724" i="6" s="1"/>
  <c r="C723" i="6"/>
  <c r="E724" i="6" s="1"/>
  <c r="G724" i="6" s="1"/>
  <c r="C723" i="5"/>
  <c r="E724" i="5" s="1"/>
  <c r="G724" i="5" s="1"/>
  <c r="D723" i="5"/>
  <c r="F724" i="5" s="1"/>
  <c r="H724" i="5" s="1"/>
  <c r="C723" i="4"/>
  <c r="E724" i="4" s="1"/>
  <c r="G724" i="4" s="1"/>
  <c r="D723" i="4"/>
  <c r="F724" i="4" s="1"/>
  <c r="H724" i="4" s="1"/>
  <c r="D356" i="1"/>
  <c r="F357" i="1" s="1"/>
  <c r="H357" i="1" s="1"/>
  <c r="C724" i="7" l="1"/>
  <c r="E725" i="7" s="1"/>
  <c r="G725" i="7" s="1"/>
  <c r="D724" i="7"/>
  <c r="F725" i="7" s="1"/>
  <c r="H725" i="7" s="1"/>
  <c r="D724" i="6"/>
  <c r="F725" i="6" s="1"/>
  <c r="H725" i="6" s="1"/>
  <c r="C724" i="6"/>
  <c r="E725" i="6" s="1"/>
  <c r="G725" i="6" s="1"/>
  <c r="D724" i="5"/>
  <c r="F725" i="5" s="1"/>
  <c r="H725" i="5" s="1"/>
  <c r="C724" i="5"/>
  <c r="E725" i="5" s="1"/>
  <c r="G725" i="5" s="1"/>
  <c r="D724" i="4"/>
  <c r="F725" i="4" s="1"/>
  <c r="H725" i="4" s="1"/>
  <c r="C724" i="4"/>
  <c r="E725" i="4" s="1"/>
  <c r="G725" i="4" s="1"/>
  <c r="C356" i="1"/>
  <c r="E357" i="1" s="1"/>
  <c r="G357" i="1" s="1"/>
  <c r="C725" i="7" l="1"/>
  <c r="E726" i="7" s="1"/>
  <c r="G726" i="7" s="1"/>
  <c r="D725" i="7"/>
  <c r="F726" i="7" s="1"/>
  <c r="H726" i="7" s="1"/>
  <c r="D725" i="6"/>
  <c r="F726" i="6" s="1"/>
  <c r="H726" i="6" s="1"/>
  <c r="C725" i="6"/>
  <c r="E726" i="6" s="1"/>
  <c r="G726" i="6" s="1"/>
  <c r="D725" i="5"/>
  <c r="F726" i="5" s="1"/>
  <c r="H726" i="5" s="1"/>
  <c r="C725" i="5"/>
  <c r="E726" i="5" s="1"/>
  <c r="G726" i="5" s="1"/>
  <c r="D725" i="4"/>
  <c r="F726" i="4" s="1"/>
  <c r="H726" i="4" s="1"/>
  <c r="C725" i="4"/>
  <c r="E726" i="4" s="1"/>
  <c r="G726" i="4" s="1"/>
  <c r="D357" i="1"/>
  <c r="F358" i="1" s="1"/>
  <c r="H358" i="1" s="1"/>
  <c r="D726" i="7" l="1"/>
  <c r="F727" i="7" s="1"/>
  <c r="H727" i="7" s="1"/>
  <c r="C726" i="7"/>
  <c r="E727" i="7" s="1"/>
  <c r="G727" i="7" s="1"/>
  <c r="D726" i="6"/>
  <c r="F727" i="6" s="1"/>
  <c r="H727" i="6" s="1"/>
  <c r="C726" i="6"/>
  <c r="E727" i="6" s="1"/>
  <c r="G727" i="6" s="1"/>
  <c r="D726" i="5"/>
  <c r="F727" i="5" s="1"/>
  <c r="H727" i="5" s="1"/>
  <c r="C726" i="5"/>
  <c r="E727" i="5" s="1"/>
  <c r="G727" i="5" s="1"/>
  <c r="D726" i="4"/>
  <c r="F727" i="4" s="1"/>
  <c r="H727" i="4" s="1"/>
  <c r="C726" i="4"/>
  <c r="E727" i="4" s="1"/>
  <c r="G727" i="4" s="1"/>
  <c r="C357" i="1"/>
  <c r="E358" i="1" s="1"/>
  <c r="G358" i="1" s="1"/>
  <c r="D727" i="7" l="1"/>
  <c r="F728" i="7" s="1"/>
  <c r="H728" i="7" s="1"/>
  <c r="C727" i="7"/>
  <c r="E728" i="7" s="1"/>
  <c r="G728" i="7" s="1"/>
  <c r="D727" i="6"/>
  <c r="F728" i="6" s="1"/>
  <c r="H728" i="6" s="1"/>
  <c r="C727" i="6"/>
  <c r="E728" i="6" s="1"/>
  <c r="G728" i="6" s="1"/>
  <c r="D727" i="5"/>
  <c r="F728" i="5" s="1"/>
  <c r="H728" i="5" s="1"/>
  <c r="C727" i="5"/>
  <c r="E728" i="5" s="1"/>
  <c r="G728" i="5" s="1"/>
  <c r="D727" i="4"/>
  <c r="F728" i="4" s="1"/>
  <c r="H728" i="4" s="1"/>
  <c r="C727" i="4"/>
  <c r="E728" i="4" s="1"/>
  <c r="G728" i="4" s="1"/>
  <c r="D358" i="1"/>
  <c r="F359" i="1" s="1"/>
  <c r="H359" i="1" s="1"/>
  <c r="D728" i="7" l="1"/>
  <c r="F729" i="7" s="1"/>
  <c r="H729" i="7" s="1"/>
  <c r="C728" i="7"/>
  <c r="E729" i="7" s="1"/>
  <c r="G729" i="7" s="1"/>
  <c r="D728" i="6"/>
  <c r="F729" i="6" s="1"/>
  <c r="H729" i="6" s="1"/>
  <c r="C728" i="6"/>
  <c r="E729" i="6" s="1"/>
  <c r="G729" i="6" s="1"/>
  <c r="D728" i="5"/>
  <c r="F729" i="5" s="1"/>
  <c r="H729" i="5" s="1"/>
  <c r="C728" i="5"/>
  <c r="E729" i="5" s="1"/>
  <c r="G729" i="5" s="1"/>
  <c r="D728" i="4"/>
  <c r="F729" i="4" s="1"/>
  <c r="H729" i="4" s="1"/>
  <c r="C728" i="4"/>
  <c r="E729" i="4" s="1"/>
  <c r="G729" i="4" s="1"/>
  <c r="C358" i="1"/>
  <c r="E359" i="1" s="1"/>
  <c r="G359" i="1" s="1"/>
  <c r="C729" i="7" l="1"/>
  <c r="E730" i="7" s="1"/>
  <c r="G730" i="7" s="1"/>
  <c r="D729" i="7"/>
  <c r="F730" i="7" s="1"/>
  <c r="H730" i="7" s="1"/>
  <c r="C729" i="6"/>
  <c r="E730" i="6" s="1"/>
  <c r="G730" i="6" s="1"/>
  <c r="D729" i="6"/>
  <c r="F730" i="6" s="1"/>
  <c r="H730" i="6" s="1"/>
  <c r="D729" i="5"/>
  <c r="F730" i="5" s="1"/>
  <c r="H730" i="5" s="1"/>
  <c r="C729" i="5"/>
  <c r="E730" i="5" s="1"/>
  <c r="G730" i="5" s="1"/>
  <c r="C729" i="4"/>
  <c r="E730" i="4" s="1"/>
  <c r="G730" i="4" s="1"/>
  <c r="D729" i="4"/>
  <c r="F730" i="4" s="1"/>
  <c r="H730" i="4" s="1"/>
  <c r="D359" i="1"/>
  <c r="F360" i="1" s="1"/>
  <c r="H360" i="1" s="1"/>
  <c r="D730" i="7" l="1"/>
  <c r="F731" i="7" s="1"/>
  <c r="H731" i="7" s="1"/>
  <c r="C730" i="7"/>
  <c r="E731" i="7" s="1"/>
  <c r="G731" i="7" s="1"/>
  <c r="D730" i="6"/>
  <c r="F731" i="6" s="1"/>
  <c r="H731" i="6" s="1"/>
  <c r="C730" i="6"/>
  <c r="E731" i="6" s="1"/>
  <c r="G731" i="6" s="1"/>
  <c r="D730" i="5"/>
  <c r="F731" i="5" s="1"/>
  <c r="H731" i="5" s="1"/>
  <c r="C730" i="5"/>
  <c r="E731" i="5" s="1"/>
  <c r="G731" i="5" s="1"/>
  <c r="D730" i="4"/>
  <c r="F731" i="4" s="1"/>
  <c r="H731" i="4" s="1"/>
  <c r="C730" i="4"/>
  <c r="E731" i="4" s="1"/>
  <c r="G731" i="4" s="1"/>
  <c r="C359" i="1"/>
  <c r="E360" i="1" s="1"/>
  <c r="G360" i="1" s="1"/>
  <c r="D731" i="7" l="1"/>
  <c r="F732" i="7" s="1"/>
  <c r="H732" i="7" s="1"/>
  <c r="C731" i="7"/>
  <c r="E732" i="7" s="1"/>
  <c r="G732" i="7" s="1"/>
  <c r="D731" i="6"/>
  <c r="F732" i="6" s="1"/>
  <c r="H732" i="6" s="1"/>
  <c r="C731" i="6"/>
  <c r="E732" i="6" s="1"/>
  <c r="G732" i="6" s="1"/>
  <c r="C731" i="5"/>
  <c r="E732" i="5" s="1"/>
  <c r="G732" i="5" s="1"/>
  <c r="D731" i="5"/>
  <c r="F732" i="5" s="1"/>
  <c r="H732" i="5" s="1"/>
  <c r="C731" i="4"/>
  <c r="E732" i="4" s="1"/>
  <c r="G732" i="4" s="1"/>
  <c r="D731" i="4"/>
  <c r="F732" i="4" s="1"/>
  <c r="H732" i="4" s="1"/>
  <c r="D360" i="1"/>
  <c r="F361" i="1" s="1"/>
  <c r="H361" i="1" s="1"/>
  <c r="D732" i="7" l="1"/>
  <c r="F733" i="7" s="1"/>
  <c r="H733" i="7" s="1"/>
  <c r="C732" i="7"/>
  <c r="E733" i="7" s="1"/>
  <c r="G733" i="7" s="1"/>
  <c r="D732" i="6"/>
  <c r="F733" i="6" s="1"/>
  <c r="H733" i="6" s="1"/>
  <c r="C732" i="6"/>
  <c r="E733" i="6" s="1"/>
  <c r="G733" i="6" s="1"/>
  <c r="D732" i="5"/>
  <c r="F733" i="5" s="1"/>
  <c r="H733" i="5" s="1"/>
  <c r="C732" i="5"/>
  <c r="E733" i="5" s="1"/>
  <c r="G733" i="5" s="1"/>
  <c r="D732" i="4"/>
  <c r="F733" i="4" s="1"/>
  <c r="H733" i="4" s="1"/>
  <c r="C732" i="4"/>
  <c r="E733" i="4" s="1"/>
  <c r="G733" i="4" s="1"/>
  <c r="C360" i="1"/>
  <c r="E361" i="1" s="1"/>
  <c r="G361" i="1" s="1"/>
  <c r="C733" i="7" l="1"/>
  <c r="E734" i="7" s="1"/>
  <c r="G734" i="7" s="1"/>
  <c r="D733" i="7"/>
  <c r="F734" i="7" s="1"/>
  <c r="H734" i="7" s="1"/>
  <c r="D733" i="6"/>
  <c r="F734" i="6" s="1"/>
  <c r="H734" i="6" s="1"/>
  <c r="C733" i="6"/>
  <c r="E734" i="6" s="1"/>
  <c r="G734" i="6" s="1"/>
  <c r="D733" i="5"/>
  <c r="F734" i="5" s="1"/>
  <c r="H734" i="5" s="1"/>
  <c r="C733" i="5"/>
  <c r="E734" i="5" s="1"/>
  <c r="G734" i="5" s="1"/>
  <c r="D733" i="4"/>
  <c r="F734" i="4" s="1"/>
  <c r="H734" i="4" s="1"/>
  <c r="C733" i="4"/>
  <c r="E734" i="4" s="1"/>
  <c r="G734" i="4" s="1"/>
  <c r="D361" i="1"/>
  <c r="F362" i="1" s="1"/>
  <c r="H362" i="1" s="1"/>
  <c r="D734" i="7" l="1"/>
  <c r="F735" i="7" s="1"/>
  <c r="H735" i="7" s="1"/>
  <c r="C734" i="7"/>
  <c r="E735" i="7" s="1"/>
  <c r="G735" i="7" s="1"/>
  <c r="D734" i="6"/>
  <c r="F735" i="6" s="1"/>
  <c r="H735" i="6" s="1"/>
  <c r="C734" i="6"/>
  <c r="E735" i="6" s="1"/>
  <c r="G735" i="6" s="1"/>
  <c r="D734" i="5"/>
  <c r="F735" i="5" s="1"/>
  <c r="H735" i="5" s="1"/>
  <c r="C734" i="5"/>
  <c r="E735" i="5" s="1"/>
  <c r="G735" i="5" s="1"/>
  <c r="D734" i="4"/>
  <c r="F735" i="4" s="1"/>
  <c r="H735" i="4" s="1"/>
  <c r="C734" i="4"/>
  <c r="E735" i="4" s="1"/>
  <c r="G735" i="4" s="1"/>
  <c r="C361" i="1"/>
  <c r="E362" i="1" s="1"/>
  <c r="G362" i="1" s="1"/>
  <c r="D735" i="7" l="1"/>
  <c r="F736" i="7" s="1"/>
  <c r="H736" i="7" s="1"/>
  <c r="C735" i="7"/>
  <c r="E736" i="7" s="1"/>
  <c r="G736" i="7" s="1"/>
  <c r="D735" i="6"/>
  <c r="F736" i="6" s="1"/>
  <c r="H736" i="6" s="1"/>
  <c r="C735" i="6"/>
  <c r="E736" i="6" s="1"/>
  <c r="G736" i="6" s="1"/>
  <c r="D735" i="5"/>
  <c r="F736" i="5" s="1"/>
  <c r="H736" i="5" s="1"/>
  <c r="C735" i="5"/>
  <c r="E736" i="5" s="1"/>
  <c r="G736" i="5" s="1"/>
  <c r="D735" i="4"/>
  <c r="F736" i="4" s="1"/>
  <c r="H736" i="4" s="1"/>
  <c r="C735" i="4"/>
  <c r="E736" i="4" s="1"/>
  <c r="G736" i="4" s="1"/>
  <c r="D362" i="1"/>
  <c r="F363" i="1" s="1"/>
  <c r="H363" i="1" s="1"/>
  <c r="D736" i="7" l="1"/>
  <c r="F737" i="7" s="1"/>
  <c r="H737" i="7" s="1"/>
  <c r="C736" i="7"/>
  <c r="E737" i="7" s="1"/>
  <c r="G737" i="7" s="1"/>
  <c r="D736" i="6"/>
  <c r="F737" i="6" s="1"/>
  <c r="H737" i="6" s="1"/>
  <c r="C736" i="6"/>
  <c r="E737" i="6" s="1"/>
  <c r="G737" i="6" s="1"/>
  <c r="D736" i="5"/>
  <c r="F737" i="5" s="1"/>
  <c r="H737" i="5" s="1"/>
  <c r="C736" i="5"/>
  <c r="E737" i="5" s="1"/>
  <c r="G737" i="5" s="1"/>
  <c r="D736" i="4"/>
  <c r="F737" i="4" s="1"/>
  <c r="H737" i="4" s="1"/>
  <c r="C736" i="4"/>
  <c r="E737" i="4" s="1"/>
  <c r="G737" i="4" s="1"/>
  <c r="C362" i="1"/>
  <c r="E363" i="1" s="1"/>
  <c r="G363" i="1" s="1"/>
  <c r="C737" i="7" l="1"/>
  <c r="E738" i="7" s="1"/>
  <c r="G738" i="7" s="1"/>
  <c r="D737" i="7"/>
  <c r="F738" i="7" s="1"/>
  <c r="H738" i="7" s="1"/>
  <c r="C737" i="6"/>
  <c r="E738" i="6" s="1"/>
  <c r="G738" i="6" s="1"/>
  <c r="D737" i="6"/>
  <c r="F738" i="6" s="1"/>
  <c r="H738" i="6" s="1"/>
  <c r="D737" i="5"/>
  <c r="F738" i="5" s="1"/>
  <c r="H738" i="5" s="1"/>
  <c r="C737" i="5"/>
  <c r="E738" i="5" s="1"/>
  <c r="G738" i="5" s="1"/>
  <c r="C737" i="4"/>
  <c r="E738" i="4" s="1"/>
  <c r="G738" i="4" s="1"/>
  <c r="D737" i="4"/>
  <c r="F738" i="4" s="1"/>
  <c r="H738" i="4" s="1"/>
  <c r="D363" i="1"/>
  <c r="F364" i="1" s="1"/>
  <c r="H364" i="1" s="1"/>
  <c r="D738" i="7" l="1"/>
  <c r="F739" i="7" s="1"/>
  <c r="H739" i="7" s="1"/>
  <c r="C738" i="7"/>
  <c r="E739" i="7" s="1"/>
  <c r="G739" i="7" s="1"/>
  <c r="D738" i="6"/>
  <c r="F739" i="6" s="1"/>
  <c r="H739" i="6" s="1"/>
  <c r="C738" i="6"/>
  <c r="E739" i="6" s="1"/>
  <c r="G739" i="6" s="1"/>
  <c r="D738" i="5"/>
  <c r="F739" i="5" s="1"/>
  <c r="H739" i="5" s="1"/>
  <c r="C738" i="5"/>
  <c r="E739" i="5" s="1"/>
  <c r="G739" i="5" s="1"/>
  <c r="D738" i="4"/>
  <c r="F739" i="4" s="1"/>
  <c r="H739" i="4" s="1"/>
  <c r="C738" i="4"/>
  <c r="E739" i="4" s="1"/>
  <c r="G739" i="4" s="1"/>
  <c r="C363" i="1"/>
  <c r="E364" i="1" s="1"/>
  <c r="G364" i="1" s="1"/>
  <c r="D739" i="7" l="1"/>
  <c r="F740" i="7" s="1"/>
  <c r="H740" i="7" s="1"/>
  <c r="C739" i="7"/>
  <c r="E740" i="7" s="1"/>
  <c r="G740" i="7" s="1"/>
  <c r="D739" i="6"/>
  <c r="F740" i="6" s="1"/>
  <c r="H740" i="6" s="1"/>
  <c r="C739" i="6"/>
  <c r="E740" i="6" s="1"/>
  <c r="G740" i="6" s="1"/>
  <c r="C739" i="5"/>
  <c r="E740" i="5" s="1"/>
  <c r="G740" i="5" s="1"/>
  <c r="D739" i="5"/>
  <c r="F740" i="5" s="1"/>
  <c r="H740" i="5" s="1"/>
  <c r="C739" i="4"/>
  <c r="E740" i="4" s="1"/>
  <c r="G740" i="4" s="1"/>
  <c r="D739" i="4"/>
  <c r="F740" i="4" s="1"/>
  <c r="H740" i="4" s="1"/>
  <c r="D364" i="1"/>
  <c r="F365" i="1" s="1"/>
  <c r="H365" i="1" s="1"/>
  <c r="D740" i="7" l="1"/>
  <c r="F741" i="7" s="1"/>
  <c r="H741" i="7" s="1"/>
  <c r="C740" i="7"/>
  <c r="E741" i="7" s="1"/>
  <c r="G741" i="7" s="1"/>
  <c r="D740" i="6"/>
  <c r="F741" i="6" s="1"/>
  <c r="H741" i="6" s="1"/>
  <c r="C740" i="6"/>
  <c r="E741" i="6" s="1"/>
  <c r="G741" i="6" s="1"/>
  <c r="D740" i="5"/>
  <c r="F741" i="5" s="1"/>
  <c r="H741" i="5" s="1"/>
  <c r="C740" i="5"/>
  <c r="E741" i="5" s="1"/>
  <c r="G741" i="5" s="1"/>
  <c r="D740" i="4"/>
  <c r="F741" i="4" s="1"/>
  <c r="H741" i="4" s="1"/>
  <c r="C740" i="4"/>
  <c r="E741" i="4" s="1"/>
  <c r="G741" i="4" s="1"/>
  <c r="C364" i="1"/>
  <c r="E365" i="1" s="1"/>
  <c r="G365" i="1" s="1"/>
  <c r="C741" i="7" l="1"/>
  <c r="E742" i="7" s="1"/>
  <c r="G742" i="7" s="1"/>
  <c r="D741" i="7"/>
  <c r="F742" i="7" s="1"/>
  <c r="H742" i="7" s="1"/>
  <c r="D741" i="6"/>
  <c r="F742" i="6" s="1"/>
  <c r="H742" i="6" s="1"/>
  <c r="C741" i="6"/>
  <c r="E742" i="6" s="1"/>
  <c r="G742" i="6" s="1"/>
  <c r="D741" i="5"/>
  <c r="F742" i="5" s="1"/>
  <c r="H742" i="5" s="1"/>
  <c r="C741" i="5"/>
  <c r="E742" i="5" s="1"/>
  <c r="G742" i="5" s="1"/>
  <c r="D741" i="4"/>
  <c r="F742" i="4" s="1"/>
  <c r="H742" i="4" s="1"/>
  <c r="C741" i="4"/>
  <c r="E742" i="4" s="1"/>
  <c r="G742" i="4" s="1"/>
  <c r="D365" i="1"/>
  <c r="F366" i="1" s="1"/>
  <c r="H366" i="1" s="1"/>
  <c r="D742" i="7" l="1"/>
  <c r="F743" i="7" s="1"/>
  <c r="H743" i="7" s="1"/>
  <c r="C742" i="7"/>
  <c r="E743" i="7" s="1"/>
  <c r="G743" i="7" s="1"/>
  <c r="D742" i="6"/>
  <c r="F743" i="6" s="1"/>
  <c r="H743" i="6" s="1"/>
  <c r="C742" i="6"/>
  <c r="E743" i="6" s="1"/>
  <c r="G743" i="6" s="1"/>
  <c r="D742" i="5"/>
  <c r="F743" i="5" s="1"/>
  <c r="H743" i="5" s="1"/>
  <c r="C742" i="5"/>
  <c r="E743" i="5" s="1"/>
  <c r="G743" i="5" s="1"/>
  <c r="D742" i="4"/>
  <c r="F743" i="4" s="1"/>
  <c r="H743" i="4" s="1"/>
  <c r="C742" i="4"/>
  <c r="E743" i="4" s="1"/>
  <c r="G743" i="4" s="1"/>
  <c r="C365" i="1"/>
  <c r="E366" i="1" s="1"/>
  <c r="G366" i="1" s="1"/>
  <c r="D743" i="7" l="1"/>
  <c r="F744" i="7" s="1"/>
  <c r="H744" i="7" s="1"/>
  <c r="C743" i="7"/>
  <c r="E744" i="7" s="1"/>
  <c r="G744" i="7" s="1"/>
  <c r="D743" i="6"/>
  <c r="F744" i="6" s="1"/>
  <c r="H744" i="6" s="1"/>
  <c r="C743" i="6"/>
  <c r="E744" i="6" s="1"/>
  <c r="G744" i="6" s="1"/>
  <c r="D743" i="5"/>
  <c r="F744" i="5" s="1"/>
  <c r="H744" i="5" s="1"/>
  <c r="C743" i="5"/>
  <c r="E744" i="5" s="1"/>
  <c r="G744" i="5" s="1"/>
  <c r="D743" i="4"/>
  <c r="F744" i="4" s="1"/>
  <c r="H744" i="4" s="1"/>
  <c r="C743" i="4"/>
  <c r="E744" i="4" s="1"/>
  <c r="G744" i="4" s="1"/>
  <c r="D366" i="1"/>
  <c r="F367" i="1" s="1"/>
  <c r="H367" i="1" s="1"/>
  <c r="D744" i="7" l="1"/>
  <c r="F745" i="7" s="1"/>
  <c r="H745" i="7" s="1"/>
  <c r="C744" i="7"/>
  <c r="E745" i="7" s="1"/>
  <c r="G745" i="7" s="1"/>
  <c r="D744" i="6"/>
  <c r="F745" i="6" s="1"/>
  <c r="H745" i="6" s="1"/>
  <c r="C744" i="6"/>
  <c r="E745" i="6" s="1"/>
  <c r="G745" i="6" s="1"/>
  <c r="D744" i="5"/>
  <c r="F745" i="5" s="1"/>
  <c r="H745" i="5" s="1"/>
  <c r="C744" i="5"/>
  <c r="E745" i="5" s="1"/>
  <c r="G745" i="5" s="1"/>
  <c r="D744" i="4"/>
  <c r="F745" i="4" s="1"/>
  <c r="H745" i="4" s="1"/>
  <c r="C744" i="4"/>
  <c r="E745" i="4" s="1"/>
  <c r="G745" i="4" s="1"/>
  <c r="C366" i="1"/>
  <c r="E367" i="1" s="1"/>
  <c r="G367" i="1" s="1"/>
  <c r="C745" i="7" l="1"/>
  <c r="E746" i="7" s="1"/>
  <c r="G746" i="7" s="1"/>
  <c r="D745" i="7"/>
  <c r="F746" i="7" s="1"/>
  <c r="H746" i="7" s="1"/>
  <c r="C745" i="6"/>
  <c r="E746" i="6" s="1"/>
  <c r="G746" i="6" s="1"/>
  <c r="D745" i="6"/>
  <c r="F746" i="6" s="1"/>
  <c r="H746" i="6" s="1"/>
  <c r="D745" i="5"/>
  <c r="F746" i="5" s="1"/>
  <c r="H746" i="5" s="1"/>
  <c r="C745" i="5"/>
  <c r="E746" i="5" s="1"/>
  <c r="G746" i="5" s="1"/>
  <c r="C745" i="4"/>
  <c r="E746" i="4" s="1"/>
  <c r="G746" i="4" s="1"/>
  <c r="D745" i="4"/>
  <c r="F746" i="4" s="1"/>
  <c r="H746" i="4" s="1"/>
  <c r="D367" i="1"/>
  <c r="F368" i="1" s="1"/>
  <c r="H368" i="1" s="1"/>
  <c r="D746" i="7" l="1"/>
  <c r="F747" i="7" s="1"/>
  <c r="H747" i="7" s="1"/>
  <c r="C746" i="7"/>
  <c r="E747" i="7" s="1"/>
  <c r="G747" i="7" s="1"/>
  <c r="D746" i="6"/>
  <c r="F747" i="6" s="1"/>
  <c r="H747" i="6" s="1"/>
  <c r="C746" i="6"/>
  <c r="E747" i="6" s="1"/>
  <c r="G747" i="6" s="1"/>
  <c r="D746" i="5"/>
  <c r="F747" i="5" s="1"/>
  <c r="H747" i="5" s="1"/>
  <c r="C746" i="5"/>
  <c r="E747" i="5" s="1"/>
  <c r="G747" i="5" s="1"/>
  <c r="D746" i="4"/>
  <c r="F747" i="4" s="1"/>
  <c r="H747" i="4" s="1"/>
  <c r="C746" i="4"/>
  <c r="E747" i="4" s="1"/>
  <c r="G747" i="4" s="1"/>
  <c r="C367" i="1"/>
  <c r="E368" i="1" s="1"/>
  <c r="G368" i="1" s="1"/>
  <c r="D747" i="7" l="1"/>
  <c r="F748" i="7" s="1"/>
  <c r="H748" i="7" s="1"/>
  <c r="C747" i="7"/>
  <c r="E748" i="7" s="1"/>
  <c r="G748" i="7" s="1"/>
  <c r="D747" i="6"/>
  <c r="F748" i="6" s="1"/>
  <c r="H748" i="6" s="1"/>
  <c r="C747" i="6"/>
  <c r="E748" i="6" s="1"/>
  <c r="G748" i="6" s="1"/>
  <c r="C747" i="5"/>
  <c r="E748" i="5" s="1"/>
  <c r="G748" i="5" s="1"/>
  <c r="D747" i="5"/>
  <c r="F748" i="5" s="1"/>
  <c r="H748" i="5" s="1"/>
  <c r="C747" i="4"/>
  <c r="E748" i="4" s="1"/>
  <c r="G748" i="4" s="1"/>
  <c r="D747" i="4"/>
  <c r="F748" i="4" s="1"/>
  <c r="H748" i="4" s="1"/>
  <c r="D368" i="1"/>
  <c r="F369" i="1" s="1"/>
  <c r="H369" i="1" s="1"/>
  <c r="D748" i="7" l="1"/>
  <c r="F749" i="7" s="1"/>
  <c r="H749" i="7" s="1"/>
  <c r="C748" i="7"/>
  <c r="E749" i="7" s="1"/>
  <c r="G749" i="7" s="1"/>
  <c r="D748" i="6"/>
  <c r="F749" i="6" s="1"/>
  <c r="H749" i="6" s="1"/>
  <c r="C748" i="6"/>
  <c r="E749" i="6" s="1"/>
  <c r="G749" i="6" s="1"/>
  <c r="D748" i="5"/>
  <c r="F749" i="5" s="1"/>
  <c r="H749" i="5" s="1"/>
  <c r="C748" i="5"/>
  <c r="E749" i="5" s="1"/>
  <c r="G749" i="5" s="1"/>
  <c r="D748" i="4"/>
  <c r="F749" i="4" s="1"/>
  <c r="H749" i="4" s="1"/>
  <c r="C748" i="4"/>
  <c r="E749" i="4" s="1"/>
  <c r="G749" i="4" s="1"/>
  <c r="C368" i="1"/>
  <c r="E369" i="1" s="1"/>
  <c r="G369" i="1" s="1"/>
  <c r="C749" i="7" l="1"/>
  <c r="E750" i="7" s="1"/>
  <c r="G750" i="7" s="1"/>
  <c r="D749" i="7"/>
  <c r="F750" i="7" s="1"/>
  <c r="H750" i="7" s="1"/>
  <c r="D749" i="6"/>
  <c r="F750" i="6" s="1"/>
  <c r="H750" i="6" s="1"/>
  <c r="C749" i="6"/>
  <c r="E750" i="6" s="1"/>
  <c r="G750" i="6" s="1"/>
  <c r="D749" i="5"/>
  <c r="F750" i="5" s="1"/>
  <c r="H750" i="5" s="1"/>
  <c r="C749" i="5"/>
  <c r="E750" i="5" s="1"/>
  <c r="G750" i="5" s="1"/>
  <c r="D749" i="4"/>
  <c r="F750" i="4" s="1"/>
  <c r="H750" i="4" s="1"/>
  <c r="C749" i="4"/>
  <c r="E750" i="4" s="1"/>
  <c r="G750" i="4" s="1"/>
  <c r="D369" i="1"/>
  <c r="F370" i="1" s="1"/>
  <c r="H370" i="1" s="1"/>
  <c r="D750" i="7" l="1"/>
  <c r="F751" i="7" s="1"/>
  <c r="H751" i="7" s="1"/>
  <c r="C750" i="7"/>
  <c r="E751" i="7" s="1"/>
  <c r="G751" i="7" s="1"/>
  <c r="D750" i="6"/>
  <c r="F751" i="6" s="1"/>
  <c r="H751" i="6" s="1"/>
  <c r="C750" i="6"/>
  <c r="E751" i="6" s="1"/>
  <c r="G751" i="6" s="1"/>
  <c r="D750" i="5"/>
  <c r="F751" i="5" s="1"/>
  <c r="H751" i="5" s="1"/>
  <c r="C750" i="5"/>
  <c r="E751" i="5" s="1"/>
  <c r="G751" i="5" s="1"/>
  <c r="D750" i="4"/>
  <c r="F751" i="4" s="1"/>
  <c r="H751" i="4" s="1"/>
  <c r="C750" i="4"/>
  <c r="E751" i="4" s="1"/>
  <c r="G751" i="4" s="1"/>
  <c r="C369" i="1"/>
  <c r="E370" i="1" s="1"/>
  <c r="G370" i="1" s="1"/>
  <c r="D751" i="7" l="1"/>
  <c r="F752" i="7" s="1"/>
  <c r="H752" i="7" s="1"/>
  <c r="C751" i="7"/>
  <c r="E752" i="7" s="1"/>
  <c r="G752" i="7" s="1"/>
  <c r="D751" i="6"/>
  <c r="F752" i="6" s="1"/>
  <c r="H752" i="6" s="1"/>
  <c r="C751" i="6"/>
  <c r="E752" i="6" s="1"/>
  <c r="G752" i="6" s="1"/>
  <c r="D751" i="5"/>
  <c r="F752" i="5" s="1"/>
  <c r="H752" i="5" s="1"/>
  <c r="C751" i="5"/>
  <c r="E752" i="5" s="1"/>
  <c r="G752" i="5" s="1"/>
  <c r="D751" i="4"/>
  <c r="F752" i="4" s="1"/>
  <c r="H752" i="4" s="1"/>
  <c r="C751" i="4"/>
  <c r="E752" i="4" s="1"/>
  <c r="G752" i="4" s="1"/>
  <c r="D370" i="1"/>
  <c r="F371" i="1" s="1"/>
  <c r="H371" i="1" s="1"/>
  <c r="D752" i="7" l="1"/>
  <c r="F753" i="7" s="1"/>
  <c r="H753" i="7" s="1"/>
  <c r="C752" i="7"/>
  <c r="E753" i="7" s="1"/>
  <c r="G753" i="7" s="1"/>
  <c r="D752" i="6"/>
  <c r="F753" i="6" s="1"/>
  <c r="H753" i="6" s="1"/>
  <c r="C752" i="6"/>
  <c r="E753" i="6" s="1"/>
  <c r="G753" i="6" s="1"/>
  <c r="D752" i="5"/>
  <c r="F753" i="5" s="1"/>
  <c r="H753" i="5" s="1"/>
  <c r="C752" i="5"/>
  <c r="E753" i="5" s="1"/>
  <c r="G753" i="5" s="1"/>
  <c r="D752" i="4"/>
  <c r="F753" i="4" s="1"/>
  <c r="H753" i="4" s="1"/>
  <c r="C752" i="4"/>
  <c r="E753" i="4" s="1"/>
  <c r="G753" i="4" s="1"/>
  <c r="C370" i="1"/>
  <c r="E371" i="1" s="1"/>
  <c r="G371" i="1" s="1"/>
  <c r="C753" i="7" l="1"/>
  <c r="E754" i="7" s="1"/>
  <c r="G754" i="7" s="1"/>
  <c r="D753" i="7"/>
  <c r="F754" i="7" s="1"/>
  <c r="H754" i="7" s="1"/>
  <c r="C753" i="6"/>
  <c r="E754" i="6" s="1"/>
  <c r="G754" i="6" s="1"/>
  <c r="D753" i="6"/>
  <c r="F754" i="6" s="1"/>
  <c r="H754" i="6" s="1"/>
  <c r="D753" i="5"/>
  <c r="F754" i="5" s="1"/>
  <c r="H754" i="5" s="1"/>
  <c r="C753" i="5"/>
  <c r="E754" i="5" s="1"/>
  <c r="G754" i="5" s="1"/>
  <c r="C753" i="4"/>
  <c r="E754" i="4" s="1"/>
  <c r="G754" i="4" s="1"/>
  <c r="D753" i="4"/>
  <c r="F754" i="4" s="1"/>
  <c r="H754" i="4" s="1"/>
  <c r="D371" i="1"/>
  <c r="F372" i="1" s="1"/>
  <c r="H372" i="1" s="1"/>
  <c r="D754" i="7" l="1"/>
  <c r="F755" i="7" s="1"/>
  <c r="H755" i="7" s="1"/>
  <c r="C754" i="7"/>
  <c r="E755" i="7" s="1"/>
  <c r="G755" i="7" s="1"/>
  <c r="D754" i="6"/>
  <c r="F755" i="6" s="1"/>
  <c r="H755" i="6" s="1"/>
  <c r="C754" i="6"/>
  <c r="E755" i="6" s="1"/>
  <c r="G755" i="6" s="1"/>
  <c r="D754" i="5"/>
  <c r="F755" i="5" s="1"/>
  <c r="H755" i="5" s="1"/>
  <c r="C754" i="5"/>
  <c r="E755" i="5" s="1"/>
  <c r="G755" i="5" s="1"/>
  <c r="D754" i="4"/>
  <c r="F755" i="4" s="1"/>
  <c r="H755" i="4" s="1"/>
  <c r="C754" i="4"/>
  <c r="E755" i="4" s="1"/>
  <c r="G755" i="4" s="1"/>
  <c r="C371" i="1"/>
  <c r="E372" i="1" s="1"/>
  <c r="G372" i="1" s="1"/>
  <c r="D755" i="7" l="1"/>
  <c r="F756" i="7" s="1"/>
  <c r="H756" i="7" s="1"/>
  <c r="C755" i="7"/>
  <c r="E756" i="7" s="1"/>
  <c r="G756" i="7" s="1"/>
  <c r="D755" i="6"/>
  <c r="F756" i="6" s="1"/>
  <c r="H756" i="6" s="1"/>
  <c r="C755" i="6"/>
  <c r="E756" i="6" s="1"/>
  <c r="G756" i="6" s="1"/>
  <c r="C755" i="5"/>
  <c r="E756" i="5" s="1"/>
  <c r="G756" i="5" s="1"/>
  <c r="D755" i="5"/>
  <c r="F756" i="5" s="1"/>
  <c r="H756" i="5" s="1"/>
  <c r="D755" i="4"/>
  <c r="F756" i="4" s="1"/>
  <c r="H756" i="4" s="1"/>
  <c r="C755" i="4"/>
  <c r="E756" i="4" s="1"/>
  <c r="G756" i="4" s="1"/>
  <c r="D372" i="1"/>
  <c r="F373" i="1" s="1"/>
  <c r="H373" i="1" s="1"/>
  <c r="D756" i="7" l="1"/>
  <c r="F757" i="7" s="1"/>
  <c r="H757" i="7" s="1"/>
  <c r="C756" i="7"/>
  <c r="E757" i="7" s="1"/>
  <c r="G757" i="7" s="1"/>
  <c r="D756" i="6"/>
  <c r="F757" i="6" s="1"/>
  <c r="H757" i="6" s="1"/>
  <c r="C756" i="6"/>
  <c r="E757" i="6" s="1"/>
  <c r="G757" i="6" s="1"/>
  <c r="D756" i="5"/>
  <c r="F757" i="5" s="1"/>
  <c r="H757" i="5" s="1"/>
  <c r="C756" i="5"/>
  <c r="E757" i="5" s="1"/>
  <c r="G757" i="5" s="1"/>
  <c r="D756" i="4"/>
  <c r="F757" i="4" s="1"/>
  <c r="H757" i="4" s="1"/>
  <c r="C756" i="4"/>
  <c r="E757" i="4" s="1"/>
  <c r="G757" i="4" s="1"/>
  <c r="C372" i="1"/>
  <c r="E373" i="1" s="1"/>
  <c r="G373" i="1" s="1"/>
  <c r="C757" i="7" l="1"/>
  <c r="E758" i="7" s="1"/>
  <c r="G758" i="7" s="1"/>
  <c r="D757" i="7"/>
  <c r="F758" i="7" s="1"/>
  <c r="H758" i="7" s="1"/>
  <c r="D757" i="6"/>
  <c r="F758" i="6" s="1"/>
  <c r="H758" i="6" s="1"/>
  <c r="C757" i="6"/>
  <c r="E758" i="6" s="1"/>
  <c r="G758" i="6" s="1"/>
  <c r="D757" i="5"/>
  <c r="F758" i="5" s="1"/>
  <c r="H758" i="5" s="1"/>
  <c r="C757" i="5"/>
  <c r="E758" i="5" s="1"/>
  <c r="G758" i="5" s="1"/>
  <c r="D757" i="4"/>
  <c r="F758" i="4" s="1"/>
  <c r="H758" i="4" s="1"/>
  <c r="C757" i="4"/>
  <c r="E758" i="4" s="1"/>
  <c r="G758" i="4" s="1"/>
  <c r="D373" i="1"/>
  <c r="F374" i="1" s="1"/>
  <c r="H374" i="1" s="1"/>
  <c r="D758" i="7" l="1"/>
  <c r="F759" i="7" s="1"/>
  <c r="H759" i="7" s="1"/>
  <c r="C758" i="7"/>
  <c r="E759" i="7" s="1"/>
  <c r="G759" i="7" s="1"/>
  <c r="D758" i="6"/>
  <c r="F759" i="6" s="1"/>
  <c r="H759" i="6" s="1"/>
  <c r="C758" i="6"/>
  <c r="E759" i="6" s="1"/>
  <c r="G759" i="6" s="1"/>
  <c r="D758" i="5"/>
  <c r="F759" i="5" s="1"/>
  <c r="H759" i="5" s="1"/>
  <c r="C758" i="5"/>
  <c r="E759" i="5" s="1"/>
  <c r="G759" i="5" s="1"/>
  <c r="C758" i="4"/>
  <c r="E759" i="4" s="1"/>
  <c r="G759" i="4" s="1"/>
  <c r="D758" i="4"/>
  <c r="F759" i="4" s="1"/>
  <c r="H759" i="4" s="1"/>
  <c r="C373" i="1"/>
  <c r="E374" i="1" s="1"/>
  <c r="G374" i="1" s="1"/>
  <c r="D759" i="7" l="1"/>
  <c r="F760" i="7" s="1"/>
  <c r="H760" i="7" s="1"/>
  <c r="C759" i="7"/>
  <c r="E760" i="7" s="1"/>
  <c r="G760" i="7" s="1"/>
  <c r="D759" i="6"/>
  <c r="F760" i="6" s="1"/>
  <c r="H760" i="6" s="1"/>
  <c r="C759" i="6"/>
  <c r="E760" i="6" s="1"/>
  <c r="G760" i="6" s="1"/>
  <c r="D759" i="5"/>
  <c r="F760" i="5" s="1"/>
  <c r="H760" i="5" s="1"/>
  <c r="C759" i="5"/>
  <c r="E760" i="5" s="1"/>
  <c r="G760" i="5" s="1"/>
  <c r="D759" i="4"/>
  <c r="F760" i="4" s="1"/>
  <c r="H760" i="4" s="1"/>
  <c r="C759" i="4"/>
  <c r="E760" i="4" s="1"/>
  <c r="G760" i="4" s="1"/>
  <c r="D374" i="1"/>
  <c r="F375" i="1" s="1"/>
  <c r="H375" i="1" s="1"/>
  <c r="D760" i="7" l="1"/>
  <c r="F761" i="7" s="1"/>
  <c r="H761" i="7" s="1"/>
  <c r="C760" i="7"/>
  <c r="E761" i="7" s="1"/>
  <c r="G761" i="7" s="1"/>
  <c r="D760" i="6"/>
  <c r="F761" i="6" s="1"/>
  <c r="H761" i="6" s="1"/>
  <c r="C760" i="6"/>
  <c r="E761" i="6" s="1"/>
  <c r="G761" i="6" s="1"/>
  <c r="D760" i="5"/>
  <c r="F761" i="5" s="1"/>
  <c r="H761" i="5" s="1"/>
  <c r="C760" i="5"/>
  <c r="E761" i="5" s="1"/>
  <c r="G761" i="5" s="1"/>
  <c r="C760" i="4"/>
  <c r="E761" i="4" s="1"/>
  <c r="G761" i="4" s="1"/>
  <c r="D760" i="4"/>
  <c r="F761" i="4" s="1"/>
  <c r="H761" i="4" s="1"/>
  <c r="C374" i="1"/>
  <c r="E375" i="1" s="1"/>
  <c r="G375" i="1" s="1"/>
  <c r="C761" i="7" l="1"/>
  <c r="E762" i="7" s="1"/>
  <c r="G762" i="7" s="1"/>
  <c r="D761" i="7"/>
  <c r="F762" i="7" s="1"/>
  <c r="H762" i="7" s="1"/>
  <c r="C761" i="6"/>
  <c r="E762" i="6" s="1"/>
  <c r="G762" i="6" s="1"/>
  <c r="D761" i="6"/>
  <c r="F762" i="6" s="1"/>
  <c r="H762" i="6" s="1"/>
  <c r="D761" i="5"/>
  <c r="F762" i="5" s="1"/>
  <c r="H762" i="5" s="1"/>
  <c r="C761" i="5"/>
  <c r="E762" i="5" s="1"/>
  <c r="G762" i="5" s="1"/>
  <c r="D761" i="4"/>
  <c r="F762" i="4" s="1"/>
  <c r="H762" i="4" s="1"/>
  <c r="C761" i="4"/>
  <c r="E762" i="4" s="1"/>
  <c r="G762" i="4" s="1"/>
  <c r="D375" i="1"/>
  <c r="F376" i="1" s="1"/>
  <c r="H376" i="1" s="1"/>
  <c r="D762" i="7" l="1"/>
  <c r="F763" i="7" s="1"/>
  <c r="H763" i="7" s="1"/>
  <c r="C762" i="7"/>
  <c r="E763" i="7" s="1"/>
  <c r="G763" i="7" s="1"/>
  <c r="D762" i="6"/>
  <c r="F763" i="6" s="1"/>
  <c r="H763" i="6" s="1"/>
  <c r="C762" i="6"/>
  <c r="E763" i="6" s="1"/>
  <c r="G763" i="6" s="1"/>
  <c r="D762" i="5"/>
  <c r="F763" i="5" s="1"/>
  <c r="H763" i="5" s="1"/>
  <c r="C762" i="5"/>
  <c r="E763" i="5" s="1"/>
  <c r="G763" i="5" s="1"/>
  <c r="D762" i="4"/>
  <c r="F763" i="4" s="1"/>
  <c r="H763" i="4" s="1"/>
  <c r="C762" i="4"/>
  <c r="E763" i="4" s="1"/>
  <c r="G763" i="4" s="1"/>
  <c r="C375" i="1"/>
  <c r="E376" i="1" s="1"/>
  <c r="G376" i="1" s="1"/>
  <c r="D763" i="7" l="1"/>
  <c r="F764" i="7" s="1"/>
  <c r="H764" i="7" s="1"/>
  <c r="C763" i="7"/>
  <c r="E764" i="7" s="1"/>
  <c r="G764" i="7" s="1"/>
  <c r="D763" i="6"/>
  <c r="F764" i="6" s="1"/>
  <c r="H764" i="6" s="1"/>
  <c r="C763" i="6"/>
  <c r="E764" i="6" s="1"/>
  <c r="G764" i="6" s="1"/>
  <c r="D763" i="5"/>
  <c r="F764" i="5" s="1"/>
  <c r="H764" i="5" s="1"/>
  <c r="C763" i="5"/>
  <c r="E764" i="5" s="1"/>
  <c r="G764" i="5" s="1"/>
  <c r="D763" i="4"/>
  <c r="F764" i="4" s="1"/>
  <c r="H764" i="4" s="1"/>
  <c r="C763" i="4"/>
  <c r="E764" i="4" s="1"/>
  <c r="G764" i="4" s="1"/>
  <c r="D376" i="1"/>
  <c r="F377" i="1" s="1"/>
  <c r="H377" i="1" s="1"/>
  <c r="D764" i="7" l="1"/>
  <c r="F765" i="7" s="1"/>
  <c r="H765" i="7" s="1"/>
  <c r="C764" i="7"/>
  <c r="E765" i="7" s="1"/>
  <c r="G765" i="7" s="1"/>
  <c r="D764" i="6"/>
  <c r="F765" i="6" s="1"/>
  <c r="H765" i="6" s="1"/>
  <c r="C764" i="6"/>
  <c r="E765" i="6" s="1"/>
  <c r="G765" i="6" s="1"/>
  <c r="D764" i="5"/>
  <c r="F765" i="5" s="1"/>
  <c r="H765" i="5" s="1"/>
  <c r="C764" i="5"/>
  <c r="E765" i="5" s="1"/>
  <c r="G765" i="5" s="1"/>
  <c r="D764" i="4"/>
  <c r="F765" i="4" s="1"/>
  <c r="H765" i="4" s="1"/>
  <c r="C764" i="4"/>
  <c r="E765" i="4" s="1"/>
  <c r="G765" i="4" s="1"/>
  <c r="C376" i="1"/>
  <c r="E377" i="1" s="1"/>
  <c r="G377" i="1" s="1"/>
  <c r="C765" i="7" l="1"/>
  <c r="E766" i="7" s="1"/>
  <c r="G766" i="7" s="1"/>
  <c r="D765" i="7"/>
  <c r="F766" i="7" s="1"/>
  <c r="H766" i="7" s="1"/>
  <c r="D765" i="6"/>
  <c r="F766" i="6" s="1"/>
  <c r="H766" i="6" s="1"/>
  <c r="C765" i="6"/>
  <c r="E766" i="6" s="1"/>
  <c r="G766" i="6" s="1"/>
  <c r="D765" i="5"/>
  <c r="F766" i="5" s="1"/>
  <c r="H766" i="5" s="1"/>
  <c r="C765" i="5"/>
  <c r="E766" i="5" s="1"/>
  <c r="G766" i="5" s="1"/>
  <c r="D765" i="4"/>
  <c r="F766" i="4" s="1"/>
  <c r="H766" i="4" s="1"/>
  <c r="C765" i="4"/>
  <c r="E766" i="4" s="1"/>
  <c r="G766" i="4" s="1"/>
  <c r="D377" i="1"/>
  <c r="F378" i="1" s="1"/>
  <c r="H378" i="1" s="1"/>
  <c r="D766" i="7" l="1"/>
  <c r="F767" i="7" s="1"/>
  <c r="H767" i="7" s="1"/>
  <c r="C766" i="7"/>
  <c r="E767" i="7" s="1"/>
  <c r="G767" i="7" s="1"/>
  <c r="D766" i="6"/>
  <c r="F767" i="6" s="1"/>
  <c r="H767" i="6" s="1"/>
  <c r="C766" i="6"/>
  <c r="E767" i="6" s="1"/>
  <c r="G767" i="6" s="1"/>
  <c r="C766" i="5"/>
  <c r="E767" i="5" s="1"/>
  <c r="G767" i="5" s="1"/>
  <c r="D766" i="5"/>
  <c r="F767" i="5" s="1"/>
  <c r="H767" i="5" s="1"/>
  <c r="C766" i="4"/>
  <c r="E767" i="4" s="1"/>
  <c r="G767" i="4" s="1"/>
  <c r="D766" i="4"/>
  <c r="F767" i="4" s="1"/>
  <c r="H767" i="4" s="1"/>
  <c r="C377" i="1"/>
  <c r="E378" i="1" s="1"/>
  <c r="G378" i="1" s="1"/>
  <c r="D767" i="7" l="1"/>
  <c r="F768" i="7" s="1"/>
  <c r="H768" i="7" s="1"/>
  <c r="C767" i="7"/>
  <c r="E768" i="7" s="1"/>
  <c r="G768" i="7" s="1"/>
  <c r="D767" i="6"/>
  <c r="F768" i="6" s="1"/>
  <c r="H768" i="6" s="1"/>
  <c r="C767" i="6"/>
  <c r="E768" i="6" s="1"/>
  <c r="G768" i="6" s="1"/>
  <c r="D767" i="5"/>
  <c r="F768" i="5" s="1"/>
  <c r="H768" i="5" s="1"/>
  <c r="C767" i="5"/>
  <c r="E768" i="5" s="1"/>
  <c r="G768" i="5" s="1"/>
  <c r="D767" i="4"/>
  <c r="F768" i="4" s="1"/>
  <c r="H768" i="4" s="1"/>
  <c r="C767" i="4"/>
  <c r="E768" i="4" s="1"/>
  <c r="G768" i="4" s="1"/>
  <c r="D378" i="1"/>
  <c r="F379" i="1" s="1"/>
  <c r="H379" i="1" s="1"/>
  <c r="D768" i="7" l="1"/>
  <c r="F769" i="7" s="1"/>
  <c r="H769" i="7" s="1"/>
  <c r="C768" i="7"/>
  <c r="E769" i="7" s="1"/>
  <c r="G769" i="7" s="1"/>
  <c r="D768" i="6"/>
  <c r="F769" i="6" s="1"/>
  <c r="H769" i="6" s="1"/>
  <c r="C768" i="6"/>
  <c r="E769" i="6" s="1"/>
  <c r="G769" i="6" s="1"/>
  <c r="D768" i="5"/>
  <c r="F769" i="5" s="1"/>
  <c r="H769" i="5" s="1"/>
  <c r="C768" i="5"/>
  <c r="E769" i="5" s="1"/>
  <c r="G769" i="5" s="1"/>
  <c r="C768" i="4"/>
  <c r="E769" i="4" s="1"/>
  <c r="G769" i="4" s="1"/>
  <c r="D768" i="4"/>
  <c r="F769" i="4" s="1"/>
  <c r="H769" i="4" s="1"/>
  <c r="C378" i="1"/>
  <c r="E379" i="1" s="1"/>
  <c r="G379" i="1" s="1"/>
  <c r="D769" i="7" l="1"/>
  <c r="F770" i="7" s="1"/>
  <c r="H770" i="7" s="1"/>
  <c r="C769" i="7"/>
  <c r="E770" i="7" s="1"/>
  <c r="G770" i="7" s="1"/>
  <c r="C769" i="6"/>
  <c r="E770" i="6" s="1"/>
  <c r="G770" i="6" s="1"/>
  <c r="D769" i="6"/>
  <c r="F770" i="6" s="1"/>
  <c r="H770" i="6" s="1"/>
  <c r="D769" i="5"/>
  <c r="F770" i="5" s="1"/>
  <c r="H770" i="5" s="1"/>
  <c r="C769" i="5"/>
  <c r="E770" i="5" s="1"/>
  <c r="G770" i="5" s="1"/>
  <c r="D769" i="4"/>
  <c r="F770" i="4" s="1"/>
  <c r="H770" i="4" s="1"/>
  <c r="C769" i="4"/>
  <c r="E770" i="4" s="1"/>
  <c r="G770" i="4" s="1"/>
  <c r="D379" i="1"/>
  <c r="F380" i="1" s="1"/>
  <c r="H380" i="1" s="1"/>
  <c r="C770" i="7" l="1"/>
  <c r="E771" i="7" s="1"/>
  <c r="G771" i="7" s="1"/>
  <c r="D770" i="7"/>
  <c r="F771" i="7" s="1"/>
  <c r="H771" i="7" s="1"/>
  <c r="D770" i="6"/>
  <c r="F771" i="6" s="1"/>
  <c r="H771" i="6" s="1"/>
  <c r="C770" i="6"/>
  <c r="E771" i="6" s="1"/>
  <c r="G771" i="6" s="1"/>
  <c r="D770" i="5"/>
  <c r="F771" i="5" s="1"/>
  <c r="H771" i="5" s="1"/>
  <c r="C770" i="5"/>
  <c r="E771" i="5" s="1"/>
  <c r="G771" i="5" s="1"/>
  <c r="D770" i="4"/>
  <c r="F771" i="4" s="1"/>
  <c r="H771" i="4" s="1"/>
  <c r="C770" i="4"/>
  <c r="E771" i="4" s="1"/>
  <c r="G771" i="4" s="1"/>
  <c r="C379" i="1"/>
  <c r="E380" i="1" s="1"/>
  <c r="G380" i="1" s="1"/>
  <c r="D771" i="7" l="1"/>
  <c r="F772" i="7" s="1"/>
  <c r="H772" i="7" s="1"/>
  <c r="C771" i="7"/>
  <c r="E772" i="7" s="1"/>
  <c r="G772" i="7" s="1"/>
  <c r="D771" i="6"/>
  <c r="F772" i="6" s="1"/>
  <c r="H772" i="6" s="1"/>
  <c r="C771" i="6"/>
  <c r="E772" i="6" s="1"/>
  <c r="G772" i="6" s="1"/>
  <c r="D771" i="5"/>
  <c r="F772" i="5" s="1"/>
  <c r="H772" i="5" s="1"/>
  <c r="C771" i="5"/>
  <c r="E772" i="5" s="1"/>
  <c r="G772" i="5" s="1"/>
  <c r="D771" i="4"/>
  <c r="F772" i="4" s="1"/>
  <c r="H772" i="4" s="1"/>
  <c r="C771" i="4"/>
  <c r="E772" i="4" s="1"/>
  <c r="G772" i="4" s="1"/>
  <c r="D380" i="1"/>
  <c r="F381" i="1" s="1"/>
  <c r="H381" i="1" s="1"/>
  <c r="D772" i="7" l="1"/>
  <c r="F773" i="7" s="1"/>
  <c r="H773" i="7" s="1"/>
  <c r="C772" i="7"/>
  <c r="E773" i="7" s="1"/>
  <c r="G773" i="7" s="1"/>
  <c r="D772" i="6"/>
  <c r="F773" i="6" s="1"/>
  <c r="H773" i="6" s="1"/>
  <c r="C772" i="6"/>
  <c r="E773" i="6" s="1"/>
  <c r="G773" i="6" s="1"/>
  <c r="D772" i="5"/>
  <c r="F773" i="5" s="1"/>
  <c r="H773" i="5" s="1"/>
  <c r="C772" i="5"/>
  <c r="E773" i="5" s="1"/>
  <c r="G773" i="5" s="1"/>
  <c r="D772" i="4"/>
  <c r="F773" i="4" s="1"/>
  <c r="H773" i="4" s="1"/>
  <c r="C772" i="4"/>
  <c r="E773" i="4" s="1"/>
  <c r="G773" i="4" s="1"/>
  <c r="C380" i="1"/>
  <c r="E381" i="1" s="1"/>
  <c r="G381" i="1" s="1"/>
  <c r="D773" i="7" l="1"/>
  <c r="F774" i="7" s="1"/>
  <c r="H774" i="7" s="1"/>
  <c r="C773" i="7"/>
  <c r="E774" i="7" s="1"/>
  <c r="G774" i="7" s="1"/>
  <c r="D773" i="6"/>
  <c r="F774" i="6" s="1"/>
  <c r="H774" i="6" s="1"/>
  <c r="C773" i="6"/>
  <c r="E774" i="6" s="1"/>
  <c r="G774" i="6" s="1"/>
  <c r="D773" i="5"/>
  <c r="F774" i="5" s="1"/>
  <c r="H774" i="5" s="1"/>
  <c r="C773" i="5"/>
  <c r="E774" i="5" s="1"/>
  <c r="G774" i="5" s="1"/>
  <c r="D773" i="4"/>
  <c r="F774" i="4" s="1"/>
  <c r="H774" i="4" s="1"/>
  <c r="C773" i="4"/>
  <c r="E774" i="4" s="1"/>
  <c r="G774" i="4" s="1"/>
  <c r="C774" i="7" l="1"/>
  <c r="E775" i="7" s="1"/>
  <c r="G775" i="7" s="1"/>
  <c r="D774" i="7"/>
  <c r="F775" i="7" s="1"/>
  <c r="H775" i="7" s="1"/>
  <c r="D774" i="6"/>
  <c r="F775" i="6" s="1"/>
  <c r="H775" i="6" s="1"/>
  <c r="C774" i="6"/>
  <c r="E775" i="6" s="1"/>
  <c r="G775" i="6" s="1"/>
  <c r="C774" i="5"/>
  <c r="E775" i="5" s="1"/>
  <c r="G775" i="5" s="1"/>
  <c r="D774" i="5"/>
  <c r="F775" i="5" s="1"/>
  <c r="H775" i="5" s="1"/>
  <c r="C774" i="4"/>
  <c r="E775" i="4" s="1"/>
  <c r="G775" i="4" s="1"/>
  <c r="D774" i="4"/>
  <c r="F775" i="4" s="1"/>
  <c r="H775" i="4" s="1"/>
  <c r="D381" i="1"/>
  <c r="F382" i="1" s="1"/>
  <c r="H382" i="1" s="1"/>
  <c r="C381" i="1"/>
  <c r="E382" i="1" s="1"/>
  <c r="G382" i="1" s="1"/>
  <c r="D775" i="7" l="1"/>
  <c r="F776" i="7" s="1"/>
  <c r="H776" i="7" s="1"/>
  <c r="C775" i="7"/>
  <c r="E776" i="7" s="1"/>
  <c r="G776" i="7" s="1"/>
  <c r="D775" i="6"/>
  <c r="F776" i="6" s="1"/>
  <c r="H776" i="6" s="1"/>
  <c r="C775" i="6"/>
  <c r="E776" i="6" s="1"/>
  <c r="G776" i="6" s="1"/>
  <c r="D775" i="5"/>
  <c r="F776" i="5" s="1"/>
  <c r="H776" i="5" s="1"/>
  <c r="C775" i="5"/>
  <c r="E776" i="5" s="1"/>
  <c r="G776" i="5" s="1"/>
  <c r="D775" i="4"/>
  <c r="F776" i="4" s="1"/>
  <c r="H776" i="4" s="1"/>
  <c r="C775" i="4"/>
  <c r="E776" i="4" s="1"/>
  <c r="G776" i="4" s="1"/>
  <c r="D382" i="1"/>
  <c r="F383" i="1" s="1"/>
  <c r="H383" i="1" s="1"/>
  <c r="D776" i="7" l="1"/>
  <c r="F777" i="7" s="1"/>
  <c r="H777" i="7" s="1"/>
  <c r="C776" i="7"/>
  <c r="E777" i="7" s="1"/>
  <c r="G777" i="7" s="1"/>
  <c r="D776" i="6"/>
  <c r="F777" i="6" s="1"/>
  <c r="H777" i="6" s="1"/>
  <c r="C776" i="6"/>
  <c r="E777" i="6" s="1"/>
  <c r="G777" i="6" s="1"/>
  <c r="D776" i="5"/>
  <c r="F777" i="5" s="1"/>
  <c r="H777" i="5" s="1"/>
  <c r="C776" i="5"/>
  <c r="E777" i="5" s="1"/>
  <c r="G777" i="5" s="1"/>
  <c r="C776" i="4"/>
  <c r="E777" i="4" s="1"/>
  <c r="G777" i="4" s="1"/>
  <c r="D776" i="4"/>
  <c r="F777" i="4" s="1"/>
  <c r="H777" i="4" s="1"/>
  <c r="C382" i="1"/>
  <c r="E383" i="1" s="1"/>
  <c r="G383" i="1" s="1"/>
  <c r="D777" i="7" l="1"/>
  <c r="F778" i="7" s="1"/>
  <c r="H778" i="7" s="1"/>
  <c r="C777" i="7"/>
  <c r="E778" i="7" s="1"/>
  <c r="G778" i="7" s="1"/>
  <c r="C777" i="6"/>
  <c r="E778" i="6" s="1"/>
  <c r="G778" i="6" s="1"/>
  <c r="D777" i="6"/>
  <c r="F778" i="6" s="1"/>
  <c r="H778" i="6" s="1"/>
  <c r="D777" i="5"/>
  <c r="F778" i="5" s="1"/>
  <c r="H778" i="5" s="1"/>
  <c r="C777" i="5"/>
  <c r="E778" i="5" s="1"/>
  <c r="G778" i="5" s="1"/>
  <c r="D777" i="4"/>
  <c r="F778" i="4" s="1"/>
  <c r="H778" i="4" s="1"/>
  <c r="C777" i="4"/>
  <c r="E778" i="4" s="1"/>
  <c r="G778" i="4" s="1"/>
  <c r="D383" i="1"/>
  <c r="F384" i="1" s="1"/>
  <c r="H384" i="1" s="1"/>
  <c r="C778" i="7" l="1"/>
  <c r="E779" i="7" s="1"/>
  <c r="G779" i="7" s="1"/>
  <c r="D778" i="7"/>
  <c r="F779" i="7" s="1"/>
  <c r="H779" i="7" s="1"/>
  <c r="D778" i="6"/>
  <c r="F779" i="6" s="1"/>
  <c r="H779" i="6" s="1"/>
  <c r="C778" i="6"/>
  <c r="E779" i="6" s="1"/>
  <c r="G779" i="6" s="1"/>
  <c r="D778" i="5"/>
  <c r="F779" i="5" s="1"/>
  <c r="H779" i="5" s="1"/>
  <c r="C778" i="5"/>
  <c r="E779" i="5" s="1"/>
  <c r="G779" i="5" s="1"/>
  <c r="D778" i="4"/>
  <c r="F779" i="4" s="1"/>
  <c r="H779" i="4" s="1"/>
  <c r="C778" i="4"/>
  <c r="E779" i="4" s="1"/>
  <c r="G779" i="4" s="1"/>
  <c r="C383" i="1"/>
  <c r="E384" i="1" s="1"/>
  <c r="G384" i="1" s="1"/>
  <c r="D779" i="7" l="1"/>
  <c r="F780" i="7" s="1"/>
  <c r="H780" i="7" s="1"/>
  <c r="C779" i="7"/>
  <c r="E780" i="7" s="1"/>
  <c r="G780" i="7" s="1"/>
  <c r="D779" i="6"/>
  <c r="F780" i="6" s="1"/>
  <c r="H780" i="6" s="1"/>
  <c r="C779" i="6"/>
  <c r="E780" i="6" s="1"/>
  <c r="G780" i="6" s="1"/>
  <c r="D779" i="5"/>
  <c r="F780" i="5" s="1"/>
  <c r="H780" i="5" s="1"/>
  <c r="C779" i="5"/>
  <c r="E780" i="5" s="1"/>
  <c r="G780" i="5" s="1"/>
  <c r="D779" i="4"/>
  <c r="F780" i="4" s="1"/>
  <c r="H780" i="4" s="1"/>
  <c r="C779" i="4"/>
  <c r="E780" i="4" s="1"/>
  <c r="G780" i="4" s="1"/>
  <c r="D384" i="1"/>
  <c r="F385" i="1" s="1"/>
  <c r="H385" i="1" s="1"/>
  <c r="D780" i="7" l="1"/>
  <c r="F781" i="7" s="1"/>
  <c r="H781" i="7" s="1"/>
  <c r="C780" i="7"/>
  <c r="E781" i="7" s="1"/>
  <c r="G781" i="7" s="1"/>
  <c r="D780" i="6"/>
  <c r="F781" i="6" s="1"/>
  <c r="H781" i="6" s="1"/>
  <c r="C780" i="6"/>
  <c r="E781" i="6" s="1"/>
  <c r="G781" i="6" s="1"/>
  <c r="D780" i="5"/>
  <c r="F781" i="5" s="1"/>
  <c r="H781" i="5" s="1"/>
  <c r="C780" i="5"/>
  <c r="E781" i="5" s="1"/>
  <c r="G781" i="5" s="1"/>
  <c r="D780" i="4"/>
  <c r="F781" i="4" s="1"/>
  <c r="H781" i="4" s="1"/>
  <c r="C780" i="4"/>
  <c r="E781" i="4" s="1"/>
  <c r="G781" i="4" s="1"/>
  <c r="C384" i="1"/>
  <c r="E385" i="1" s="1"/>
  <c r="G385" i="1" s="1"/>
  <c r="D781" i="7" l="1"/>
  <c r="F782" i="7" s="1"/>
  <c r="H782" i="7" s="1"/>
  <c r="C781" i="7"/>
  <c r="E782" i="7" s="1"/>
  <c r="G782" i="7" s="1"/>
  <c r="D781" i="6"/>
  <c r="F782" i="6" s="1"/>
  <c r="H782" i="6" s="1"/>
  <c r="C781" i="6"/>
  <c r="E782" i="6" s="1"/>
  <c r="G782" i="6" s="1"/>
  <c r="D781" i="5"/>
  <c r="F782" i="5" s="1"/>
  <c r="H782" i="5" s="1"/>
  <c r="C781" i="5"/>
  <c r="E782" i="5" s="1"/>
  <c r="G782" i="5" s="1"/>
  <c r="D781" i="4"/>
  <c r="F782" i="4" s="1"/>
  <c r="H782" i="4" s="1"/>
  <c r="C781" i="4"/>
  <c r="E782" i="4" s="1"/>
  <c r="G782" i="4" s="1"/>
  <c r="D385" i="1"/>
  <c r="F386" i="1" s="1"/>
  <c r="H386" i="1" s="1"/>
  <c r="C782" i="7" l="1"/>
  <c r="E783" i="7" s="1"/>
  <c r="G783" i="7" s="1"/>
  <c r="D782" i="7"/>
  <c r="F783" i="7" s="1"/>
  <c r="H783" i="7" s="1"/>
  <c r="D782" i="6"/>
  <c r="F783" i="6" s="1"/>
  <c r="H783" i="6" s="1"/>
  <c r="C782" i="6"/>
  <c r="E783" i="6" s="1"/>
  <c r="G783" i="6" s="1"/>
  <c r="C782" i="5"/>
  <c r="E783" i="5" s="1"/>
  <c r="G783" i="5" s="1"/>
  <c r="D782" i="5"/>
  <c r="F783" i="5" s="1"/>
  <c r="H783" i="5" s="1"/>
  <c r="C782" i="4"/>
  <c r="E783" i="4" s="1"/>
  <c r="G783" i="4" s="1"/>
  <c r="D782" i="4"/>
  <c r="F783" i="4" s="1"/>
  <c r="H783" i="4" s="1"/>
  <c r="C385" i="1"/>
  <c r="E386" i="1" s="1"/>
  <c r="G386" i="1" s="1"/>
  <c r="D783" i="7" l="1"/>
  <c r="F784" i="7" s="1"/>
  <c r="H784" i="7" s="1"/>
  <c r="C783" i="7"/>
  <c r="E784" i="7" s="1"/>
  <c r="G784" i="7" s="1"/>
  <c r="D783" i="6"/>
  <c r="F784" i="6" s="1"/>
  <c r="H784" i="6" s="1"/>
  <c r="C783" i="6"/>
  <c r="E784" i="6" s="1"/>
  <c r="G784" i="6" s="1"/>
  <c r="D783" i="5"/>
  <c r="F784" i="5" s="1"/>
  <c r="H784" i="5" s="1"/>
  <c r="C783" i="5"/>
  <c r="E784" i="5" s="1"/>
  <c r="G784" i="5" s="1"/>
  <c r="D783" i="4"/>
  <c r="F784" i="4" s="1"/>
  <c r="H784" i="4" s="1"/>
  <c r="C783" i="4"/>
  <c r="E784" i="4" s="1"/>
  <c r="G784" i="4" s="1"/>
  <c r="D386" i="1"/>
  <c r="F387" i="1" s="1"/>
  <c r="H387" i="1" s="1"/>
  <c r="D784" i="7" l="1"/>
  <c r="F785" i="7" s="1"/>
  <c r="H785" i="7" s="1"/>
  <c r="C784" i="7"/>
  <c r="E785" i="7" s="1"/>
  <c r="G785" i="7" s="1"/>
  <c r="C784" i="6"/>
  <c r="E785" i="6" s="1"/>
  <c r="G785" i="6" s="1"/>
  <c r="D784" i="6"/>
  <c r="F785" i="6" s="1"/>
  <c r="H785" i="6" s="1"/>
  <c r="D784" i="5"/>
  <c r="F785" i="5" s="1"/>
  <c r="H785" i="5" s="1"/>
  <c r="C784" i="5"/>
  <c r="E785" i="5" s="1"/>
  <c r="G785" i="5" s="1"/>
  <c r="C784" i="4"/>
  <c r="E785" i="4" s="1"/>
  <c r="G785" i="4" s="1"/>
  <c r="D784" i="4"/>
  <c r="F785" i="4" s="1"/>
  <c r="H785" i="4" s="1"/>
  <c r="C386" i="1"/>
  <c r="E387" i="1" s="1"/>
  <c r="G387" i="1" s="1"/>
  <c r="D785" i="7" l="1"/>
  <c r="F786" i="7" s="1"/>
  <c r="H786" i="7" s="1"/>
  <c r="C785" i="7"/>
  <c r="E786" i="7" s="1"/>
  <c r="G786" i="7" s="1"/>
  <c r="D785" i="6"/>
  <c r="F786" i="6" s="1"/>
  <c r="H786" i="6" s="1"/>
  <c r="C785" i="6"/>
  <c r="E786" i="6" s="1"/>
  <c r="G786" i="6" s="1"/>
  <c r="D785" i="5"/>
  <c r="F786" i="5" s="1"/>
  <c r="H786" i="5" s="1"/>
  <c r="C785" i="5"/>
  <c r="E786" i="5" s="1"/>
  <c r="G786" i="5" s="1"/>
  <c r="D785" i="4"/>
  <c r="F786" i="4" s="1"/>
  <c r="H786" i="4" s="1"/>
  <c r="C785" i="4"/>
  <c r="E786" i="4" s="1"/>
  <c r="G786" i="4" s="1"/>
  <c r="D387" i="1"/>
  <c r="F388" i="1" s="1"/>
  <c r="H388" i="1" s="1"/>
  <c r="C786" i="7" l="1"/>
  <c r="E787" i="7" s="1"/>
  <c r="G787" i="7" s="1"/>
  <c r="D786" i="7"/>
  <c r="F787" i="7" s="1"/>
  <c r="H787" i="7" s="1"/>
  <c r="C786" i="6"/>
  <c r="E787" i="6" s="1"/>
  <c r="G787" i="6" s="1"/>
  <c r="D786" i="6"/>
  <c r="F787" i="6" s="1"/>
  <c r="H787" i="6" s="1"/>
  <c r="D786" i="5"/>
  <c r="F787" i="5" s="1"/>
  <c r="H787" i="5" s="1"/>
  <c r="C786" i="5"/>
  <c r="E787" i="5" s="1"/>
  <c r="G787" i="5" s="1"/>
  <c r="D786" i="4"/>
  <c r="F787" i="4" s="1"/>
  <c r="H787" i="4" s="1"/>
  <c r="C786" i="4"/>
  <c r="E787" i="4" s="1"/>
  <c r="G787" i="4" s="1"/>
  <c r="C387" i="1"/>
  <c r="E388" i="1" s="1"/>
  <c r="G388" i="1" s="1"/>
  <c r="D787" i="7" l="1"/>
  <c r="F788" i="7" s="1"/>
  <c r="H788" i="7" s="1"/>
  <c r="C787" i="7"/>
  <c r="E788" i="7" s="1"/>
  <c r="G788" i="7" s="1"/>
  <c r="D787" i="6"/>
  <c r="F788" i="6" s="1"/>
  <c r="H788" i="6" s="1"/>
  <c r="C787" i="6"/>
  <c r="E788" i="6" s="1"/>
  <c r="G788" i="6" s="1"/>
  <c r="D787" i="5"/>
  <c r="F788" i="5" s="1"/>
  <c r="H788" i="5" s="1"/>
  <c r="C787" i="5"/>
  <c r="E788" i="5" s="1"/>
  <c r="G788" i="5" s="1"/>
  <c r="D787" i="4"/>
  <c r="F788" i="4" s="1"/>
  <c r="H788" i="4" s="1"/>
  <c r="C787" i="4"/>
  <c r="E788" i="4" s="1"/>
  <c r="G788" i="4" s="1"/>
  <c r="D388" i="1"/>
  <c r="F389" i="1" s="1"/>
  <c r="H389" i="1" s="1"/>
  <c r="D788" i="7" l="1"/>
  <c r="F789" i="7" s="1"/>
  <c r="H789" i="7" s="1"/>
  <c r="C788" i="7"/>
  <c r="E789" i="7" s="1"/>
  <c r="G789" i="7" s="1"/>
  <c r="C788" i="6"/>
  <c r="E789" i="6" s="1"/>
  <c r="G789" i="6" s="1"/>
  <c r="D788" i="6"/>
  <c r="F789" i="6" s="1"/>
  <c r="H789" i="6" s="1"/>
  <c r="D788" i="5"/>
  <c r="F789" i="5" s="1"/>
  <c r="H789" i="5" s="1"/>
  <c r="C788" i="5"/>
  <c r="E789" i="5" s="1"/>
  <c r="G789" i="5" s="1"/>
  <c r="D788" i="4"/>
  <c r="F789" i="4" s="1"/>
  <c r="H789" i="4" s="1"/>
  <c r="C788" i="4"/>
  <c r="E789" i="4" s="1"/>
  <c r="G789" i="4" s="1"/>
  <c r="C388" i="1"/>
  <c r="E389" i="1" s="1"/>
  <c r="G389" i="1" s="1"/>
  <c r="D789" i="7" l="1"/>
  <c r="F790" i="7" s="1"/>
  <c r="H790" i="7" s="1"/>
  <c r="C789" i="7"/>
  <c r="E790" i="7" s="1"/>
  <c r="G790" i="7" s="1"/>
  <c r="D789" i="6"/>
  <c r="F790" i="6" s="1"/>
  <c r="H790" i="6" s="1"/>
  <c r="C789" i="6"/>
  <c r="E790" i="6" s="1"/>
  <c r="G790" i="6" s="1"/>
  <c r="D789" i="5"/>
  <c r="F790" i="5" s="1"/>
  <c r="H790" i="5" s="1"/>
  <c r="C789" i="5"/>
  <c r="E790" i="5" s="1"/>
  <c r="G790" i="5" s="1"/>
  <c r="D789" i="4"/>
  <c r="F790" i="4" s="1"/>
  <c r="H790" i="4" s="1"/>
  <c r="C789" i="4"/>
  <c r="E790" i="4" s="1"/>
  <c r="G790" i="4" s="1"/>
  <c r="D389" i="1"/>
  <c r="F390" i="1" s="1"/>
  <c r="H390" i="1" s="1"/>
  <c r="C790" i="7" l="1"/>
  <c r="E791" i="7" s="1"/>
  <c r="G791" i="7" s="1"/>
  <c r="D790" i="7"/>
  <c r="F791" i="7" s="1"/>
  <c r="H791" i="7" s="1"/>
  <c r="C790" i="6"/>
  <c r="E791" i="6" s="1"/>
  <c r="G791" i="6" s="1"/>
  <c r="D790" i="6"/>
  <c r="F791" i="6" s="1"/>
  <c r="H791" i="6" s="1"/>
  <c r="C790" i="5"/>
  <c r="E791" i="5" s="1"/>
  <c r="G791" i="5" s="1"/>
  <c r="D790" i="5"/>
  <c r="F791" i="5" s="1"/>
  <c r="H791" i="5" s="1"/>
  <c r="C790" i="4"/>
  <c r="E791" i="4" s="1"/>
  <c r="G791" i="4" s="1"/>
  <c r="D790" i="4"/>
  <c r="F791" i="4" s="1"/>
  <c r="H791" i="4" s="1"/>
  <c r="C389" i="1"/>
  <c r="E390" i="1" s="1"/>
  <c r="G390" i="1" s="1"/>
  <c r="D791" i="7" l="1"/>
  <c r="F792" i="7" s="1"/>
  <c r="H792" i="7" s="1"/>
  <c r="C791" i="7"/>
  <c r="E792" i="7" s="1"/>
  <c r="G792" i="7" s="1"/>
  <c r="D791" i="6"/>
  <c r="F792" i="6" s="1"/>
  <c r="H792" i="6" s="1"/>
  <c r="C791" i="6"/>
  <c r="E792" i="6" s="1"/>
  <c r="G792" i="6" s="1"/>
  <c r="D791" i="5"/>
  <c r="F792" i="5" s="1"/>
  <c r="H792" i="5" s="1"/>
  <c r="C791" i="5"/>
  <c r="E792" i="5" s="1"/>
  <c r="G792" i="5" s="1"/>
  <c r="D791" i="4"/>
  <c r="F792" i="4" s="1"/>
  <c r="H792" i="4" s="1"/>
  <c r="C791" i="4"/>
  <c r="E792" i="4" s="1"/>
  <c r="G792" i="4" s="1"/>
  <c r="D390" i="1"/>
  <c r="F391" i="1" s="1"/>
  <c r="H391" i="1" s="1"/>
  <c r="D792" i="7" l="1"/>
  <c r="F793" i="7" s="1"/>
  <c r="H793" i="7" s="1"/>
  <c r="C792" i="7"/>
  <c r="E793" i="7" s="1"/>
  <c r="G793" i="7" s="1"/>
  <c r="D792" i="6"/>
  <c r="F793" i="6" s="1"/>
  <c r="H793" i="6" s="1"/>
  <c r="C792" i="6"/>
  <c r="E793" i="6" s="1"/>
  <c r="G793" i="6" s="1"/>
  <c r="D792" i="5"/>
  <c r="F793" i="5" s="1"/>
  <c r="H793" i="5" s="1"/>
  <c r="C792" i="5"/>
  <c r="E793" i="5" s="1"/>
  <c r="G793" i="5" s="1"/>
  <c r="C792" i="4"/>
  <c r="E793" i="4" s="1"/>
  <c r="G793" i="4" s="1"/>
  <c r="D792" i="4"/>
  <c r="F793" i="4" s="1"/>
  <c r="H793" i="4" s="1"/>
  <c r="C390" i="1"/>
  <c r="E391" i="1" s="1"/>
  <c r="G391" i="1" s="1"/>
  <c r="D793" i="7" l="1"/>
  <c r="F794" i="7" s="1"/>
  <c r="H794" i="7" s="1"/>
  <c r="C793" i="7"/>
  <c r="E794" i="7" s="1"/>
  <c r="G794" i="7" s="1"/>
  <c r="D793" i="6"/>
  <c r="F794" i="6" s="1"/>
  <c r="H794" i="6" s="1"/>
  <c r="C793" i="6"/>
  <c r="E794" i="6" s="1"/>
  <c r="G794" i="6" s="1"/>
  <c r="D793" i="5"/>
  <c r="F794" i="5" s="1"/>
  <c r="H794" i="5" s="1"/>
  <c r="C793" i="5"/>
  <c r="E794" i="5" s="1"/>
  <c r="G794" i="5" s="1"/>
  <c r="D793" i="4"/>
  <c r="F794" i="4" s="1"/>
  <c r="H794" i="4" s="1"/>
  <c r="C793" i="4"/>
  <c r="E794" i="4" s="1"/>
  <c r="G794" i="4" s="1"/>
  <c r="D391" i="1"/>
  <c r="F392" i="1" s="1"/>
  <c r="H392" i="1" s="1"/>
  <c r="C794" i="7" l="1"/>
  <c r="E795" i="7" s="1"/>
  <c r="G795" i="7" s="1"/>
  <c r="D794" i="7"/>
  <c r="F795" i="7" s="1"/>
  <c r="H795" i="7" s="1"/>
  <c r="D794" i="6"/>
  <c r="F795" i="6" s="1"/>
  <c r="H795" i="6" s="1"/>
  <c r="C794" i="6"/>
  <c r="E795" i="6" s="1"/>
  <c r="G795" i="6" s="1"/>
  <c r="D794" i="5"/>
  <c r="F795" i="5" s="1"/>
  <c r="H795" i="5" s="1"/>
  <c r="C794" i="5"/>
  <c r="E795" i="5" s="1"/>
  <c r="G795" i="5" s="1"/>
  <c r="D794" i="4"/>
  <c r="F795" i="4" s="1"/>
  <c r="H795" i="4" s="1"/>
  <c r="C794" i="4"/>
  <c r="E795" i="4" s="1"/>
  <c r="G795" i="4" s="1"/>
  <c r="C391" i="1"/>
  <c r="E392" i="1" s="1"/>
  <c r="G392" i="1" s="1"/>
  <c r="D795" i="7" l="1"/>
  <c r="F796" i="7" s="1"/>
  <c r="H796" i="7" s="1"/>
  <c r="C795" i="7"/>
  <c r="E796" i="7" s="1"/>
  <c r="G796" i="7" s="1"/>
  <c r="D795" i="6"/>
  <c r="F796" i="6" s="1"/>
  <c r="H796" i="6" s="1"/>
  <c r="C795" i="6"/>
  <c r="E796" i="6" s="1"/>
  <c r="G796" i="6" s="1"/>
  <c r="D795" i="5"/>
  <c r="F796" i="5" s="1"/>
  <c r="H796" i="5" s="1"/>
  <c r="C795" i="5"/>
  <c r="E796" i="5" s="1"/>
  <c r="G796" i="5" s="1"/>
  <c r="D795" i="4"/>
  <c r="F796" i="4" s="1"/>
  <c r="H796" i="4" s="1"/>
  <c r="C795" i="4"/>
  <c r="E796" i="4" s="1"/>
  <c r="G796" i="4" s="1"/>
  <c r="D392" i="1"/>
  <c r="F393" i="1" s="1"/>
  <c r="H393" i="1" s="1"/>
  <c r="D796" i="7" l="1"/>
  <c r="F797" i="7" s="1"/>
  <c r="H797" i="7" s="1"/>
  <c r="C796" i="7"/>
  <c r="E797" i="7" s="1"/>
  <c r="G797" i="7" s="1"/>
  <c r="C796" i="6"/>
  <c r="E797" i="6" s="1"/>
  <c r="G797" i="6" s="1"/>
  <c r="D796" i="6"/>
  <c r="F797" i="6" s="1"/>
  <c r="H797" i="6" s="1"/>
  <c r="D796" i="5"/>
  <c r="F797" i="5" s="1"/>
  <c r="H797" i="5" s="1"/>
  <c r="C796" i="5"/>
  <c r="E797" i="5" s="1"/>
  <c r="G797" i="5" s="1"/>
  <c r="D796" i="4"/>
  <c r="F797" i="4" s="1"/>
  <c r="H797" i="4" s="1"/>
  <c r="C796" i="4"/>
  <c r="E797" i="4" s="1"/>
  <c r="G797" i="4" s="1"/>
  <c r="C392" i="1"/>
  <c r="E393" i="1" s="1"/>
  <c r="G393" i="1" s="1"/>
  <c r="D797" i="7" l="1"/>
  <c r="F798" i="7" s="1"/>
  <c r="H798" i="7" s="1"/>
  <c r="C797" i="7"/>
  <c r="E798" i="7" s="1"/>
  <c r="G798" i="7" s="1"/>
  <c r="D797" i="6"/>
  <c r="F798" i="6" s="1"/>
  <c r="H798" i="6" s="1"/>
  <c r="C797" i="6"/>
  <c r="E798" i="6" s="1"/>
  <c r="G798" i="6" s="1"/>
  <c r="D797" i="5"/>
  <c r="F798" i="5" s="1"/>
  <c r="H798" i="5" s="1"/>
  <c r="C797" i="5"/>
  <c r="E798" i="5" s="1"/>
  <c r="G798" i="5" s="1"/>
  <c r="D797" i="4"/>
  <c r="F798" i="4" s="1"/>
  <c r="H798" i="4" s="1"/>
  <c r="C797" i="4"/>
  <c r="E798" i="4" s="1"/>
  <c r="G798" i="4" s="1"/>
  <c r="D393" i="1"/>
  <c r="F394" i="1" s="1"/>
  <c r="H394" i="1" s="1"/>
  <c r="C798" i="7" l="1"/>
  <c r="E799" i="7" s="1"/>
  <c r="G799" i="7" s="1"/>
  <c r="D798" i="7"/>
  <c r="F799" i="7" s="1"/>
  <c r="H799" i="7" s="1"/>
  <c r="C798" i="6"/>
  <c r="E799" i="6" s="1"/>
  <c r="G799" i="6" s="1"/>
  <c r="D798" i="6"/>
  <c r="F799" i="6" s="1"/>
  <c r="H799" i="6" s="1"/>
  <c r="C798" i="5"/>
  <c r="E799" i="5" s="1"/>
  <c r="G799" i="5" s="1"/>
  <c r="D798" i="5"/>
  <c r="F799" i="5" s="1"/>
  <c r="H799" i="5" s="1"/>
  <c r="C798" i="4"/>
  <c r="E799" i="4" s="1"/>
  <c r="G799" i="4" s="1"/>
  <c r="D798" i="4"/>
  <c r="F799" i="4" s="1"/>
  <c r="H799" i="4" s="1"/>
  <c r="C393" i="1"/>
  <c r="E394" i="1" s="1"/>
  <c r="G394" i="1" s="1"/>
  <c r="D799" i="7" l="1"/>
  <c r="F800" i="7" s="1"/>
  <c r="H800" i="7" s="1"/>
  <c r="C799" i="7"/>
  <c r="E800" i="7" s="1"/>
  <c r="G800" i="7" s="1"/>
  <c r="D799" i="6"/>
  <c r="F800" i="6" s="1"/>
  <c r="H800" i="6" s="1"/>
  <c r="C799" i="6"/>
  <c r="E800" i="6" s="1"/>
  <c r="G800" i="6" s="1"/>
  <c r="D799" i="5"/>
  <c r="F800" i="5" s="1"/>
  <c r="H800" i="5" s="1"/>
  <c r="C799" i="5"/>
  <c r="E800" i="5" s="1"/>
  <c r="G800" i="5" s="1"/>
  <c r="D799" i="4"/>
  <c r="F800" i="4" s="1"/>
  <c r="H800" i="4" s="1"/>
  <c r="C799" i="4"/>
  <c r="E800" i="4" s="1"/>
  <c r="G800" i="4" s="1"/>
  <c r="D394" i="1"/>
  <c r="F395" i="1" s="1"/>
  <c r="H395" i="1" s="1"/>
  <c r="D800" i="7" l="1"/>
  <c r="F801" i="7" s="1"/>
  <c r="H801" i="7" s="1"/>
  <c r="C800" i="7"/>
  <c r="E801" i="7" s="1"/>
  <c r="G801" i="7" s="1"/>
  <c r="D800" i="6"/>
  <c r="F801" i="6" s="1"/>
  <c r="H801" i="6" s="1"/>
  <c r="C800" i="6"/>
  <c r="E801" i="6" s="1"/>
  <c r="G801" i="6" s="1"/>
  <c r="D800" i="5"/>
  <c r="F801" i="5" s="1"/>
  <c r="H801" i="5" s="1"/>
  <c r="C800" i="5"/>
  <c r="E801" i="5" s="1"/>
  <c r="G801" i="5" s="1"/>
  <c r="C800" i="4"/>
  <c r="E801" i="4" s="1"/>
  <c r="G801" i="4" s="1"/>
  <c r="D800" i="4"/>
  <c r="F801" i="4" s="1"/>
  <c r="H801" i="4" s="1"/>
  <c r="C394" i="1"/>
  <c r="E395" i="1" s="1"/>
  <c r="G395" i="1" s="1"/>
  <c r="C801" i="7" l="1"/>
  <c r="E802" i="7" s="1"/>
  <c r="G802" i="7" s="1"/>
  <c r="D801" i="7"/>
  <c r="F802" i="7" s="1"/>
  <c r="H802" i="7" s="1"/>
  <c r="D801" i="6"/>
  <c r="F802" i="6" s="1"/>
  <c r="H802" i="6" s="1"/>
  <c r="C801" i="6"/>
  <c r="E802" i="6" s="1"/>
  <c r="G802" i="6" s="1"/>
  <c r="D801" i="5"/>
  <c r="F802" i="5" s="1"/>
  <c r="H802" i="5" s="1"/>
  <c r="C801" i="5"/>
  <c r="E802" i="5" s="1"/>
  <c r="G802" i="5" s="1"/>
  <c r="D801" i="4"/>
  <c r="F802" i="4" s="1"/>
  <c r="H802" i="4" s="1"/>
  <c r="C801" i="4"/>
  <c r="E802" i="4" s="1"/>
  <c r="G802" i="4" s="1"/>
  <c r="D395" i="1"/>
  <c r="F396" i="1" s="1"/>
  <c r="H396" i="1" s="1"/>
  <c r="C802" i="7" l="1"/>
  <c r="E803" i="7" s="1"/>
  <c r="G803" i="7" s="1"/>
  <c r="D802" i="7"/>
  <c r="F803" i="7" s="1"/>
  <c r="H803" i="7" s="1"/>
  <c r="D802" i="6"/>
  <c r="F803" i="6" s="1"/>
  <c r="H803" i="6" s="1"/>
  <c r="C802" i="6"/>
  <c r="E803" i="6" s="1"/>
  <c r="G803" i="6" s="1"/>
  <c r="D802" i="5"/>
  <c r="F803" i="5" s="1"/>
  <c r="H803" i="5" s="1"/>
  <c r="C802" i="5"/>
  <c r="E803" i="5" s="1"/>
  <c r="G803" i="5" s="1"/>
  <c r="D802" i="4"/>
  <c r="F803" i="4" s="1"/>
  <c r="H803" i="4" s="1"/>
  <c r="C802" i="4"/>
  <c r="E803" i="4" s="1"/>
  <c r="G803" i="4" s="1"/>
  <c r="C395" i="1"/>
  <c r="E396" i="1" s="1"/>
  <c r="G396" i="1" s="1"/>
  <c r="D803" i="7" l="1"/>
  <c r="F804" i="7" s="1"/>
  <c r="H804" i="7" s="1"/>
  <c r="C803" i="7"/>
  <c r="E804" i="7" s="1"/>
  <c r="G804" i="7" s="1"/>
  <c r="D803" i="6"/>
  <c r="F804" i="6" s="1"/>
  <c r="H804" i="6" s="1"/>
  <c r="C803" i="6"/>
  <c r="E804" i="6" s="1"/>
  <c r="G804" i="6" s="1"/>
  <c r="D803" i="5"/>
  <c r="F804" i="5" s="1"/>
  <c r="H804" i="5" s="1"/>
  <c r="C803" i="5"/>
  <c r="E804" i="5" s="1"/>
  <c r="G804" i="5" s="1"/>
  <c r="D803" i="4"/>
  <c r="F804" i="4" s="1"/>
  <c r="H804" i="4" s="1"/>
  <c r="C803" i="4"/>
  <c r="E804" i="4" s="1"/>
  <c r="G804" i="4" s="1"/>
  <c r="D396" i="1"/>
  <c r="F397" i="1" s="1"/>
  <c r="H397" i="1" s="1"/>
  <c r="D804" i="7" l="1"/>
  <c r="F805" i="7" s="1"/>
  <c r="H805" i="7" s="1"/>
  <c r="C804" i="7"/>
  <c r="E805" i="7" s="1"/>
  <c r="G805" i="7" s="1"/>
  <c r="C804" i="6"/>
  <c r="E805" i="6" s="1"/>
  <c r="G805" i="6" s="1"/>
  <c r="D804" i="6"/>
  <c r="F805" i="6" s="1"/>
  <c r="H805" i="6" s="1"/>
  <c r="D804" i="5"/>
  <c r="F805" i="5" s="1"/>
  <c r="H805" i="5" s="1"/>
  <c r="C804" i="5"/>
  <c r="E805" i="5" s="1"/>
  <c r="G805" i="5" s="1"/>
  <c r="D804" i="4"/>
  <c r="F805" i="4" s="1"/>
  <c r="H805" i="4" s="1"/>
  <c r="C804" i="4"/>
  <c r="E805" i="4" s="1"/>
  <c r="G805" i="4" s="1"/>
  <c r="C396" i="1"/>
  <c r="E397" i="1" s="1"/>
  <c r="G397" i="1" s="1"/>
  <c r="D805" i="7" l="1"/>
  <c r="F806" i="7" s="1"/>
  <c r="H806" i="7" s="1"/>
  <c r="C805" i="7"/>
  <c r="E806" i="7" s="1"/>
  <c r="G806" i="7" s="1"/>
  <c r="D805" i="6"/>
  <c r="F806" i="6" s="1"/>
  <c r="H806" i="6" s="1"/>
  <c r="C805" i="6"/>
  <c r="E806" i="6" s="1"/>
  <c r="G806" i="6" s="1"/>
  <c r="D805" i="5"/>
  <c r="F806" i="5" s="1"/>
  <c r="H806" i="5" s="1"/>
  <c r="C805" i="5"/>
  <c r="E806" i="5" s="1"/>
  <c r="G806" i="5" s="1"/>
  <c r="D805" i="4"/>
  <c r="F806" i="4" s="1"/>
  <c r="H806" i="4" s="1"/>
  <c r="C805" i="4"/>
  <c r="E806" i="4" s="1"/>
  <c r="G806" i="4" s="1"/>
  <c r="D397" i="1"/>
  <c r="F398" i="1" s="1"/>
  <c r="H398" i="1" s="1"/>
  <c r="C806" i="7" l="1"/>
  <c r="E807" i="7" s="1"/>
  <c r="G807" i="7" s="1"/>
  <c r="D806" i="7"/>
  <c r="F807" i="7" s="1"/>
  <c r="H807" i="7" s="1"/>
  <c r="C806" i="6"/>
  <c r="E807" i="6" s="1"/>
  <c r="G807" i="6" s="1"/>
  <c r="D806" i="6"/>
  <c r="F807" i="6" s="1"/>
  <c r="H807" i="6" s="1"/>
  <c r="C806" i="5"/>
  <c r="E807" i="5" s="1"/>
  <c r="G807" i="5" s="1"/>
  <c r="D806" i="5"/>
  <c r="F807" i="5" s="1"/>
  <c r="H807" i="5" s="1"/>
  <c r="C806" i="4"/>
  <c r="E807" i="4" s="1"/>
  <c r="G807" i="4" s="1"/>
  <c r="D806" i="4"/>
  <c r="F807" i="4" s="1"/>
  <c r="H807" i="4" s="1"/>
  <c r="C397" i="1"/>
  <c r="E398" i="1" s="1"/>
  <c r="G398" i="1" s="1"/>
  <c r="D807" i="7" l="1"/>
  <c r="F808" i="7" s="1"/>
  <c r="H808" i="7" s="1"/>
  <c r="C807" i="7"/>
  <c r="E808" i="7" s="1"/>
  <c r="G808" i="7" s="1"/>
  <c r="D807" i="6"/>
  <c r="F808" i="6" s="1"/>
  <c r="H808" i="6" s="1"/>
  <c r="C807" i="6"/>
  <c r="E808" i="6" s="1"/>
  <c r="G808" i="6" s="1"/>
  <c r="D807" i="5"/>
  <c r="F808" i="5" s="1"/>
  <c r="H808" i="5" s="1"/>
  <c r="C807" i="5"/>
  <c r="E808" i="5" s="1"/>
  <c r="G808" i="5" s="1"/>
  <c r="D807" i="4"/>
  <c r="F808" i="4" s="1"/>
  <c r="H808" i="4" s="1"/>
  <c r="C807" i="4"/>
  <c r="E808" i="4" s="1"/>
  <c r="G808" i="4" s="1"/>
  <c r="D398" i="1"/>
  <c r="F399" i="1" s="1"/>
  <c r="H399" i="1" s="1"/>
  <c r="D808" i="7" l="1"/>
  <c r="F809" i="7" s="1"/>
  <c r="H809" i="7" s="1"/>
  <c r="C808" i="7"/>
  <c r="E809" i="7" s="1"/>
  <c r="G809" i="7" s="1"/>
  <c r="D808" i="6"/>
  <c r="F809" i="6" s="1"/>
  <c r="H809" i="6" s="1"/>
  <c r="C808" i="6"/>
  <c r="E809" i="6" s="1"/>
  <c r="G809" i="6" s="1"/>
  <c r="D808" i="5"/>
  <c r="F809" i="5" s="1"/>
  <c r="H809" i="5" s="1"/>
  <c r="C808" i="5"/>
  <c r="E809" i="5" s="1"/>
  <c r="G809" i="5" s="1"/>
  <c r="C808" i="4"/>
  <c r="E809" i="4" s="1"/>
  <c r="G809" i="4" s="1"/>
  <c r="D808" i="4"/>
  <c r="F809" i="4" s="1"/>
  <c r="H809" i="4" s="1"/>
  <c r="C398" i="1"/>
  <c r="E399" i="1" s="1"/>
  <c r="G399" i="1" s="1"/>
  <c r="D809" i="7" l="1"/>
  <c r="F810" i="7" s="1"/>
  <c r="H810" i="7" s="1"/>
  <c r="C809" i="7"/>
  <c r="E810" i="7" s="1"/>
  <c r="G810" i="7" s="1"/>
  <c r="D809" i="6"/>
  <c r="F810" i="6" s="1"/>
  <c r="H810" i="6" s="1"/>
  <c r="C809" i="6"/>
  <c r="E810" i="6" s="1"/>
  <c r="G810" i="6" s="1"/>
  <c r="D809" i="5"/>
  <c r="F810" i="5" s="1"/>
  <c r="H810" i="5" s="1"/>
  <c r="C809" i="5"/>
  <c r="E810" i="5" s="1"/>
  <c r="G810" i="5" s="1"/>
  <c r="D809" i="4"/>
  <c r="F810" i="4" s="1"/>
  <c r="H810" i="4" s="1"/>
  <c r="C809" i="4"/>
  <c r="E810" i="4" s="1"/>
  <c r="G810" i="4" s="1"/>
  <c r="D399" i="1"/>
  <c r="F400" i="1" s="1"/>
  <c r="H400" i="1" s="1"/>
  <c r="C810" i="7" l="1"/>
  <c r="E811" i="7" s="1"/>
  <c r="G811" i="7" s="1"/>
  <c r="D810" i="7"/>
  <c r="F811" i="7" s="1"/>
  <c r="H811" i="7" s="1"/>
  <c r="D810" i="6"/>
  <c r="F811" i="6" s="1"/>
  <c r="H811" i="6" s="1"/>
  <c r="C810" i="6"/>
  <c r="E811" i="6" s="1"/>
  <c r="G811" i="6" s="1"/>
  <c r="D810" i="5"/>
  <c r="F811" i="5" s="1"/>
  <c r="H811" i="5" s="1"/>
  <c r="C810" i="5"/>
  <c r="E811" i="5" s="1"/>
  <c r="G811" i="5" s="1"/>
  <c r="D810" i="4"/>
  <c r="F811" i="4" s="1"/>
  <c r="H811" i="4" s="1"/>
  <c r="C810" i="4"/>
  <c r="E811" i="4" s="1"/>
  <c r="G811" i="4" s="1"/>
  <c r="C399" i="1"/>
  <c r="E400" i="1" s="1"/>
  <c r="G400" i="1" s="1"/>
  <c r="D811" i="7" l="1"/>
  <c r="F812" i="7" s="1"/>
  <c r="H812" i="7" s="1"/>
  <c r="C811" i="7"/>
  <c r="E812" i="7" s="1"/>
  <c r="G812" i="7" s="1"/>
  <c r="D811" i="6"/>
  <c r="F812" i="6" s="1"/>
  <c r="H812" i="6" s="1"/>
  <c r="C811" i="6"/>
  <c r="E812" i="6" s="1"/>
  <c r="G812" i="6" s="1"/>
  <c r="D811" i="5"/>
  <c r="F812" i="5" s="1"/>
  <c r="H812" i="5" s="1"/>
  <c r="C811" i="5"/>
  <c r="E812" i="5" s="1"/>
  <c r="G812" i="5" s="1"/>
  <c r="D811" i="4"/>
  <c r="F812" i="4" s="1"/>
  <c r="H812" i="4" s="1"/>
  <c r="C811" i="4"/>
  <c r="E812" i="4" s="1"/>
  <c r="G812" i="4" s="1"/>
  <c r="D400" i="1"/>
  <c r="F401" i="1" s="1"/>
  <c r="H401" i="1" s="1"/>
  <c r="D812" i="7" l="1"/>
  <c r="F813" i="7" s="1"/>
  <c r="H813" i="7" s="1"/>
  <c r="C812" i="7"/>
  <c r="E813" i="7" s="1"/>
  <c r="G813" i="7" s="1"/>
  <c r="C812" i="6"/>
  <c r="E813" i="6" s="1"/>
  <c r="G813" i="6" s="1"/>
  <c r="D812" i="6"/>
  <c r="F813" i="6" s="1"/>
  <c r="H813" i="6" s="1"/>
  <c r="D812" i="5"/>
  <c r="F813" i="5" s="1"/>
  <c r="H813" i="5" s="1"/>
  <c r="C812" i="5"/>
  <c r="E813" i="5" s="1"/>
  <c r="G813" i="5" s="1"/>
  <c r="D812" i="4"/>
  <c r="F813" i="4" s="1"/>
  <c r="H813" i="4" s="1"/>
  <c r="C812" i="4"/>
  <c r="E813" i="4" s="1"/>
  <c r="G813" i="4" s="1"/>
  <c r="C400" i="1"/>
  <c r="E401" i="1" s="1"/>
  <c r="G401" i="1" s="1"/>
  <c r="D813" i="7" l="1"/>
  <c r="F814" i="7" s="1"/>
  <c r="H814" i="7" s="1"/>
  <c r="C813" i="7"/>
  <c r="E814" i="7" s="1"/>
  <c r="G814" i="7" s="1"/>
  <c r="D813" i="6"/>
  <c r="F814" i="6" s="1"/>
  <c r="H814" i="6" s="1"/>
  <c r="C813" i="6"/>
  <c r="E814" i="6" s="1"/>
  <c r="G814" i="6" s="1"/>
  <c r="D813" i="5"/>
  <c r="F814" i="5" s="1"/>
  <c r="H814" i="5" s="1"/>
  <c r="C813" i="5"/>
  <c r="E814" i="5" s="1"/>
  <c r="G814" i="5" s="1"/>
  <c r="D813" i="4"/>
  <c r="F814" i="4" s="1"/>
  <c r="H814" i="4" s="1"/>
  <c r="C813" i="4"/>
  <c r="E814" i="4" s="1"/>
  <c r="G814" i="4" s="1"/>
  <c r="D401" i="1"/>
  <c r="F402" i="1" s="1"/>
  <c r="H402" i="1" s="1"/>
  <c r="C814" i="7" l="1"/>
  <c r="E815" i="7" s="1"/>
  <c r="G815" i="7" s="1"/>
  <c r="D814" i="7"/>
  <c r="F815" i="7" s="1"/>
  <c r="H815" i="7" s="1"/>
  <c r="C814" i="6"/>
  <c r="E815" i="6" s="1"/>
  <c r="G815" i="6" s="1"/>
  <c r="D814" i="6"/>
  <c r="F815" i="6" s="1"/>
  <c r="H815" i="6" s="1"/>
  <c r="C814" i="5"/>
  <c r="E815" i="5" s="1"/>
  <c r="G815" i="5" s="1"/>
  <c r="D814" i="5"/>
  <c r="F815" i="5" s="1"/>
  <c r="H815" i="5" s="1"/>
  <c r="C814" i="4"/>
  <c r="E815" i="4" s="1"/>
  <c r="G815" i="4" s="1"/>
  <c r="D814" i="4"/>
  <c r="F815" i="4" s="1"/>
  <c r="H815" i="4" s="1"/>
  <c r="C401" i="1"/>
  <c r="E402" i="1" s="1"/>
  <c r="G402" i="1" s="1"/>
  <c r="D815" i="7" l="1"/>
  <c r="F816" i="7" s="1"/>
  <c r="H816" i="7" s="1"/>
  <c r="C815" i="7"/>
  <c r="E816" i="7" s="1"/>
  <c r="G816" i="7" s="1"/>
  <c r="D815" i="6"/>
  <c r="F816" i="6" s="1"/>
  <c r="H816" i="6" s="1"/>
  <c r="C815" i="6"/>
  <c r="E816" i="6" s="1"/>
  <c r="G816" i="6" s="1"/>
  <c r="D815" i="5"/>
  <c r="F816" i="5" s="1"/>
  <c r="H816" i="5" s="1"/>
  <c r="C815" i="5"/>
  <c r="E816" i="5" s="1"/>
  <c r="G816" i="5" s="1"/>
  <c r="D815" i="4"/>
  <c r="F816" i="4" s="1"/>
  <c r="H816" i="4" s="1"/>
  <c r="C815" i="4"/>
  <c r="E816" i="4" s="1"/>
  <c r="G816" i="4" s="1"/>
  <c r="D402" i="1"/>
  <c r="F403" i="1" s="1"/>
  <c r="H403" i="1" s="1"/>
  <c r="D816" i="7" l="1"/>
  <c r="F817" i="7" s="1"/>
  <c r="H817" i="7" s="1"/>
  <c r="C816" i="7"/>
  <c r="E817" i="7" s="1"/>
  <c r="G817" i="7" s="1"/>
  <c r="D816" i="6"/>
  <c r="F817" i="6" s="1"/>
  <c r="H817" i="6" s="1"/>
  <c r="C816" i="6"/>
  <c r="E817" i="6" s="1"/>
  <c r="G817" i="6" s="1"/>
  <c r="D816" i="5"/>
  <c r="F817" i="5" s="1"/>
  <c r="H817" i="5" s="1"/>
  <c r="C816" i="5"/>
  <c r="E817" i="5" s="1"/>
  <c r="G817" i="5" s="1"/>
  <c r="C816" i="4"/>
  <c r="E817" i="4" s="1"/>
  <c r="G817" i="4" s="1"/>
  <c r="D816" i="4"/>
  <c r="F817" i="4" s="1"/>
  <c r="H817" i="4" s="1"/>
  <c r="C402" i="1"/>
  <c r="E403" i="1" s="1"/>
  <c r="G403" i="1" s="1"/>
  <c r="D817" i="7" l="1"/>
  <c r="F818" i="7" s="1"/>
  <c r="H818" i="7" s="1"/>
  <c r="C817" i="7"/>
  <c r="E818" i="7" s="1"/>
  <c r="G818" i="7" s="1"/>
  <c r="D817" i="6"/>
  <c r="F818" i="6" s="1"/>
  <c r="H818" i="6" s="1"/>
  <c r="C817" i="6"/>
  <c r="E818" i="6" s="1"/>
  <c r="G818" i="6" s="1"/>
  <c r="D817" i="5"/>
  <c r="F818" i="5" s="1"/>
  <c r="H818" i="5" s="1"/>
  <c r="C817" i="5"/>
  <c r="E818" i="5" s="1"/>
  <c r="G818" i="5" s="1"/>
  <c r="D817" i="4"/>
  <c r="F818" i="4" s="1"/>
  <c r="H818" i="4" s="1"/>
  <c r="C817" i="4"/>
  <c r="E818" i="4" s="1"/>
  <c r="G818" i="4" s="1"/>
  <c r="D403" i="1"/>
  <c r="F404" i="1" s="1"/>
  <c r="H404" i="1" s="1"/>
  <c r="C818" i="7" l="1"/>
  <c r="E819" i="7" s="1"/>
  <c r="G819" i="7" s="1"/>
  <c r="D818" i="7"/>
  <c r="F819" i="7" s="1"/>
  <c r="H819" i="7" s="1"/>
  <c r="D818" i="6"/>
  <c r="F819" i="6" s="1"/>
  <c r="H819" i="6" s="1"/>
  <c r="C818" i="6"/>
  <c r="E819" i="6" s="1"/>
  <c r="G819" i="6" s="1"/>
  <c r="D818" i="5"/>
  <c r="F819" i="5" s="1"/>
  <c r="H819" i="5" s="1"/>
  <c r="C818" i="5"/>
  <c r="E819" i="5" s="1"/>
  <c r="G819" i="5" s="1"/>
  <c r="D818" i="4"/>
  <c r="F819" i="4" s="1"/>
  <c r="H819" i="4" s="1"/>
  <c r="C818" i="4"/>
  <c r="E819" i="4" s="1"/>
  <c r="G819" i="4" s="1"/>
  <c r="C403" i="1"/>
  <c r="E404" i="1" s="1"/>
  <c r="G404" i="1" s="1"/>
  <c r="D819" i="7" l="1"/>
  <c r="F820" i="7" s="1"/>
  <c r="H820" i="7" s="1"/>
  <c r="C819" i="7"/>
  <c r="E820" i="7" s="1"/>
  <c r="G820" i="7" s="1"/>
  <c r="D819" i="6"/>
  <c r="F820" i="6" s="1"/>
  <c r="H820" i="6" s="1"/>
  <c r="C819" i="6"/>
  <c r="E820" i="6" s="1"/>
  <c r="G820" i="6" s="1"/>
  <c r="D819" i="5"/>
  <c r="F820" i="5" s="1"/>
  <c r="H820" i="5" s="1"/>
  <c r="C819" i="5"/>
  <c r="E820" i="5" s="1"/>
  <c r="G820" i="5" s="1"/>
  <c r="D819" i="4"/>
  <c r="F820" i="4" s="1"/>
  <c r="H820" i="4" s="1"/>
  <c r="C819" i="4"/>
  <c r="E820" i="4" s="1"/>
  <c r="G820" i="4" s="1"/>
  <c r="D404" i="1"/>
  <c r="F405" i="1" s="1"/>
  <c r="H405" i="1" s="1"/>
  <c r="D820" i="7" l="1"/>
  <c r="F821" i="7" s="1"/>
  <c r="H821" i="7" s="1"/>
  <c r="C820" i="7"/>
  <c r="E821" i="7" s="1"/>
  <c r="G821" i="7" s="1"/>
  <c r="C820" i="6"/>
  <c r="E821" i="6" s="1"/>
  <c r="G821" i="6" s="1"/>
  <c r="D820" i="6"/>
  <c r="F821" i="6" s="1"/>
  <c r="H821" i="6" s="1"/>
  <c r="D820" i="5"/>
  <c r="F821" i="5" s="1"/>
  <c r="H821" i="5" s="1"/>
  <c r="C820" i="5"/>
  <c r="E821" i="5" s="1"/>
  <c r="G821" i="5" s="1"/>
  <c r="D820" i="4"/>
  <c r="F821" i="4" s="1"/>
  <c r="H821" i="4" s="1"/>
  <c r="C820" i="4"/>
  <c r="E821" i="4" s="1"/>
  <c r="G821" i="4" s="1"/>
  <c r="C404" i="1"/>
  <c r="E405" i="1" s="1"/>
  <c r="G405" i="1" s="1"/>
  <c r="D821" i="7" l="1"/>
  <c r="F822" i="7" s="1"/>
  <c r="H822" i="7" s="1"/>
  <c r="C821" i="7"/>
  <c r="E822" i="7" s="1"/>
  <c r="G822" i="7" s="1"/>
  <c r="D821" i="6"/>
  <c r="F822" i="6" s="1"/>
  <c r="H822" i="6" s="1"/>
  <c r="C821" i="6"/>
  <c r="E822" i="6" s="1"/>
  <c r="G822" i="6" s="1"/>
  <c r="D821" i="5"/>
  <c r="F822" i="5" s="1"/>
  <c r="H822" i="5" s="1"/>
  <c r="C821" i="5"/>
  <c r="E822" i="5" s="1"/>
  <c r="G822" i="5" s="1"/>
  <c r="D821" i="4"/>
  <c r="F822" i="4" s="1"/>
  <c r="H822" i="4" s="1"/>
  <c r="C821" i="4"/>
  <c r="E822" i="4" s="1"/>
  <c r="G822" i="4" s="1"/>
  <c r="D405" i="1"/>
  <c r="F406" i="1" s="1"/>
  <c r="H406" i="1" s="1"/>
  <c r="C822" i="7" l="1"/>
  <c r="E823" i="7" s="1"/>
  <c r="G823" i="7" s="1"/>
  <c r="D822" i="7"/>
  <c r="F823" i="7" s="1"/>
  <c r="H823" i="7" s="1"/>
  <c r="C822" i="6"/>
  <c r="E823" i="6" s="1"/>
  <c r="G823" i="6" s="1"/>
  <c r="D822" i="6"/>
  <c r="F823" i="6" s="1"/>
  <c r="H823" i="6" s="1"/>
  <c r="C822" i="5"/>
  <c r="E823" i="5" s="1"/>
  <c r="G823" i="5" s="1"/>
  <c r="D822" i="5"/>
  <c r="F823" i="5" s="1"/>
  <c r="H823" i="5" s="1"/>
  <c r="C822" i="4"/>
  <c r="E823" i="4" s="1"/>
  <c r="G823" i="4" s="1"/>
  <c r="D822" i="4"/>
  <c r="F823" i="4" s="1"/>
  <c r="H823" i="4" s="1"/>
  <c r="C405" i="1"/>
  <c r="E406" i="1" s="1"/>
  <c r="G406" i="1" s="1"/>
  <c r="D823" i="7" l="1"/>
  <c r="F824" i="7" s="1"/>
  <c r="H824" i="7" s="1"/>
  <c r="C823" i="7"/>
  <c r="E824" i="7" s="1"/>
  <c r="G824" i="7" s="1"/>
  <c r="D823" i="6"/>
  <c r="F824" i="6" s="1"/>
  <c r="H824" i="6" s="1"/>
  <c r="C823" i="6"/>
  <c r="E824" i="6" s="1"/>
  <c r="G824" i="6" s="1"/>
  <c r="D823" i="5"/>
  <c r="F824" i="5" s="1"/>
  <c r="H824" i="5" s="1"/>
  <c r="C823" i="5"/>
  <c r="E824" i="5" s="1"/>
  <c r="G824" i="5" s="1"/>
  <c r="D823" i="4"/>
  <c r="F824" i="4" s="1"/>
  <c r="H824" i="4" s="1"/>
  <c r="C823" i="4"/>
  <c r="E824" i="4" s="1"/>
  <c r="G824" i="4" s="1"/>
  <c r="D406" i="1"/>
  <c r="F407" i="1" s="1"/>
  <c r="H407" i="1" s="1"/>
  <c r="D824" i="7" l="1"/>
  <c r="F825" i="7" s="1"/>
  <c r="H825" i="7" s="1"/>
  <c r="C824" i="7"/>
  <c r="E825" i="7" s="1"/>
  <c r="G825" i="7" s="1"/>
  <c r="D824" i="6"/>
  <c r="F825" i="6" s="1"/>
  <c r="H825" i="6" s="1"/>
  <c r="C824" i="6"/>
  <c r="E825" i="6" s="1"/>
  <c r="G825" i="6" s="1"/>
  <c r="D824" i="5"/>
  <c r="F825" i="5" s="1"/>
  <c r="H825" i="5" s="1"/>
  <c r="C824" i="5"/>
  <c r="E825" i="5" s="1"/>
  <c r="G825" i="5" s="1"/>
  <c r="C824" i="4"/>
  <c r="E825" i="4" s="1"/>
  <c r="G825" i="4" s="1"/>
  <c r="D824" i="4"/>
  <c r="F825" i="4" s="1"/>
  <c r="H825" i="4" s="1"/>
  <c r="C406" i="1"/>
  <c r="E407" i="1" s="1"/>
  <c r="G407" i="1" s="1"/>
  <c r="D825" i="7" l="1"/>
  <c r="F826" i="7" s="1"/>
  <c r="H826" i="7" s="1"/>
  <c r="C825" i="7"/>
  <c r="E826" i="7" s="1"/>
  <c r="G826" i="7" s="1"/>
  <c r="D825" i="6"/>
  <c r="F826" i="6" s="1"/>
  <c r="H826" i="6" s="1"/>
  <c r="C825" i="6"/>
  <c r="E826" i="6" s="1"/>
  <c r="G826" i="6" s="1"/>
  <c r="D825" i="5"/>
  <c r="F826" i="5" s="1"/>
  <c r="H826" i="5" s="1"/>
  <c r="C825" i="5"/>
  <c r="E826" i="5" s="1"/>
  <c r="G826" i="5" s="1"/>
  <c r="D825" i="4"/>
  <c r="F826" i="4" s="1"/>
  <c r="H826" i="4" s="1"/>
  <c r="C825" i="4"/>
  <c r="E826" i="4" s="1"/>
  <c r="G826" i="4" s="1"/>
  <c r="D407" i="1"/>
  <c r="F408" i="1" s="1"/>
  <c r="H408" i="1" s="1"/>
  <c r="C826" i="7" l="1"/>
  <c r="E827" i="7" s="1"/>
  <c r="G827" i="7" s="1"/>
  <c r="D826" i="7"/>
  <c r="F827" i="7" s="1"/>
  <c r="H827" i="7" s="1"/>
  <c r="D826" i="6"/>
  <c r="F827" i="6" s="1"/>
  <c r="H827" i="6" s="1"/>
  <c r="C826" i="6"/>
  <c r="E827" i="6" s="1"/>
  <c r="G827" i="6" s="1"/>
  <c r="D826" i="5"/>
  <c r="F827" i="5" s="1"/>
  <c r="H827" i="5" s="1"/>
  <c r="C826" i="5"/>
  <c r="E827" i="5" s="1"/>
  <c r="G827" i="5" s="1"/>
  <c r="D826" i="4"/>
  <c r="F827" i="4" s="1"/>
  <c r="H827" i="4" s="1"/>
  <c r="C826" i="4"/>
  <c r="E827" i="4" s="1"/>
  <c r="G827" i="4" s="1"/>
  <c r="C407" i="1"/>
  <c r="E408" i="1" s="1"/>
  <c r="G408" i="1" s="1"/>
  <c r="D827" i="7" l="1"/>
  <c r="F828" i="7" s="1"/>
  <c r="H828" i="7" s="1"/>
  <c r="C827" i="7"/>
  <c r="E828" i="7" s="1"/>
  <c r="G828" i="7" s="1"/>
  <c r="D827" i="6"/>
  <c r="F828" i="6" s="1"/>
  <c r="H828" i="6" s="1"/>
  <c r="C827" i="6"/>
  <c r="E828" i="6" s="1"/>
  <c r="G828" i="6" s="1"/>
  <c r="D827" i="5"/>
  <c r="F828" i="5" s="1"/>
  <c r="H828" i="5" s="1"/>
  <c r="C827" i="5"/>
  <c r="E828" i="5" s="1"/>
  <c r="G828" i="5" s="1"/>
  <c r="D827" i="4"/>
  <c r="F828" i="4" s="1"/>
  <c r="H828" i="4" s="1"/>
  <c r="C827" i="4"/>
  <c r="E828" i="4" s="1"/>
  <c r="G828" i="4" s="1"/>
  <c r="D408" i="1"/>
  <c r="F409" i="1" s="1"/>
  <c r="H409" i="1" s="1"/>
  <c r="D828" i="7" l="1"/>
  <c r="F829" i="7" s="1"/>
  <c r="H829" i="7" s="1"/>
  <c r="C828" i="7"/>
  <c r="E829" i="7" s="1"/>
  <c r="G829" i="7" s="1"/>
  <c r="C828" i="6"/>
  <c r="E829" i="6" s="1"/>
  <c r="G829" i="6" s="1"/>
  <c r="D828" i="6"/>
  <c r="F829" i="6" s="1"/>
  <c r="H829" i="6" s="1"/>
  <c r="D828" i="5"/>
  <c r="F829" i="5" s="1"/>
  <c r="H829" i="5" s="1"/>
  <c r="C828" i="5"/>
  <c r="E829" i="5" s="1"/>
  <c r="G829" i="5" s="1"/>
  <c r="D828" i="4"/>
  <c r="F829" i="4" s="1"/>
  <c r="H829" i="4" s="1"/>
  <c r="C828" i="4"/>
  <c r="E829" i="4" s="1"/>
  <c r="G829" i="4" s="1"/>
  <c r="C408" i="1"/>
  <c r="E409" i="1" s="1"/>
  <c r="G409" i="1" s="1"/>
  <c r="D829" i="7" l="1"/>
  <c r="F830" i="7" s="1"/>
  <c r="H830" i="7" s="1"/>
  <c r="C829" i="7"/>
  <c r="E830" i="7" s="1"/>
  <c r="G830" i="7" s="1"/>
  <c r="D829" i="6"/>
  <c r="F830" i="6" s="1"/>
  <c r="H830" i="6" s="1"/>
  <c r="C829" i="6"/>
  <c r="E830" i="6" s="1"/>
  <c r="G830" i="6" s="1"/>
  <c r="D829" i="5"/>
  <c r="F830" i="5" s="1"/>
  <c r="H830" i="5" s="1"/>
  <c r="C829" i="5"/>
  <c r="E830" i="5" s="1"/>
  <c r="G830" i="5" s="1"/>
  <c r="D829" i="4"/>
  <c r="F830" i="4" s="1"/>
  <c r="H830" i="4" s="1"/>
  <c r="C829" i="4"/>
  <c r="E830" i="4" s="1"/>
  <c r="G830" i="4" s="1"/>
  <c r="D409" i="1"/>
  <c r="F410" i="1" s="1"/>
  <c r="H410" i="1" s="1"/>
  <c r="C830" i="7" l="1"/>
  <c r="E831" i="7" s="1"/>
  <c r="G831" i="7" s="1"/>
  <c r="D830" i="7"/>
  <c r="F831" i="7" s="1"/>
  <c r="H831" i="7" s="1"/>
  <c r="C830" i="6"/>
  <c r="E831" i="6" s="1"/>
  <c r="G831" i="6" s="1"/>
  <c r="D830" i="6"/>
  <c r="F831" i="6" s="1"/>
  <c r="H831" i="6" s="1"/>
  <c r="C830" i="5"/>
  <c r="E831" i="5" s="1"/>
  <c r="G831" i="5" s="1"/>
  <c r="D830" i="5"/>
  <c r="F831" i="5" s="1"/>
  <c r="H831" i="5" s="1"/>
  <c r="C830" i="4"/>
  <c r="E831" i="4" s="1"/>
  <c r="G831" i="4" s="1"/>
  <c r="D830" i="4"/>
  <c r="F831" i="4" s="1"/>
  <c r="H831" i="4" s="1"/>
  <c r="C409" i="1"/>
  <c r="E410" i="1" s="1"/>
  <c r="G410" i="1" s="1"/>
  <c r="D831" i="7" l="1"/>
  <c r="F832" i="7" s="1"/>
  <c r="H832" i="7" s="1"/>
  <c r="C831" i="7"/>
  <c r="E832" i="7" s="1"/>
  <c r="G832" i="7" s="1"/>
  <c r="D831" i="6"/>
  <c r="F832" i="6" s="1"/>
  <c r="H832" i="6" s="1"/>
  <c r="C831" i="6"/>
  <c r="E832" i="6" s="1"/>
  <c r="G832" i="6" s="1"/>
  <c r="D831" i="5"/>
  <c r="F832" i="5" s="1"/>
  <c r="H832" i="5" s="1"/>
  <c r="C831" i="5"/>
  <c r="E832" i="5" s="1"/>
  <c r="G832" i="5" s="1"/>
  <c r="D831" i="4"/>
  <c r="F832" i="4" s="1"/>
  <c r="H832" i="4" s="1"/>
  <c r="C831" i="4"/>
  <c r="E832" i="4" s="1"/>
  <c r="G832" i="4" s="1"/>
  <c r="D410" i="1"/>
  <c r="F411" i="1" s="1"/>
  <c r="H411" i="1" s="1"/>
  <c r="D832" i="7" l="1"/>
  <c r="F833" i="7" s="1"/>
  <c r="H833" i="7" s="1"/>
  <c r="C832" i="7"/>
  <c r="E833" i="7" s="1"/>
  <c r="G833" i="7" s="1"/>
  <c r="D832" i="6"/>
  <c r="F833" i="6" s="1"/>
  <c r="H833" i="6" s="1"/>
  <c r="C832" i="6"/>
  <c r="E833" i="6" s="1"/>
  <c r="G833" i="6" s="1"/>
  <c r="D832" i="5"/>
  <c r="F833" i="5" s="1"/>
  <c r="H833" i="5" s="1"/>
  <c r="C832" i="5"/>
  <c r="E833" i="5" s="1"/>
  <c r="G833" i="5" s="1"/>
  <c r="C832" i="4"/>
  <c r="E833" i="4" s="1"/>
  <c r="G833" i="4" s="1"/>
  <c r="D832" i="4"/>
  <c r="F833" i="4" s="1"/>
  <c r="H833" i="4" s="1"/>
  <c r="C410" i="1"/>
  <c r="E411" i="1" s="1"/>
  <c r="G411" i="1" s="1"/>
  <c r="D833" i="7" l="1"/>
  <c r="F834" i="7" s="1"/>
  <c r="H834" i="7" s="1"/>
  <c r="C833" i="7"/>
  <c r="E834" i="7" s="1"/>
  <c r="G834" i="7" s="1"/>
  <c r="D833" i="6"/>
  <c r="F834" i="6" s="1"/>
  <c r="H834" i="6" s="1"/>
  <c r="C833" i="6"/>
  <c r="E834" i="6" s="1"/>
  <c r="G834" i="6" s="1"/>
  <c r="D833" i="5"/>
  <c r="F834" i="5" s="1"/>
  <c r="H834" i="5" s="1"/>
  <c r="C833" i="5"/>
  <c r="E834" i="5" s="1"/>
  <c r="G834" i="5" s="1"/>
  <c r="D833" i="4"/>
  <c r="F834" i="4" s="1"/>
  <c r="H834" i="4" s="1"/>
  <c r="C833" i="4"/>
  <c r="E834" i="4" s="1"/>
  <c r="G834" i="4" s="1"/>
  <c r="D411" i="1"/>
  <c r="F412" i="1" s="1"/>
  <c r="H412" i="1" s="1"/>
  <c r="D834" i="7" l="1"/>
  <c r="F835" i="7" s="1"/>
  <c r="H835" i="7" s="1"/>
  <c r="C834" i="7"/>
  <c r="E835" i="7" s="1"/>
  <c r="G835" i="7" s="1"/>
  <c r="D834" i="6"/>
  <c r="F835" i="6" s="1"/>
  <c r="H835" i="6" s="1"/>
  <c r="C834" i="6"/>
  <c r="E835" i="6" s="1"/>
  <c r="G835" i="6" s="1"/>
  <c r="D834" i="5"/>
  <c r="F835" i="5" s="1"/>
  <c r="H835" i="5" s="1"/>
  <c r="C834" i="5"/>
  <c r="E835" i="5" s="1"/>
  <c r="G835" i="5" s="1"/>
  <c r="D834" i="4"/>
  <c r="F835" i="4" s="1"/>
  <c r="H835" i="4" s="1"/>
  <c r="C834" i="4"/>
  <c r="E835" i="4" s="1"/>
  <c r="G835" i="4" s="1"/>
  <c r="C411" i="1"/>
  <c r="E412" i="1" s="1"/>
  <c r="G412" i="1" s="1"/>
  <c r="D835" i="7" l="1"/>
  <c r="F836" i="7" s="1"/>
  <c r="H836" i="7" s="1"/>
  <c r="C835" i="7"/>
  <c r="E836" i="7" s="1"/>
  <c r="G836" i="7" s="1"/>
  <c r="D835" i="6"/>
  <c r="F836" i="6" s="1"/>
  <c r="H836" i="6" s="1"/>
  <c r="C835" i="6"/>
  <c r="E836" i="6" s="1"/>
  <c r="G836" i="6" s="1"/>
  <c r="D835" i="5"/>
  <c r="F836" i="5" s="1"/>
  <c r="H836" i="5" s="1"/>
  <c r="C835" i="5"/>
  <c r="E836" i="5" s="1"/>
  <c r="G836" i="5" s="1"/>
  <c r="D835" i="4"/>
  <c r="F836" i="4" s="1"/>
  <c r="H836" i="4" s="1"/>
  <c r="C835" i="4"/>
  <c r="E836" i="4" s="1"/>
  <c r="G836" i="4" s="1"/>
  <c r="D412" i="1"/>
  <c r="F413" i="1" s="1"/>
  <c r="H413" i="1" s="1"/>
  <c r="D836" i="7" l="1"/>
  <c r="F837" i="7" s="1"/>
  <c r="H837" i="7" s="1"/>
  <c r="C836" i="7"/>
  <c r="E837" i="7" s="1"/>
  <c r="G837" i="7" s="1"/>
  <c r="C836" i="6"/>
  <c r="E837" i="6" s="1"/>
  <c r="G837" i="6" s="1"/>
  <c r="D836" i="6"/>
  <c r="F837" i="6" s="1"/>
  <c r="H837" i="6" s="1"/>
  <c r="D836" i="5"/>
  <c r="F837" i="5" s="1"/>
  <c r="H837" i="5" s="1"/>
  <c r="C836" i="5"/>
  <c r="E837" i="5" s="1"/>
  <c r="G837" i="5" s="1"/>
  <c r="D836" i="4"/>
  <c r="F837" i="4" s="1"/>
  <c r="H837" i="4" s="1"/>
  <c r="C836" i="4"/>
  <c r="E837" i="4" s="1"/>
  <c r="G837" i="4" s="1"/>
  <c r="C412" i="1"/>
  <c r="E413" i="1" s="1"/>
  <c r="G413" i="1" s="1"/>
  <c r="D837" i="7" l="1"/>
  <c r="F838" i="7" s="1"/>
  <c r="H838" i="7" s="1"/>
  <c r="C837" i="7"/>
  <c r="E838" i="7" s="1"/>
  <c r="G838" i="7" s="1"/>
  <c r="D837" i="6"/>
  <c r="F838" i="6" s="1"/>
  <c r="H838" i="6" s="1"/>
  <c r="C837" i="6"/>
  <c r="E838" i="6" s="1"/>
  <c r="G838" i="6" s="1"/>
  <c r="D837" i="5"/>
  <c r="F838" i="5" s="1"/>
  <c r="H838" i="5" s="1"/>
  <c r="C837" i="5"/>
  <c r="E838" i="5" s="1"/>
  <c r="G838" i="5" s="1"/>
  <c r="D837" i="4"/>
  <c r="F838" i="4" s="1"/>
  <c r="H838" i="4" s="1"/>
  <c r="C837" i="4"/>
  <c r="E838" i="4" s="1"/>
  <c r="G838" i="4" s="1"/>
  <c r="D413" i="1"/>
  <c r="F414" i="1" s="1"/>
  <c r="H414" i="1" s="1"/>
  <c r="D838" i="7" l="1"/>
  <c r="F839" i="7" s="1"/>
  <c r="H839" i="7" s="1"/>
  <c r="C838" i="7"/>
  <c r="E839" i="7" s="1"/>
  <c r="G839" i="7" s="1"/>
  <c r="C838" i="6"/>
  <c r="E839" i="6" s="1"/>
  <c r="G839" i="6" s="1"/>
  <c r="D838" i="6"/>
  <c r="F839" i="6" s="1"/>
  <c r="H839" i="6" s="1"/>
  <c r="C838" i="5"/>
  <c r="E839" i="5" s="1"/>
  <c r="G839" i="5" s="1"/>
  <c r="D838" i="5"/>
  <c r="F839" i="5" s="1"/>
  <c r="H839" i="5" s="1"/>
  <c r="C838" i="4"/>
  <c r="E839" i="4" s="1"/>
  <c r="G839" i="4" s="1"/>
  <c r="D838" i="4"/>
  <c r="F839" i="4" s="1"/>
  <c r="H839" i="4" s="1"/>
  <c r="C413" i="1"/>
  <c r="E414" i="1" s="1"/>
  <c r="G414" i="1" s="1"/>
  <c r="D839" i="7" l="1"/>
  <c r="F840" i="7" s="1"/>
  <c r="H840" i="7" s="1"/>
  <c r="C839" i="7"/>
  <c r="E840" i="7" s="1"/>
  <c r="G840" i="7" s="1"/>
  <c r="D839" i="6"/>
  <c r="F840" i="6" s="1"/>
  <c r="H840" i="6" s="1"/>
  <c r="C839" i="6"/>
  <c r="E840" i="6" s="1"/>
  <c r="G840" i="6" s="1"/>
  <c r="D839" i="5"/>
  <c r="F840" i="5" s="1"/>
  <c r="H840" i="5" s="1"/>
  <c r="C839" i="5"/>
  <c r="E840" i="5" s="1"/>
  <c r="G840" i="5" s="1"/>
  <c r="D839" i="4"/>
  <c r="F840" i="4" s="1"/>
  <c r="H840" i="4" s="1"/>
  <c r="C839" i="4"/>
  <c r="E840" i="4" s="1"/>
  <c r="G840" i="4" s="1"/>
  <c r="D414" i="1"/>
  <c r="F415" i="1" s="1"/>
  <c r="H415" i="1" s="1"/>
  <c r="D840" i="7" l="1"/>
  <c r="F841" i="7" s="1"/>
  <c r="H841" i="7" s="1"/>
  <c r="C840" i="7"/>
  <c r="E841" i="7" s="1"/>
  <c r="G841" i="7" s="1"/>
  <c r="D840" i="6"/>
  <c r="F841" i="6" s="1"/>
  <c r="H841" i="6" s="1"/>
  <c r="C840" i="6"/>
  <c r="E841" i="6" s="1"/>
  <c r="G841" i="6" s="1"/>
  <c r="D840" i="5"/>
  <c r="F841" i="5" s="1"/>
  <c r="H841" i="5" s="1"/>
  <c r="C840" i="5"/>
  <c r="E841" i="5" s="1"/>
  <c r="G841" i="5" s="1"/>
  <c r="C840" i="4"/>
  <c r="E841" i="4" s="1"/>
  <c r="G841" i="4" s="1"/>
  <c r="D840" i="4"/>
  <c r="F841" i="4" s="1"/>
  <c r="H841" i="4" s="1"/>
  <c r="C414" i="1"/>
  <c r="E415" i="1" s="1"/>
  <c r="G415" i="1" s="1"/>
  <c r="D841" i="7" l="1"/>
  <c r="F842" i="7" s="1"/>
  <c r="H842" i="7" s="1"/>
  <c r="C841" i="7"/>
  <c r="E842" i="7" s="1"/>
  <c r="G842" i="7" s="1"/>
  <c r="D841" i="6"/>
  <c r="F842" i="6" s="1"/>
  <c r="H842" i="6" s="1"/>
  <c r="C841" i="6"/>
  <c r="E842" i="6" s="1"/>
  <c r="G842" i="6" s="1"/>
  <c r="D841" i="5"/>
  <c r="F842" i="5" s="1"/>
  <c r="H842" i="5" s="1"/>
  <c r="C841" i="5"/>
  <c r="E842" i="5" s="1"/>
  <c r="G842" i="5" s="1"/>
  <c r="D841" i="4"/>
  <c r="F842" i="4" s="1"/>
  <c r="H842" i="4" s="1"/>
  <c r="C841" i="4"/>
  <c r="E842" i="4" s="1"/>
  <c r="G842" i="4" s="1"/>
  <c r="D415" i="1"/>
  <c r="F416" i="1" s="1"/>
  <c r="H416" i="1" s="1"/>
  <c r="D842" i="7" l="1"/>
  <c r="F843" i="7" s="1"/>
  <c r="H843" i="7" s="1"/>
  <c r="C842" i="7"/>
  <c r="E843" i="7" s="1"/>
  <c r="G843" i="7" s="1"/>
  <c r="D842" i="6"/>
  <c r="F843" i="6" s="1"/>
  <c r="H843" i="6" s="1"/>
  <c r="C842" i="6"/>
  <c r="E843" i="6" s="1"/>
  <c r="G843" i="6" s="1"/>
  <c r="D842" i="5"/>
  <c r="F843" i="5" s="1"/>
  <c r="H843" i="5" s="1"/>
  <c r="C842" i="5"/>
  <c r="E843" i="5" s="1"/>
  <c r="G843" i="5" s="1"/>
  <c r="C842" i="4"/>
  <c r="E843" i="4" s="1"/>
  <c r="G843" i="4" s="1"/>
  <c r="D842" i="4"/>
  <c r="F843" i="4" s="1"/>
  <c r="H843" i="4" s="1"/>
  <c r="C415" i="1"/>
  <c r="E416" i="1" s="1"/>
  <c r="G416" i="1" s="1"/>
  <c r="C843" i="7" l="1"/>
  <c r="E844" i="7" s="1"/>
  <c r="G844" i="7" s="1"/>
  <c r="D843" i="7"/>
  <c r="F844" i="7" s="1"/>
  <c r="H844" i="7" s="1"/>
  <c r="D843" i="6"/>
  <c r="F844" i="6" s="1"/>
  <c r="H844" i="6" s="1"/>
  <c r="C843" i="6"/>
  <c r="E844" i="6" s="1"/>
  <c r="G844" i="6" s="1"/>
  <c r="D843" i="5"/>
  <c r="F844" i="5" s="1"/>
  <c r="H844" i="5" s="1"/>
  <c r="C843" i="5"/>
  <c r="E844" i="5" s="1"/>
  <c r="G844" i="5" s="1"/>
  <c r="D843" i="4"/>
  <c r="F844" i="4" s="1"/>
  <c r="H844" i="4" s="1"/>
  <c r="C843" i="4"/>
  <c r="E844" i="4" s="1"/>
  <c r="G844" i="4" s="1"/>
  <c r="D416" i="1"/>
  <c r="F417" i="1" s="1"/>
  <c r="H417" i="1" s="1"/>
  <c r="D844" i="7" l="1"/>
  <c r="F845" i="7" s="1"/>
  <c r="H845" i="7" s="1"/>
  <c r="C844" i="7"/>
  <c r="E845" i="7" s="1"/>
  <c r="G845" i="7" s="1"/>
  <c r="D844" i="6"/>
  <c r="F845" i="6" s="1"/>
  <c r="H845" i="6" s="1"/>
  <c r="C844" i="6"/>
  <c r="E845" i="6" s="1"/>
  <c r="G845" i="6" s="1"/>
  <c r="C844" i="5"/>
  <c r="E845" i="5" s="1"/>
  <c r="G845" i="5" s="1"/>
  <c r="D844" i="5"/>
  <c r="F845" i="5" s="1"/>
  <c r="H845" i="5" s="1"/>
  <c r="D844" i="4"/>
  <c r="F845" i="4" s="1"/>
  <c r="H845" i="4" s="1"/>
  <c r="C844" i="4"/>
  <c r="E845" i="4" s="1"/>
  <c r="G845" i="4" s="1"/>
  <c r="C416" i="1"/>
  <c r="E417" i="1" s="1"/>
  <c r="G417" i="1" s="1"/>
  <c r="D845" i="7" l="1"/>
  <c r="F846" i="7" s="1"/>
  <c r="H846" i="7" s="1"/>
  <c r="C845" i="7"/>
  <c r="E846" i="7" s="1"/>
  <c r="G846" i="7" s="1"/>
  <c r="D845" i="6"/>
  <c r="F846" i="6" s="1"/>
  <c r="H846" i="6" s="1"/>
  <c r="C845" i="6"/>
  <c r="E846" i="6" s="1"/>
  <c r="G846" i="6" s="1"/>
  <c r="D845" i="5"/>
  <c r="F846" i="5" s="1"/>
  <c r="H846" i="5" s="1"/>
  <c r="C845" i="5"/>
  <c r="E846" i="5" s="1"/>
  <c r="G846" i="5" s="1"/>
  <c r="D845" i="4"/>
  <c r="F846" i="4" s="1"/>
  <c r="H846" i="4" s="1"/>
  <c r="C845" i="4"/>
  <c r="E846" i="4" s="1"/>
  <c r="G846" i="4" s="1"/>
  <c r="D417" i="1"/>
  <c r="F418" i="1" s="1"/>
  <c r="H418" i="1" s="1"/>
  <c r="D846" i="7" l="1"/>
  <c r="F847" i="7" s="1"/>
  <c r="H847" i="7" s="1"/>
  <c r="C846" i="7"/>
  <c r="E847" i="7" s="1"/>
  <c r="G847" i="7" s="1"/>
  <c r="D846" i="6"/>
  <c r="F847" i="6" s="1"/>
  <c r="H847" i="6" s="1"/>
  <c r="C846" i="6"/>
  <c r="E847" i="6" s="1"/>
  <c r="G847" i="6" s="1"/>
  <c r="D846" i="5"/>
  <c r="F847" i="5" s="1"/>
  <c r="H847" i="5" s="1"/>
  <c r="C846" i="5"/>
  <c r="E847" i="5" s="1"/>
  <c r="G847" i="5" s="1"/>
  <c r="D846" i="4"/>
  <c r="F847" i="4" s="1"/>
  <c r="H847" i="4" s="1"/>
  <c r="C846" i="4"/>
  <c r="E847" i="4" s="1"/>
  <c r="G847" i="4" s="1"/>
  <c r="C417" i="1"/>
  <c r="E418" i="1" s="1"/>
  <c r="G418" i="1" s="1"/>
  <c r="D847" i="7" l="1"/>
  <c r="F848" i="7" s="1"/>
  <c r="H848" i="7" s="1"/>
  <c r="C847" i="7"/>
  <c r="E848" i="7" s="1"/>
  <c r="G848" i="7" s="1"/>
  <c r="D847" i="6"/>
  <c r="F848" i="6" s="1"/>
  <c r="H848" i="6" s="1"/>
  <c r="C847" i="6"/>
  <c r="E848" i="6" s="1"/>
  <c r="G848" i="6" s="1"/>
  <c r="D847" i="5"/>
  <c r="F848" i="5" s="1"/>
  <c r="H848" i="5" s="1"/>
  <c r="C847" i="5"/>
  <c r="E848" i="5" s="1"/>
  <c r="G848" i="5" s="1"/>
  <c r="D847" i="4"/>
  <c r="F848" i="4" s="1"/>
  <c r="H848" i="4" s="1"/>
  <c r="C847" i="4"/>
  <c r="E848" i="4" s="1"/>
  <c r="G848" i="4" s="1"/>
  <c r="C848" i="7" l="1"/>
  <c r="E849" i="7" s="1"/>
  <c r="G849" i="7" s="1"/>
  <c r="D848" i="7"/>
  <c r="F849" i="7" s="1"/>
  <c r="H849" i="7" s="1"/>
  <c r="D848" i="6"/>
  <c r="F849" i="6" s="1"/>
  <c r="H849" i="6" s="1"/>
  <c r="C848" i="6"/>
  <c r="E849" i="6" s="1"/>
  <c r="G849" i="6" s="1"/>
  <c r="D848" i="5"/>
  <c r="F849" i="5" s="1"/>
  <c r="H849" i="5" s="1"/>
  <c r="C848" i="5"/>
  <c r="E849" i="5" s="1"/>
  <c r="G849" i="5" s="1"/>
  <c r="C848" i="4"/>
  <c r="E849" i="4" s="1"/>
  <c r="G849" i="4" s="1"/>
  <c r="D848" i="4"/>
  <c r="F849" i="4" s="1"/>
  <c r="H849" i="4" s="1"/>
  <c r="D418" i="1"/>
  <c r="F419" i="1" s="1"/>
  <c r="H419" i="1" s="1"/>
  <c r="C418" i="1"/>
  <c r="E419" i="1" s="1"/>
  <c r="G419" i="1" s="1"/>
  <c r="D849" i="7" l="1"/>
  <c r="F850" i="7" s="1"/>
  <c r="H850" i="7" s="1"/>
  <c r="C849" i="7"/>
  <c r="E850" i="7" s="1"/>
  <c r="G850" i="7" s="1"/>
  <c r="D849" i="6"/>
  <c r="F850" i="6" s="1"/>
  <c r="H850" i="6" s="1"/>
  <c r="C849" i="6"/>
  <c r="E850" i="6" s="1"/>
  <c r="G850" i="6" s="1"/>
  <c r="D849" i="5"/>
  <c r="F850" i="5" s="1"/>
  <c r="H850" i="5" s="1"/>
  <c r="C849" i="5"/>
  <c r="E850" i="5" s="1"/>
  <c r="G850" i="5" s="1"/>
  <c r="D849" i="4"/>
  <c r="F850" i="4" s="1"/>
  <c r="H850" i="4" s="1"/>
  <c r="C849" i="4"/>
  <c r="E850" i="4" s="1"/>
  <c r="G850" i="4" s="1"/>
  <c r="D419" i="1"/>
  <c r="F420" i="1" s="1"/>
  <c r="H420" i="1" s="1"/>
  <c r="D850" i="7" l="1"/>
  <c r="F851" i="7" s="1"/>
  <c r="H851" i="7" s="1"/>
  <c r="C850" i="7"/>
  <c r="E851" i="7" s="1"/>
  <c r="G851" i="7" s="1"/>
  <c r="C850" i="6"/>
  <c r="E851" i="6" s="1"/>
  <c r="G851" i="6" s="1"/>
  <c r="D850" i="6"/>
  <c r="F851" i="6" s="1"/>
  <c r="H851" i="6" s="1"/>
  <c r="D850" i="5"/>
  <c r="F851" i="5" s="1"/>
  <c r="H851" i="5" s="1"/>
  <c r="C850" i="5"/>
  <c r="E851" i="5" s="1"/>
  <c r="G851" i="5" s="1"/>
  <c r="D850" i="4"/>
  <c r="F851" i="4" s="1"/>
  <c r="H851" i="4" s="1"/>
  <c r="C850" i="4"/>
  <c r="E851" i="4" s="1"/>
  <c r="G851" i="4" s="1"/>
  <c r="C419" i="1"/>
  <c r="E420" i="1" s="1"/>
  <c r="G420" i="1" s="1"/>
  <c r="C851" i="7" l="1"/>
  <c r="E852" i="7" s="1"/>
  <c r="G852" i="7" s="1"/>
  <c r="D851" i="7"/>
  <c r="F852" i="7" s="1"/>
  <c r="H852" i="7" s="1"/>
  <c r="C851" i="6"/>
  <c r="E852" i="6" s="1"/>
  <c r="G852" i="6" s="1"/>
  <c r="D851" i="6"/>
  <c r="F852" i="6" s="1"/>
  <c r="H852" i="6" s="1"/>
  <c r="D851" i="5"/>
  <c r="F852" i="5" s="1"/>
  <c r="H852" i="5" s="1"/>
  <c r="C851" i="5"/>
  <c r="E852" i="5" s="1"/>
  <c r="G852" i="5" s="1"/>
  <c r="D851" i="4"/>
  <c r="F852" i="4" s="1"/>
  <c r="H852" i="4" s="1"/>
  <c r="C851" i="4"/>
  <c r="E852" i="4" s="1"/>
  <c r="G852" i="4" s="1"/>
  <c r="D420" i="1"/>
  <c r="F421" i="1" s="1"/>
  <c r="H421" i="1" s="1"/>
  <c r="D852" i="7" l="1"/>
  <c r="F853" i="7" s="1"/>
  <c r="H853" i="7" s="1"/>
  <c r="C852" i="7"/>
  <c r="E853" i="7" s="1"/>
  <c r="G853" i="7" s="1"/>
  <c r="D852" i="6"/>
  <c r="F853" i="6" s="1"/>
  <c r="H853" i="6" s="1"/>
  <c r="C852" i="6"/>
  <c r="E853" i="6" s="1"/>
  <c r="G853" i="6" s="1"/>
  <c r="C852" i="5"/>
  <c r="E853" i="5" s="1"/>
  <c r="G853" i="5" s="1"/>
  <c r="D852" i="5"/>
  <c r="F853" i="5" s="1"/>
  <c r="H853" i="5" s="1"/>
  <c r="D852" i="4"/>
  <c r="F853" i="4" s="1"/>
  <c r="H853" i="4" s="1"/>
  <c r="C852" i="4"/>
  <c r="E853" i="4" s="1"/>
  <c r="G853" i="4" s="1"/>
  <c r="C420" i="1"/>
  <c r="E421" i="1" s="1"/>
  <c r="G421" i="1" s="1"/>
  <c r="D853" i="7" l="1"/>
  <c r="F854" i="7" s="1"/>
  <c r="H854" i="7" s="1"/>
  <c r="C853" i="7"/>
  <c r="E854" i="7" s="1"/>
  <c r="G854" i="7" s="1"/>
  <c r="D853" i="6"/>
  <c r="F854" i="6" s="1"/>
  <c r="H854" i="6" s="1"/>
  <c r="C853" i="6"/>
  <c r="E854" i="6" s="1"/>
  <c r="G854" i="6" s="1"/>
  <c r="D853" i="5"/>
  <c r="F854" i="5" s="1"/>
  <c r="H854" i="5" s="1"/>
  <c r="C853" i="5"/>
  <c r="E854" i="5" s="1"/>
  <c r="G854" i="5" s="1"/>
  <c r="D853" i="4"/>
  <c r="F854" i="4" s="1"/>
  <c r="H854" i="4" s="1"/>
  <c r="C853" i="4"/>
  <c r="E854" i="4" s="1"/>
  <c r="G854" i="4" s="1"/>
  <c r="D421" i="1"/>
  <c r="F422" i="1" s="1"/>
  <c r="H422" i="1" s="1"/>
  <c r="D854" i="7" l="1"/>
  <c r="F855" i="7" s="1"/>
  <c r="H855" i="7" s="1"/>
  <c r="C854" i="7"/>
  <c r="E855" i="7" s="1"/>
  <c r="G855" i="7" s="1"/>
  <c r="D854" i="6"/>
  <c r="F855" i="6" s="1"/>
  <c r="H855" i="6" s="1"/>
  <c r="C854" i="6"/>
  <c r="E855" i="6" s="1"/>
  <c r="G855" i="6" s="1"/>
  <c r="D854" i="5"/>
  <c r="F855" i="5" s="1"/>
  <c r="H855" i="5" s="1"/>
  <c r="C854" i="5"/>
  <c r="E855" i="5" s="1"/>
  <c r="G855" i="5" s="1"/>
  <c r="D854" i="4"/>
  <c r="F855" i="4" s="1"/>
  <c r="H855" i="4" s="1"/>
  <c r="C854" i="4"/>
  <c r="E855" i="4" s="1"/>
  <c r="G855" i="4" s="1"/>
  <c r="C421" i="1"/>
  <c r="E422" i="1" s="1"/>
  <c r="G422" i="1" s="1"/>
  <c r="D855" i="7" l="1"/>
  <c r="F856" i="7" s="1"/>
  <c r="H856" i="7" s="1"/>
  <c r="C855" i="7"/>
  <c r="E856" i="7" s="1"/>
  <c r="G856" i="7" s="1"/>
  <c r="D855" i="6"/>
  <c r="F856" i="6" s="1"/>
  <c r="H856" i="6" s="1"/>
  <c r="C855" i="6"/>
  <c r="E856" i="6" s="1"/>
  <c r="G856" i="6" s="1"/>
  <c r="D855" i="5"/>
  <c r="F856" i="5" s="1"/>
  <c r="H856" i="5" s="1"/>
  <c r="C855" i="5"/>
  <c r="E856" i="5" s="1"/>
  <c r="G856" i="5" s="1"/>
  <c r="D855" i="4"/>
  <c r="F856" i="4" s="1"/>
  <c r="H856" i="4" s="1"/>
  <c r="C855" i="4"/>
  <c r="E856" i="4" s="1"/>
  <c r="G856" i="4" s="1"/>
  <c r="D422" i="1"/>
  <c r="F423" i="1" s="1"/>
  <c r="H423" i="1" s="1"/>
  <c r="C856" i="7" l="1"/>
  <c r="E857" i="7" s="1"/>
  <c r="G857" i="7" s="1"/>
  <c r="D856" i="7"/>
  <c r="F857" i="7" s="1"/>
  <c r="H857" i="7" s="1"/>
  <c r="C856" i="6"/>
  <c r="E857" i="6" s="1"/>
  <c r="G857" i="6" s="1"/>
  <c r="D856" i="6"/>
  <c r="F857" i="6" s="1"/>
  <c r="H857" i="6" s="1"/>
  <c r="D856" i="5"/>
  <c r="F857" i="5" s="1"/>
  <c r="H857" i="5" s="1"/>
  <c r="C856" i="5"/>
  <c r="E857" i="5" s="1"/>
  <c r="G857" i="5" s="1"/>
  <c r="C856" i="4"/>
  <c r="E857" i="4" s="1"/>
  <c r="G857" i="4" s="1"/>
  <c r="D856" i="4"/>
  <c r="F857" i="4" s="1"/>
  <c r="H857" i="4" s="1"/>
  <c r="C422" i="1"/>
  <c r="E423" i="1" s="1"/>
  <c r="G423" i="1" s="1"/>
  <c r="D857" i="7" l="1"/>
  <c r="F858" i="7" s="1"/>
  <c r="H858" i="7" s="1"/>
  <c r="C857" i="7"/>
  <c r="E858" i="7" s="1"/>
  <c r="G858" i="7" s="1"/>
  <c r="D857" i="6"/>
  <c r="F858" i="6" s="1"/>
  <c r="H858" i="6" s="1"/>
  <c r="C857" i="6"/>
  <c r="E858" i="6" s="1"/>
  <c r="G858" i="6" s="1"/>
  <c r="D857" i="5"/>
  <c r="F858" i="5" s="1"/>
  <c r="H858" i="5" s="1"/>
  <c r="C857" i="5"/>
  <c r="E858" i="5" s="1"/>
  <c r="G858" i="5" s="1"/>
  <c r="D857" i="4"/>
  <c r="F858" i="4" s="1"/>
  <c r="H858" i="4" s="1"/>
  <c r="C857" i="4"/>
  <c r="E858" i="4" s="1"/>
  <c r="G858" i="4" s="1"/>
  <c r="D423" i="1"/>
  <c r="F424" i="1" s="1"/>
  <c r="H424" i="1" s="1"/>
  <c r="D858" i="7" l="1"/>
  <c r="F859" i="7" s="1"/>
  <c r="H859" i="7" s="1"/>
  <c r="C858" i="7"/>
  <c r="E859" i="7" s="1"/>
  <c r="G859" i="7" s="1"/>
  <c r="C858" i="6"/>
  <c r="E859" i="6" s="1"/>
  <c r="G859" i="6" s="1"/>
  <c r="D858" i="6"/>
  <c r="F859" i="6" s="1"/>
  <c r="H859" i="6" s="1"/>
  <c r="D858" i="5"/>
  <c r="F859" i="5" s="1"/>
  <c r="H859" i="5" s="1"/>
  <c r="C858" i="5"/>
  <c r="E859" i="5" s="1"/>
  <c r="G859" i="5" s="1"/>
  <c r="D858" i="4"/>
  <c r="F859" i="4" s="1"/>
  <c r="H859" i="4" s="1"/>
  <c r="C858" i="4"/>
  <c r="E859" i="4" s="1"/>
  <c r="G859" i="4" s="1"/>
  <c r="C423" i="1"/>
  <c r="E424" i="1" s="1"/>
  <c r="G424" i="1" s="1"/>
  <c r="C859" i="7" l="1"/>
  <c r="E860" i="7" s="1"/>
  <c r="G860" i="7" s="1"/>
  <c r="D859" i="7"/>
  <c r="F860" i="7" s="1"/>
  <c r="H860" i="7" s="1"/>
  <c r="C859" i="6"/>
  <c r="E860" i="6" s="1"/>
  <c r="G860" i="6" s="1"/>
  <c r="D859" i="6"/>
  <c r="F860" i="6" s="1"/>
  <c r="H860" i="6" s="1"/>
  <c r="D859" i="5"/>
  <c r="F860" i="5" s="1"/>
  <c r="H860" i="5" s="1"/>
  <c r="C859" i="5"/>
  <c r="E860" i="5" s="1"/>
  <c r="G860" i="5" s="1"/>
  <c r="D859" i="4"/>
  <c r="F860" i="4" s="1"/>
  <c r="H860" i="4" s="1"/>
  <c r="C859" i="4"/>
  <c r="E860" i="4" s="1"/>
  <c r="G860" i="4" s="1"/>
  <c r="D424" i="1"/>
  <c r="F425" i="1" s="1"/>
  <c r="H425" i="1" s="1"/>
  <c r="D860" i="7" l="1"/>
  <c r="F861" i="7" s="1"/>
  <c r="H861" i="7" s="1"/>
  <c r="C860" i="7"/>
  <c r="E861" i="7" s="1"/>
  <c r="G861" i="7" s="1"/>
  <c r="D860" i="6"/>
  <c r="F861" i="6" s="1"/>
  <c r="H861" i="6" s="1"/>
  <c r="C860" i="6"/>
  <c r="E861" i="6" s="1"/>
  <c r="G861" i="6" s="1"/>
  <c r="C860" i="5"/>
  <c r="E861" i="5" s="1"/>
  <c r="G861" i="5" s="1"/>
  <c r="D860" i="5"/>
  <c r="F861" i="5" s="1"/>
  <c r="H861" i="5" s="1"/>
  <c r="D860" i="4"/>
  <c r="F861" i="4" s="1"/>
  <c r="H861" i="4" s="1"/>
  <c r="C860" i="4"/>
  <c r="E861" i="4" s="1"/>
  <c r="G861" i="4" s="1"/>
  <c r="C424" i="1"/>
  <c r="E425" i="1" s="1"/>
  <c r="G425" i="1" s="1"/>
  <c r="D861" i="7" l="1"/>
  <c r="F862" i="7" s="1"/>
  <c r="H862" i="7" s="1"/>
  <c r="C861" i="7"/>
  <c r="E862" i="7" s="1"/>
  <c r="G862" i="7" s="1"/>
  <c r="D861" i="6"/>
  <c r="F862" i="6" s="1"/>
  <c r="H862" i="6" s="1"/>
  <c r="C861" i="6"/>
  <c r="E862" i="6" s="1"/>
  <c r="G862" i="6" s="1"/>
  <c r="D861" i="5"/>
  <c r="F862" i="5" s="1"/>
  <c r="H862" i="5" s="1"/>
  <c r="C861" i="5"/>
  <c r="E862" i="5" s="1"/>
  <c r="G862" i="5" s="1"/>
  <c r="D861" i="4"/>
  <c r="F862" i="4" s="1"/>
  <c r="H862" i="4" s="1"/>
  <c r="C861" i="4"/>
  <c r="E862" i="4" s="1"/>
  <c r="G862" i="4" s="1"/>
  <c r="D425" i="1"/>
  <c r="F426" i="1" s="1"/>
  <c r="H426" i="1" s="1"/>
  <c r="D862" i="7" l="1"/>
  <c r="F863" i="7" s="1"/>
  <c r="H863" i="7" s="1"/>
  <c r="C862" i="7"/>
  <c r="E863" i="7" s="1"/>
  <c r="G863" i="7" s="1"/>
  <c r="C862" i="6"/>
  <c r="E863" i="6" s="1"/>
  <c r="G863" i="6" s="1"/>
  <c r="D862" i="6"/>
  <c r="F863" i="6" s="1"/>
  <c r="H863" i="6" s="1"/>
  <c r="D862" i="5"/>
  <c r="F863" i="5" s="1"/>
  <c r="H863" i="5" s="1"/>
  <c r="C862" i="5"/>
  <c r="E863" i="5" s="1"/>
  <c r="G863" i="5" s="1"/>
  <c r="D862" i="4"/>
  <c r="F863" i="4" s="1"/>
  <c r="H863" i="4" s="1"/>
  <c r="C862" i="4"/>
  <c r="E863" i="4" s="1"/>
  <c r="G863" i="4" s="1"/>
  <c r="C425" i="1"/>
  <c r="E426" i="1" s="1"/>
  <c r="G426" i="1" s="1"/>
  <c r="D863" i="7" l="1"/>
  <c r="F864" i="7" s="1"/>
  <c r="H864" i="7" s="1"/>
  <c r="C863" i="7"/>
  <c r="E864" i="7" s="1"/>
  <c r="G864" i="7" s="1"/>
  <c r="D863" i="6"/>
  <c r="F864" i="6" s="1"/>
  <c r="H864" i="6" s="1"/>
  <c r="C863" i="6"/>
  <c r="E864" i="6" s="1"/>
  <c r="G864" i="6" s="1"/>
  <c r="D863" i="5"/>
  <c r="F864" i="5" s="1"/>
  <c r="H864" i="5" s="1"/>
  <c r="C863" i="5"/>
  <c r="E864" i="5" s="1"/>
  <c r="G864" i="5" s="1"/>
  <c r="D863" i="4"/>
  <c r="F864" i="4" s="1"/>
  <c r="H864" i="4" s="1"/>
  <c r="C863" i="4"/>
  <c r="E864" i="4" s="1"/>
  <c r="G864" i="4" s="1"/>
  <c r="D426" i="1"/>
  <c r="F427" i="1" s="1"/>
  <c r="H427" i="1" s="1"/>
  <c r="C864" i="7" l="1"/>
  <c r="E865" i="7" s="1"/>
  <c r="G865" i="7" s="1"/>
  <c r="D864" i="7"/>
  <c r="F865" i="7" s="1"/>
  <c r="H865" i="7" s="1"/>
  <c r="D864" i="6"/>
  <c r="F865" i="6" s="1"/>
  <c r="H865" i="6" s="1"/>
  <c r="C864" i="6"/>
  <c r="E865" i="6" s="1"/>
  <c r="G865" i="6" s="1"/>
  <c r="D864" i="5"/>
  <c r="F865" i="5" s="1"/>
  <c r="H865" i="5" s="1"/>
  <c r="C864" i="5"/>
  <c r="E865" i="5" s="1"/>
  <c r="G865" i="5" s="1"/>
  <c r="C864" i="4"/>
  <c r="E865" i="4" s="1"/>
  <c r="G865" i="4" s="1"/>
  <c r="D864" i="4"/>
  <c r="F865" i="4" s="1"/>
  <c r="H865" i="4" s="1"/>
  <c r="C426" i="1"/>
  <c r="E427" i="1" s="1"/>
  <c r="G427" i="1" s="1"/>
  <c r="D865" i="7" l="1"/>
  <c r="F866" i="7" s="1"/>
  <c r="H866" i="7" s="1"/>
  <c r="C865" i="7"/>
  <c r="E866" i="7" s="1"/>
  <c r="G866" i="7" s="1"/>
  <c r="D865" i="6"/>
  <c r="F866" i="6" s="1"/>
  <c r="H866" i="6" s="1"/>
  <c r="C865" i="6"/>
  <c r="E866" i="6" s="1"/>
  <c r="G866" i="6" s="1"/>
  <c r="D865" i="5"/>
  <c r="F866" i="5" s="1"/>
  <c r="H866" i="5" s="1"/>
  <c r="C865" i="5"/>
  <c r="E866" i="5" s="1"/>
  <c r="G866" i="5" s="1"/>
  <c r="D865" i="4"/>
  <c r="F866" i="4" s="1"/>
  <c r="H866" i="4" s="1"/>
  <c r="C865" i="4"/>
  <c r="E866" i="4" s="1"/>
  <c r="G866" i="4" s="1"/>
  <c r="D427" i="1"/>
  <c r="F428" i="1" s="1"/>
  <c r="H428" i="1" s="1"/>
  <c r="D866" i="7" l="1"/>
  <c r="F867" i="7" s="1"/>
  <c r="H867" i="7" s="1"/>
  <c r="C866" i="7"/>
  <c r="E867" i="7" s="1"/>
  <c r="G867" i="7" s="1"/>
  <c r="C866" i="6"/>
  <c r="E867" i="6" s="1"/>
  <c r="G867" i="6" s="1"/>
  <c r="D866" i="6"/>
  <c r="F867" i="6" s="1"/>
  <c r="H867" i="6" s="1"/>
  <c r="D866" i="5"/>
  <c r="F867" i="5" s="1"/>
  <c r="H867" i="5" s="1"/>
  <c r="C866" i="5"/>
  <c r="E867" i="5" s="1"/>
  <c r="G867" i="5" s="1"/>
  <c r="D866" i="4"/>
  <c r="F867" i="4" s="1"/>
  <c r="H867" i="4" s="1"/>
  <c r="C866" i="4"/>
  <c r="E867" i="4" s="1"/>
  <c r="G867" i="4" s="1"/>
  <c r="C427" i="1"/>
  <c r="E428" i="1" s="1"/>
  <c r="G428" i="1" s="1"/>
  <c r="C867" i="7" l="1"/>
  <c r="E868" i="7" s="1"/>
  <c r="G868" i="7" s="1"/>
  <c r="D867" i="7"/>
  <c r="F868" i="7" s="1"/>
  <c r="H868" i="7" s="1"/>
  <c r="C867" i="6"/>
  <c r="E868" i="6" s="1"/>
  <c r="G868" i="6" s="1"/>
  <c r="D867" i="6"/>
  <c r="F868" i="6" s="1"/>
  <c r="H868" i="6" s="1"/>
  <c r="D867" i="5"/>
  <c r="F868" i="5" s="1"/>
  <c r="H868" i="5" s="1"/>
  <c r="C867" i="5"/>
  <c r="E868" i="5" s="1"/>
  <c r="G868" i="5" s="1"/>
  <c r="D867" i="4"/>
  <c r="F868" i="4" s="1"/>
  <c r="H868" i="4" s="1"/>
  <c r="C867" i="4"/>
  <c r="E868" i="4" s="1"/>
  <c r="G868" i="4" s="1"/>
  <c r="D428" i="1"/>
  <c r="F429" i="1" s="1"/>
  <c r="H429" i="1" s="1"/>
  <c r="D868" i="7" l="1"/>
  <c r="F869" i="7" s="1"/>
  <c r="H869" i="7" s="1"/>
  <c r="C868" i="7"/>
  <c r="E869" i="7" s="1"/>
  <c r="G869" i="7" s="1"/>
  <c r="D868" i="6"/>
  <c r="F869" i="6" s="1"/>
  <c r="H869" i="6" s="1"/>
  <c r="C868" i="6"/>
  <c r="E869" i="6" s="1"/>
  <c r="G869" i="6" s="1"/>
  <c r="C868" i="5"/>
  <c r="E869" i="5" s="1"/>
  <c r="G869" i="5" s="1"/>
  <c r="D868" i="5"/>
  <c r="F869" i="5" s="1"/>
  <c r="H869" i="5" s="1"/>
  <c r="D868" i="4"/>
  <c r="F869" i="4" s="1"/>
  <c r="H869" i="4" s="1"/>
  <c r="C868" i="4"/>
  <c r="E869" i="4" s="1"/>
  <c r="G869" i="4" s="1"/>
  <c r="C428" i="1"/>
  <c r="E429" i="1" s="1"/>
  <c r="G429" i="1" s="1"/>
  <c r="D869" i="7" l="1"/>
  <c r="F870" i="7" s="1"/>
  <c r="H870" i="7" s="1"/>
  <c r="C869" i="7"/>
  <c r="E870" i="7" s="1"/>
  <c r="G870" i="7" s="1"/>
  <c r="D869" i="6"/>
  <c r="F870" i="6" s="1"/>
  <c r="H870" i="6" s="1"/>
  <c r="C869" i="6"/>
  <c r="E870" i="6" s="1"/>
  <c r="G870" i="6" s="1"/>
  <c r="D869" i="5"/>
  <c r="F870" i="5" s="1"/>
  <c r="H870" i="5" s="1"/>
  <c r="C869" i="5"/>
  <c r="E870" i="5" s="1"/>
  <c r="G870" i="5" s="1"/>
  <c r="D869" i="4"/>
  <c r="F870" i="4" s="1"/>
  <c r="H870" i="4" s="1"/>
  <c r="C869" i="4"/>
  <c r="E870" i="4" s="1"/>
  <c r="G870" i="4" s="1"/>
  <c r="D429" i="1"/>
  <c r="F430" i="1" s="1"/>
  <c r="H430" i="1" s="1"/>
  <c r="D870" i="7" l="1"/>
  <c r="F871" i="7" s="1"/>
  <c r="H871" i="7" s="1"/>
  <c r="C870" i="7"/>
  <c r="E871" i="7" s="1"/>
  <c r="G871" i="7" s="1"/>
  <c r="C870" i="6"/>
  <c r="E871" i="6" s="1"/>
  <c r="G871" i="6" s="1"/>
  <c r="D870" i="6"/>
  <c r="F871" i="6" s="1"/>
  <c r="H871" i="6" s="1"/>
  <c r="D870" i="5"/>
  <c r="F871" i="5" s="1"/>
  <c r="H871" i="5" s="1"/>
  <c r="C870" i="5"/>
  <c r="E871" i="5" s="1"/>
  <c r="G871" i="5" s="1"/>
  <c r="D870" i="4"/>
  <c r="F871" i="4" s="1"/>
  <c r="H871" i="4" s="1"/>
  <c r="C870" i="4"/>
  <c r="E871" i="4" s="1"/>
  <c r="G871" i="4" s="1"/>
  <c r="C429" i="1"/>
  <c r="E430" i="1" s="1"/>
  <c r="G430" i="1" s="1"/>
  <c r="D871" i="7" l="1"/>
  <c r="F872" i="7" s="1"/>
  <c r="H872" i="7" s="1"/>
  <c r="C871" i="7"/>
  <c r="E872" i="7" s="1"/>
  <c r="G872" i="7" s="1"/>
  <c r="D871" i="6"/>
  <c r="F872" i="6" s="1"/>
  <c r="H872" i="6" s="1"/>
  <c r="C871" i="6"/>
  <c r="E872" i="6" s="1"/>
  <c r="G872" i="6" s="1"/>
  <c r="D871" i="5"/>
  <c r="F872" i="5" s="1"/>
  <c r="H872" i="5" s="1"/>
  <c r="C871" i="5"/>
  <c r="E872" i="5" s="1"/>
  <c r="G872" i="5" s="1"/>
  <c r="D871" i="4"/>
  <c r="F872" i="4" s="1"/>
  <c r="H872" i="4" s="1"/>
  <c r="C871" i="4"/>
  <c r="E872" i="4" s="1"/>
  <c r="G872" i="4" s="1"/>
  <c r="D430" i="1"/>
  <c r="F431" i="1" s="1"/>
  <c r="H431" i="1" s="1"/>
  <c r="C872" i="7" l="1"/>
  <c r="E873" i="7" s="1"/>
  <c r="G873" i="7" s="1"/>
  <c r="D872" i="7"/>
  <c r="F873" i="7" s="1"/>
  <c r="H873" i="7" s="1"/>
  <c r="D872" i="6"/>
  <c r="F873" i="6" s="1"/>
  <c r="H873" i="6" s="1"/>
  <c r="C872" i="6"/>
  <c r="E873" i="6" s="1"/>
  <c r="G873" i="6" s="1"/>
  <c r="D872" i="5"/>
  <c r="F873" i="5" s="1"/>
  <c r="H873" i="5" s="1"/>
  <c r="C872" i="5"/>
  <c r="E873" i="5" s="1"/>
  <c r="G873" i="5" s="1"/>
  <c r="C872" i="4"/>
  <c r="E873" i="4" s="1"/>
  <c r="G873" i="4" s="1"/>
  <c r="D872" i="4"/>
  <c r="F873" i="4" s="1"/>
  <c r="H873" i="4" s="1"/>
  <c r="C430" i="1"/>
  <c r="E431" i="1" s="1"/>
  <c r="G431" i="1" s="1"/>
  <c r="D873" i="7" l="1"/>
  <c r="F874" i="7" s="1"/>
  <c r="H874" i="7" s="1"/>
  <c r="C873" i="7"/>
  <c r="E874" i="7" s="1"/>
  <c r="G874" i="7" s="1"/>
  <c r="C873" i="6"/>
  <c r="E874" i="6" s="1"/>
  <c r="G874" i="6" s="1"/>
  <c r="D873" i="6"/>
  <c r="F874" i="6" s="1"/>
  <c r="H874" i="6" s="1"/>
  <c r="D873" i="5"/>
  <c r="F874" i="5" s="1"/>
  <c r="H874" i="5" s="1"/>
  <c r="C873" i="5"/>
  <c r="E874" i="5" s="1"/>
  <c r="G874" i="5" s="1"/>
  <c r="D873" i="4"/>
  <c r="F874" i="4" s="1"/>
  <c r="H874" i="4" s="1"/>
  <c r="C873" i="4"/>
  <c r="E874" i="4" s="1"/>
  <c r="G874" i="4" s="1"/>
  <c r="D431" i="1"/>
  <c r="F432" i="1" s="1"/>
  <c r="H432" i="1" s="1"/>
  <c r="D874" i="7" l="1"/>
  <c r="F875" i="7" s="1"/>
  <c r="H875" i="7" s="1"/>
  <c r="C874" i="7"/>
  <c r="E875" i="7" s="1"/>
  <c r="G875" i="7" s="1"/>
  <c r="C874" i="6"/>
  <c r="E875" i="6" s="1"/>
  <c r="G875" i="6" s="1"/>
  <c r="D874" i="6"/>
  <c r="F875" i="6" s="1"/>
  <c r="H875" i="6" s="1"/>
  <c r="D874" i="5"/>
  <c r="F875" i="5" s="1"/>
  <c r="H875" i="5" s="1"/>
  <c r="C874" i="5"/>
  <c r="E875" i="5" s="1"/>
  <c r="G875" i="5" s="1"/>
  <c r="D874" i="4"/>
  <c r="F875" i="4" s="1"/>
  <c r="H875" i="4" s="1"/>
  <c r="C874" i="4"/>
  <c r="E875" i="4" s="1"/>
  <c r="G875" i="4" s="1"/>
  <c r="C431" i="1"/>
  <c r="E432" i="1" s="1"/>
  <c r="G432" i="1" s="1"/>
  <c r="C875" i="7" l="1"/>
  <c r="E876" i="7" s="1"/>
  <c r="G876" i="7" s="1"/>
  <c r="D875" i="7"/>
  <c r="F876" i="7" s="1"/>
  <c r="H876" i="7" s="1"/>
  <c r="C875" i="6"/>
  <c r="E876" i="6" s="1"/>
  <c r="G876" i="6" s="1"/>
  <c r="D875" i="6"/>
  <c r="F876" i="6" s="1"/>
  <c r="H876" i="6" s="1"/>
  <c r="D875" i="5"/>
  <c r="F876" i="5" s="1"/>
  <c r="H876" i="5" s="1"/>
  <c r="C875" i="5"/>
  <c r="E876" i="5" s="1"/>
  <c r="G876" i="5" s="1"/>
  <c r="D875" i="4"/>
  <c r="F876" i="4" s="1"/>
  <c r="H876" i="4" s="1"/>
  <c r="C875" i="4"/>
  <c r="E876" i="4" s="1"/>
  <c r="G876" i="4" s="1"/>
  <c r="D432" i="1"/>
  <c r="F433" i="1" s="1"/>
  <c r="H433" i="1" s="1"/>
  <c r="D876" i="7" l="1"/>
  <c r="F877" i="7" s="1"/>
  <c r="H877" i="7" s="1"/>
  <c r="C876" i="7"/>
  <c r="E877" i="7" s="1"/>
  <c r="G877" i="7" s="1"/>
  <c r="D876" i="6"/>
  <c r="F877" i="6" s="1"/>
  <c r="H877" i="6" s="1"/>
  <c r="C876" i="6"/>
  <c r="E877" i="6" s="1"/>
  <c r="G877" i="6" s="1"/>
  <c r="C876" i="5"/>
  <c r="E877" i="5" s="1"/>
  <c r="G877" i="5" s="1"/>
  <c r="D876" i="5"/>
  <c r="F877" i="5" s="1"/>
  <c r="H877" i="5" s="1"/>
  <c r="D876" i="4"/>
  <c r="F877" i="4" s="1"/>
  <c r="H877" i="4" s="1"/>
  <c r="C876" i="4"/>
  <c r="E877" i="4" s="1"/>
  <c r="G877" i="4" s="1"/>
  <c r="C432" i="1"/>
  <c r="E433" i="1" s="1"/>
  <c r="G433" i="1" s="1"/>
  <c r="D877" i="7" l="1"/>
  <c r="F878" i="7" s="1"/>
  <c r="H878" i="7" s="1"/>
  <c r="C877" i="7"/>
  <c r="E878" i="7" s="1"/>
  <c r="G878" i="7" s="1"/>
  <c r="D877" i="6"/>
  <c r="F878" i="6" s="1"/>
  <c r="H878" i="6" s="1"/>
  <c r="C877" i="6"/>
  <c r="E878" i="6" s="1"/>
  <c r="G878" i="6" s="1"/>
  <c r="D877" i="5"/>
  <c r="F878" i="5" s="1"/>
  <c r="H878" i="5" s="1"/>
  <c r="C877" i="5"/>
  <c r="E878" i="5" s="1"/>
  <c r="G878" i="5" s="1"/>
  <c r="D877" i="4"/>
  <c r="F878" i="4" s="1"/>
  <c r="H878" i="4" s="1"/>
  <c r="C877" i="4"/>
  <c r="E878" i="4" s="1"/>
  <c r="G878" i="4" s="1"/>
  <c r="D433" i="1"/>
  <c r="F434" i="1" s="1"/>
  <c r="H434" i="1" s="1"/>
  <c r="D878" i="7" l="1"/>
  <c r="F879" i="7" s="1"/>
  <c r="H879" i="7" s="1"/>
  <c r="C878" i="7"/>
  <c r="E879" i="7" s="1"/>
  <c r="G879" i="7" s="1"/>
  <c r="C878" i="6"/>
  <c r="E879" i="6" s="1"/>
  <c r="G879" i="6" s="1"/>
  <c r="D878" i="6"/>
  <c r="F879" i="6" s="1"/>
  <c r="H879" i="6" s="1"/>
  <c r="D878" i="5"/>
  <c r="F879" i="5" s="1"/>
  <c r="H879" i="5" s="1"/>
  <c r="C878" i="5"/>
  <c r="E879" i="5" s="1"/>
  <c r="G879" i="5" s="1"/>
  <c r="D878" i="4"/>
  <c r="F879" i="4" s="1"/>
  <c r="H879" i="4" s="1"/>
  <c r="C878" i="4"/>
  <c r="E879" i="4" s="1"/>
  <c r="G879" i="4" s="1"/>
  <c r="C433" i="1"/>
  <c r="E434" i="1" s="1"/>
  <c r="G434" i="1" s="1"/>
  <c r="C879" i="7" l="1"/>
  <c r="E880" i="7" s="1"/>
  <c r="G880" i="7" s="1"/>
  <c r="D879" i="7"/>
  <c r="F880" i="7" s="1"/>
  <c r="H880" i="7" s="1"/>
  <c r="D879" i="6"/>
  <c r="F880" i="6" s="1"/>
  <c r="H880" i="6" s="1"/>
  <c r="C879" i="6"/>
  <c r="E880" i="6" s="1"/>
  <c r="G880" i="6" s="1"/>
  <c r="D879" i="5"/>
  <c r="F880" i="5" s="1"/>
  <c r="H880" i="5" s="1"/>
  <c r="C879" i="5"/>
  <c r="E880" i="5" s="1"/>
  <c r="G880" i="5" s="1"/>
  <c r="D879" i="4"/>
  <c r="F880" i="4" s="1"/>
  <c r="H880" i="4" s="1"/>
  <c r="C879" i="4"/>
  <c r="E880" i="4" s="1"/>
  <c r="G880" i="4" s="1"/>
  <c r="D434" i="1"/>
  <c r="F435" i="1" s="1"/>
  <c r="H435" i="1" s="1"/>
  <c r="C880" i="7" l="1"/>
  <c r="E881" i="7" s="1"/>
  <c r="G881" i="7" s="1"/>
  <c r="D880" i="7"/>
  <c r="F881" i="7" s="1"/>
  <c r="H881" i="7" s="1"/>
  <c r="D880" i="6"/>
  <c r="F881" i="6" s="1"/>
  <c r="H881" i="6" s="1"/>
  <c r="C880" i="6"/>
  <c r="E881" i="6" s="1"/>
  <c r="G881" i="6" s="1"/>
  <c r="D880" i="5"/>
  <c r="F881" i="5" s="1"/>
  <c r="H881" i="5" s="1"/>
  <c r="C880" i="5"/>
  <c r="E881" i="5" s="1"/>
  <c r="G881" i="5" s="1"/>
  <c r="C880" i="4"/>
  <c r="E881" i="4" s="1"/>
  <c r="G881" i="4" s="1"/>
  <c r="D880" i="4"/>
  <c r="F881" i="4" s="1"/>
  <c r="H881" i="4" s="1"/>
  <c r="C434" i="1"/>
  <c r="E435" i="1" s="1"/>
  <c r="G435" i="1" s="1"/>
  <c r="D881" i="7" l="1"/>
  <c r="F882" i="7" s="1"/>
  <c r="H882" i="7" s="1"/>
  <c r="C881" i="7"/>
  <c r="E882" i="7" s="1"/>
  <c r="G882" i="7" s="1"/>
  <c r="D881" i="6"/>
  <c r="F882" i="6" s="1"/>
  <c r="H882" i="6" s="1"/>
  <c r="C881" i="6"/>
  <c r="E882" i="6" s="1"/>
  <c r="G882" i="6" s="1"/>
  <c r="D881" i="5"/>
  <c r="F882" i="5" s="1"/>
  <c r="H882" i="5" s="1"/>
  <c r="C881" i="5"/>
  <c r="E882" i="5" s="1"/>
  <c r="G882" i="5" s="1"/>
  <c r="D881" i="4"/>
  <c r="F882" i="4" s="1"/>
  <c r="H882" i="4" s="1"/>
  <c r="C881" i="4"/>
  <c r="E882" i="4" s="1"/>
  <c r="G882" i="4" s="1"/>
  <c r="D882" i="7" l="1"/>
  <c r="F883" i="7" s="1"/>
  <c r="H883" i="7" s="1"/>
  <c r="C882" i="7"/>
  <c r="E883" i="7" s="1"/>
  <c r="G883" i="7" s="1"/>
  <c r="C882" i="6"/>
  <c r="E883" i="6" s="1"/>
  <c r="G883" i="6" s="1"/>
  <c r="D882" i="6"/>
  <c r="F883" i="6" s="1"/>
  <c r="H883" i="6" s="1"/>
  <c r="D882" i="5"/>
  <c r="F883" i="5" s="1"/>
  <c r="H883" i="5" s="1"/>
  <c r="C882" i="5"/>
  <c r="E883" i="5" s="1"/>
  <c r="G883" i="5" s="1"/>
  <c r="D882" i="4"/>
  <c r="F883" i="4" s="1"/>
  <c r="H883" i="4" s="1"/>
  <c r="C882" i="4"/>
  <c r="E883" i="4" s="1"/>
  <c r="G883" i="4" s="1"/>
  <c r="D435" i="1"/>
  <c r="F436" i="1" s="1"/>
  <c r="H436" i="1" s="1"/>
  <c r="C435" i="1"/>
  <c r="E436" i="1" s="1"/>
  <c r="G436" i="1" s="1"/>
  <c r="C883" i="7" l="1"/>
  <c r="E884" i="7" s="1"/>
  <c r="G884" i="7" s="1"/>
  <c r="D883" i="7"/>
  <c r="F884" i="7" s="1"/>
  <c r="H884" i="7" s="1"/>
  <c r="C883" i="6"/>
  <c r="E884" i="6" s="1"/>
  <c r="G884" i="6" s="1"/>
  <c r="D883" i="6"/>
  <c r="F884" i="6" s="1"/>
  <c r="H884" i="6" s="1"/>
  <c r="D883" i="5"/>
  <c r="F884" i="5" s="1"/>
  <c r="H884" i="5" s="1"/>
  <c r="C883" i="5"/>
  <c r="E884" i="5" s="1"/>
  <c r="G884" i="5" s="1"/>
  <c r="D883" i="4"/>
  <c r="F884" i="4" s="1"/>
  <c r="H884" i="4" s="1"/>
  <c r="C883" i="4"/>
  <c r="E884" i="4" s="1"/>
  <c r="G884" i="4" s="1"/>
  <c r="D436" i="1"/>
  <c r="F437" i="1" s="1"/>
  <c r="H437" i="1" s="1"/>
  <c r="D884" i="7" l="1"/>
  <c r="F885" i="7" s="1"/>
  <c r="H885" i="7" s="1"/>
  <c r="C884" i="7"/>
  <c r="E885" i="7" s="1"/>
  <c r="G885" i="7" s="1"/>
  <c r="D884" i="6"/>
  <c r="F885" i="6" s="1"/>
  <c r="H885" i="6" s="1"/>
  <c r="C884" i="6"/>
  <c r="E885" i="6" s="1"/>
  <c r="G885" i="6" s="1"/>
  <c r="C884" i="5"/>
  <c r="E885" i="5" s="1"/>
  <c r="G885" i="5" s="1"/>
  <c r="D884" i="5"/>
  <c r="F885" i="5" s="1"/>
  <c r="H885" i="5" s="1"/>
  <c r="D884" i="4"/>
  <c r="F885" i="4" s="1"/>
  <c r="H885" i="4" s="1"/>
  <c r="C884" i="4"/>
  <c r="E885" i="4" s="1"/>
  <c r="G885" i="4" s="1"/>
  <c r="C436" i="1"/>
  <c r="E437" i="1" s="1"/>
  <c r="G437" i="1" s="1"/>
  <c r="D885" i="7" l="1"/>
  <c r="F886" i="7" s="1"/>
  <c r="H886" i="7" s="1"/>
  <c r="C885" i="7"/>
  <c r="E886" i="7" s="1"/>
  <c r="G886" i="7" s="1"/>
  <c r="D885" i="6"/>
  <c r="F886" i="6" s="1"/>
  <c r="H886" i="6" s="1"/>
  <c r="C885" i="6"/>
  <c r="E886" i="6" s="1"/>
  <c r="G886" i="6" s="1"/>
  <c r="D885" i="5"/>
  <c r="F886" i="5" s="1"/>
  <c r="H886" i="5" s="1"/>
  <c r="C885" i="5"/>
  <c r="E886" i="5" s="1"/>
  <c r="G886" i="5" s="1"/>
  <c r="D885" i="4"/>
  <c r="F886" i="4" s="1"/>
  <c r="H886" i="4" s="1"/>
  <c r="C885" i="4"/>
  <c r="E886" i="4" s="1"/>
  <c r="G886" i="4" s="1"/>
  <c r="D437" i="1"/>
  <c r="F438" i="1" s="1"/>
  <c r="H438" i="1" s="1"/>
  <c r="D886" i="7" l="1"/>
  <c r="F887" i="7" s="1"/>
  <c r="H887" i="7" s="1"/>
  <c r="C886" i="7"/>
  <c r="E887" i="7" s="1"/>
  <c r="G887" i="7" s="1"/>
  <c r="C886" i="6"/>
  <c r="E887" i="6" s="1"/>
  <c r="G887" i="6" s="1"/>
  <c r="D886" i="6"/>
  <c r="F887" i="6" s="1"/>
  <c r="H887" i="6" s="1"/>
  <c r="D886" i="5"/>
  <c r="F887" i="5" s="1"/>
  <c r="H887" i="5" s="1"/>
  <c r="C886" i="5"/>
  <c r="E887" i="5" s="1"/>
  <c r="G887" i="5" s="1"/>
  <c r="D886" i="4"/>
  <c r="F887" i="4" s="1"/>
  <c r="H887" i="4" s="1"/>
  <c r="C886" i="4"/>
  <c r="E887" i="4" s="1"/>
  <c r="G887" i="4" s="1"/>
  <c r="C437" i="1"/>
  <c r="E438" i="1" s="1"/>
  <c r="G438" i="1" s="1"/>
  <c r="D887" i="7" l="1"/>
  <c r="F888" i="7" s="1"/>
  <c r="H888" i="7" s="1"/>
  <c r="C887" i="7"/>
  <c r="E888" i="7" s="1"/>
  <c r="G888" i="7" s="1"/>
  <c r="D887" i="6"/>
  <c r="F888" i="6" s="1"/>
  <c r="H888" i="6" s="1"/>
  <c r="C887" i="6"/>
  <c r="E888" i="6" s="1"/>
  <c r="G888" i="6" s="1"/>
  <c r="D887" i="5"/>
  <c r="F888" i="5" s="1"/>
  <c r="H888" i="5" s="1"/>
  <c r="C887" i="5"/>
  <c r="E888" i="5" s="1"/>
  <c r="G888" i="5" s="1"/>
  <c r="D887" i="4"/>
  <c r="F888" i="4" s="1"/>
  <c r="H888" i="4" s="1"/>
  <c r="C887" i="4"/>
  <c r="E888" i="4" s="1"/>
  <c r="G888" i="4" s="1"/>
  <c r="D438" i="1"/>
  <c r="F439" i="1" s="1"/>
  <c r="H439" i="1" s="1"/>
  <c r="C888" i="7" l="1"/>
  <c r="E889" i="7" s="1"/>
  <c r="G889" i="7" s="1"/>
  <c r="D888" i="7"/>
  <c r="F889" i="7" s="1"/>
  <c r="H889" i="7" s="1"/>
  <c r="C888" i="6"/>
  <c r="E889" i="6" s="1"/>
  <c r="G889" i="6" s="1"/>
  <c r="D888" i="6"/>
  <c r="F889" i="6" s="1"/>
  <c r="H889" i="6" s="1"/>
  <c r="D888" i="5"/>
  <c r="F889" i="5" s="1"/>
  <c r="H889" i="5" s="1"/>
  <c r="C888" i="5"/>
  <c r="E889" i="5" s="1"/>
  <c r="G889" i="5" s="1"/>
  <c r="C888" i="4"/>
  <c r="E889" i="4" s="1"/>
  <c r="G889" i="4" s="1"/>
  <c r="D888" i="4"/>
  <c r="F889" i="4" s="1"/>
  <c r="H889" i="4" s="1"/>
  <c r="C438" i="1"/>
  <c r="E439" i="1" s="1"/>
  <c r="G439" i="1" s="1"/>
  <c r="D889" i="7" l="1"/>
  <c r="F890" i="7" s="1"/>
  <c r="H890" i="7" s="1"/>
  <c r="C889" i="7"/>
  <c r="E890" i="7" s="1"/>
  <c r="G890" i="7" s="1"/>
  <c r="D889" i="6"/>
  <c r="F890" i="6" s="1"/>
  <c r="H890" i="6" s="1"/>
  <c r="C889" i="6"/>
  <c r="E890" i="6" s="1"/>
  <c r="G890" i="6" s="1"/>
  <c r="D889" i="5"/>
  <c r="F890" i="5" s="1"/>
  <c r="H890" i="5" s="1"/>
  <c r="C889" i="5"/>
  <c r="E890" i="5" s="1"/>
  <c r="G890" i="5" s="1"/>
  <c r="D889" i="4"/>
  <c r="F890" i="4" s="1"/>
  <c r="H890" i="4" s="1"/>
  <c r="C889" i="4"/>
  <c r="E890" i="4" s="1"/>
  <c r="G890" i="4" s="1"/>
  <c r="D439" i="1"/>
  <c r="F440" i="1" s="1"/>
  <c r="H440" i="1" s="1"/>
  <c r="D890" i="7" l="1"/>
  <c r="F891" i="7" s="1"/>
  <c r="H891" i="7" s="1"/>
  <c r="C890" i="7"/>
  <c r="E891" i="7" s="1"/>
  <c r="G891" i="7" s="1"/>
  <c r="C890" i="6"/>
  <c r="E891" i="6" s="1"/>
  <c r="G891" i="6" s="1"/>
  <c r="D890" i="6"/>
  <c r="F891" i="6" s="1"/>
  <c r="H891" i="6" s="1"/>
  <c r="D890" i="5"/>
  <c r="F891" i="5" s="1"/>
  <c r="H891" i="5" s="1"/>
  <c r="C890" i="5"/>
  <c r="E891" i="5" s="1"/>
  <c r="G891" i="5" s="1"/>
  <c r="D890" i="4"/>
  <c r="F891" i="4" s="1"/>
  <c r="H891" i="4" s="1"/>
  <c r="C890" i="4"/>
  <c r="E891" i="4" s="1"/>
  <c r="G891" i="4" s="1"/>
  <c r="C439" i="1"/>
  <c r="E440" i="1" s="1"/>
  <c r="G440" i="1" s="1"/>
  <c r="C891" i="7" l="1"/>
  <c r="E892" i="7" s="1"/>
  <c r="G892" i="7" s="1"/>
  <c r="D891" i="7"/>
  <c r="F892" i="7" s="1"/>
  <c r="H892" i="7" s="1"/>
  <c r="C891" i="6"/>
  <c r="E892" i="6" s="1"/>
  <c r="G892" i="6" s="1"/>
  <c r="D891" i="6"/>
  <c r="F892" i="6" s="1"/>
  <c r="H892" i="6" s="1"/>
  <c r="D891" i="5"/>
  <c r="F892" i="5" s="1"/>
  <c r="H892" i="5" s="1"/>
  <c r="C891" i="5"/>
  <c r="E892" i="5" s="1"/>
  <c r="G892" i="5" s="1"/>
  <c r="D891" i="4"/>
  <c r="F892" i="4" s="1"/>
  <c r="H892" i="4" s="1"/>
  <c r="C891" i="4"/>
  <c r="E892" i="4" s="1"/>
  <c r="G892" i="4" s="1"/>
  <c r="D440" i="1"/>
  <c r="F441" i="1" s="1"/>
  <c r="H441" i="1" s="1"/>
  <c r="D892" i="7" l="1"/>
  <c r="F893" i="7" s="1"/>
  <c r="H893" i="7" s="1"/>
  <c r="C892" i="7"/>
  <c r="E893" i="7" s="1"/>
  <c r="G893" i="7" s="1"/>
  <c r="D892" i="6"/>
  <c r="F893" i="6" s="1"/>
  <c r="H893" i="6" s="1"/>
  <c r="C892" i="6"/>
  <c r="E893" i="6" s="1"/>
  <c r="G893" i="6" s="1"/>
  <c r="C892" i="5"/>
  <c r="E893" i="5" s="1"/>
  <c r="G893" i="5" s="1"/>
  <c r="D892" i="5"/>
  <c r="F893" i="5" s="1"/>
  <c r="H893" i="5" s="1"/>
  <c r="D892" i="4"/>
  <c r="F893" i="4" s="1"/>
  <c r="H893" i="4" s="1"/>
  <c r="C892" i="4"/>
  <c r="E893" i="4" s="1"/>
  <c r="G893" i="4" s="1"/>
  <c r="C440" i="1"/>
  <c r="E441" i="1" s="1"/>
  <c r="G441" i="1" s="1"/>
  <c r="D893" i="7" l="1"/>
  <c r="F894" i="7" s="1"/>
  <c r="H894" i="7" s="1"/>
  <c r="C893" i="7"/>
  <c r="E894" i="7" s="1"/>
  <c r="G894" i="7" s="1"/>
  <c r="D893" i="6"/>
  <c r="F894" i="6" s="1"/>
  <c r="H894" i="6" s="1"/>
  <c r="C893" i="6"/>
  <c r="E894" i="6" s="1"/>
  <c r="G894" i="6" s="1"/>
  <c r="D893" i="5"/>
  <c r="F894" i="5" s="1"/>
  <c r="H894" i="5" s="1"/>
  <c r="C893" i="5"/>
  <c r="E894" i="5" s="1"/>
  <c r="G894" i="5" s="1"/>
  <c r="D893" i="4"/>
  <c r="F894" i="4" s="1"/>
  <c r="H894" i="4" s="1"/>
  <c r="C893" i="4"/>
  <c r="E894" i="4" s="1"/>
  <c r="G894" i="4" s="1"/>
  <c r="D441" i="1"/>
  <c r="F442" i="1" s="1"/>
  <c r="H442" i="1" s="1"/>
  <c r="D894" i="7" l="1"/>
  <c r="F895" i="7" s="1"/>
  <c r="H895" i="7" s="1"/>
  <c r="C894" i="7"/>
  <c r="E895" i="7" s="1"/>
  <c r="G895" i="7" s="1"/>
  <c r="D894" i="6"/>
  <c r="F895" i="6" s="1"/>
  <c r="H895" i="6" s="1"/>
  <c r="C894" i="6"/>
  <c r="E895" i="6" s="1"/>
  <c r="G895" i="6" s="1"/>
  <c r="D894" i="5"/>
  <c r="F895" i="5" s="1"/>
  <c r="H895" i="5" s="1"/>
  <c r="C894" i="5"/>
  <c r="E895" i="5" s="1"/>
  <c r="G895" i="5" s="1"/>
  <c r="D894" i="4"/>
  <c r="F895" i="4" s="1"/>
  <c r="H895" i="4" s="1"/>
  <c r="C894" i="4"/>
  <c r="E895" i="4" s="1"/>
  <c r="G895" i="4" s="1"/>
  <c r="C441" i="1"/>
  <c r="E442" i="1" s="1"/>
  <c r="G442" i="1" s="1"/>
  <c r="D895" i="7" l="1"/>
  <c r="F896" i="7" s="1"/>
  <c r="H896" i="7" s="1"/>
  <c r="C895" i="7"/>
  <c r="E896" i="7" s="1"/>
  <c r="G896" i="7" s="1"/>
  <c r="D895" i="6"/>
  <c r="F896" i="6" s="1"/>
  <c r="H896" i="6" s="1"/>
  <c r="C895" i="6"/>
  <c r="E896" i="6" s="1"/>
  <c r="G896" i="6" s="1"/>
  <c r="D895" i="5"/>
  <c r="F896" i="5" s="1"/>
  <c r="H896" i="5" s="1"/>
  <c r="C895" i="5"/>
  <c r="E896" i="5" s="1"/>
  <c r="G896" i="5" s="1"/>
  <c r="D895" i="4"/>
  <c r="F896" i="4" s="1"/>
  <c r="H896" i="4" s="1"/>
  <c r="C895" i="4"/>
  <c r="E896" i="4" s="1"/>
  <c r="G896" i="4" s="1"/>
  <c r="D442" i="1"/>
  <c r="F443" i="1" s="1"/>
  <c r="H443" i="1" s="1"/>
  <c r="C896" i="7" l="1"/>
  <c r="E897" i="7" s="1"/>
  <c r="G897" i="7" s="1"/>
  <c r="D896" i="7"/>
  <c r="F897" i="7" s="1"/>
  <c r="H897" i="7" s="1"/>
  <c r="C896" i="6"/>
  <c r="E897" i="6" s="1"/>
  <c r="G897" i="6" s="1"/>
  <c r="D896" i="6"/>
  <c r="F897" i="6" s="1"/>
  <c r="H897" i="6" s="1"/>
  <c r="D896" i="5"/>
  <c r="F897" i="5" s="1"/>
  <c r="H897" i="5" s="1"/>
  <c r="C896" i="5"/>
  <c r="E897" i="5" s="1"/>
  <c r="G897" i="5" s="1"/>
  <c r="C896" i="4"/>
  <c r="E897" i="4" s="1"/>
  <c r="G897" i="4" s="1"/>
  <c r="D896" i="4"/>
  <c r="F897" i="4" s="1"/>
  <c r="H897" i="4" s="1"/>
  <c r="C442" i="1"/>
  <c r="E443" i="1" s="1"/>
  <c r="G443" i="1" s="1"/>
  <c r="D897" i="7" l="1"/>
  <c r="F898" i="7" s="1"/>
  <c r="H898" i="7" s="1"/>
  <c r="C897" i="7"/>
  <c r="E898" i="7" s="1"/>
  <c r="G898" i="7" s="1"/>
  <c r="D897" i="6"/>
  <c r="F898" i="6" s="1"/>
  <c r="H898" i="6" s="1"/>
  <c r="C897" i="6"/>
  <c r="E898" i="6" s="1"/>
  <c r="G898" i="6" s="1"/>
  <c r="D897" i="5"/>
  <c r="F898" i="5" s="1"/>
  <c r="H898" i="5" s="1"/>
  <c r="C897" i="5"/>
  <c r="E898" i="5" s="1"/>
  <c r="G898" i="5" s="1"/>
  <c r="D897" i="4"/>
  <c r="F898" i="4" s="1"/>
  <c r="H898" i="4" s="1"/>
  <c r="C897" i="4"/>
  <c r="E898" i="4" s="1"/>
  <c r="G898" i="4" s="1"/>
  <c r="D443" i="1"/>
  <c r="F444" i="1" s="1"/>
  <c r="H444" i="1" s="1"/>
  <c r="D898" i="7" l="1"/>
  <c r="F899" i="7" s="1"/>
  <c r="H899" i="7" s="1"/>
  <c r="C898" i="7"/>
  <c r="E899" i="7" s="1"/>
  <c r="G899" i="7" s="1"/>
  <c r="C898" i="6"/>
  <c r="E899" i="6" s="1"/>
  <c r="G899" i="6" s="1"/>
  <c r="D898" i="6"/>
  <c r="F899" i="6" s="1"/>
  <c r="H899" i="6" s="1"/>
  <c r="D898" i="5"/>
  <c r="F899" i="5" s="1"/>
  <c r="H899" i="5" s="1"/>
  <c r="C898" i="5"/>
  <c r="E899" i="5" s="1"/>
  <c r="G899" i="5" s="1"/>
  <c r="D898" i="4"/>
  <c r="F899" i="4" s="1"/>
  <c r="H899" i="4" s="1"/>
  <c r="C898" i="4"/>
  <c r="E899" i="4" s="1"/>
  <c r="G899" i="4" s="1"/>
  <c r="C443" i="1"/>
  <c r="E444" i="1" s="1"/>
  <c r="G444" i="1" s="1"/>
  <c r="D899" i="7" l="1"/>
  <c r="F900" i="7" s="1"/>
  <c r="H900" i="7" s="1"/>
  <c r="C899" i="7"/>
  <c r="E900" i="7" s="1"/>
  <c r="G900" i="7" s="1"/>
  <c r="C899" i="6"/>
  <c r="E900" i="6" s="1"/>
  <c r="G900" i="6" s="1"/>
  <c r="D899" i="6"/>
  <c r="F900" i="6" s="1"/>
  <c r="H900" i="6" s="1"/>
  <c r="D899" i="5"/>
  <c r="F900" i="5" s="1"/>
  <c r="H900" i="5" s="1"/>
  <c r="C899" i="5"/>
  <c r="E900" i="5" s="1"/>
  <c r="G900" i="5" s="1"/>
  <c r="D899" i="4"/>
  <c r="F900" i="4" s="1"/>
  <c r="H900" i="4" s="1"/>
  <c r="C899" i="4"/>
  <c r="E900" i="4" s="1"/>
  <c r="G900" i="4" s="1"/>
  <c r="D444" i="1"/>
  <c r="F445" i="1" s="1"/>
  <c r="H445" i="1" s="1"/>
  <c r="D900" i="7" l="1"/>
  <c r="F901" i="7" s="1"/>
  <c r="H901" i="7" s="1"/>
  <c r="C900" i="7"/>
  <c r="E901" i="7" s="1"/>
  <c r="G901" i="7" s="1"/>
  <c r="D900" i="6"/>
  <c r="F901" i="6" s="1"/>
  <c r="H901" i="6" s="1"/>
  <c r="C900" i="6"/>
  <c r="E901" i="6" s="1"/>
  <c r="G901" i="6" s="1"/>
  <c r="C900" i="5"/>
  <c r="E901" i="5" s="1"/>
  <c r="G901" i="5" s="1"/>
  <c r="D900" i="5"/>
  <c r="F901" i="5" s="1"/>
  <c r="H901" i="5" s="1"/>
  <c r="D900" i="4"/>
  <c r="F901" i="4" s="1"/>
  <c r="H901" i="4" s="1"/>
  <c r="C900" i="4"/>
  <c r="E901" i="4" s="1"/>
  <c r="G901" i="4" s="1"/>
  <c r="C444" i="1"/>
  <c r="E445" i="1" s="1"/>
  <c r="G445" i="1" s="1"/>
  <c r="D901" i="7" l="1"/>
  <c r="F902" i="7" s="1"/>
  <c r="H902" i="7" s="1"/>
  <c r="C901" i="7"/>
  <c r="E902" i="7" s="1"/>
  <c r="G902" i="7" s="1"/>
  <c r="D901" i="6"/>
  <c r="F902" i="6" s="1"/>
  <c r="H902" i="6" s="1"/>
  <c r="C901" i="6"/>
  <c r="E902" i="6" s="1"/>
  <c r="G902" i="6" s="1"/>
  <c r="D901" i="5"/>
  <c r="F902" i="5" s="1"/>
  <c r="H902" i="5" s="1"/>
  <c r="C901" i="5"/>
  <c r="E902" i="5" s="1"/>
  <c r="G902" i="5" s="1"/>
  <c r="D901" i="4"/>
  <c r="F902" i="4" s="1"/>
  <c r="H902" i="4" s="1"/>
  <c r="C901" i="4"/>
  <c r="E902" i="4" s="1"/>
  <c r="G902" i="4" s="1"/>
  <c r="D445" i="1"/>
  <c r="F446" i="1" s="1"/>
  <c r="H446" i="1" s="1"/>
  <c r="D902" i="7" l="1"/>
  <c r="F903" i="7" s="1"/>
  <c r="H903" i="7" s="1"/>
  <c r="C902" i="7"/>
  <c r="E903" i="7" s="1"/>
  <c r="G903" i="7" s="1"/>
  <c r="D902" i="6"/>
  <c r="F903" i="6" s="1"/>
  <c r="H903" i="6" s="1"/>
  <c r="C902" i="6"/>
  <c r="E903" i="6" s="1"/>
  <c r="G903" i="6" s="1"/>
  <c r="D902" i="5"/>
  <c r="F903" i="5" s="1"/>
  <c r="H903" i="5" s="1"/>
  <c r="C902" i="5"/>
  <c r="E903" i="5" s="1"/>
  <c r="G903" i="5" s="1"/>
  <c r="D902" i="4"/>
  <c r="F903" i="4" s="1"/>
  <c r="H903" i="4" s="1"/>
  <c r="C902" i="4"/>
  <c r="E903" i="4" s="1"/>
  <c r="G903" i="4" s="1"/>
  <c r="C445" i="1"/>
  <c r="E446" i="1" s="1"/>
  <c r="G446" i="1" s="1"/>
  <c r="C903" i="7" l="1"/>
  <c r="E904" i="7" s="1"/>
  <c r="G904" i="7" s="1"/>
  <c r="D903" i="7"/>
  <c r="F904" i="7" s="1"/>
  <c r="H904" i="7" s="1"/>
  <c r="D903" i="6"/>
  <c r="F904" i="6" s="1"/>
  <c r="H904" i="6" s="1"/>
  <c r="C903" i="6"/>
  <c r="E904" i="6" s="1"/>
  <c r="G904" i="6" s="1"/>
  <c r="D903" i="5"/>
  <c r="F904" i="5" s="1"/>
  <c r="H904" i="5" s="1"/>
  <c r="C903" i="5"/>
  <c r="E904" i="5" s="1"/>
  <c r="G904" i="5" s="1"/>
  <c r="D903" i="4"/>
  <c r="F904" i="4" s="1"/>
  <c r="H904" i="4" s="1"/>
  <c r="C903" i="4"/>
  <c r="E904" i="4" s="1"/>
  <c r="G904" i="4" s="1"/>
  <c r="D446" i="1"/>
  <c r="F447" i="1" s="1"/>
  <c r="H447" i="1" s="1"/>
  <c r="D904" i="7" l="1"/>
  <c r="F905" i="7" s="1"/>
  <c r="H905" i="7" s="1"/>
  <c r="C904" i="7"/>
  <c r="E905" i="7" s="1"/>
  <c r="G905" i="7" s="1"/>
  <c r="C904" i="6"/>
  <c r="E905" i="6" s="1"/>
  <c r="G905" i="6" s="1"/>
  <c r="D904" i="6"/>
  <c r="F905" i="6" s="1"/>
  <c r="H905" i="6" s="1"/>
  <c r="D904" i="5"/>
  <c r="F905" i="5" s="1"/>
  <c r="H905" i="5" s="1"/>
  <c r="C904" i="5"/>
  <c r="E905" i="5" s="1"/>
  <c r="G905" i="5" s="1"/>
  <c r="C904" i="4"/>
  <c r="E905" i="4" s="1"/>
  <c r="G905" i="4" s="1"/>
  <c r="D904" i="4"/>
  <c r="F905" i="4" s="1"/>
  <c r="H905" i="4" s="1"/>
  <c r="C446" i="1"/>
  <c r="E447" i="1" s="1"/>
  <c r="G447" i="1" s="1"/>
  <c r="D905" i="7" l="1"/>
  <c r="F906" i="7" s="1"/>
  <c r="H906" i="7" s="1"/>
  <c r="C905" i="7"/>
  <c r="E906" i="7" s="1"/>
  <c r="G906" i="7" s="1"/>
  <c r="D905" i="6"/>
  <c r="F906" i="6" s="1"/>
  <c r="H906" i="6" s="1"/>
  <c r="C905" i="6"/>
  <c r="E906" i="6" s="1"/>
  <c r="G906" i="6" s="1"/>
  <c r="D905" i="5"/>
  <c r="F906" i="5" s="1"/>
  <c r="H906" i="5" s="1"/>
  <c r="C905" i="5"/>
  <c r="E906" i="5" s="1"/>
  <c r="G906" i="5" s="1"/>
  <c r="D905" i="4"/>
  <c r="F906" i="4" s="1"/>
  <c r="H906" i="4" s="1"/>
  <c r="C905" i="4"/>
  <c r="E906" i="4" s="1"/>
  <c r="G906" i="4" s="1"/>
  <c r="D447" i="1"/>
  <c r="F448" i="1" s="1"/>
  <c r="H448" i="1" s="1"/>
  <c r="D906" i="7" l="1"/>
  <c r="F907" i="7" s="1"/>
  <c r="H907" i="7" s="1"/>
  <c r="C906" i="7"/>
  <c r="E907" i="7" s="1"/>
  <c r="G907" i="7" s="1"/>
  <c r="C906" i="6"/>
  <c r="E907" i="6" s="1"/>
  <c r="G907" i="6" s="1"/>
  <c r="D906" i="6"/>
  <c r="F907" i="6" s="1"/>
  <c r="H907" i="6" s="1"/>
  <c r="D906" i="5"/>
  <c r="F907" i="5" s="1"/>
  <c r="H907" i="5" s="1"/>
  <c r="C906" i="5"/>
  <c r="E907" i="5" s="1"/>
  <c r="G907" i="5" s="1"/>
  <c r="D906" i="4"/>
  <c r="F907" i="4" s="1"/>
  <c r="H907" i="4" s="1"/>
  <c r="C906" i="4"/>
  <c r="E907" i="4" s="1"/>
  <c r="G907" i="4" s="1"/>
  <c r="C447" i="1"/>
  <c r="E448" i="1" s="1"/>
  <c r="G448" i="1" s="1"/>
  <c r="D907" i="7" l="1"/>
  <c r="F908" i="7" s="1"/>
  <c r="H908" i="7" s="1"/>
  <c r="C907" i="7"/>
  <c r="E908" i="7" s="1"/>
  <c r="G908" i="7" s="1"/>
  <c r="C907" i="6"/>
  <c r="E908" i="6" s="1"/>
  <c r="G908" i="6" s="1"/>
  <c r="D907" i="6"/>
  <c r="F908" i="6" s="1"/>
  <c r="H908" i="6" s="1"/>
  <c r="D907" i="5"/>
  <c r="F908" i="5" s="1"/>
  <c r="H908" i="5" s="1"/>
  <c r="C907" i="5"/>
  <c r="E908" i="5" s="1"/>
  <c r="G908" i="5" s="1"/>
  <c r="D907" i="4"/>
  <c r="F908" i="4" s="1"/>
  <c r="H908" i="4" s="1"/>
  <c r="C907" i="4"/>
  <c r="E908" i="4" s="1"/>
  <c r="G908" i="4" s="1"/>
  <c r="D448" i="1"/>
  <c r="F449" i="1" s="1"/>
  <c r="H449" i="1" s="1"/>
  <c r="D908" i="7" l="1"/>
  <c r="F909" i="7" s="1"/>
  <c r="H909" i="7" s="1"/>
  <c r="C908" i="7"/>
  <c r="E909" i="7" s="1"/>
  <c r="G909" i="7" s="1"/>
  <c r="D908" i="6"/>
  <c r="F909" i="6" s="1"/>
  <c r="H909" i="6" s="1"/>
  <c r="C908" i="6"/>
  <c r="E909" i="6" s="1"/>
  <c r="G909" i="6" s="1"/>
  <c r="C908" i="5"/>
  <c r="E909" i="5" s="1"/>
  <c r="G909" i="5" s="1"/>
  <c r="D908" i="5"/>
  <c r="F909" i="5" s="1"/>
  <c r="H909" i="5" s="1"/>
  <c r="D908" i="4"/>
  <c r="F909" i="4" s="1"/>
  <c r="H909" i="4" s="1"/>
  <c r="C908" i="4"/>
  <c r="E909" i="4" s="1"/>
  <c r="G909" i="4" s="1"/>
  <c r="C448" i="1"/>
  <c r="E449" i="1" s="1"/>
  <c r="G449" i="1" s="1"/>
  <c r="D909" i="7" l="1"/>
  <c r="F910" i="7" s="1"/>
  <c r="H910" i="7" s="1"/>
  <c r="C909" i="7"/>
  <c r="E910" i="7" s="1"/>
  <c r="G910" i="7" s="1"/>
  <c r="D909" i="6"/>
  <c r="F910" i="6" s="1"/>
  <c r="H910" i="6" s="1"/>
  <c r="C909" i="6"/>
  <c r="E910" i="6" s="1"/>
  <c r="G910" i="6" s="1"/>
  <c r="D909" i="5"/>
  <c r="F910" i="5" s="1"/>
  <c r="H910" i="5" s="1"/>
  <c r="C909" i="5"/>
  <c r="E910" i="5" s="1"/>
  <c r="G910" i="5" s="1"/>
  <c r="D909" i="4"/>
  <c r="F910" i="4" s="1"/>
  <c r="H910" i="4" s="1"/>
  <c r="C909" i="4"/>
  <c r="E910" i="4" s="1"/>
  <c r="G910" i="4" s="1"/>
  <c r="D449" i="1"/>
  <c r="F450" i="1" s="1"/>
  <c r="H450" i="1" s="1"/>
  <c r="D910" i="7" l="1"/>
  <c r="F911" i="7" s="1"/>
  <c r="H911" i="7" s="1"/>
  <c r="C910" i="7"/>
  <c r="E911" i="7" s="1"/>
  <c r="G911" i="7" s="1"/>
  <c r="D910" i="6"/>
  <c r="F911" i="6" s="1"/>
  <c r="H911" i="6" s="1"/>
  <c r="C910" i="6"/>
  <c r="E911" i="6" s="1"/>
  <c r="G911" i="6" s="1"/>
  <c r="D910" i="5"/>
  <c r="F911" i="5" s="1"/>
  <c r="H911" i="5" s="1"/>
  <c r="C910" i="5"/>
  <c r="E911" i="5" s="1"/>
  <c r="G911" i="5" s="1"/>
  <c r="D910" i="4"/>
  <c r="F911" i="4" s="1"/>
  <c r="H911" i="4" s="1"/>
  <c r="C910" i="4"/>
  <c r="E911" i="4" s="1"/>
  <c r="G911" i="4" s="1"/>
  <c r="C449" i="1"/>
  <c r="E450" i="1" s="1"/>
  <c r="G450" i="1" s="1"/>
  <c r="C911" i="7" l="1"/>
  <c r="E912" i="7" s="1"/>
  <c r="G912" i="7" s="1"/>
  <c r="D911" i="7"/>
  <c r="F912" i="7" s="1"/>
  <c r="H912" i="7" s="1"/>
  <c r="D911" i="6"/>
  <c r="F912" i="6" s="1"/>
  <c r="H912" i="6" s="1"/>
  <c r="C911" i="6"/>
  <c r="E912" i="6" s="1"/>
  <c r="G912" i="6" s="1"/>
  <c r="D911" i="5"/>
  <c r="F912" i="5" s="1"/>
  <c r="H912" i="5" s="1"/>
  <c r="C911" i="5"/>
  <c r="E912" i="5" s="1"/>
  <c r="G912" i="5" s="1"/>
  <c r="D911" i="4"/>
  <c r="F912" i="4" s="1"/>
  <c r="H912" i="4" s="1"/>
  <c r="C911" i="4"/>
  <c r="E912" i="4" s="1"/>
  <c r="G912" i="4" s="1"/>
  <c r="D450" i="1"/>
  <c r="F451" i="1" s="1"/>
  <c r="H451" i="1" s="1"/>
  <c r="D912" i="7" l="1"/>
  <c r="F913" i="7" s="1"/>
  <c r="H913" i="7" s="1"/>
  <c r="C912" i="7"/>
  <c r="E913" i="7" s="1"/>
  <c r="G913" i="7" s="1"/>
  <c r="C912" i="6"/>
  <c r="E913" i="6" s="1"/>
  <c r="G913" i="6" s="1"/>
  <c r="D912" i="6"/>
  <c r="F913" i="6" s="1"/>
  <c r="H913" i="6" s="1"/>
  <c r="D912" i="5"/>
  <c r="F913" i="5" s="1"/>
  <c r="H913" i="5" s="1"/>
  <c r="C912" i="5"/>
  <c r="E913" i="5" s="1"/>
  <c r="G913" i="5" s="1"/>
  <c r="C912" i="4"/>
  <c r="E913" i="4" s="1"/>
  <c r="G913" i="4" s="1"/>
  <c r="D912" i="4"/>
  <c r="F913" i="4" s="1"/>
  <c r="H913" i="4" s="1"/>
  <c r="C450" i="1"/>
  <c r="E451" i="1" s="1"/>
  <c r="G451" i="1" s="1"/>
  <c r="D913" i="7" l="1"/>
  <c r="F914" i="7" s="1"/>
  <c r="H914" i="7" s="1"/>
  <c r="C913" i="7"/>
  <c r="E914" i="7" s="1"/>
  <c r="G914" i="7" s="1"/>
  <c r="D913" i="6"/>
  <c r="F914" i="6" s="1"/>
  <c r="H914" i="6" s="1"/>
  <c r="C913" i="6"/>
  <c r="E914" i="6" s="1"/>
  <c r="G914" i="6" s="1"/>
  <c r="D913" i="5"/>
  <c r="F914" i="5" s="1"/>
  <c r="H914" i="5" s="1"/>
  <c r="C913" i="5"/>
  <c r="E914" i="5" s="1"/>
  <c r="G914" i="5" s="1"/>
  <c r="D913" i="4"/>
  <c r="F914" i="4" s="1"/>
  <c r="H914" i="4" s="1"/>
  <c r="C913" i="4"/>
  <c r="E914" i="4" s="1"/>
  <c r="G914" i="4" s="1"/>
  <c r="D451" i="1"/>
  <c r="F452" i="1" s="1"/>
  <c r="H452" i="1" s="1"/>
  <c r="D914" i="7" l="1"/>
  <c r="F915" i="7" s="1"/>
  <c r="H915" i="7" s="1"/>
  <c r="C914" i="7"/>
  <c r="E915" i="7" s="1"/>
  <c r="G915" i="7" s="1"/>
  <c r="C914" i="6"/>
  <c r="E915" i="6" s="1"/>
  <c r="G915" i="6" s="1"/>
  <c r="D914" i="6"/>
  <c r="F915" i="6" s="1"/>
  <c r="H915" i="6" s="1"/>
  <c r="D914" i="5"/>
  <c r="F915" i="5" s="1"/>
  <c r="H915" i="5" s="1"/>
  <c r="C914" i="5"/>
  <c r="E915" i="5" s="1"/>
  <c r="G915" i="5" s="1"/>
  <c r="D914" i="4"/>
  <c r="F915" i="4" s="1"/>
  <c r="H915" i="4" s="1"/>
  <c r="C914" i="4"/>
  <c r="E915" i="4" s="1"/>
  <c r="G915" i="4" s="1"/>
  <c r="C451" i="1"/>
  <c r="E452" i="1" s="1"/>
  <c r="G452" i="1" s="1"/>
  <c r="D915" i="7" l="1"/>
  <c r="F916" i="7" s="1"/>
  <c r="H916" i="7" s="1"/>
  <c r="C915" i="7"/>
  <c r="E916" i="7" s="1"/>
  <c r="G916" i="7" s="1"/>
  <c r="C915" i="6"/>
  <c r="E916" i="6" s="1"/>
  <c r="G916" i="6" s="1"/>
  <c r="D915" i="6"/>
  <c r="F916" i="6" s="1"/>
  <c r="H916" i="6" s="1"/>
  <c r="D915" i="5"/>
  <c r="F916" i="5" s="1"/>
  <c r="H916" i="5" s="1"/>
  <c r="C915" i="5"/>
  <c r="E916" i="5" s="1"/>
  <c r="G916" i="5" s="1"/>
  <c r="D915" i="4"/>
  <c r="F916" i="4" s="1"/>
  <c r="H916" i="4" s="1"/>
  <c r="C915" i="4"/>
  <c r="E916" i="4" s="1"/>
  <c r="G916" i="4" s="1"/>
  <c r="D452" i="1"/>
  <c r="F453" i="1" s="1"/>
  <c r="H453" i="1" s="1"/>
  <c r="D916" i="7" l="1"/>
  <c r="F917" i="7" s="1"/>
  <c r="H917" i="7" s="1"/>
  <c r="C916" i="7"/>
  <c r="E917" i="7" s="1"/>
  <c r="G917" i="7" s="1"/>
  <c r="C916" i="6"/>
  <c r="E917" i="6" s="1"/>
  <c r="G917" i="6" s="1"/>
  <c r="D916" i="6"/>
  <c r="F917" i="6" s="1"/>
  <c r="H917" i="6" s="1"/>
  <c r="D916" i="5"/>
  <c r="F917" i="5" s="1"/>
  <c r="H917" i="5" s="1"/>
  <c r="C916" i="5"/>
  <c r="E917" i="5" s="1"/>
  <c r="G917" i="5" s="1"/>
  <c r="D916" i="4"/>
  <c r="F917" i="4" s="1"/>
  <c r="H917" i="4" s="1"/>
  <c r="C916" i="4"/>
  <c r="E917" i="4" s="1"/>
  <c r="G917" i="4" s="1"/>
  <c r="C452" i="1"/>
  <c r="E453" i="1" s="1"/>
  <c r="G453" i="1" s="1"/>
  <c r="D917" i="7" l="1"/>
  <c r="F918" i="7" s="1"/>
  <c r="H918" i="7" s="1"/>
  <c r="C917" i="7"/>
  <c r="E918" i="7" s="1"/>
  <c r="G918" i="7" s="1"/>
  <c r="D917" i="6"/>
  <c r="F918" i="6" s="1"/>
  <c r="H918" i="6" s="1"/>
  <c r="C917" i="6"/>
  <c r="E918" i="6" s="1"/>
  <c r="G918" i="6" s="1"/>
  <c r="D917" i="5"/>
  <c r="F918" i="5" s="1"/>
  <c r="H918" i="5" s="1"/>
  <c r="C917" i="5"/>
  <c r="E918" i="5" s="1"/>
  <c r="G918" i="5" s="1"/>
  <c r="D917" i="4"/>
  <c r="F918" i="4" s="1"/>
  <c r="H918" i="4" s="1"/>
  <c r="C917" i="4"/>
  <c r="E918" i="4" s="1"/>
  <c r="G918" i="4" s="1"/>
  <c r="D453" i="1"/>
  <c r="F454" i="1" s="1"/>
  <c r="H454" i="1" s="1"/>
  <c r="D918" i="7" l="1"/>
  <c r="F919" i="7" s="1"/>
  <c r="H919" i="7" s="1"/>
  <c r="C918" i="7"/>
  <c r="E919" i="7" s="1"/>
  <c r="G919" i="7" s="1"/>
  <c r="C918" i="6"/>
  <c r="E919" i="6" s="1"/>
  <c r="G919" i="6" s="1"/>
  <c r="D918" i="6"/>
  <c r="F919" i="6" s="1"/>
  <c r="H919" i="6" s="1"/>
  <c r="C918" i="5"/>
  <c r="E919" i="5" s="1"/>
  <c r="G919" i="5" s="1"/>
  <c r="D918" i="5"/>
  <c r="F919" i="5" s="1"/>
  <c r="H919" i="5" s="1"/>
  <c r="D918" i="4"/>
  <c r="F919" i="4" s="1"/>
  <c r="H919" i="4" s="1"/>
  <c r="C918" i="4"/>
  <c r="E919" i="4" s="1"/>
  <c r="G919" i="4" s="1"/>
  <c r="C453" i="1"/>
  <c r="E454" i="1" s="1"/>
  <c r="G454" i="1" s="1"/>
  <c r="D919" i="7" l="1"/>
  <c r="F920" i="7" s="1"/>
  <c r="H920" i="7" s="1"/>
  <c r="C919" i="7"/>
  <c r="E920" i="7" s="1"/>
  <c r="G920" i="7" s="1"/>
  <c r="C919" i="6"/>
  <c r="E920" i="6" s="1"/>
  <c r="G920" i="6" s="1"/>
  <c r="D919" i="6"/>
  <c r="F920" i="6" s="1"/>
  <c r="H920" i="6" s="1"/>
  <c r="D919" i="5"/>
  <c r="F920" i="5" s="1"/>
  <c r="H920" i="5" s="1"/>
  <c r="C919" i="5"/>
  <c r="E920" i="5" s="1"/>
  <c r="G920" i="5" s="1"/>
  <c r="D919" i="4"/>
  <c r="F920" i="4" s="1"/>
  <c r="H920" i="4" s="1"/>
  <c r="C919" i="4"/>
  <c r="E920" i="4" s="1"/>
  <c r="G920" i="4" s="1"/>
  <c r="D454" i="1"/>
  <c r="F455" i="1" s="1"/>
  <c r="H455" i="1" s="1"/>
  <c r="C920" i="7" l="1"/>
  <c r="E921" i="7" s="1"/>
  <c r="G921" i="7" s="1"/>
  <c r="D920" i="7"/>
  <c r="F921" i="7" s="1"/>
  <c r="H921" i="7" s="1"/>
  <c r="D920" i="6"/>
  <c r="F921" i="6" s="1"/>
  <c r="H921" i="6" s="1"/>
  <c r="C920" i="6"/>
  <c r="E921" i="6" s="1"/>
  <c r="G921" i="6" s="1"/>
  <c r="C920" i="5"/>
  <c r="E921" i="5" s="1"/>
  <c r="G921" i="5" s="1"/>
  <c r="D920" i="5"/>
  <c r="F921" i="5" s="1"/>
  <c r="H921" i="5" s="1"/>
  <c r="C920" i="4"/>
  <c r="E921" i="4" s="1"/>
  <c r="G921" i="4" s="1"/>
  <c r="D920" i="4"/>
  <c r="F921" i="4" s="1"/>
  <c r="H921" i="4" s="1"/>
  <c r="C454" i="1"/>
  <c r="E455" i="1" s="1"/>
  <c r="G455" i="1" s="1"/>
  <c r="D921" i="7" l="1"/>
  <c r="F922" i="7" s="1"/>
  <c r="H922" i="7" s="1"/>
  <c r="C921" i="7"/>
  <c r="E922" i="7" s="1"/>
  <c r="G922" i="7" s="1"/>
  <c r="D921" i="6"/>
  <c r="F922" i="6" s="1"/>
  <c r="H922" i="6" s="1"/>
  <c r="C921" i="6"/>
  <c r="E922" i="6" s="1"/>
  <c r="G922" i="6" s="1"/>
  <c r="D921" i="5"/>
  <c r="F922" i="5" s="1"/>
  <c r="H922" i="5" s="1"/>
  <c r="C921" i="5"/>
  <c r="E922" i="5" s="1"/>
  <c r="G922" i="5" s="1"/>
  <c r="D921" i="4"/>
  <c r="F922" i="4" s="1"/>
  <c r="H922" i="4" s="1"/>
  <c r="C921" i="4"/>
  <c r="E922" i="4" s="1"/>
  <c r="G922" i="4" s="1"/>
  <c r="D455" i="1"/>
  <c r="F456" i="1" s="1"/>
  <c r="H456" i="1" s="1"/>
  <c r="D922" i="7" l="1"/>
  <c r="F923" i="7" s="1"/>
  <c r="H923" i="7" s="1"/>
  <c r="C922" i="7"/>
  <c r="E923" i="7" s="1"/>
  <c r="G923" i="7" s="1"/>
  <c r="D922" i="6"/>
  <c r="F923" i="6" s="1"/>
  <c r="H923" i="6" s="1"/>
  <c r="C922" i="6"/>
  <c r="E923" i="6" s="1"/>
  <c r="G923" i="6" s="1"/>
  <c r="D922" i="5"/>
  <c r="F923" i="5" s="1"/>
  <c r="H923" i="5" s="1"/>
  <c r="C922" i="5"/>
  <c r="E923" i="5" s="1"/>
  <c r="G923" i="5" s="1"/>
  <c r="C922" i="4"/>
  <c r="E923" i="4" s="1"/>
  <c r="G923" i="4" s="1"/>
  <c r="D922" i="4"/>
  <c r="F923" i="4" s="1"/>
  <c r="H923" i="4" s="1"/>
  <c r="C455" i="1"/>
  <c r="E456" i="1" s="1"/>
  <c r="G456" i="1" s="1"/>
  <c r="C923" i="7" l="1"/>
  <c r="E924" i="7" s="1"/>
  <c r="G924" i="7" s="1"/>
  <c r="D923" i="7"/>
  <c r="F924" i="7" s="1"/>
  <c r="H924" i="7" s="1"/>
  <c r="D923" i="6"/>
  <c r="F924" i="6" s="1"/>
  <c r="H924" i="6" s="1"/>
  <c r="C923" i="6"/>
  <c r="E924" i="6" s="1"/>
  <c r="G924" i="6" s="1"/>
  <c r="D923" i="5"/>
  <c r="F924" i="5" s="1"/>
  <c r="H924" i="5" s="1"/>
  <c r="C923" i="5"/>
  <c r="E924" i="5" s="1"/>
  <c r="G924" i="5" s="1"/>
  <c r="D923" i="4"/>
  <c r="F924" i="4" s="1"/>
  <c r="H924" i="4" s="1"/>
  <c r="C923" i="4"/>
  <c r="E924" i="4" s="1"/>
  <c r="G924" i="4" s="1"/>
  <c r="D456" i="1"/>
  <c r="F457" i="1" s="1"/>
  <c r="H457" i="1" s="1"/>
  <c r="D924" i="7" l="1"/>
  <c r="F925" i="7" s="1"/>
  <c r="H925" i="7" s="1"/>
  <c r="C924" i="7"/>
  <c r="E925" i="7" s="1"/>
  <c r="G925" i="7" s="1"/>
  <c r="D924" i="6"/>
  <c r="F925" i="6" s="1"/>
  <c r="H925" i="6" s="1"/>
  <c r="C924" i="6"/>
  <c r="E925" i="6" s="1"/>
  <c r="G925" i="6" s="1"/>
  <c r="D924" i="5"/>
  <c r="F925" i="5" s="1"/>
  <c r="H925" i="5" s="1"/>
  <c r="C924" i="5"/>
  <c r="E925" i="5" s="1"/>
  <c r="G925" i="5" s="1"/>
  <c r="D924" i="4"/>
  <c r="F925" i="4" s="1"/>
  <c r="H925" i="4" s="1"/>
  <c r="C924" i="4"/>
  <c r="E925" i="4" s="1"/>
  <c r="G925" i="4" s="1"/>
  <c r="C456" i="1"/>
  <c r="E457" i="1" s="1"/>
  <c r="G457" i="1" s="1"/>
  <c r="D925" i="7" l="1"/>
  <c r="F926" i="7" s="1"/>
  <c r="H926" i="7" s="1"/>
  <c r="C925" i="7"/>
  <c r="E926" i="7" s="1"/>
  <c r="G926" i="7" s="1"/>
  <c r="D925" i="6"/>
  <c r="F926" i="6" s="1"/>
  <c r="H926" i="6" s="1"/>
  <c r="C925" i="6"/>
  <c r="E926" i="6" s="1"/>
  <c r="G926" i="6" s="1"/>
  <c r="C925" i="5"/>
  <c r="E926" i="5" s="1"/>
  <c r="G926" i="5" s="1"/>
  <c r="D925" i="5"/>
  <c r="F926" i="5" s="1"/>
  <c r="H926" i="5" s="1"/>
  <c r="D925" i="4"/>
  <c r="F926" i="4" s="1"/>
  <c r="H926" i="4" s="1"/>
  <c r="C925" i="4"/>
  <c r="E926" i="4" s="1"/>
  <c r="G926" i="4" s="1"/>
  <c r="D457" i="1"/>
  <c r="F458" i="1" s="1"/>
  <c r="H458" i="1" s="1"/>
  <c r="D926" i="7" l="1"/>
  <c r="F927" i="7" s="1"/>
  <c r="H927" i="7" s="1"/>
  <c r="C926" i="7"/>
  <c r="E927" i="7" s="1"/>
  <c r="G927" i="7" s="1"/>
  <c r="C926" i="6"/>
  <c r="E927" i="6" s="1"/>
  <c r="G927" i="6" s="1"/>
  <c r="D926" i="6"/>
  <c r="F927" i="6" s="1"/>
  <c r="H927" i="6" s="1"/>
  <c r="D926" i="5"/>
  <c r="F927" i="5" s="1"/>
  <c r="H927" i="5" s="1"/>
  <c r="C926" i="5"/>
  <c r="E927" i="5" s="1"/>
  <c r="G927" i="5" s="1"/>
  <c r="D926" i="4"/>
  <c r="F927" i="4" s="1"/>
  <c r="H927" i="4" s="1"/>
  <c r="C926" i="4"/>
  <c r="E927" i="4" s="1"/>
  <c r="G927" i="4" s="1"/>
  <c r="C457" i="1"/>
  <c r="E458" i="1" s="1"/>
  <c r="G458" i="1" s="1"/>
  <c r="D927" i="7" l="1"/>
  <c r="F928" i="7" s="1"/>
  <c r="H928" i="7" s="1"/>
  <c r="C927" i="7"/>
  <c r="E928" i="7" s="1"/>
  <c r="G928" i="7" s="1"/>
  <c r="C927" i="6"/>
  <c r="E928" i="6" s="1"/>
  <c r="G928" i="6" s="1"/>
  <c r="D927" i="6"/>
  <c r="F928" i="6" s="1"/>
  <c r="H928" i="6" s="1"/>
  <c r="D927" i="5"/>
  <c r="F928" i="5" s="1"/>
  <c r="H928" i="5" s="1"/>
  <c r="C927" i="5"/>
  <c r="E928" i="5" s="1"/>
  <c r="G928" i="5" s="1"/>
  <c r="D927" i="4"/>
  <c r="F928" i="4" s="1"/>
  <c r="H928" i="4" s="1"/>
  <c r="C927" i="4"/>
  <c r="E928" i="4" s="1"/>
  <c r="G928" i="4" s="1"/>
  <c r="C928" i="7" l="1"/>
  <c r="E929" i="7" s="1"/>
  <c r="G929" i="7" s="1"/>
  <c r="D928" i="7"/>
  <c r="F929" i="7" s="1"/>
  <c r="H929" i="7" s="1"/>
  <c r="D928" i="6"/>
  <c r="F929" i="6" s="1"/>
  <c r="H929" i="6" s="1"/>
  <c r="C928" i="6"/>
  <c r="E929" i="6" s="1"/>
  <c r="G929" i="6" s="1"/>
  <c r="C928" i="5"/>
  <c r="E929" i="5" s="1"/>
  <c r="G929" i="5" s="1"/>
  <c r="D928" i="5"/>
  <c r="F929" i="5" s="1"/>
  <c r="H929" i="5" s="1"/>
  <c r="C928" i="4"/>
  <c r="E929" i="4" s="1"/>
  <c r="G929" i="4" s="1"/>
  <c r="D928" i="4"/>
  <c r="F929" i="4" s="1"/>
  <c r="H929" i="4" s="1"/>
  <c r="D458" i="1"/>
  <c r="F459" i="1" s="1"/>
  <c r="H459" i="1" s="1"/>
  <c r="C458" i="1"/>
  <c r="E459" i="1" s="1"/>
  <c r="G459" i="1" s="1"/>
  <c r="D929" i="7" l="1"/>
  <c r="F930" i="7" s="1"/>
  <c r="H930" i="7" s="1"/>
  <c r="C929" i="7"/>
  <c r="E930" i="7" s="1"/>
  <c r="G930" i="7" s="1"/>
  <c r="D929" i="6"/>
  <c r="F930" i="6" s="1"/>
  <c r="H930" i="6" s="1"/>
  <c r="C929" i="6"/>
  <c r="E930" i="6" s="1"/>
  <c r="G930" i="6" s="1"/>
  <c r="D929" i="5"/>
  <c r="F930" i="5" s="1"/>
  <c r="H930" i="5" s="1"/>
  <c r="C929" i="5"/>
  <c r="E930" i="5" s="1"/>
  <c r="G930" i="5" s="1"/>
  <c r="D929" i="4"/>
  <c r="F930" i="4" s="1"/>
  <c r="H930" i="4" s="1"/>
  <c r="C929" i="4"/>
  <c r="E930" i="4" s="1"/>
  <c r="G930" i="4" s="1"/>
  <c r="D459" i="1"/>
  <c r="F460" i="1" s="1"/>
  <c r="H460" i="1" s="1"/>
  <c r="D930" i="7" l="1"/>
  <c r="F931" i="7" s="1"/>
  <c r="H931" i="7" s="1"/>
  <c r="C930" i="7"/>
  <c r="E931" i="7" s="1"/>
  <c r="G931" i="7" s="1"/>
  <c r="D930" i="6"/>
  <c r="F931" i="6" s="1"/>
  <c r="H931" i="6" s="1"/>
  <c r="C930" i="6"/>
  <c r="E931" i="6" s="1"/>
  <c r="G931" i="6" s="1"/>
  <c r="D930" i="5"/>
  <c r="F931" i="5" s="1"/>
  <c r="H931" i="5" s="1"/>
  <c r="C930" i="5"/>
  <c r="E931" i="5" s="1"/>
  <c r="G931" i="5" s="1"/>
  <c r="C930" i="4"/>
  <c r="E931" i="4" s="1"/>
  <c r="G931" i="4" s="1"/>
  <c r="D930" i="4"/>
  <c r="F931" i="4" s="1"/>
  <c r="H931" i="4" s="1"/>
  <c r="C459" i="1"/>
  <c r="E460" i="1" s="1"/>
  <c r="G460" i="1" s="1"/>
  <c r="C931" i="7" l="1"/>
  <c r="E932" i="7" s="1"/>
  <c r="G932" i="7" s="1"/>
  <c r="D931" i="7"/>
  <c r="F932" i="7" s="1"/>
  <c r="H932" i="7" s="1"/>
  <c r="D931" i="6"/>
  <c r="F932" i="6" s="1"/>
  <c r="H932" i="6" s="1"/>
  <c r="C931" i="6"/>
  <c r="E932" i="6" s="1"/>
  <c r="G932" i="6" s="1"/>
  <c r="D931" i="5"/>
  <c r="F932" i="5" s="1"/>
  <c r="H932" i="5" s="1"/>
  <c r="C931" i="5"/>
  <c r="E932" i="5" s="1"/>
  <c r="G932" i="5" s="1"/>
  <c r="D931" i="4"/>
  <c r="F932" i="4" s="1"/>
  <c r="H932" i="4" s="1"/>
  <c r="C931" i="4"/>
  <c r="E932" i="4" s="1"/>
  <c r="G932" i="4" s="1"/>
  <c r="D460" i="1"/>
  <c r="F461" i="1" s="1"/>
  <c r="H461" i="1" s="1"/>
  <c r="D932" i="7" l="1"/>
  <c r="F933" i="7" s="1"/>
  <c r="H933" i="7" s="1"/>
  <c r="C932" i="7"/>
  <c r="E933" i="7" s="1"/>
  <c r="G933" i="7" s="1"/>
  <c r="D932" i="6"/>
  <c r="F933" i="6" s="1"/>
  <c r="H933" i="6" s="1"/>
  <c r="C932" i="6"/>
  <c r="E933" i="6" s="1"/>
  <c r="G933" i="6" s="1"/>
  <c r="D932" i="5"/>
  <c r="F933" i="5" s="1"/>
  <c r="H933" i="5" s="1"/>
  <c r="C932" i="5"/>
  <c r="E933" i="5" s="1"/>
  <c r="G933" i="5" s="1"/>
  <c r="D932" i="4"/>
  <c r="F933" i="4" s="1"/>
  <c r="H933" i="4" s="1"/>
  <c r="C932" i="4"/>
  <c r="E933" i="4" s="1"/>
  <c r="G933" i="4" s="1"/>
  <c r="C460" i="1"/>
  <c r="E461" i="1" s="1"/>
  <c r="G461" i="1" s="1"/>
  <c r="D933" i="7" l="1"/>
  <c r="F934" i="7" s="1"/>
  <c r="H934" i="7" s="1"/>
  <c r="C933" i="7"/>
  <c r="E934" i="7" s="1"/>
  <c r="G934" i="7" s="1"/>
  <c r="D933" i="6"/>
  <c r="F934" i="6" s="1"/>
  <c r="H934" i="6" s="1"/>
  <c r="C933" i="6"/>
  <c r="E934" i="6" s="1"/>
  <c r="G934" i="6" s="1"/>
  <c r="C933" i="5"/>
  <c r="E934" i="5" s="1"/>
  <c r="G934" i="5" s="1"/>
  <c r="D933" i="5"/>
  <c r="F934" i="5" s="1"/>
  <c r="H934" i="5" s="1"/>
  <c r="D933" i="4"/>
  <c r="F934" i="4" s="1"/>
  <c r="H934" i="4" s="1"/>
  <c r="C933" i="4"/>
  <c r="E934" i="4" s="1"/>
  <c r="G934" i="4" s="1"/>
  <c r="D461" i="1"/>
  <c r="F462" i="1" s="1"/>
  <c r="H462" i="1" s="1"/>
  <c r="D934" i="7" l="1"/>
  <c r="F935" i="7" s="1"/>
  <c r="H935" i="7" s="1"/>
  <c r="C934" i="7"/>
  <c r="E935" i="7" s="1"/>
  <c r="G935" i="7" s="1"/>
  <c r="D934" i="6"/>
  <c r="F935" i="6" s="1"/>
  <c r="H935" i="6" s="1"/>
  <c r="C934" i="6"/>
  <c r="E935" i="6" s="1"/>
  <c r="G935" i="6" s="1"/>
  <c r="D934" i="5"/>
  <c r="F935" i="5" s="1"/>
  <c r="H935" i="5" s="1"/>
  <c r="C934" i="5"/>
  <c r="E935" i="5" s="1"/>
  <c r="G935" i="5" s="1"/>
  <c r="D934" i="4"/>
  <c r="F935" i="4" s="1"/>
  <c r="H935" i="4" s="1"/>
  <c r="C934" i="4"/>
  <c r="E935" i="4" s="1"/>
  <c r="G935" i="4" s="1"/>
  <c r="C461" i="1"/>
  <c r="E462" i="1" s="1"/>
  <c r="G462" i="1" s="1"/>
  <c r="D935" i="7" l="1"/>
  <c r="F936" i="7" s="1"/>
  <c r="H936" i="7" s="1"/>
  <c r="C935" i="7"/>
  <c r="E936" i="7" s="1"/>
  <c r="G936" i="7" s="1"/>
  <c r="C935" i="6"/>
  <c r="E936" i="6" s="1"/>
  <c r="G936" i="6" s="1"/>
  <c r="D935" i="6"/>
  <c r="F936" i="6" s="1"/>
  <c r="H936" i="6" s="1"/>
  <c r="D935" i="5"/>
  <c r="F936" i="5" s="1"/>
  <c r="H936" i="5" s="1"/>
  <c r="C935" i="5"/>
  <c r="E936" i="5" s="1"/>
  <c r="G936" i="5" s="1"/>
  <c r="D935" i="4"/>
  <c r="F936" i="4" s="1"/>
  <c r="H936" i="4" s="1"/>
  <c r="C935" i="4"/>
  <c r="E936" i="4" s="1"/>
  <c r="G936" i="4" s="1"/>
  <c r="D462" i="1"/>
  <c r="F463" i="1" s="1"/>
  <c r="H463" i="1" s="1"/>
  <c r="C936" i="7" l="1"/>
  <c r="E937" i="7" s="1"/>
  <c r="G937" i="7" s="1"/>
  <c r="D936" i="7"/>
  <c r="F937" i="7" s="1"/>
  <c r="H937" i="7" s="1"/>
  <c r="D936" i="6"/>
  <c r="F937" i="6" s="1"/>
  <c r="H937" i="6" s="1"/>
  <c r="C936" i="6"/>
  <c r="E937" i="6" s="1"/>
  <c r="G937" i="6" s="1"/>
  <c r="C936" i="5"/>
  <c r="E937" i="5" s="1"/>
  <c r="G937" i="5" s="1"/>
  <c r="D936" i="5"/>
  <c r="F937" i="5" s="1"/>
  <c r="H937" i="5" s="1"/>
  <c r="C936" i="4"/>
  <c r="E937" i="4" s="1"/>
  <c r="G937" i="4" s="1"/>
  <c r="D936" i="4"/>
  <c r="F937" i="4" s="1"/>
  <c r="H937" i="4" s="1"/>
  <c r="C462" i="1"/>
  <c r="E463" i="1" s="1"/>
  <c r="G463" i="1" s="1"/>
  <c r="D937" i="7" l="1"/>
  <c r="F938" i="7" s="1"/>
  <c r="H938" i="7" s="1"/>
  <c r="C937" i="7"/>
  <c r="E938" i="7" s="1"/>
  <c r="G938" i="7" s="1"/>
  <c r="D937" i="6"/>
  <c r="F938" i="6" s="1"/>
  <c r="H938" i="6" s="1"/>
  <c r="C937" i="6"/>
  <c r="E938" i="6" s="1"/>
  <c r="G938" i="6" s="1"/>
  <c r="D937" i="5"/>
  <c r="F938" i="5" s="1"/>
  <c r="H938" i="5" s="1"/>
  <c r="C937" i="5"/>
  <c r="E938" i="5" s="1"/>
  <c r="G938" i="5" s="1"/>
  <c r="D937" i="4"/>
  <c r="F938" i="4" s="1"/>
  <c r="H938" i="4" s="1"/>
  <c r="C937" i="4"/>
  <c r="E938" i="4" s="1"/>
  <c r="G938" i="4" s="1"/>
  <c r="D463" i="1"/>
  <c r="F464" i="1" s="1"/>
  <c r="H464" i="1" s="1"/>
  <c r="D938" i="7" l="1"/>
  <c r="F939" i="7" s="1"/>
  <c r="H939" i="7" s="1"/>
  <c r="C938" i="7"/>
  <c r="E939" i="7" s="1"/>
  <c r="G939" i="7" s="1"/>
  <c r="D938" i="6"/>
  <c r="F939" i="6" s="1"/>
  <c r="H939" i="6" s="1"/>
  <c r="C938" i="6"/>
  <c r="E939" i="6" s="1"/>
  <c r="G939" i="6" s="1"/>
  <c r="D938" i="5"/>
  <c r="F939" i="5" s="1"/>
  <c r="H939" i="5" s="1"/>
  <c r="C938" i="5"/>
  <c r="E939" i="5" s="1"/>
  <c r="G939" i="5" s="1"/>
  <c r="C938" i="4"/>
  <c r="E939" i="4" s="1"/>
  <c r="G939" i="4" s="1"/>
  <c r="D938" i="4"/>
  <c r="F939" i="4" s="1"/>
  <c r="H939" i="4" s="1"/>
  <c r="C463" i="1"/>
  <c r="E464" i="1" s="1"/>
  <c r="G464" i="1" s="1"/>
  <c r="C939" i="7" l="1"/>
  <c r="E940" i="7" s="1"/>
  <c r="G940" i="7" s="1"/>
  <c r="D939" i="7"/>
  <c r="F940" i="7" s="1"/>
  <c r="H940" i="7" s="1"/>
  <c r="D939" i="6"/>
  <c r="F940" i="6" s="1"/>
  <c r="H940" i="6" s="1"/>
  <c r="C939" i="6"/>
  <c r="E940" i="6" s="1"/>
  <c r="G940" i="6" s="1"/>
  <c r="D939" i="5"/>
  <c r="F940" i="5" s="1"/>
  <c r="H940" i="5" s="1"/>
  <c r="C939" i="5"/>
  <c r="E940" i="5" s="1"/>
  <c r="G940" i="5" s="1"/>
  <c r="D939" i="4"/>
  <c r="F940" i="4" s="1"/>
  <c r="H940" i="4" s="1"/>
  <c r="C939" i="4"/>
  <c r="E940" i="4" s="1"/>
  <c r="G940" i="4" s="1"/>
  <c r="D464" i="1"/>
  <c r="F465" i="1" s="1"/>
  <c r="H465" i="1" s="1"/>
  <c r="D940" i="7" l="1"/>
  <c r="F941" i="7" s="1"/>
  <c r="H941" i="7" s="1"/>
  <c r="C940" i="7"/>
  <c r="E941" i="7" s="1"/>
  <c r="G941" i="7" s="1"/>
  <c r="D940" i="6"/>
  <c r="F941" i="6" s="1"/>
  <c r="H941" i="6" s="1"/>
  <c r="C940" i="6"/>
  <c r="E941" i="6" s="1"/>
  <c r="G941" i="6" s="1"/>
  <c r="D940" i="5"/>
  <c r="F941" i="5" s="1"/>
  <c r="H941" i="5" s="1"/>
  <c r="C940" i="5"/>
  <c r="E941" i="5" s="1"/>
  <c r="G941" i="5" s="1"/>
  <c r="D940" i="4"/>
  <c r="F941" i="4" s="1"/>
  <c r="H941" i="4" s="1"/>
  <c r="C940" i="4"/>
  <c r="E941" i="4" s="1"/>
  <c r="G941" i="4" s="1"/>
  <c r="C464" i="1"/>
  <c r="E465" i="1" s="1"/>
  <c r="G465" i="1" s="1"/>
  <c r="D941" i="7" l="1"/>
  <c r="F942" i="7" s="1"/>
  <c r="H942" i="7" s="1"/>
  <c r="C941" i="7"/>
  <c r="E942" i="7" s="1"/>
  <c r="G942" i="7" s="1"/>
  <c r="D941" i="6"/>
  <c r="F942" i="6" s="1"/>
  <c r="H942" i="6" s="1"/>
  <c r="C941" i="6"/>
  <c r="E942" i="6" s="1"/>
  <c r="G942" i="6" s="1"/>
  <c r="C941" i="5"/>
  <c r="E942" i="5" s="1"/>
  <c r="G942" i="5" s="1"/>
  <c r="D941" i="5"/>
  <c r="F942" i="5" s="1"/>
  <c r="H942" i="5" s="1"/>
  <c r="D941" i="4"/>
  <c r="F942" i="4" s="1"/>
  <c r="H942" i="4" s="1"/>
  <c r="C941" i="4"/>
  <c r="E942" i="4" s="1"/>
  <c r="G942" i="4" s="1"/>
  <c r="D465" i="1"/>
  <c r="F466" i="1" s="1"/>
  <c r="H466" i="1" s="1"/>
  <c r="D942" i="7" l="1"/>
  <c r="F943" i="7" s="1"/>
  <c r="H943" i="7" s="1"/>
  <c r="C942" i="7"/>
  <c r="E943" i="7" s="1"/>
  <c r="G943" i="7" s="1"/>
  <c r="D942" i="6"/>
  <c r="F943" i="6" s="1"/>
  <c r="H943" i="6" s="1"/>
  <c r="C942" i="6"/>
  <c r="E943" i="6" s="1"/>
  <c r="G943" i="6" s="1"/>
  <c r="D942" i="5"/>
  <c r="F943" i="5" s="1"/>
  <c r="H943" i="5" s="1"/>
  <c r="C942" i="5"/>
  <c r="E943" i="5" s="1"/>
  <c r="G943" i="5" s="1"/>
  <c r="D942" i="4"/>
  <c r="F943" i="4" s="1"/>
  <c r="H943" i="4" s="1"/>
  <c r="C942" i="4"/>
  <c r="E943" i="4" s="1"/>
  <c r="G943" i="4" s="1"/>
  <c r="C465" i="1"/>
  <c r="E466" i="1" s="1"/>
  <c r="G466" i="1" s="1"/>
  <c r="C943" i="7" l="1"/>
  <c r="E944" i="7" s="1"/>
  <c r="G944" i="7" s="1"/>
  <c r="D943" i="7"/>
  <c r="F944" i="7" s="1"/>
  <c r="H944" i="7" s="1"/>
  <c r="C943" i="6"/>
  <c r="E944" i="6" s="1"/>
  <c r="G944" i="6" s="1"/>
  <c r="D943" i="6"/>
  <c r="F944" i="6" s="1"/>
  <c r="H944" i="6" s="1"/>
  <c r="D943" i="5"/>
  <c r="F944" i="5" s="1"/>
  <c r="H944" i="5" s="1"/>
  <c r="C943" i="5"/>
  <c r="E944" i="5" s="1"/>
  <c r="G944" i="5" s="1"/>
  <c r="D943" i="4"/>
  <c r="F944" i="4" s="1"/>
  <c r="H944" i="4" s="1"/>
  <c r="C943" i="4"/>
  <c r="E944" i="4" s="1"/>
  <c r="G944" i="4" s="1"/>
  <c r="D466" i="1"/>
  <c r="F467" i="1" s="1"/>
  <c r="H467" i="1" s="1"/>
  <c r="C944" i="7" l="1"/>
  <c r="E945" i="7" s="1"/>
  <c r="G945" i="7" s="1"/>
  <c r="D944" i="7"/>
  <c r="F945" i="7" s="1"/>
  <c r="H945" i="7" s="1"/>
  <c r="D944" i="6"/>
  <c r="F945" i="6" s="1"/>
  <c r="H945" i="6" s="1"/>
  <c r="C944" i="6"/>
  <c r="E945" i="6" s="1"/>
  <c r="G945" i="6" s="1"/>
  <c r="C944" i="5"/>
  <c r="E945" i="5" s="1"/>
  <c r="G945" i="5" s="1"/>
  <c r="D944" i="5"/>
  <c r="F945" i="5" s="1"/>
  <c r="H945" i="5" s="1"/>
  <c r="C944" i="4"/>
  <c r="E945" i="4" s="1"/>
  <c r="G945" i="4" s="1"/>
  <c r="D944" i="4"/>
  <c r="F945" i="4" s="1"/>
  <c r="H945" i="4" s="1"/>
  <c r="C466" i="1"/>
  <c r="E467" i="1" s="1"/>
  <c r="G467" i="1" s="1"/>
  <c r="D945" i="7" l="1"/>
  <c r="F946" i="7" s="1"/>
  <c r="H946" i="7" s="1"/>
  <c r="C945" i="7"/>
  <c r="E946" i="7" s="1"/>
  <c r="G946" i="7" s="1"/>
  <c r="D945" i="6"/>
  <c r="F946" i="6" s="1"/>
  <c r="H946" i="6" s="1"/>
  <c r="C945" i="6"/>
  <c r="E946" i="6" s="1"/>
  <c r="G946" i="6" s="1"/>
  <c r="D945" i="5"/>
  <c r="F946" i="5" s="1"/>
  <c r="H946" i="5" s="1"/>
  <c r="C945" i="5"/>
  <c r="E946" i="5" s="1"/>
  <c r="G946" i="5" s="1"/>
  <c r="D945" i="4"/>
  <c r="F946" i="4" s="1"/>
  <c r="H946" i="4" s="1"/>
  <c r="C945" i="4"/>
  <c r="E946" i="4" s="1"/>
  <c r="G946" i="4" s="1"/>
  <c r="D467" i="1"/>
  <c r="F468" i="1" s="1"/>
  <c r="H468" i="1" s="1"/>
  <c r="D946" i="7" l="1"/>
  <c r="F947" i="7" s="1"/>
  <c r="H947" i="7" s="1"/>
  <c r="C946" i="7"/>
  <c r="E947" i="7" s="1"/>
  <c r="G947" i="7" s="1"/>
  <c r="D946" i="6"/>
  <c r="F947" i="6" s="1"/>
  <c r="H947" i="6" s="1"/>
  <c r="C946" i="6"/>
  <c r="E947" i="6" s="1"/>
  <c r="G947" i="6" s="1"/>
  <c r="D946" i="5"/>
  <c r="F947" i="5" s="1"/>
  <c r="H947" i="5" s="1"/>
  <c r="C946" i="5"/>
  <c r="E947" i="5" s="1"/>
  <c r="G947" i="5" s="1"/>
  <c r="C946" i="4"/>
  <c r="E947" i="4" s="1"/>
  <c r="G947" i="4" s="1"/>
  <c r="D946" i="4"/>
  <c r="F947" i="4" s="1"/>
  <c r="H947" i="4" s="1"/>
  <c r="C467" i="1"/>
  <c r="E468" i="1" s="1"/>
  <c r="G468" i="1" s="1"/>
  <c r="C947" i="7" l="1"/>
  <c r="E948" i="7" s="1"/>
  <c r="G948" i="7" s="1"/>
  <c r="D947" i="7"/>
  <c r="F948" i="7" s="1"/>
  <c r="H948" i="7" s="1"/>
  <c r="D947" i="6"/>
  <c r="F948" i="6" s="1"/>
  <c r="H948" i="6" s="1"/>
  <c r="C947" i="6"/>
  <c r="E948" i="6" s="1"/>
  <c r="G948" i="6" s="1"/>
  <c r="D947" i="5"/>
  <c r="F948" i="5" s="1"/>
  <c r="H948" i="5" s="1"/>
  <c r="C947" i="5"/>
  <c r="E948" i="5" s="1"/>
  <c r="G948" i="5" s="1"/>
  <c r="D947" i="4"/>
  <c r="F948" i="4" s="1"/>
  <c r="H948" i="4" s="1"/>
  <c r="C947" i="4"/>
  <c r="E948" i="4" s="1"/>
  <c r="G948" i="4" s="1"/>
  <c r="D948" i="7" l="1"/>
  <c r="F949" i="7" s="1"/>
  <c r="H949" i="7" s="1"/>
  <c r="C948" i="7"/>
  <c r="E949" i="7" s="1"/>
  <c r="G949" i="7" s="1"/>
  <c r="D948" i="6"/>
  <c r="F949" i="6" s="1"/>
  <c r="H949" i="6" s="1"/>
  <c r="C948" i="6"/>
  <c r="E949" i="6" s="1"/>
  <c r="G949" i="6" s="1"/>
  <c r="D948" i="5"/>
  <c r="F949" i="5" s="1"/>
  <c r="H949" i="5" s="1"/>
  <c r="C948" i="5"/>
  <c r="E949" i="5" s="1"/>
  <c r="G949" i="5" s="1"/>
  <c r="D948" i="4"/>
  <c r="F949" i="4" s="1"/>
  <c r="H949" i="4" s="1"/>
  <c r="C948" i="4"/>
  <c r="E949" i="4" s="1"/>
  <c r="G949" i="4" s="1"/>
  <c r="D468" i="1"/>
  <c r="F469" i="1" s="1"/>
  <c r="H469" i="1" s="1"/>
  <c r="C468" i="1"/>
  <c r="E469" i="1" s="1"/>
  <c r="G469" i="1" s="1"/>
  <c r="D949" i="7" l="1"/>
  <c r="F950" i="7" s="1"/>
  <c r="H950" i="7" s="1"/>
  <c r="C949" i="7"/>
  <c r="E950" i="7" s="1"/>
  <c r="G950" i="7" s="1"/>
  <c r="D949" i="6"/>
  <c r="F950" i="6" s="1"/>
  <c r="H950" i="6" s="1"/>
  <c r="C949" i="6"/>
  <c r="E950" i="6" s="1"/>
  <c r="G950" i="6" s="1"/>
  <c r="C949" i="5"/>
  <c r="E950" i="5" s="1"/>
  <c r="G950" i="5" s="1"/>
  <c r="D949" i="5"/>
  <c r="F950" i="5" s="1"/>
  <c r="H950" i="5" s="1"/>
  <c r="D949" i="4"/>
  <c r="F950" i="4" s="1"/>
  <c r="H950" i="4" s="1"/>
  <c r="C949" i="4"/>
  <c r="E950" i="4" s="1"/>
  <c r="G950" i="4" s="1"/>
  <c r="D469" i="1"/>
  <c r="F470" i="1" s="1"/>
  <c r="H470" i="1" s="1"/>
  <c r="D950" i="7" l="1"/>
  <c r="F951" i="7" s="1"/>
  <c r="H951" i="7" s="1"/>
  <c r="C950" i="7"/>
  <c r="E951" i="7" s="1"/>
  <c r="G951" i="7" s="1"/>
  <c r="C950" i="6"/>
  <c r="E951" i="6" s="1"/>
  <c r="G951" i="6" s="1"/>
  <c r="D950" i="6"/>
  <c r="F951" i="6" s="1"/>
  <c r="H951" i="6" s="1"/>
  <c r="D950" i="5"/>
  <c r="F951" i="5" s="1"/>
  <c r="H951" i="5" s="1"/>
  <c r="C950" i="5"/>
  <c r="E951" i="5" s="1"/>
  <c r="G951" i="5" s="1"/>
  <c r="D950" i="4"/>
  <c r="F951" i="4" s="1"/>
  <c r="H951" i="4" s="1"/>
  <c r="C950" i="4"/>
  <c r="E951" i="4" s="1"/>
  <c r="G951" i="4" s="1"/>
  <c r="C469" i="1"/>
  <c r="E470" i="1" s="1"/>
  <c r="G470" i="1" s="1"/>
  <c r="D951" i="7" l="1"/>
  <c r="F952" i="7" s="1"/>
  <c r="H952" i="7" s="1"/>
  <c r="C951" i="7"/>
  <c r="E952" i="7" s="1"/>
  <c r="G952" i="7" s="1"/>
  <c r="C951" i="6"/>
  <c r="E952" i="6" s="1"/>
  <c r="G952" i="6" s="1"/>
  <c r="D951" i="6"/>
  <c r="F952" i="6" s="1"/>
  <c r="H952" i="6" s="1"/>
  <c r="D951" i="5"/>
  <c r="F952" i="5" s="1"/>
  <c r="H952" i="5" s="1"/>
  <c r="C951" i="5"/>
  <c r="E952" i="5" s="1"/>
  <c r="G952" i="5" s="1"/>
  <c r="D951" i="4"/>
  <c r="F952" i="4" s="1"/>
  <c r="H952" i="4" s="1"/>
  <c r="C951" i="4"/>
  <c r="E952" i="4" s="1"/>
  <c r="G952" i="4" s="1"/>
  <c r="D470" i="1"/>
  <c r="F471" i="1" s="1"/>
  <c r="H471" i="1" s="1"/>
  <c r="C952" i="7" l="1"/>
  <c r="E953" i="7" s="1"/>
  <c r="G953" i="7" s="1"/>
  <c r="D952" i="7"/>
  <c r="F953" i="7" s="1"/>
  <c r="H953" i="7" s="1"/>
  <c r="D952" i="6"/>
  <c r="F953" i="6" s="1"/>
  <c r="H953" i="6" s="1"/>
  <c r="C952" i="6"/>
  <c r="E953" i="6" s="1"/>
  <c r="G953" i="6" s="1"/>
  <c r="C952" i="5"/>
  <c r="E953" i="5" s="1"/>
  <c r="G953" i="5" s="1"/>
  <c r="D952" i="5"/>
  <c r="F953" i="5" s="1"/>
  <c r="H953" i="5" s="1"/>
  <c r="C952" i="4"/>
  <c r="E953" i="4" s="1"/>
  <c r="G953" i="4" s="1"/>
  <c r="D952" i="4"/>
  <c r="F953" i="4" s="1"/>
  <c r="H953" i="4" s="1"/>
  <c r="C470" i="1"/>
  <c r="E471" i="1" s="1"/>
  <c r="G471" i="1" s="1"/>
  <c r="D953" i="7" l="1"/>
  <c r="F954" i="7" s="1"/>
  <c r="H954" i="7" s="1"/>
  <c r="C953" i="7"/>
  <c r="E954" i="7" s="1"/>
  <c r="G954" i="7" s="1"/>
  <c r="D953" i="6"/>
  <c r="F954" i="6" s="1"/>
  <c r="H954" i="6" s="1"/>
  <c r="C953" i="6"/>
  <c r="E954" i="6" s="1"/>
  <c r="G954" i="6" s="1"/>
  <c r="D953" i="5"/>
  <c r="F954" i="5" s="1"/>
  <c r="H954" i="5" s="1"/>
  <c r="C953" i="5"/>
  <c r="E954" i="5" s="1"/>
  <c r="G954" i="5" s="1"/>
  <c r="D953" i="4"/>
  <c r="F954" i="4" s="1"/>
  <c r="H954" i="4" s="1"/>
  <c r="C953" i="4"/>
  <c r="E954" i="4" s="1"/>
  <c r="G954" i="4" s="1"/>
  <c r="D471" i="1"/>
  <c r="F472" i="1" s="1"/>
  <c r="H472" i="1" s="1"/>
  <c r="D954" i="7" l="1"/>
  <c r="F955" i="7" s="1"/>
  <c r="H955" i="7" s="1"/>
  <c r="C954" i="7"/>
  <c r="E955" i="7" s="1"/>
  <c r="G955" i="7" s="1"/>
  <c r="D954" i="6"/>
  <c r="F955" i="6" s="1"/>
  <c r="H955" i="6" s="1"/>
  <c r="C954" i="6"/>
  <c r="E955" i="6" s="1"/>
  <c r="G955" i="6" s="1"/>
  <c r="D954" i="5"/>
  <c r="F955" i="5" s="1"/>
  <c r="H955" i="5" s="1"/>
  <c r="C954" i="5"/>
  <c r="E955" i="5" s="1"/>
  <c r="G955" i="5" s="1"/>
  <c r="D954" i="4"/>
  <c r="F955" i="4" s="1"/>
  <c r="H955" i="4" s="1"/>
  <c r="C954" i="4"/>
  <c r="E955" i="4" s="1"/>
  <c r="G955" i="4" s="1"/>
  <c r="C471" i="1"/>
  <c r="E472" i="1" s="1"/>
  <c r="G472" i="1" s="1"/>
  <c r="D955" i="7" l="1"/>
  <c r="F956" i="7" s="1"/>
  <c r="H956" i="7" s="1"/>
  <c r="C955" i="7"/>
  <c r="E956" i="7" s="1"/>
  <c r="G956" i="7" s="1"/>
  <c r="D955" i="6"/>
  <c r="F956" i="6" s="1"/>
  <c r="H956" i="6" s="1"/>
  <c r="C955" i="6"/>
  <c r="E956" i="6" s="1"/>
  <c r="G956" i="6" s="1"/>
  <c r="D955" i="5"/>
  <c r="F956" i="5" s="1"/>
  <c r="H956" i="5" s="1"/>
  <c r="C955" i="5"/>
  <c r="E956" i="5" s="1"/>
  <c r="G956" i="5" s="1"/>
  <c r="D955" i="4"/>
  <c r="F956" i="4" s="1"/>
  <c r="H956" i="4" s="1"/>
  <c r="C955" i="4"/>
  <c r="E956" i="4" s="1"/>
  <c r="G956" i="4" s="1"/>
  <c r="D472" i="1"/>
  <c r="F473" i="1" s="1"/>
  <c r="H473" i="1" s="1"/>
  <c r="D956" i="7" l="1"/>
  <c r="F957" i="7" s="1"/>
  <c r="H957" i="7" s="1"/>
  <c r="C956" i="7"/>
  <c r="E957" i="7" s="1"/>
  <c r="G957" i="7" s="1"/>
  <c r="D956" i="6"/>
  <c r="F957" i="6" s="1"/>
  <c r="H957" i="6" s="1"/>
  <c r="C956" i="6"/>
  <c r="E957" i="6" s="1"/>
  <c r="G957" i="6" s="1"/>
  <c r="D956" i="5"/>
  <c r="F957" i="5" s="1"/>
  <c r="H957" i="5" s="1"/>
  <c r="C956" i="5"/>
  <c r="E957" i="5" s="1"/>
  <c r="G957" i="5" s="1"/>
  <c r="D956" i="4"/>
  <c r="F957" i="4" s="1"/>
  <c r="H957" i="4" s="1"/>
  <c r="C956" i="4"/>
  <c r="E957" i="4" s="1"/>
  <c r="G957" i="4" s="1"/>
  <c r="C472" i="1"/>
  <c r="E473" i="1" s="1"/>
  <c r="G473" i="1" s="1"/>
  <c r="D957" i="7" l="1"/>
  <c r="F958" i="7" s="1"/>
  <c r="H958" i="7" s="1"/>
  <c r="C957" i="7"/>
  <c r="E958" i="7" s="1"/>
  <c r="G958" i="7" s="1"/>
  <c r="D957" i="6"/>
  <c r="F958" i="6" s="1"/>
  <c r="H958" i="6" s="1"/>
  <c r="C957" i="6"/>
  <c r="E958" i="6" s="1"/>
  <c r="G958" i="6" s="1"/>
  <c r="C957" i="5"/>
  <c r="E958" i="5" s="1"/>
  <c r="G958" i="5" s="1"/>
  <c r="D957" i="5"/>
  <c r="F958" i="5" s="1"/>
  <c r="H958" i="5" s="1"/>
  <c r="D957" i="4"/>
  <c r="F958" i="4" s="1"/>
  <c r="H958" i="4" s="1"/>
  <c r="C957" i="4"/>
  <c r="E958" i="4" s="1"/>
  <c r="G958" i="4" s="1"/>
  <c r="D473" i="1"/>
  <c r="F474" i="1" s="1"/>
  <c r="H474" i="1" s="1"/>
  <c r="D958" i="7" l="1"/>
  <c r="F959" i="7" s="1"/>
  <c r="H959" i="7" s="1"/>
  <c r="C958" i="7"/>
  <c r="E959" i="7" s="1"/>
  <c r="G959" i="7" s="1"/>
  <c r="C958" i="6"/>
  <c r="E959" i="6" s="1"/>
  <c r="G959" i="6" s="1"/>
  <c r="D958" i="6"/>
  <c r="F959" i="6" s="1"/>
  <c r="H959" i="6" s="1"/>
  <c r="D958" i="5"/>
  <c r="F959" i="5" s="1"/>
  <c r="H959" i="5" s="1"/>
  <c r="C958" i="5"/>
  <c r="E959" i="5" s="1"/>
  <c r="G959" i="5" s="1"/>
  <c r="D958" i="4"/>
  <c r="F959" i="4" s="1"/>
  <c r="H959" i="4" s="1"/>
  <c r="C958" i="4"/>
  <c r="E959" i="4" s="1"/>
  <c r="G959" i="4" s="1"/>
  <c r="C473" i="1"/>
  <c r="E474" i="1" s="1"/>
  <c r="G474" i="1" s="1"/>
  <c r="C959" i="7" l="1"/>
  <c r="E960" i="7" s="1"/>
  <c r="G960" i="7" s="1"/>
  <c r="D959" i="7"/>
  <c r="F960" i="7" s="1"/>
  <c r="H960" i="7" s="1"/>
  <c r="C959" i="6"/>
  <c r="E960" i="6" s="1"/>
  <c r="G960" i="6" s="1"/>
  <c r="D959" i="6"/>
  <c r="F960" i="6" s="1"/>
  <c r="H960" i="6" s="1"/>
  <c r="D959" i="5"/>
  <c r="F960" i="5" s="1"/>
  <c r="H960" i="5" s="1"/>
  <c r="C959" i="5"/>
  <c r="E960" i="5" s="1"/>
  <c r="G960" i="5" s="1"/>
  <c r="C959" i="4"/>
  <c r="E960" i="4" s="1"/>
  <c r="G960" i="4" s="1"/>
  <c r="D959" i="4"/>
  <c r="F960" i="4" s="1"/>
  <c r="H960" i="4" s="1"/>
  <c r="D474" i="1"/>
  <c r="F475" i="1" s="1"/>
  <c r="H475" i="1" s="1"/>
  <c r="D960" i="7" l="1"/>
  <c r="F961" i="7" s="1"/>
  <c r="H961" i="7" s="1"/>
  <c r="C960" i="7"/>
  <c r="E961" i="7" s="1"/>
  <c r="G961" i="7" s="1"/>
  <c r="D960" i="6"/>
  <c r="F961" i="6" s="1"/>
  <c r="H961" i="6" s="1"/>
  <c r="C960" i="6"/>
  <c r="E961" i="6" s="1"/>
  <c r="G961" i="6" s="1"/>
  <c r="C960" i="5"/>
  <c r="E961" i="5" s="1"/>
  <c r="G961" i="5" s="1"/>
  <c r="D960" i="5"/>
  <c r="F961" i="5" s="1"/>
  <c r="H961" i="5" s="1"/>
  <c r="D960" i="4"/>
  <c r="F961" i="4" s="1"/>
  <c r="H961" i="4" s="1"/>
  <c r="C960" i="4"/>
  <c r="E961" i="4" s="1"/>
  <c r="G961" i="4" s="1"/>
  <c r="C474" i="1"/>
  <c r="E475" i="1" s="1"/>
  <c r="G475" i="1" s="1"/>
  <c r="D961" i="7" l="1"/>
  <c r="F962" i="7" s="1"/>
  <c r="H962" i="7" s="1"/>
  <c r="C961" i="7"/>
  <c r="E962" i="7" s="1"/>
  <c r="G962" i="7" s="1"/>
  <c r="D961" i="6"/>
  <c r="F962" i="6" s="1"/>
  <c r="H962" i="6" s="1"/>
  <c r="C961" i="6"/>
  <c r="E962" i="6" s="1"/>
  <c r="G962" i="6" s="1"/>
  <c r="D961" i="5"/>
  <c r="F962" i="5" s="1"/>
  <c r="H962" i="5" s="1"/>
  <c r="C961" i="5"/>
  <c r="E962" i="5" s="1"/>
  <c r="G962" i="5" s="1"/>
  <c r="D961" i="4"/>
  <c r="F962" i="4" s="1"/>
  <c r="H962" i="4" s="1"/>
  <c r="C961" i="4"/>
  <c r="E962" i="4" s="1"/>
  <c r="G962" i="4" s="1"/>
  <c r="D475" i="1"/>
  <c r="F476" i="1" s="1"/>
  <c r="H476" i="1" s="1"/>
  <c r="D962" i="7" l="1"/>
  <c r="F963" i="7" s="1"/>
  <c r="H963" i="7" s="1"/>
  <c r="C962" i="7"/>
  <c r="E963" i="7" s="1"/>
  <c r="G963" i="7" s="1"/>
  <c r="D962" i="6"/>
  <c r="F963" i="6" s="1"/>
  <c r="H963" i="6" s="1"/>
  <c r="C962" i="6"/>
  <c r="E963" i="6" s="1"/>
  <c r="G963" i="6" s="1"/>
  <c r="D962" i="5"/>
  <c r="F963" i="5" s="1"/>
  <c r="H963" i="5" s="1"/>
  <c r="C962" i="5"/>
  <c r="E963" i="5" s="1"/>
  <c r="G963" i="5" s="1"/>
  <c r="D962" i="4"/>
  <c r="F963" i="4" s="1"/>
  <c r="H963" i="4" s="1"/>
  <c r="C962" i="4"/>
  <c r="E963" i="4" s="1"/>
  <c r="G963" i="4" s="1"/>
  <c r="C475" i="1"/>
  <c r="E476" i="1" s="1"/>
  <c r="G476" i="1" s="1"/>
  <c r="D963" i="7" l="1"/>
  <c r="F964" i="7" s="1"/>
  <c r="H964" i="7" s="1"/>
  <c r="C963" i="7"/>
  <c r="E964" i="7" s="1"/>
  <c r="G964" i="7" s="1"/>
  <c r="D963" i="6"/>
  <c r="F964" i="6" s="1"/>
  <c r="H964" i="6" s="1"/>
  <c r="C963" i="6"/>
  <c r="E964" i="6" s="1"/>
  <c r="G964" i="6" s="1"/>
  <c r="D963" i="5"/>
  <c r="F964" i="5" s="1"/>
  <c r="H964" i="5" s="1"/>
  <c r="C963" i="5"/>
  <c r="E964" i="5" s="1"/>
  <c r="G964" i="5" s="1"/>
  <c r="D963" i="4"/>
  <c r="F964" i="4" s="1"/>
  <c r="H964" i="4" s="1"/>
  <c r="C963" i="4"/>
  <c r="E964" i="4" s="1"/>
  <c r="G964" i="4" s="1"/>
  <c r="D476" i="1"/>
  <c r="F477" i="1" s="1"/>
  <c r="H477" i="1" s="1"/>
  <c r="D964" i="7" l="1"/>
  <c r="F965" i="7" s="1"/>
  <c r="H965" i="7" s="1"/>
  <c r="C964" i="7"/>
  <c r="E965" i="7" s="1"/>
  <c r="G965" i="7" s="1"/>
  <c r="D964" i="6"/>
  <c r="F965" i="6" s="1"/>
  <c r="H965" i="6" s="1"/>
  <c r="C964" i="6"/>
  <c r="E965" i="6" s="1"/>
  <c r="G965" i="6" s="1"/>
  <c r="D964" i="5"/>
  <c r="F965" i="5" s="1"/>
  <c r="H965" i="5" s="1"/>
  <c r="C964" i="5"/>
  <c r="E965" i="5" s="1"/>
  <c r="G965" i="5" s="1"/>
  <c r="D964" i="4"/>
  <c r="F965" i="4" s="1"/>
  <c r="H965" i="4" s="1"/>
  <c r="C964" i="4"/>
  <c r="E965" i="4" s="1"/>
  <c r="G965" i="4" s="1"/>
  <c r="C476" i="1"/>
  <c r="E477" i="1" s="1"/>
  <c r="G477" i="1" s="1"/>
  <c r="D965" i="7" l="1"/>
  <c r="F966" i="7" s="1"/>
  <c r="H966" i="7" s="1"/>
  <c r="C965" i="7"/>
  <c r="E966" i="7" s="1"/>
  <c r="G966" i="7" s="1"/>
  <c r="D965" i="6"/>
  <c r="F966" i="6" s="1"/>
  <c r="H966" i="6" s="1"/>
  <c r="C965" i="6"/>
  <c r="E966" i="6" s="1"/>
  <c r="G966" i="6" s="1"/>
  <c r="C965" i="5"/>
  <c r="E966" i="5" s="1"/>
  <c r="G966" i="5" s="1"/>
  <c r="D965" i="5"/>
  <c r="F966" i="5" s="1"/>
  <c r="H966" i="5" s="1"/>
  <c r="D965" i="4"/>
  <c r="F966" i="4" s="1"/>
  <c r="H966" i="4" s="1"/>
  <c r="C965" i="4"/>
  <c r="E966" i="4" s="1"/>
  <c r="G966" i="4" s="1"/>
  <c r="D477" i="1"/>
  <c r="F478" i="1" s="1"/>
  <c r="H478" i="1" s="1"/>
  <c r="D966" i="7" l="1"/>
  <c r="F967" i="7" s="1"/>
  <c r="H967" i="7" s="1"/>
  <c r="C966" i="7"/>
  <c r="E967" i="7" s="1"/>
  <c r="G967" i="7" s="1"/>
  <c r="D966" i="6"/>
  <c r="F967" i="6" s="1"/>
  <c r="H967" i="6" s="1"/>
  <c r="C966" i="6"/>
  <c r="E967" i="6" s="1"/>
  <c r="G967" i="6" s="1"/>
  <c r="D966" i="5"/>
  <c r="F967" i="5" s="1"/>
  <c r="H967" i="5" s="1"/>
  <c r="C966" i="5"/>
  <c r="E967" i="5" s="1"/>
  <c r="G967" i="5" s="1"/>
  <c r="D966" i="4"/>
  <c r="F967" i="4" s="1"/>
  <c r="H967" i="4" s="1"/>
  <c r="C966" i="4"/>
  <c r="E967" i="4" s="1"/>
  <c r="G967" i="4" s="1"/>
  <c r="C477" i="1"/>
  <c r="E478" i="1" s="1"/>
  <c r="G478" i="1" s="1"/>
  <c r="C967" i="7" l="1"/>
  <c r="E968" i="7" s="1"/>
  <c r="G968" i="7" s="1"/>
  <c r="D967" i="7"/>
  <c r="F968" i="7" s="1"/>
  <c r="H968" i="7" s="1"/>
  <c r="C967" i="6"/>
  <c r="E968" i="6" s="1"/>
  <c r="G968" i="6" s="1"/>
  <c r="D967" i="6"/>
  <c r="F968" i="6" s="1"/>
  <c r="H968" i="6" s="1"/>
  <c r="D967" i="5"/>
  <c r="F968" i="5" s="1"/>
  <c r="H968" i="5" s="1"/>
  <c r="C967" i="5"/>
  <c r="E968" i="5" s="1"/>
  <c r="G968" i="5" s="1"/>
  <c r="C967" i="4"/>
  <c r="E968" i="4" s="1"/>
  <c r="G968" i="4" s="1"/>
  <c r="D967" i="4"/>
  <c r="F968" i="4" s="1"/>
  <c r="H968" i="4" s="1"/>
  <c r="D478" i="1"/>
  <c r="F479" i="1" s="1"/>
  <c r="H479" i="1" s="1"/>
  <c r="D968" i="7" l="1"/>
  <c r="F969" i="7" s="1"/>
  <c r="H969" i="7" s="1"/>
  <c r="C968" i="7"/>
  <c r="E969" i="7" s="1"/>
  <c r="G969" i="7" s="1"/>
  <c r="D968" i="6"/>
  <c r="F969" i="6" s="1"/>
  <c r="H969" i="6" s="1"/>
  <c r="C968" i="6"/>
  <c r="E969" i="6" s="1"/>
  <c r="G969" i="6" s="1"/>
  <c r="C968" i="5"/>
  <c r="E969" i="5" s="1"/>
  <c r="G969" i="5" s="1"/>
  <c r="D968" i="5"/>
  <c r="F969" i="5" s="1"/>
  <c r="H969" i="5" s="1"/>
  <c r="D968" i="4"/>
  <c r="F969" i="4" s="1"/>
  <c r="H969" i="4" s="1"/>
  <c r="C968" i="4"/>
  <c r="E969" i="4" s="1"/>
  <c r="G969" i="4" s="1"/>
  <c r="C478" i="1"/>
  <c r="E479" i="1" s="1"/>
  <c r="G479" i="1" s="1"/>
  <c r="D969" i="7" l="1"/>
  <c r="F970" i="7" s="1"/>
  <c r="H970" i="7" s="1"/>
  <c r="C969" i="7"/>
  <c r="E970" i="7" s="1"/>
  <c r="G970" i="7" s="1"/>
  <c r="D969" i="6"/>
  <c r="F970" i="6" s="1"/>
  <c r="H970" i="6" s="1"/>
  <c r="C969" i="6"/>
  <c r="E970" i="6" s="1"/>
  <c r="G970" i="6" s="1"/>
  <c r="D969" i="5"/>
  <c r="F970" i="5" s="1"/>
  <c r="H970" i="5" s="1"/>
  <c r="C969" i="5"/>
  <c r="E970" i="5" s="1"/>
  <c r="G970" i="5" s="1"/>
  <c r="D969" i="4"/>
  <c r="F970" i="4" s="1"/>
  <c r="H970" i="4" s="1"/>
  <c r="C969" i="4"/>
  <c r="E970" i="4" s="1"/>
  <c r="G970" i="4" s="1"/>
  <c r="D479" i="1"/>
  <c r="F480" i="1" s="1"/>
  <c r="H480" i="1" s="1"/>
  <c r="D970" i="7" l="1"/>
  <c r="F971" i="7" s="1"/>
  <c r="H971" i="7" s="1"/>
  <c r="C970" i="7"/>
  <c r="E971" i="7" s="1"/>
  <c r="G971" i="7" s="1"/>
  <c r="D970" i="6"/>
  <c r="F971" i="6" s="1"/>
  <c r="H971" i="6" s="1"/>
  <c r="C970" i="6"/>
  <c r="E971" i="6" s="1"/>
  <c r="G971" i="6" s="1"/>
  <c r="D970" i="5"/>
  <c r="F971" i="5" s="1"/>
  <c r="H971" i="5" s="1"/>
  <c r="C970" i="5"/>
  <c r="E971" i="5" s="1"/>
  <c r="G971" i="5" s="1"/>
  <c r="D970" i="4"/>
  <c r="F971" i="4" s="1"/>
  <c r="H971" i="4" s="1"/>
  <c r="C970" i="4"/>
  <c r="E971" i="4" s="1"/>
  <c r="G971" i="4" s="1"/>
  <c r="C479" i="1"/>
  <c r="E480" i="1" s="1"/>
  <c r="G480" i="1" s="1"/>
  <c r="D971" i="7" l="1"/>
  <c r="F972" i="7" s="1"/>
  <c r="H972" i="7" s="1"/>
  <c r="C971" i="7"/>
  <c r="E972" i="7" s="1"/>
  <c r="G972" i="7" s="1"/>
  <c r="D971" i="6"/>
  <c r="F972" i="6" s="1"/>
  <c r="H972" i="6" s="1"/>
  <c r="C971" i="6"/>
  <c r="E972" i="6" s="1"/>
  <c r="G972" i="6" s="1"/>
  <c r="D971" i="5"/>
  <c r="F972" i="5" s="1"/>
  <c r="H972" i="5" s="1"/>
  <c r="C971" i="5"/>
  <c r="E972" i="5" s="1"/>
  <c r="G972" i="5" s="1"/>
  <c r="D971" i="4"/>
  <c r="F972" i="4" s="1"/>
  <c r="H972" i="4" s="1"/>
  <c r="C971" i="4"/>
  <c r="E972" i="4" s="1"/>
  <c r="G972" i="4" s="1"/>
  <c r="D480" i="1"/>
  <c r="F481" i="1" s="1"/>
  <c r="H481" i="1" s="1"/>
  <c r="D972" i="7" l="1"/>
  <c r="F973" i="7" s="1"/>
  <c r="H973" i="7" s="1"/>
  <c r="C972" i="7"/>
  <c r="E973" i="7" s="1"/>
  <c r="G973" i="7" s="1"/>
  <c r="D972" i="6"/>
  <c r="F973" i="6" s="1"/>
  <c r="H973" i="6" s="1"/>
  <c r="C972" i="6"/>
  <c r="E973" i="6" s="1"/>
  <c r="G973" i="6" s="1"/>
  <c r="D972" i="5"/>
  <c r="F973" i="5" s="1"/>
  <c r="H973" i="5" s="1"/>
  <c r="C972" i="5"/>
  <c r="E973" i="5" s="1"/>
  <c r="G973" i="5" s="1"/>
  <c r="D972" i="4"/>
  <c r="F973" i="4" s="1"/>
  <c r="H973" i="4" s="1"/>
  <c r="C972" i="4"/>
  <c r="E973" i="4" s="1"/>
  <c r="G973" i="4" s="1"/>
  <c r="C480" i="1"/>
  <c r="E481" i="1" s="1"/>
  <c r="G481" i="1" s="1"/>
  <c r="D973" i="7" l="1"/>
  <c r="F974" i="7" s="1"/>
  <c r="H974" i="7" s="1"/>
  <c r="C973" i="7"/>
  <c r="E974" i="7" s="1"/>
  <c r="G974" i="7" s="1"/>
  <c r="D973" i="6"/>
  <c r="F974" i="6" s="1"/>
  <c r="H974" i="6" s="1"/>
  <c r="C973" i="6"/>
  <c r="E974" i="6" s="1"/>
  <c r="G974" i="6" s="1"/>
  <c r="C973" i="5"/>
  <c r="E974" i="5" s="1"/>
  <c r="G974" i="5" s="1"/>
  <c r="D973" i="5"/>
  <c r="F974" i="5" s="1"/>
  <c r="H974" i="5" s="1"/>
  <c r="D973" i="4"/>
  <c r="F974" i="4" s="1"/>
  <c r="H974" i="4" s="1"/>
  <c r="C973" i="4"/>
  <c r="E974" i="4" s="1"/>
  <c r="G974" i="4" s="1"/>
  <c r="D481" i="1"/>
  <c r="F482" i="1" s="1"/>
  <c r="H482" i="1" s="1"/>
  <c r="D974" i="7" l="1"/>
  <c r="F975" i="7" s="1"/>
  <c r="H975" i="7" s="1"/>
  <c r="C974" i="7"/>
  <c r="E975" i="7" s="1"/>
  <c r="G975" i="7" s="1"/>
  <c r="D974" i="6"/>
  <c r="F975" i="6" s="1"/>
  <c r="H975" i="6" s="1"/>
  <c r="C974" i="6"/>
  <c r="E975" i="6" s="1"/>
  <c r="G975" i="6" s="1"/>
  <c r="D974" i="5"/>
  <c r="F975" i="5" s="1"/>
  <c r="H975" i="5" s="1"/>
  <c r="C974" i="5"/>
  <c r="E975" i="5" s="1"/>
  <c r="G975" i="5" s="1"/>
  <c r="D974" i="4"/>
  <c r="F975" i="4" s="1"/>
  <c r="H975" i="4" s="1"/>
  <c r="C974" i="4"/>
  <c r="E975" i="4" s="1"/>
  <c r="G975" i="4" s="1"/>
  <c r="C481" i="1"/>
  <c r="E482" i="1" s="1"/>
  <c r="G482" i="1" s="1"/>
  <c r="C975" i="7" l="1"/>
  <c r="E976" i="7" s="1"/>
  <c r="G976" i="7" s="1"/>
  <c r="D975" i="7"/>
  <c r="F976" i="7" s="1"/>
  <c r="H976" i="7" s="1"/>
  <c r="C975" i="6"/>
  <c r="E976" i="6" s="1"/>
  <c r="G976" i="6" s="1"/>
  <c r="D975" i="6"/>
  <c r="F976" i="6" s="1"/>
  <c r="H976" i="6" s="1"/>
  <c r="D975" i="5"/>
  <c r="F976" i="5" s="1"/>
  <c r="H976" i="5" s="1"/>
  <c r="C975" i="5"/>
  <c r="E976" i="5" s="1"/>
  <c r="G976" i="5" s="1"/>
  <c r="C975" i="4"/>
  <c r="E976" i="4" s="1"/>
  <c r="G976" i="4" s="1"/>
  <c r="D975" i="4"/>
  <c r="F976" i="4" s="1"/>
  <c r="H976" i="4" s="1"/>
  <c r="D482" i="1"/>
  <c r="F483" i="1" s="1"/>
  <c r="H483" i="1" s="1"/>
  <c r="D976" i="7" l="1"/>
  <c r="F977" i="7" s="1"/>
  <c r="H977" i="7" s="1"/>
  <c r="C976" i="7"/>
  <c r="E977" i="7" s="1"/>
  <c r="G977" i="7" s="1"/>
  <c r="D976" i="6"/>
  <c r="F977" i="6" s="1"/>
  <c r="H977" i="6" s="1"/>
  <c r="C976" i="6"/>
  <c r="E977" i="6" s="1"/>
  <c r="G977" i="6" s="1"/>
  <c r="C976" i="5"/>
  <c r="E977" i="5" s="1"/>
  <c r="G977" i="5" s="1"/>
  <c r="D976" i="5"/>
  <c r="F977" i="5" s="1"/>
  <c r="H977" i="5" s="1"/>
  <c r="D976" i="4"/>
  <c r="F977" i="4" s="1"/>
  <c r="H977" i="4" s="1"/>
  <c r="C976" i="4"/>
  <c r="E977" i="4" s="1"/>
  <c r="G977" i="4" s="1"/>
  <c r="C482" i="1"/>
  <c r="E483" i="1" s="1"/>
  <c r="G483" i="1" s="1"/>
  <c r="D977" i="7" l="1"/>
  <c r="F978" i="7" s="1"/>
  <c r="H978" i="7" s="1"/>
  <c r="C977" i="7"/>
  <c r="E978" i="7" s="1"/>
  <c r="G978" i="7" s="1"/>
  <c r="D977" i="6"/>
  <c r="F978" i="6" s="1"/>
  <c r="H978" i="6" s="1"/>
  <c r="C977" i="6"/>
  <c r="E978" i="6" s="1"/>
  <c r="G978" i="6" s="1"/>
  <c r="D977" i="5"/>
  <c r="F978" i="5" s="1"/>
  <c r="H978" i="5" s="1"/>
  <c r="C977" i="5"/>
  <c r="E978" i="5" s="1"/>
  <c r="G978" i="5" s="1"/>
  <c r="D977" i="4"/>
  <c r="F978" i="4" s="1"/>
  <c r="H978" i="4" s="1"/>
  <c r="C977" i="4"/>
  <c r="E978" i="4" s="1"/>
  <c r="G978" i="4" s="1"/>
  <c r="D483" i="1"/>
  <c r="F484" i="1" s="1"/>
  <c r="H484" i="1" s="1"/>
  <c r="D978" i="7" l="1"/>
  <c r="F979" i="7" s="1"/>
  <c r="H979" i="7" s="1"/>
  <c r="C978" i="7"/>
  <c r="E979" i="7" s="1"/>
  <c r="G979" i="7" s="1"/>
  <c r="D978" i="6"/>
  <c r="F979" i="6" s="1"/>
  <c r="H979" i="6" s="1"/>
  <c r="C978" i="6"/>
  <c r="E979" i="6" s="1"/>
  <c r="G979" i="6" s="1"/>
  <c r="D978" i="5"/>
  <c r="F979" i="5" s="1"/>
  <c r="H979" i="5" s="1"/>
  <c r="C978" i="5"/>
  <c r="E979" i="5" s="1"/>
  <c r="G979" i="5" s="1"/>
  <c r="D978" i="4"/>
  <c r="F979" i="4" s="1"/>
  <c r="H979" i="4" s="1"/>
  <c r="C978" i="4"/>
  <c r="E979" i="4" s="1"/>
  <c r="G979" i="4" s="1"/>
  <c r="C483" i="1"/>
  <c r="E484" i="1" s="1"/>
  <c r="G484" i="1" s="1"/>
  <c r="D979" i="7" l="1"/>
  <c r="F980" i="7" s="1"/>
  <c r="H980" i="7" s="1"/>
  <c r="C979" i="7"/>
  <c r="E980" i="7" s="1"/>
  <c r="G980" i="7" s="1"/>
  <c r="D979" i="6"/>
  <c r="F980" i="6" s="1"/>
  <c r="H980" i="6" s="1"/>
  <c r="C979" i="6"/>
  <c r="E980" i="6" s="1"/>
  <c r="G980" i="6" s="1"/>
  <c r="D979" i="5"/>
  <c r="F980" i="5" s="1"/>
  <c r="H980" i="5" s="1"/>
  <c r="C979" i="5"/>
  <c r="E980" i="5" s="1"/>
  <c r="G980" i="5" s="1"/>
  <c r="D979" i="4"/>
  <c r="F980" i="4" s="1"/>
  <c r="H980" i="4" s="1"/>
  <c r="C979" i="4"/>
  <c r="E980" i="4" s="1"/>
  <c r="G980" i="4" s="1"/>
  <c r="D484" i="1"/>
  <c r="F485" i="1" s="1"/>
  <c r="H485" i="1" s="1"/>
  <c r="D980" i="7" l="1"/>
  <c r="F981" i="7" s="1"/>
  <c r="H981" i="7" s="1"/>
  <c r="C980" i="7"/>
  <c r="E981" i="7" s="1"/>
  <c r="G981" i="7" s="1"/>
  <c r="D980" i="6"/>
  <c r="F981" i="6" s="1"/>
  <c r="H981" i="6" s="1"/>
  <c r="C980" i="6"/>
  <c r="E981" i="6" s="1"/>
  <c r="G981" i="6" s="1"/>
  <c r="D980" i="5"/>
  <c r="F981" i="5" s="1"/>
  <c r="H981" i="5" s="1"/>
  <c r="C980" i="5"/>
  <c r="E981" i="5" s="1"/>
  <c r="G981" i="5" s="1"/>
  <c r="D980" i="4"/>
  <c r="F981" i="4" s="1"/>
  <c r="H981" i="4" s="1"/>
  <c r="C980" i="4"/>
  <c r="E981" i="4" s="1"/>
  <c r="G981" i="4" s="1"/>
  <c r="C484" i="1"/>
  <c r="E485" i="1" s="1"/>
  <c r="G485" i="1" s="1"/>
  <c r="D981" i="7" l="1"/>
  <c r="F982" i="7" s="1"/>
  <c r="H982" i="7" s="1"/>
  <c r="C981" i="7"/>
  <c r="E982" i="7" s="1"/>
  <c r="G982" i="7" s="1"/>
  <c r="D981" i="6"/>
  <c r="F982" i="6" s="1"/>
  <c r="H982" i="6" s="1"/>
  <c r="C981" i="6"/>
  <c r="E982" i="6" s="1"/>
  <c r="G982" i="6" s="1"/>
  <c r="C981" i="5"/>
  <c r="E982" i="5" s="1"/>
  <c r="G982" i="5" s="1"/>
  <c r="D981" i="5"/>
  <c r="F982" i="5" s="1"/>
  <c r="H982" i="5" s="1"/>
  <c r="D981" i="4"/>
  <c r="F982" i="4" s="1"/>
  <c r="H982" i="4" s="1"/>
  <c r="C981" i="4"/>
  <c r="E982" i="4" s="1"/>
  <c r="G982" i="4" s="1"/>
  <c r="D485" i="1"/>
  <c r="F486" i="1" s="1"/>
  <c r="H486" i="1" s="1"/>
  <c r="D982" i="7" l="1"/>
  <c r="F983" i="7" s="1"/>
  <c r="H983" i="7" s="1"/>
  <c r="C982" i="7"/>
  <c r="E983" i="7" s="1"/>
  <c r="G983" i="7" s="1"/>
  <c r="D982" i="6"/>
  <c r="F983" i="6" s="1"/>
  <c r="H983" i="6" s="1"/>
  <c r="C982" i="6"/>
  <c r="E983" i="6" s="1"/>
  <c r="G983" i="6" s="1"/>
  <c r="D982" i="5"/>
  <c r="F983" i="5" s="1"/>
  <c r="H983" i="5" s="1"/>
  <c r="C982" i="5"/>
  <c r="E983" i="5" s="1"/>
  <c r="G983" i="5" s="1"/>
  <c r="D982" i="4"/>
  <c r="F983" i="4" s="1"/>
  <c r="H983" i="4" s="1"/>
  <c r="C982" i="4"/>
  <c r="E983" i="4" s="1"/>
  <c r="G983" i="4" s="1"/>
  <c r="C485" i="1"/>
  <c r="E486" i="1" s="1"/>
  <c r="G486" i="1" s="1"/>
  <c r="C983" i="7" l="1"/>
  <c r="E984" i="7" s="1"/>
  <c r="G984" i="7" s="1"/>
  <c r="D983" i="7"/>
  <c r="F984" i="7" s="1"/>
  <c r="H984" i="7" s="1"/>
  <c r="C983" i="6"/>
  <c r="E984" i="6" s="1"/>
  <c r="G984" i="6" s="1"/>
  <c r="D983" i="6"/>
  <c r="F984" i="6" s="1"/>
  <c r="H984" i="6" s="1"/>
  <c r="D983" i="5"/>
  <c r="F984" i="5" s="1"/>
  <c r="H984" i="5" s="1"/>
  <c r="C983" i="5"/>
  <c r="E984" i="5" s="1"/>
  <c r="G984" i="5" s="1"/>
  <c r="C983" i="4"/>
  <c r="E984" i="4" s="1"/>
  <c r="G984" i="4" s="1"/>
  <c r="D983" i="4"/>
  <c r="F984" i="4" s="1"/>
  <c r="H984" i="4" s="1"/>
  <c r="D486" i="1"/>
  <c r="F487" i="1" s="1"/>
  <c r="H487" i="1" s="1"/>
  <c r="D984" i="7" l="1"/>
  <c r="F985" i="7" s="1"/>
  <c r="H985" i="7" s="1"/>
  <c r="C984" i="7"/>
  <c r="E985" i="7" s="1"/>
  <c r="G985" i="7" s="1"/>
  <c r="D984" i="6"/>
  <c r="F985" i="6" s="1"/>
  <c r="H985" i="6" s="1"/>
  <c r="C984" i="6"/>
  <c r="E985" i="6" s="1"/>
  <c r="G985" i="6" s="1"/>
  <c r="C984" i="5"/>
  <c r="E985" i="5" s="1"/>
  <c r="G985" i="5" s="1"/>
  <c r="D984" i="5"/>
  <c r="F985" i="5" s="1"/>
  <c r="H985" i="5" s="1"/>
  <c r="D984" i="4"/>
  <c r="F985" i="4" s="1"/>
  <c r="H985" i="4" s="1"/>
  <c r="C984" i="4"/>
  <c r="E985" i="4" s="1"/>
  <c r="G985" i="4" s="1"/>
  <c r="C486" i="1"/>
  <c r="E487" i="1" s="1"/>
  <c r="G487" i="1" s="1"/>
  <c r="D985" i="7" l="1"/>
  <c r="F986" i="7" s="1"/>
  <c r="H986" i="7" s="1"/>
  <c r="C985" i="7"/>
  <c r="E986" i="7" s="1"/>
  <c r="G986" i="7" s="1"/>
  <c r="D985" i="6"/>
  <c r="F986" i="6" s="1"/>
  <c r="H986" i="6" s="1"/>
  <c r="C985" i="6"/>
  <c r="E986" i="6" s="1"/>
  <c r="G986" i="6" s="1"/>
  <c r="D985" i="5"/>
  <c r="F986" i="5" s="1"/>
  <c r="H986" i="5" s="1"/>
  <c r="C985" i="5"/>
  <c r="E986" i="5" s="1"/>
  <c r="G986" i="5" s="1"/>
  <c r="D985" i="4"/>
  <c r="F986" i="4" s="1"/>
  <c r="H986" i="4" s="1"/>
  <c r="C985" i="4"/>
  <c r="E986" i="4" s="1"/>
  <c r="G986" i="4" s="1"/>
  <c r="D487" i="1"/>
  <c r="F488" i="1" s="1"/>
  <c r="H488" i="1" s="1"/>
  <c r="D986" i="7" l="1"/>
  <c r="F987" i="7" s="1"/>
  <c r="H987" i="7" s="1"/>
  <c r="C986" i="7"/>
  <c r="E987" i="7" s="1"/>
  <c r="G987" i="7" s="1"/>
  <c r="D986" i="6"/>
  <c r="F987" i="6" s="1"/>
  <c r="H987" i="6" s="1"/>
  <c r="C986" i="6"/>
  <c r="E987" i="6" s="1"/>
  <c r="G987" i="6" s="1"/>
  <c r="D986" i="5"/>
  <c r="F987" i="5" s="1"/>
  <c r="H987" i="5" s="1"/>
  <c r="C986" i="5"/>
  <c r="E987" i="5" s="1"/>
  <c r="G987" i="5" s="1"/>
  <c r="D986" i="4"/>
  <c r="F987" i="4" s="1"/>
  <c r="H987" i="4" s="1"/>
  <c r="C986" i="4"/>
  <c r="E987" i="4" s="1"/>
  <c r="G987" i="4" s="1"/>
  <c r="C487" i="1"/>
  <c r="E488" i="1" s="1"/>
  <c r="G488" i="1" s="1"/>
  <c r="D987" i="7" l="1"/>
  <c r="F988" i="7" s="1"/>
  <c r="H988" i="7" s="1"/>
  <c r="C987" i="7"/>
  <c r="E988" i="7" s="1"/>
  <c r="G988" i="7" s="1"/>
  <c r="D987" i="6"/>
  <c r="F988" i="6" s="1"/>
  <c r="H988" i="6" s="1"/>
  <c r="C987" i="6"/>
  <c r="E988" i="6" s="1"/>
  <c r="G988" i="6" s="1"/>
  <c r="D987" i="5"/>
  <c r="F988" i="5" s="1"/>
  <c r="H988" i="5" s="1"/>
  <c r="C987" i="5"/>
  <c r="E988" i="5" s="1"/>
  <c r="G988" i="5" s="1"/>
  <c r="D987" i="4"/>
  <c r="F988" i="4" s="1"/>
  <c r="H988" i="4" s="1"/>
  <c r="C987" i="4"/>
  <c r="E988" i="4" s="1"/>
  <c r="G988" i="4" s="1"/>
  <c r="D488" i="1"/>
  <c r="F489" i="1" s="1"/>
  <c r="H489" i="1" s="1"/>
  <c r="D988" i="7" l="1"/>
  <c r="F989" i="7" s="1"/>
  <c r="H989" i="7" s="1"/>
  <c r="C988" i="7"/>
  <c r="E989" i="7" s="1"/>
  <c r="G989" i="7" s="1"/>
  <c r="D988" i="6"/>
  <c r="F989" i="6" s="1"/>
  <c r="H989" i="6" s="1"/>
  <c r="C988" i="6"/>
  <c r="E989" i="6" s="1"/>
  <c r="G989" i="6" s="1"/>
  <c r="D988" i="5"/>
  <c r="F989" i="5" s="1"/>
  <c r="H989" i="5" s="1"/>
  <c r="C988" i="5"/>
  <c r="E989" i="5" s="1"/>
  <c r="G989" i="5" s="1"/>
  <c r="D988" i="4"/>
  <c r="F989" i="4" s="1"/>
  <c r="H989" i="4" s="1"/>
  <c r="C988" i="4"/>
  <c r="E989" i="4" s="1"/>
  <c r="G989" i="4" s="1"/>
  <c r="C488" i="1"/>
  <c r="E489" i="1" s="1"/>
  <c r="G489" i="1" s="1"/>
  <c r="D989" i="7" l="1"/>
  <c r="F990" i="7" s="1"/>
  <c r="H990" i="7" s="1"/>
  <c r="C989" i="7"/>
  <c r="E990" i="7" s="1"/>
  <c r="G990" i="7" s="1"/>
  <c r="D989" i="6"/>
  <c r="F990" i="6" s="1"/>
  <c r="H990" i="6" s="1"/>
  <c r="C989" i="6"/>
  <c r="E990" i="6" s="1"/>
  <c r="G990" i="6" s="1"/>
  <c r="C989" i="5"/>
  <c r="E990" i="5" s="1"/>
  <c r="G990" i="5" s="1"/>
  <c r="D989" i="5"/>
  <c r="F990" i="5" s="1"/>
  <c r="H990" i="5" s="1"/>
  <c r="D989" i="4"/>
  <c r="F990" i="4" s="1"/>
  <c r="H990" i="4" s="1"/>
  <c r="C989" i="4"/>
  <c r="E990" i="4" s="1"/>
  <c r="G990" i="4" s="1"/>
  <c r="D489" i="1"/>
  <c r="F490" i="1" s="1"/>
  <c r="H490" i="1" s="1"/>
  <c r="D990" i="7" l="1"/>
  <c r="F991" i="7" s="1"/>
  <c r="H991" i="7" s="1"/>
  <c r="C990" i="7"/>
  <c r="E991" i="7" s="1"/>
  <c r="G991" i="7" s="1"/>
  <c r="D990" i="6"/>
  <c r="F991" i="6" s="1"/>
  <c r="H991" i="6" s="1"/>
  <c r="C990" i="6"/>
  <c r="E991" i="6" s="1"/>
  <c r="G991" i="6" s="1"/>
  <c r="D990" i="5"/>
  <c r="F991" i="5" s="1"/>
  <c r="H991" i="5" s="1"/>
  <c r="C990" i="5"/>
  <c r="E991" i="5" s="1"/>
  <c r="G991" i="5" s="1"/>
  <c r="D990" i="4"/>
  <c r="F991" i="4" s="1"/>
  <c r="H991" i="4" s="1"/>
  <c r="C990" i="4"/>
  <c r="E991" i="4" s="1"/>
  <c r="G991" i="4" s="1"/>
  <c r="C489" i="1"/>
  <c r="E490" i="1" s="1"/>
  <c r="G490" i="1" s="1"/>
  <c r="C991" i="7" l="1"/>
  <c r="E992" i="7" s="1"/>
  <c r="G992" i="7" s="1"/>
  <c r="D991" i="7"/>
  <c r="F992" i="7" s="1"/>
  <c r="H992" i="7" s="1"/>
  <c r="C991" i="6"/>
  <c r="E992" i="6" s="1"/>
  <c r="G992" i="6" s="1"/>
  <c r="D991" i="6"/>
  <c r="F992" i="6" s="1"/>
  <c r="H992" i="6" s="1"/>
  <c r="D991" i="5"/>
  <c r="F992" i="5" s="1"/>
  <c r="H992" i="5" s="1"/>
  <c r="C991" i="5"/>
  <c r="E992" i="5" s="1"/>
  <c r="G992" i="5" s="1"/>
  <c r="C991" i="4"/>
  <c r="E992" i="4" s="1"/>
  <c r="G992" i="4" s="1"/>
  <c r="D991" i="4"/>
  <c r="F992" i="4" s="1"/>
  <c r="H992" i="4" s="1"/>
  <c r="D490" i="1"/>
  <c r="F491" i="1" s="1"/>
  <c r="H491" i="1" s="1"/>
  <c r="D992" i="7" l="1"/>
  <c r="F993" i="7" s="1"/>
  <c r="H993" i="7" s="1"/>
  <c r="C992" i="7"/>
  <c r="E993" i="7" s="1"/>
  <c r="G993" i="7" s="1"/>
  <c r="D992" i="6"/>
  <c r="F993" i="6" s="1"/>
  <c r="H993" i="6" s="1"/>
  <c r="C992" i="6"/>
  <c r="E993" i="6" s="1"/>
  <c r="G993" i="6" s="1"/>
  <c r="C992" i="5"/>
  <c r="E993" i="5" s="1"/>
  <c r="G993" i="5" s="1"/>
  <c r="D992" i="5"/>
  <c r="F993" i="5" s="1"/>
  <c r="H993" i="5" s="1"/>
  <c r="D992" i="4"/>
  <c r="F993" i="4" s="1"/>
  <c r="H993" i="4" s="1"/>
  <c r="C992" i="4"/>
  <c r="E993" i="4" s="1"/>
  <c r="G993" i="4" s="1"/>
  <c r="C490" i="1"/>
  <c r="E491" i="1" s="1"/>
  <c r="G491" i="1" s="1"/>
  <c r="D993" i="7" l="1"/>
  <c r="F994" i="7" s="1"/>
  <c r="H994" i="7" s="1"/>
  <c r="C993" i="7"/>
  <c r="E994" i="7" s="1"/>
  <c r="G994" i="7" s="1"/>
  <c r="D993" i="6"/>
  <c r="F994" i="6" s="1"/>
  <c r="H994" i="6" s="1"/>
  <c r="C993" i="6"/>
  <c r="E994" i="6" s="1"/>
  <c r="G994" i="6" s="1"/>
  <c r="D993" i="5"/>
  <c r="F994" i="5" s="1"/>
  <c r="H994" i="5" s="1"/>
  <c r="C993" i="5"/>
  <c r="E994" i="5" s="1"/>
  <c r="G994" i="5" s="1"/>
  <c r="D993" i="4"/>
  <c r="F994" i="4" s="1"/>
  <c r="H994" i="4" s="1"/>
  <c r="C993" i="4"/>
  <c r="E994" i="4" s="1"/>
  <c r="G994" i="4" s="1"/>
  <c r="D491" i="1"/>
  <c r="F492" i="1" s="1"/>
  <c r="H492" i="1" s="1"/>
  <c r="D994" i="7" l="1"/>
  <c r="F995" i="7" s="1"/>
  <c r="H995" i="7" s="1"/>
  <c r="C994" i="7"/>
  <c r="E995" i="7" s="1"/>
  <c r="G995" i="7" s="1"/>
  <c r="D994" i="6"/>
  <c r="F995" i="6" s="1"/>
  <c r="H995" i="6" s="1"/>
  <c r="C994" i="6"/>
  <c r="E995" i="6" s="1"/>
  <c r="G995" i="6" s="1"/>
  <c r="D994" i="5"/>
  <c r="F995" i="5" s="1"/>
  <c r="H995" i="5" s="1"/>
  <c r="C994" i="5"/>
  <c r="E995" i="5" s="1"/>
  <c r="G995" i="5" s="1"/>
  <c r="D994" i="4"/>
  <c r="F995" i="4" s="1"/>
  <c r="H995" i="4" s="1"/>
  <c r="C994" i="4"/>
  <c r="E995" i="4" s="1"/>
  <c r="G995" i="4" s="1"/>
  <c r="C491" i="1"/>
  <c r="E492" i="1" s="1"/>
  <c r="G492" i="1" s="1"/>
  <c r="D995" i="7" l="1"/>
  <c r="F996" i="7" s="1"/>
  <c r="H996" i="7" s="1"/>
  <c r="C995" i="7"/>
  <c r="E996" i="7" s="1"/>
  <c r="G996" i="7" s="1"/>
  <c r="D995" i="6"/>
  <c r="F996" i="6" s="1"/>
  <c r="H996" i="6" s="1"/>
  <c r="C995" i="6"/>
  <c r="E996" i="6" s="1"/>
  <c r="G996" i="6" s="1"/>
  <c r="D995" i="5"/>
  <c r="F996" i="5" s="1"/>
  <c r="H996" i="5" s="1"/>
  <c r="C995" i="5"/>
  <c r="E996" i="5" s="1"/>
  <c r="G996" i="5" s="1"/>
  <c r="D995" i="4"/>
  <c r="F996" i="4" s="1"/>
  <c r="H996" i="4" s="1"/>
  <c r="C995" i="4"/>
  <c r="E996" i="4" s="1"/>
  <c r="G996" i="4" s="1"/>
  <c r="D492" i="1"/>
  <c r="F493" i="1" s="1"/>
  <c r="H493" i="1" s="1"/>
  <c r="D996" i="7" l="1"/>
  <c r="F997" i="7" s="1"/>
  <c r="H997" i="7" s="1"/>
  <c r="C996" i="7"/>
  <c r="E997" i="7" s="1"/>
  <c r="G997" i="7" s="1"/>
  <c r="D996" i="6"/>
  <c r="F997" i="6" s="1"/>
  <c r="H997" i="6" s="1"/>
  <c r="C996" i="6"/>
  <c r="E997" i="6" s="1"/>
  <c r="G997" i="6" s="1"/>
  <c r="D996" i="5"/>
  <c r="F997" i="5" s="1"/>
  <c r="H997" i="5" s="1"/>
  <c r="C996" i="5"/>
  <c r="E997" i="5" s="1"/>
  <c r="G997" i="5" s="1"/>
  <c r="D996" i="4"/>
  <c r="F997" i="4" s="1"/>
  <c r="H997" i="4" s="1"/>
  <c r="C996" i="4"/>
  <c r="E997" i="4" s="1"/>
  <c r="G997" i="4" s="1"/>
  <c r="C492" i="1"/>
  <c r="E493" i="1" s="1"/>
  <c r="G493" i="1" s="1"/>
  <c r="D997" i="7" l="1"/>
  <c r="F998" i="7" s="1"/>
  <c r="H998" i="7" s="1"/>
  <c r="C997" i="7"/>
  <c r="E998" i="7" s="1"/>
  <c r="G998" i="7" s="1"/>
  <c r="D997" i="6"/>
  <c r="F998" i="6" s="1"/>
  <c r="H998" i="6" s="1"/>
  <c r="C997" i="6"/>
  <c r="E998" i="6" s="1"/>
  <c r="G998" i="6" s="1"/>
  <c r="C997" i="5"/>
  <c r="E998" i="5" s="1"/>
  <c r="G998" i="5" s="1"/>
  <c r="D997" i="5"/>
  <c r="F998" i="5" s="1"/>
  <c r="H998" i="5" s="1"/>
  <c r="D997" i="4"/>
  <c r="F998" i="4" s="1"/>
  <c r="H998" i="4" s="1"/>
  <c r="C997" i="4"/>
  <c r="E998" i="4" s="1"/>
  <c r="G998" i="4" s="1"/>
  <c r="D493" i="1"/>
  <c r="F494" i="1" s="1"/>
  <c r="H494" i="1" s="1"/>
  <c r="D998" i="7" l="1"/>
  <c r="F999" i="7" s="1"/>
  <c r="H999" i="7" s="1"/>
  <c r="C998" i="7"/>
  <c r="E999" i="7" s="1"/>
  <c r="G999" i="7" s="1"/>
  <c r="D998" i="6"/>
  <c r="F999" i="6" s="1"/>
  <c r="H999" i="6" s="1"/>
  <c r="C998" i="6"/>
  <c r="E999" i="6" s="1"/>
  <c r="G999" i="6" s="1"/>
  <c r="D998" i="5"/>
  <c r="F999" i="5" s="1"/>
  <c r="H999" i="5" s="1"/>
  <c r="C998" i="5"/>
  <c r="E999" i="5" s="1"/>
  <c r="G999" i="5" s="1"/>
  <c r="D998" i="4"/>
  <c r="F999" i="4" s="1"/>
  <c r="H999" i="4" s="1"/>
  <c r="C998" i="4"/>
  <c r="E999" i="4" s="1"/>
  <c r="G999" i="4" s="1"/>
  <c r="C493" i="1"/>
  <c r="E494" i="1" s="1"/>
  <c r="G494" i="1" s="1"/>
  <c r="C999" i="7" l="1"/>
  <c r="E1000" i="7" s="1"/>
  <c r="G1000" i="7" s="1"/>
  <c r="D999" i="7"/>
  <c r="F1000" i="7" s="1"/>
  <c r="H1000" i="7" s="1"/>
  <c r="C999" i="6"/>
  <c r="E1000" i="6" s="1"/>
  <c r="G1000" i="6" s="1"/>
  <c r="D999" i="6"/>
  <c r="F1000" i="6" s="1"/>
  <c r="H1000" i="6" s="1"/>
  <c r="C999" i="5"/>
  <c r="E1000" i="5" s="1"/>
  <c r="G1000" i="5" s="1"/>
  <c r="D999" i="5"/>
  <c r="F1000" i="5" s="1"/>
  <c r="H1000" i="5" s="1"/>
  <c r="C999" i="4"/>
  <c r="E1000" i="4" s="1"/>
  <c r="G1000" i="4" s="1"/>
  <c r="D999" i="4"/>
  <c r="F1000" i="4" s="1"/>
  <c r="H1000" i="4" s="1"/>
  <c r="D494" i="1"/>
  <c r="F495" i="1" s="1"/>
  <c r="H495" i="1" s="1"/>
  <c r="D1000" i="7" l="1"/>
  <c r="F1001" i="7" s="1"/>
  <c r="H1001" i="7" s="1"/>
  <c r="C1000" i="7"/>
  <c r="E1001" i="7" s="1"/>
  <c r="G1001" i="7" s="1"/>
  <c r="D1000" i="6"/>
  <c r="F1001" i="6" s="1"/>
  <c r="H1001" i="6" s="1"/>
  <c r="C1000" i="6"/>
  <c r="E1001" i="6" s="1"/>
  <c r="G1001" i="6" s="1"/>
  <c r="D1000" i="5"/>
  <c r="F1001" i="5" s="1"/>
  <c r="H1001" i="5" s="1"/>
  <c r="C1000" i="5"/>
  <c r="E1001" i="5" s="1"/>
  <c r="G1001" i="5" s="1"/>
  <c r="D1000" i="4"/>
  <c r="F1001" i="4" s="1"/>
  <c r="H1001" i="4" s="1"/>
  <c r="C1000" i="4"/>
  <c r="E1001" i="4" s="1"/>
  <c r="G1001" i="4" s="1"/>
  <c r="C494" i="1"/>
  <c r="E495" i="1" s="1"/>
  <c r="G495" i="1" s="1"/>
  <c r="D1001" i="7" l="1"/>
  <c r="F1002" i="7" s="1"/>
  <c r="H1002" i="7" s="1"/>
  <c r="C1001" i="7"/>
  <c r="E1002" i="7" s="1"/>
  <c r="G1002" i="7" s="1"/>
  <c r="D1001" i="6"/>
  <c r="F1002" i="6" s="1"/>
  <c r="H1002" i="6" s="1"/>
  <c r="C1001" i="6"/>
  <c r="E1002" i="6" s="1"/>
  <c r="G1002" i="6" s="1"/>
  <c r="D1001" i="5"/>
  <c r="F1002" i="5" s="1"/>
  <c r="H1002" i="5" s="1"/>
  <c r="C1001" i="5"/>
  <c r="E1002" i="5" s="1"/>
  <c r="G1002" i="5" s="1"/>
  <c r="D1001" i="4"/>
  <c r="F1002" i="4" s="1"/>
  <c r="H1002" i="4" s="1"/>
  <c r="C1001" i="4"/>
  <c r="E1002" i="4" s="1"/>
  <c r="G1002" i="4" s="1"/>
  <c r="D495" i="1"/>
  <c r="F496" i="1" s="1"/>
  <c r="H496" i="1" s="1"/>
  <c r="D1002" i="7" l="1"/>
  <c r="F1003" i="7" s="1"/>
  <c r="H1003" i="7" s="1"/>
  <c r="C1002" i="7"/>
  <c r="E1003" i="7" s="1"/>
  <c r="G1003" i="7" s="1"/>
  <c r="D1002" i="6"/>
  <c r="F1003" i="6" s="1"/>
  <c r="H1003" i="6" s="1"/>
  <c r="C1002" i="6"/>
  <c r="E1003" i="6" s="1"/>
  <c r="G1003" i="6" s="1"/>
  <c r="D1002" i="5"/>
  <c r="F1003" i="5" s="1"/>
  <c r="H1003" i="5" s="1"/>
  <c r="C1002" i="5"/>
  <c r="E1003" i="5" s="1"/>
  <c r="G1003" i="5" s="1"/>
  <c r="D1002" i="4"/>
  <c r="F1003" i="4" s="1"/>
  <c r="H1003" i="4" s="1"/>
  <c r="C1002" i="4"/>
  <c r="E1003" i="4" s="1"/>
  <c r="G1003" i="4" s="1"/>
  <c r="C495" i="1"/>
  <c r="E496" i="1" s="1"/>
  <c r="G496" i="1" s="1"/>
  <c r="D1003" i="7" l="1"/>
  <c r="F1004" i="7" s="1"/>
  <c r="H1004" i="7" s="1"/>
  <c r="C1003" i="7"/>
  <c r="E1004" i="7" s="1"/>
  <c r="G1004" i="7" s="1"/>
  <c r="D1003" i="6"/>
  <c r="F1004" i="6" s="1"/>
  <c r="H1004" i="6" s="1"/>
  <c r="C1003" i="6"/>
  <c r="E1004" i="6" s="1"/>
  <c r="G1004" i="6" s="1"/>
  <c r="D1003" i="5"/>
  <c r="F1004" i="5" s="1"/>
  <c r="H1004" i="5" s="1"/>
  <c r="C1003" i="5"/>
  <c r="E1004" i="5" s="1"/>
  <c r="G1004" i="5" s="1"/>
  <c r="D1003" i="4"/>
  <c r="F1004" i="4" s="1"/>
  <c r="H1004" i="4" s="1"/>
  <c r="C1003" i="4"/>
  <c r="E1004" i="4" s="1"/>
  <c r="G1004" i="4" s="1"/>
  <c r="D496" i="1"/>
  <c r="F497" i="1" s="1"/>
  <c r="H497" i="1" s="1"/>
  <c r="D1004" i="7" l="1"/>
  <c r="F1005" i="7" s="1"/>
  <c r="H1005" i="7" s="1"/>
  <c r="C1004" i="7"/>
  <c r="E1005" i="7" s="1"/>
  <c r="G1005" i="7" s="1"/>
  <c r="D1004" i="6"/>
  <c r="F1005" i="6" s="1"/>
  <c r="H1005" i="6" s="1"/>
  <c r="C1004" i="6"/>
  <c r="E1005" i="6" s="1"/>
  <c r="G1005" i="6" s="1"/>
  <c r="D1004" i="5"/>
  <c r="F1005" i="5" s="1"/>
  <c r="H1005" i="5" s="1"/>
  <c r="C1004" i="5"/>
  <c r="E1005" i="5" s="1"/>
  <c r="G1005" i="5" s="1"/>
  <c r="D1004" i="4"/>
  <c r="F1005" i="4" s="1"/>
  <c r="H1005" i="4" s="1"/>
  <c r="C1004" i="4"/>
  <c r="E1005" i="4" s="1"/>
  <c r="G1005" i="4" s="1"/>
  <c r="C496" i="1"/>
  <c r="E497" i="1" s="1"/>
  <c r="G497" i="1" s="1"/>
  <c r="D1005" i="7" l="1"/>
  <c r="F1006" i="7" s="1"/>
  <c r="H1006" i="7" s="1"/>
  <c r="C1005" i="7"/>
  <c r="E1006" i="7" s="1"/>
  <c r="G1006" i="7" s="1"/>
  <c r="D1005" i="6"/>
  <c r="F1006" i="6" s="1"/>
  <c r="H1006" i="6" s="1"/>
  <c r="C1005" i="6"/>
  <c r="E1006" i="6" s="1"/>
  <c r="G1006" i="6" s="1"/>
  <c r="C1005" i="5"/>
  <c r="E1006" i="5" s="1"/>
  <c r="G1006" i="5" s="1"/>
  <c r="D1005" i="5"/>
  <c r="F1006" i="5" s="1"/>
  <c r="H1006" i="5" s="1"/>
  <c r="D1005" i="4"/>
  <c r="F1006" i="4" s="1"/>
  <c r="H1006" i="4" s="1"/>
  <c r="C1005" i="4"/>
  <c r="E1006" i="4" s="1"/>
  <c r="G1006" i="4" s="1"/>
  <c r="D497" i="1"/>
  <c r="F498" i="1" s="1"/>
  <c r="H498" i="1" s="1"/>
  <c r="D1006" i="7" l="1"/>
  <c r="F1007" i="7" s="1"/>
  <c r="H1007" i="7" s="1"/>
  <c r="C1006" i="7"/>
  <c r="E1007" i="7" s="1"/>
  <c r="G1007" i="7" s="1"/>
  <c r="D1006" i="6"/>
  <c r="F1007" i="6" s="1"/>
  <c r="H1007" i="6" s="1"/>
  <c r="C1006" i="6"/>
  <c r="E1007" i="6" s="1"/>
  <c r="G1007" i="6" s="1"/>
  <c r="D1006" i="5"/>
  <c r="F1007" i="5" s="1"/>
  <c r="H1007" i="5" s="1"/>
  <c r="C1006" i="5"/>
  <c r="E1007" i="5" s="1"/>
  <c r="G1007" i="5" s="1"/>
  <c r="D1006" i="4"/>
  <c r="F1007" i="4" s="1"/>
  <c r="H1007" i="4" s="1"/>
  <c r="C1006" i="4"/>
  <c r="E1007" i="4" s="1"/>
  <c r="G1007" i="4" s="1"/>
  <c r="C497" i="1"/>
  <c r="E498" i="1" s="1"/>
  <c r="G498" i="1" s="1"/>
  <c r="C1007" i="7" l="1"/>
  <c r="E1008" i="7" s="1"/>
  <c r="G1008" i="7" s="1"/>
  <c r="D1007" i="7"/>
  <c r="F1008" i="7" s="1"/>
  <c r="H1008" i="7" s="1"/>
  <c r="C1007" i="6"/>
  <c r="E1008" i="6" s="1"/>
  <c r="G1008" i="6" s="1"/>
  <c r="D1007" i="6"/>
  <c r="F1008" i="6" s="1"/>
  <c r="H1008" i="6" s="1"/>
  <c r="C1007" i="5"/>
  <c r="E1008" i="5" s="1"/>
  <c r="G1008" i="5" s="1"/>
  <c r="D1007" i="5"/>
  <c r="F1008" i="5" s="1"/>
  <c r="H1008" i="5" s="1"/>
  <c r="C1007" i="4"/>
  <c r="E1008" i="4" s="1"/>
  <c r="G1008" i="4" s="1"/>
  <c r="D1007" i="4"/>
  <c r="F1008" i="4" s="1"/>
  <c r="H1008" i="4" s="1"/>
  <c r="D498" i="1"/>
  <c r="F499" i="1" s="1"/>
  <c r="H499" i="1" s="1"/>
  <c r="D1008" i="7" l="1"/>
  <c r="F1009" i="7" s="1"/>
  <c r="H1009" i="7" s="1"/>
  <c r="C1008" i="7"/>
  <c r="E1009" i="7" s="1"/>
  <c r="G1009" i="7" s="1"/>
  <c r="D1008" i="6"/>
  <c r="F1009" i="6" s="1"/>
  <c r="H1009" i="6" s="1"/>
  <c r="C1008" i="6"/>
  <c r="E1009" i="6" s="1"/>
  <c r="G1009" i="6" s="1"/>
  <c r="D1008" i="5"/>
  <c r="F1009" i="5" s="1"/>
  <c r="H1009" i="5" s="1"/>
  <c r="C1008" i="5"/>
  <c r="E1009" i="5" s="1"/>
  <c r="G1009" i="5" s="1"/>
  <c r="D1008" i="4"/>
  <c r="F1009" i="4" s="1"/>
  <c r="H1009" i="4" s="1"/>
  <c r="C1008" i="4"/>
  <c r="E1009" i="4" s="1"/>
  <c r="G1009" i="4" s="1"/>
  <c r="C498" i="1"/>
  <c r="E499" i="1" s="1"/>
  <c r="G499" i="1" s="1"/>
  <c r="D1009" i="7" l="1"/>
  <c r="F1010" i="7" s="1"/>
  <c r="H1010" i="7" s="1"/>
  <c r="C1009" i="7"/>
  <c r="E1010" i="7" s="1"/>
  <c r="G1010" i="7" s="1"/>
  <c r="D1009" i="6"/>
  <c r="F1010" i="6" s="1"/>
  <c r="H1010" i="6" s="1"/>
  <c r="C1009" i="6"/>
  <c r="E1010" i="6" s="1"/>
  <c r="G1010" i="6" s="1"/>
  <c r="D1009" i="5"/>
  <c r="F1010" i="5" s="1"/>
  <c r="H1010" i="5" s="1"/>
  <c r="C1009" i="5"/>
  <c r="E1010" i="5" s="1"/>
  <c r="G1010" i="5" s="1"/>
  <c r="D1009" i="4"/>
  <c r="F1010" i="4" s="1"/>
  <c r="H1010" i="4" s="1"/>
  <c r="C1009" i="4"/>
  <c r="E1010" i="4" s="1"/>
  <c r="G1010" i="4" s="1"/>
  <c r="D499" i="1"/>
  <c r="F500" i="1" s="1"/>
  <c r="H500" i="1" s="1"/>
  <c r="D1010" i="7" l="1"/>
  <c r="F1011" i="7" s="1"/>
  <c r="H1011" i="7" s="1"/>
  <c r="C1010" i="7"/>
  <c r="E1011" i="7" s="1"/>
  <c r="G1011" i="7" s="1"/>
  <c r="D1010" i="6"/>
  <c r="F1011" i="6" s="1"/>
  <c r="H1011" i="6" s="1"/>
  <c r="C1010" i="6"/>
  <c r="E1011" i="6" s="1"/>
  <c r="G1011" i="6" s="1"/>
  <c r="D1010" i="5"/>
  <c r="F1011" i="5" s="1"/>
  <c r="H1011" i="5" s="1"/>
  <c r="C1010" i="5"/>
  <c r="E1011" i="5" s="1"/>
  <c r="G1011" i="5" s="1"/>
  <c r="D1010" i="4"/>
  <c r="F1011" i="4" s="1"/>
  <c r="H1011" i="4" s="1"/>
  <c r="C1010" i="4"/>
  <c r="E1011" i="4" s="1"/>
  <c r="G1011" i="4" s="1"/>
  <c r="C499" i="1"/>
  <c r="E500" i="1" s="1"/>
  <c r="G500" i="1" s="1"/>
  <c r="D1011" i="7" l="1"/>
  <c r="F1012" i="7" s="1"/>
  <c r="H1012" i="7" s="1"/>
  <c r="C1011" i="7"/>
  <c r="E1012" i="7" s="1"/>
  <c r="G1012" i="7" s="1"/>
  <c r="D1011" i="6"/>
  <c r="F1012" i="6" s="1"/>
  <c r="H1012" i="6" s="1"/>
  <c r="C1011" i="6"/>
  <c r="E1012" i="6" s="1"/>
  <c r="G1012" i="6" s="1"/>
  <c r="D1011" i="5"/>
  <c r="F1012" i="5" s="1"/>
  <c r="H1012" i="5" s="1"/>
  <c r="C1011" i="5"/>
  <c r="E1012" i="5" s="1"/>
  <c r="G1012" i="5" s="1"/>
  <c r="D1011" i="4"/>
  <c r="F1012" i="4" s="1"/>
  <c r="H1012" i="4" s="1"/>
  <c r="C1011" i="4"/>
  <c r="E1012" i="4" s="1"/>
  <c r="G1012" i="4" s="1"/>
  <c r="D500" i="1"/>
  <c r="F501" i="1" s="1"/>
  <c r="H501" i="1" s="1"/>
  <c r="D1012" i="7" l="1"/>
  <c r="C1012" i="7"/>
  <c r="D1012" i="6"/>
  <c r="C1012" i="6"/>
  <c r="D1012" i="5"/>
  <c r="C1012" i="5"/>
  <c r="D1012" i="4"/>
  <c r="C1012" i="4"/>
  <c r="C500" i="1"/>
  <c r="E501" i="1" s="1"/>
  <c r="G501" i="1" s="1"/>
  <c r="D501" i="1" l="1"/>
  <c r="F502" i="1" s="1"/>
  <c r="H502" i="1" s="1"/>
  <c r="C501" i="1" l="1"/>
  <c r="E502" i="1" s="1"/>
  <c r="G502" i="1" s="1"/>
  <c r="D502" i="1" l="1"/>
  <c r="F503" i="1" s="1"/>
  <c r="H503" i="1" s="1"/>
  <c r="C502" i="1" l="1"/>
  <c r="E503" i="1" s="1"/>
  <c r="G503" i="1" s="1"/>
  <c r="D503" i="1" l="1"/>
  <c r="F504" i="1" s="1"/>
  <c r="H504" i="1" s="1"/>
  <c r="C503" i="1" l="1"/>
  <c r="E504" i="1" s="1"/>
  <c r="G504" i="1" s="1"/>
  <c r="D504" i="1" l="1"/>
  <c r="F505" i="1" s="1"/>
  <c r="H505" i="1" s="1"/>
  <c r="C504" i="1" l="1"/>
  <c r="E505" i="1" s="1"/>
  <c r="G505" i="1" s="1"/>
  <c r="D505" i="1" l="1"/>
  <c r="F506" i="1" s="1"/>
  <c r="H506" i="1" s="1"/>
  <c r="C505" i="1" l="1"/>
  <c r="E506" i="1" s="1"/>
  <c r="G506" i="1" s="1"/>
  <c r="D506" i="1" l="1"/>
  <c r="F507" i="1" s="1"/>
  <c r="H507" i="1" s="1"/>
  <c r="C506" i="1" l="1"/>
  <c r="E507" i="1" s="1"/>
  <c r="G507" i="1" s="1"/>
  <c r="D507" i="1" l="1"/>
  <c r="F508" i="1" s="1"/>
  <c r="H508" i="1" s="1"/>
  <c r="C507" i="1" l="1"/>
  <c r="E508" i="1" s="1"/>
  <c r="G508" i="1" s="1"/>
  <c r="D508" i="1" l="1"/>
  <c r="F509" i="1" s="1"/>
  <c r="H509" i="1" s="1"/>
  <c r="C508" i="1" l="1"/>
  <c r="E509" i="1" s="1"/>
  <c r="G509" i="1" s="1"/>
  <c r="D509" i="1" l="1"/>
  <c r="F510" i="1" s="1"/>
  <c r="H510" i="1" s="1"/>
  <c r="C509" i="1" l="1"/>
  <c r="E510" i="1" s="1"/>
  <c r="G510" i="1" s="1"/>
  <c r="D510" i="1" l="1"/>
  <c r="F511" i="1" s="1"/>
  <c r="H511" i="1" s="1"/>
  <c r="C510" i="1" l="1"/>
  <c r="E511" i="1" s="1"/>
  <c r="G511" i="1" s="1"/>
  <c r="D511" i="1" l="1"/>
  <c r="F512" i="1" s="1"/>
  <c r="H512" i="1" s="1"/>
  <c r="C511" i="1" l="1"/>
  <c r="E512" i="1" s="1"/>
  <c r="G512" i="1" s="1"/>
  <c r="D512" i="1" l="1"/>
  <c r="F513" i="1" s="1"/>
  <c r="H513" i="1" s="1"/>
  <c r="C512" i="1" l="1"/>
  <c r="E513" i="1" s="1"/>
  <c r="G513" i="1" s="1"/>
  <c r="D513" i="1" l="1"/>
  <c r="F514" i="1" s="1"/>
  <c r="H514" i="1" s="1"/>
  <c r="C513" i="1" l="1"/>
  <c r="E514" i="1" s="1"/>
  <c r="G514" i="1" s="1"/>
  <c r="D514" i="1" l="1"/>
  <c r="F515" i="1" s="1"/>
  <c r="H515" i="1" s="1"/>
  <c r="C514" i="1" l="1"/>
  <c r="E515" i="1" s="1"/>
  <c r="G515" i="1" s="1"/>
  <c r="D515" i="1" l="1"/>
  <c r="F516" i="1" s="1"/>
  <c r="H516" i="1" s="1"/>
  <c r="C515" i="1"/>
  <c r="E516" i="1" s="1"/>
  <c r="G516" i="1" s="1"/>
  <c r="D516" i="1" l="1"/>
  <c r="F517" i="1" s="1"/>
  <c r="H517" i="1" s="1"/>
  <c r="C516" i="1"/>
  <c r="E517" i="1" s="1"/>
  <c r="G517" i="1" s="1"/>
  <c r="D517" i="1" l="1"/>
  <c r="F518" i="1" s="1"/>
  <c r="H518" i="1" s="1"/>
  <c r="C517" i="1"/>
  <c r="E518" i="1" s="1"/>
  <c r="G518" i="1" s="1"/>
  <c r="D518" i="1" l="1"/>
  <c r="F519" i="1" s="1"/>
  <c r="H519" i="1" s="1"/>
  <c r="C518" i="1"/>
  <c r="E519" i="1" s="1"/>
  <c r="G519" i="1" s="1"/>
  <c r="D519" i="1" l="1"/>
  <c r="F520" i="1" s="1"/>
  <c r="H520" i="1" s="1"/>
  <c r="C519" i="1"/>
  <c r="E520" i="1" s="1"/>
  <c r="G520" i="1" s="1"/>
  <c r="D520" i="1" l="1"/>
  <c r="F521" i="1" s="1"/>
  <c r="H521" i="1" s="1"/>
  <c r="C520" i="1"/>
  <c r="E521" i="1" s="1"/>
  <c r="G521" i="1" s="1"/>
  <c r="D521" i="1" l="1"/>
  <c r="F522" i="1" s="1"/>
  <c r="H522" i="1" s="1"/>
  <c r="C521" i="1" l="1"/>
  <c r="E522" i="1" s="1"/>
  <c r="G522" i="1" s="1"/>
  <c r="D522" i="1" l="1"/>
  <c r="F523" i="1" s="1"/>
  <c r="H523" i="1" s="1"/>
  <c r="C522" i="1" l="1"/>
  <c r="E523" i="1" s="1"/>
  <c r="G523" i="1" s="1"/>
  <c r="D523" i="1" l="1"/>
  <c r="F524" i="1" s="1"/>
  <c r="H524" i="1" s="1"/>
  <c r="C523" i="1" l="1"/>
  <c r="E524" i="1" s="1"/>
  <c r="G524" i="1" s="1"/>
  <c r="D524" i="1" l="1"/>
  <c r="F525" i="1" s="1"/>
  <c r="H525" i="1" s="1"/>
  <c r="C524" i="1" l="1"/>
  <c r="E525" i="1" s="1"/>
  <c r="G525" i="1" s="1"/>
  <c r="D525" i="1" l="1"/>
  <c r="F526" i="1" s="1"/>
  <c r="H526" i="1" s="1"/>
  <c r="C525" i="1" l="1"/>
  <c r="E526" i="1" s="1"/>
  <c r="G526" i="1" s="1"/>
  <c r="D526" i="1" l="1"/>
  <c r="F527" i="1" s="1"/>
  <c r="H527" i="1" s="1"/>
  <c r="C526" i="1" l="1"/>
  <c r="E527" i="1" s="1"/>
  <c r="G527" i="1" s="1"/>
  <c r="D527" i="1" l="1"/>
  <c r="F528" i="1" s="1"/>
  <c r="H528" i="1" s="1"/>
  <c r="C527" i="1" l="1"/>
  <c r="E528" i="1" s="1"/>
  <c r="G528" i="1" s="1"/>
  <c r="D528" i="1" l="1"/>
  <c r="F529" i="1" s="1"/>
  <c r="H529" i="1" s="1"/>
  <c r="C528" i="1" l="1"/>
  <c r="E529" i="1" s="1"/>
  <c r="G529" i="1" s="1"/>
  <c r="D529" i="1" l="1"/>
  <c r="F530" i="1" s="1"/>
  <c r="H530" i="1" s="1"/>
  <c r="C529" i="1" l="1"/>
  <c r="E530" i="1" s="1"/>
  <c r="G530" i="1" s="1"/>
  <c r="D530" i="1" l="1"/>
  <c r="F531" i="1" s="1"/>
  <c r="H531" i="1" s="1"/>
  <c r="C530" i="1" l="1"/>
  <c r="E531" i="1" s="1"/>
  <c r="G531" i="1" s="1"/>
  <c r="D531" i="1" l="1"/>
  <c r="F532" i="1" s="1"/>
  <c r="H532" i="1" s="1"/>
  <c r="C531" i="1" l="1"/>
  <c r="E532" i="1" s="1"/>
  <c r="G532" i="1" s="1"/>
  <c r="D532" i="1" l="1"/>
  <c r="F533" i="1" s="1"/>
  <c r="H533" i="1" s="1"/>
  <c r="C532" i="1" l="1"/>
  <c r="E533" i="1" s="1"/>
  <c r="G533" i="1" s="1"/>
  <c r="D533" i="1" l="1"/>
  <c r="F534" i="1" s="1"/>
  <c r="H534" i="1" s="1"/>
  <c r="C533" i="1" l="1"/>
  <c r="E534" i="1" s="1"/>
  <c r="G534" i="1" s="1"/>
  <c r="D534" i="1" l="1"/>
  <c r="F535" i="1" s="1"/>
  <c r="H535" i="1" s="1"/>
  <c r="C534" i="1" l="1"/>
  <c r="E535" i="1" s="1"/>
  <c r="G535" i="1" s="1"/>
  <c r="D535" i="1" l="1"/>
  <c r="F536" i="1" s="1"/>
  <c r="H536" i="1" s="1"/>
  <c r="C535" i="1" l="1"/>
  <c r="E536" i="1" s="1"/>
  <c r="G536" i="1" s="1"/>
  <c r="D536" i="1" l="1"/>
  <c r="F537" i="1" s="1"/>
  <c r="H537" i="1" s="1"/>
  <c r="C536" i="1" l="1"/>
  <c r="E537" i="1" s="1"/>
  <c r="G537" i="1" s="1"/>
  <c r="D537" i="1" l="1"/>
  <c r="F538" i="1" s="1"/>
  <c r="H538" i="1" s="1"/>
  <c r="C537" i="1" l="1"/>
  <c r="E538" i="1" s="1"/>
  <c r="G538" i="1" s="1"/>
  <c r="D538" i="1" l="1"/>
  <c r="F539" i="1" s="1"/>
  <c r="H539" i="1" s="1"/>
  <c r="C538" i="1" l="1"/>
  <c r="E539" i="1" s="1"/>
  <c r="G539" i="1" s="1"/>
  <c r="D539" i="1" l="1"/>
  <c r="F540" i="1" s="1"/>
  <c r="H540" i="1" s="1"/>
  <c r="C539" i="1" l="1"/>
  <c r="E540" i="1" s="1"/>
  <c r="G540" i="1" s="1"/>
  <c r="D540" i="1" l="1"/>
  <c r="F541" i="1" s="1"/>
  <c r="H541" i="1" s="1"/>
  <c r="C540" i="1" l="1"/>
  <c r="E541" i="1" s="1"/>
  <c r="G541" i="1" s="1"/>
  <c r="D541" i="1" l="1"/>
  <c r="F542" i="1" s="1"/>
  <c r="H542" i="1" s="1"/>
  <c r="C541" i="1" l="1"/>
  <c r="E542" i="1" s="1"/>
  <c r="G542" i="1" s="1"/>
  <c r="D542" i="1" l="1"/>
  <c r="F543" i="1" s="1"/>
  <c r="H543" i="1" s="1"/>
  <c r="C542" i="1" l="1"/>
  <c r="E543" i="1" s="1"/>
  <c r="G543" i="1" s="1"/>
  <c r="D543" i="1" l="1"/>
  <c r="F544" i="1" s="1"/>
  <c r="H544" i="1" s="1"/>
  <c r="C543" i="1" l="1"/>
  <c r="E544" i="1" s="1"/>
  <c r="G544" i="1" s="1"/>
  <c r="D544" i="1" l="1"/>
  <c r="F545" i="1" s="1"/>
  <c r="H545" i="1" s="1"/>
  <c r="C544" i="1" l="1"/>
  <c r="E545" i="1" s="1"/>
  <c r="G545" i="1" s="1"/>
  <c r="D545" i="1" l="1"/>
  <c r="F546" i="1" s="1"/>
  <c r="H546" i="1" s="1"/>
  <c r="C545" i="1" l="1"/>
  <c r="E546" i="1" s="1"/>
  <c r="G546" i="1" s="1"/>
  <c r="D546" i="1" l="1"/>
  <c r="F547" i="1" s="1"/>
  <c r="H547" i="1" s="1"/>
  <c r="C546" i="1" l="1"/>
  <c r="E547" i="1" s="1"/>
  <c r="G547" i="1" s="1"/>
  <c r="D547" i="1" l="1"/>
  <c r="F548" i="1" s="1"/>
  <c r="H548" i="1" s="1"/>
  <c r="C547" i="1" l="1"/>
  <c r="E548" i="1" s="1"/>
  <c r="G548" i="1" s="1"/>
  <c r="D548" i="1" l="1"/>
  <c r="F549" i="1" s="1"/>
  <c r="H549" i="1" s="1"/>
  <c r="C548" i="1" l="1"/>
  <c r="E549" i="1" s="1"/>
  <c r="G549" i="1" s="1"/>
  <c r="D549" i="1" l="1"/>
  <c r="F550" i="1" s="1"/>
  <c r="H550" i="1" s="1"/>
  <c r="C549" i="1" l="1"/>
  <c r="E550" i="1" s="1"/>
  <c r="G550" i="1" s="1"/>
  <c r="D550" i="1" l="1"/>
  <c r="F551" i="1" s="1"/>
  <c r="H551" i="1" s="1"/>
  <c r="C550" i="1" l="1"/>
  <c r="E551" i="1" s="1"/>
  <c r="G551" i="1" s="1"/>
  <c r="D551" i="1" l="1"/>
  <c r="F552" i="1" s="1"/>
  <c r="H552" i="1" s="1"/>
  <c r="C551" i="1" l="1"/>
  <c r="E552" i="1" s="1"/>
  <c r="G552" i="1" s="1"/>
  <c r="D552" i="1" l="1"/>
  <c r="F553" i="1" s="1"/>
  <c r="H553" i="1" s="1"/>
  <c r="C552" i="1" l="1"/>
  <c r="E553" i="1" s="1"/>
  <c r="G553" i="1" s="1"/>
  <c r="D553" i="1" l="1"/>
  <c r="F554" i="1" s="1"/>
  <c r="H554" i="1" s="1"/>
  <c r="C553" i="1" l="1"/>
  <c r="E554" i="1" s="1"/>
  <c r="G554" i="1" s="1"/>
  <c r="D554" i="1" l="1"/>
  <c r="F555" i="1" s="1"/>
  <c r="H555" i="1" s="1"/>
  <c r="C554" i="1" l="1"/>
  <c r="E555" i="1" s="1"/>
  <c r="G555" i="1" s="1"/>
  <c r="D555" i="1" l="1"/>
  <c r="F556" i="1" s="1"/>
  <c r="H556" i="1" s="1"/>
  <c r="C555" i="1" l="1"/>
  <c r="E556" i="1" s="1"/>
  <c r="G556" i="1" s="1"/>
  <c r="D556" i="1" l="1"/>
  <c r="F557" i="1" s="1"/>
  <c r="H557" i="1" s="1"/>
  <c r="C556" i="1" l="1"/>
  <c r="E557" i="1" s="1"/>
  <c r="G557" i="1" s="1"/>
  <c r="D557" i="1" l="1"/>
  <c r="F558" i="1" s="1"/>
  <c r="H558" i="1" s="1"/>
  <c r="C557" i="1" l="1"/>
  <c r="E558" i="1" s="1"/>
  <c r="G558" i="1" s="1"/>
  <c r="D558" i="1" l="1"/>
  <c r="F559" i="1" s="1"/>
  <c r="H559" i="1" s="1"/>
  <c r="C558" i="1" l="1"/>
  <c r="E559" i="1" s="1"/>
  <c r="G559" i="1" s="1"/>
  <c r="D559" i="1" l="1"/>
  <c r="F560" i="1" s="1"/>
  <c r="H560" i="1" s="1"/>
  <c r="C559" i="1" l="1"/>
  <c r="E560" i="1" s="1"/>
  <c r="G560" i="1" s="1"/>
  <c r="D560" i="1" l="1"/>
  <c r="F561" i="1" s="1"/>
  <c r="H561" i="1" s="1"/>
  <c r="C560" i="1" l="1"/>
  <c r="E561" i="1" s="1"/>
  <c r="G561" i="1" s="1"/>
  <c r="D561" i="1" l="1"/>
  <c r="F562" i="1" s="1"/>
  <c r="H562" i="1" s="1"/>
  <c r="C561" i="1" l="1"/>
  <c r="E562" i="1" s="1"/>
  <c r="G562" i="1" s="1"/>
  <c r="D562" i="1" l="1"/>
  <c r="F563" i="1" s="1"/>
  <c r="H563" i="1" s="1"/>
  <c r="C562" i="1" l="1"/>
  <c r="E563" i="1" s="1"/>
  <c r="G563" i="1" s="1"/>
  <c r="D563" i="1" l="1"/>
  <c r="F564" i="1" s="1"/>
  <c r="H564" i="1" s="1"/>
  <c r="C563" i="1" l="1"/>
  <c r="E564" i="1" s="1"/>
  <c r="G564" i="1" s="1"/>
  <c r="D564" i="1" l="1"/>
  <c r="F565" i="1" s="1"/>
  <c r="H565" i="1" s="1"/>
  <c r="C564" i="1" l="1"/>
  <c r="E565" i="1" s="1"/>
  <c r="G565" i="1" s="1"/>
  <c r="D565" i="1" l="1"/>
  <c r="F566" i="1" s="1"/>
  <c r="H566" i="1" s="1"/>
  <c r="C565" i="1" l="1"/>
  <c r="E566" i="1" s="1"/>
  <c r="G566" i="1" s="1"/>
  <c r="D566" i="1" l="1"/>
  <c r="F567" i="1" s="1"/>
  <c r="H567" i="1" s="1"/>
  <c r="C566" i="1" l="1"/>
  <c r="E567" i="1" s="1"/>
  <c r="G567" i="1" s="1"/>
  <c r="D567" i="1" l="1"/>
  <c r="F568" i="1" s="1"/>
  <c r="H568" i="1" s="1"/>
  <c r="C567" i="1" l="1"/>
  <c r="E568" i="1" s="1"/>
  <c r="G568" i="1" s="1"/>
  <c r="D568" i="1" l="1"/>
  <c r="F569" i="1" s="1"/>
  <c r="H569" i="1" s="1"/>
  <c r="C568" i="1" l="1"/>
  <c r="E569" i="1" s="1"/>
  <c r="G569" i="1" s="1"/>
  <c r="D569" i="1" l="1"/>
  <c r="F570" i="1" s="1"/>
  <c r="H570" i="1" s="1"/>
  <c r="C569" i="1" l="1"/>
  <c r="E570" i="1" s="1"/>
  <c r="G570" i="1" s="1"/>
  <c r="D570" i="1" l="1"/>
  <c r="F571" i="1" s="1"/>
  <c r="H571" i="1" s="1"/>
  <c r="C570" i="1" l="1"/>
  <c r="E571" i="1" s="1"/>
  <c r="G571" i="1" s="1"/>
  <c r="D571" i="1" l="1"/>
  <c r="F572" i="1" s="1"/>
  <c r="H572" i="1" s="1"/>
  <c r="C571" i="1" l="1"/>
  <c r="E572" i="1" s="1"/>
  <c r="G572" i="1" s="1"/>
  <c r="D572" i="1" l="1"/>
  <c r="F573" i="1" s="1"/>
  <c r="H573" i="1" s="1"/>
  <c r="C572" i="1" l="1"/>
  <c r="E573" i="1" s="1"/>
  <c r="G573" i="1" s="1"/>
  <c r="D573" i="1" l="1"/>
  <c r="F574" i="1" s="1"/>
  <c r="H574" i="1" s="1"/>
  <c r="C573" i="1" l="1"/>
  <c r="E574" i="1" s="1"/>
  <c r="G574" i="1" s="1"/>
  <c r="D574" i="1" l="1"/>
  <c r="F575" i="1" s="1"/>
  <c r="H575" i="1" s="1"/>
  <c r="C574" i="1" l="1"/>
  <c r="E575" i="1" s="1"/>
  <c r="G575" i="1" s="1"/>
  <c r="D575" i="1" l="1"/>
  <c r="F576" i="1" s="1"/>
  <c r="H576" i="1" s="1"/>
  <c r="C575" i="1" l="1"/>
  <c r="E576" i="1" s="1"/>
  <c r="G576" i="1" s="1"/>
  <c r="D576" i="1" l="1"/>
  <c r="F577" i="1" s="1"/>
  <c r="H577" i="1" s="1"/>
  <c r="C576" i="1" l="1"/>
  <c r="E577" i="1" s="1"/>
  <c r="G577" i="1" s="1"/>
  <c r="D577" i="1" l="1"/>
  <c r="F578" i="1" s="1"/>
  <c r="H578" i="1" s="1"/>
  <c r="C577" i="1" l="1"/>
  <c r="E578" i="1" s="1"/>
  <c r="G578" i="1" s="1"/>
  <c r="D578" i="1" l="1"/>
  <c r="F579" i="1" s="1"/>
  <c r="H579" i="1" s="1"/>
  <c r="C578" i="1" l="1"/>
  <c r="E579" i="1" s="1"/>
  <c r="G579" i="1" s="1"/>
  <c r="D579" i="1" l="1"/>
  <c r="F580" i="1" s="1"/>
  <c r="H580" i="1" s="1"/>
  <c r="C579" i="1" l="1"/>
  <c r="E580" i="1" s="1"/>
  <c r="G580" i="1" s="1"/>
  <c r="D580" i="1" l="1"/>
  <c r="F581" i="1" s="1"/>
  <c r="H581" i="1" s="1"/>
  <c r="C580" i="1" l="1"/>
  <c r="E581" i="1" s="1"/>
  <c r="G581" i="1" s="1"/>
  <c r="D581" i="1" l="1"/>
  <c r="F582" i="1" s="1"/>
  <c r="H582" i="1" s="1"/>
  <c r="C581" i="1" l="1"/>
  <c r="E582" i="1" s="1"/>
  <c r="G582" i="1" s="1"/>
  <c r="D582" i="1" l="1"/>
  <c r="F583" i="1" s="1"/>
  <c r="H583" i="1" s="1"/>
  <c r="C582" i="1" l="1"/>
  <c r="E583" i="1" s="1"/>
  <c r="G583" i="1" s="1"/>
  <c r="D583" i="1" l="1"/>
  <c r="F584" i="1" s="1"/>
  <c r="H584" i="1" s="1"/>
  <c r="C583" i="1" l="1"/>
  <c r="E584" i="1" s="1"/>
  <c r="G584" i="1" s="1"/>
  <c r="D584" i="1" l="1"/>
  <c r="F585" i="1" s="1"/>
  <c r="H585" i="1" s="1"/>
  <c r="C584" i="1" l="1"/>
  <c r="E585" i="1" s="1"/>
  <c r="G585" i="1" s="1"/>
  <c r="D585" i="1" l="1"/>
  <c r="F586" i="1" s="1"/>
  <c r="H586" i="1" s="1"/>
  <c r="C585" i="1" l="1"/>
  <c r="E586" i="1" s="1"/>
  <c r="G586" i="1" s="1"/>
  <c r="D586" i="1" l="1"/>
  <c r="F587" i="1" s="1"/>
  <c r="H587" i="1" s="1"/>
  <c r="C586" i="1" l="1"/>
  <c r="E587" i="1" s="1"/>
  <c r="G587" i="1" s="1"/>
  <c r="D587" i="1" l="1"/>
  <c r="F588" i="1" s="1"/>
  <c r="H588" i="1" s="1"/>
  <c r="C587" i="1" l="1"/>
  <c r="E588" i="1" s="1"/>
  <c r="G588" i="1" s="1"/>
  <c r="D588" i="1" l="1"/>
  <c r="F589" i="1" s="1"/>
  <c r="H589" i="1" s="1"/>
  <c r="C588" i="1" l="1"/>
  <c r="E589" i="1" s="1"/>
  <c r="G589" i="1" s="1"/>
  <c r="D589" i="1" l="1"/>
  <c r="F590" i="1" s="1"/>
  <c r="H590" i="1" s="1"/>
  <c r="C589" i="1" l="1"/>
  <c r="E590" i="1" s="1"/>
  <c r="G590" i="1" s="1"/>
  <c r="D590" i="1" l="1"/>
  <c r="F591" i="1" s="1"/>
  <c r="H591" i="1" s="1"/>
  <c r="C590" i="1" l="1"/>
  <c r="E591" i="1" s="1"/>
  <c r="G591" i="1" s="1"/>
  <c r="D591" i="1" l="1"/>
  <c r="F592" i="1" s="1"/>
  <c r="H592" i="1" s="1"/>
  <c r="C591" i="1" l="1"/>
  <c r="E592" i="1" s="1"/>
  <c r="G592" i="1" s="1"/>
  <c r="D592" i="1" l="1"/>
  <c r="F593" i="1" s="1"/>
  <c r="H593" i="1" s="1"/>
  <c r="C592" i="1" l="1"/>
  <c r="E593" i="1" s="1"/>
  <c r="G593" i="1" s="1"/>
  <c r="D593" i="1" l="1"/>
  <c r="F594" i="1" s="1"/>
  <c r="H594" i="1" s="1"/>
  <c r="C593" i="1" l="1"/>
  <c r="E594" i="1" s="1"/>
  <c r="G594" i="1" s="1"/>
  <c r="D594" i="1" l="1"/>
  <c r="F595" i="1" s="1"/>
  <c r="H595" i="1" s="1"/>
  <c r="C594" i="1" l="1"/>
  <c r="E595" i="1" s="1"/>
  <c r="G595" i="1" s="1"/>
  <c r="D595" i="1" l="1"/>
  <c r="F596" i="1" s="1"/>
  <c r="H596" i="1" s="1"/>
  <c r="C595" i="1" l="1"/>
  <c r="E596" i="1" s="1"/>
  <c r="G596" i="1" s="1"/>
  <c r="D596" i="1" l="1"/>
  <c r="F597" i="1" s="1"/>
  <c r="H597" i="1" s="1"/>
  <c r="C596" i="1" l="1"/>
  <c r="E597" i="1" s="1"/>
  <c r="G597" i="1" s="1"/>
  <c r="D597" i="1" l="1"/>
  <c r="F598" i="1" s="1"/>
  <c r="H598" i="1" s="1"/>
  <c r="C597" i="1" l="1"/>
  <c r="E598" i="1" s="1"/>
  <c r="G598" i="1" s="1"/>
  <c r="D598" i="1" l="1"/>
  <c r="F599" i="1" s="1"/>
  <c r="H599" i="1" s="1"/>
  <c r="C598" i="1" l="1"/>
  <c r="E599" i="1" s="1"/>
  <c r="G599" i="1" s="1"/>
  <c r="D599" i="1" l="1"/>
  <c r="F600" i="1" s="1"/>
  <c r="H600" i="1" s="1"/>
  <c r="C599" i="1" l="1"/>
  <c r="E600" i="1" s="1"/>
  <c r="G600" i="1" s="1"/>
  <c r="D600" i="1" l="1"/>
  <c r="F601" i="1" s="1"/>
  <c r="H601" i="1" s="1"/>
  <c r="C600" i="1" l="1"/>
  <c r="E601" i="1" s="1"/>
  <c r="G601" i="1" s="1"/>
  <c r="D601" i="1" l="1"/>
  <c r="F602" i="1" s="1"/>
  <c r="H602" i="1" s="1"/>
  <c r="C601" i="1" l="1"/>
  <c r="E602" i="1" s="1"/>
  <c r="G602" i="1" s="1"/>
  <c r="D602" i="1" l="1"/>
  <c r="F603" i="1" s="1"/>
  <c r="H603" i="1" s="1"/>
  <c r="C602" i="1" l="1"/>
  <c r="E603" i="1" s="1"/>
  <c r="G603" i="1" s="1"/>
  <c r="D603" i="1" l="1"/>
  <c r="F604" i="1" s="1"/>
  <c r="H604" i="1" s="1"/>
  <c r="C603" i="1" l="1"/>
  <c r="E604" i="1" s="1"/>
  <c r="G604" i="1" s="1"/>
  <c r="D604" i="1" l="1"/>
  <c r="F605" i="1" s="1"/>
  <c r="H605" i="1" s="1"/>
  <c r="C604" i="1" l="1"/>
  <c r="E605" i="1" s="1"/>
  <c r="G605" i="1" s="1"/>
  <c r="D605" i="1" l="1"/>
  <c r="F606" i="1" s="1"/>
  <c r="H606" i="1" s="1"/>
  <c r="C605" i="1" l="1"/>
  <c r="E606" i="1" s="1"/>
  <c r="G606" i="1" s="1"/>
  <c r="D606" i="1" l="1"/>
  <c r="F607" i="1" s="1"/>
  <c r="H607" i="1" s="1"/>
  <c r="C606" i="1" l="1"/>
  <c r="E607" i="1" s="1"/>
  <c r="G607" i="1" s="1"/>
  <c r="D607" i="1" l="1"/>
  <c r="F608" i="1" s="1"/>
  <c r="H608" i="1" s="1"/>
  <c r="C607" i="1" l="1"/>
  <c r="E608" i="1" s="1"/>
  <c r="G608" i="1" s="1"/>
  <c r="D608" i="1" l="1"/>
  <c r="F609" i="1" s="1"/>
  <c r="H609" i="1" s="1"/>
  <c r="C608" i="1" l="1"/>
  <c r="E609" i="1" s="1"/>
  <c r="G609" i="1" s="1"/>
  <c r="D609" i="1" l="1"/>
  <c r="F610" i="1" s="1"/>
  <c r="H610" i="1" s="1"/>
  <c r="C609" i="1" l="1"/>
  <c r="E610" i="1" s="1"/>
  <c r="G610" i="1" s="1"/>
  <c r="D610" i="1" l="1"/>
  <c r="F611" i="1" s="1"/>
  <c r="H611" i="1" s="1"/>
  <c r="C610" i="1" l="1"/>
  <c r="E611" i="1" s="1"/>
  <c r="G611" i="1" s="1"/>
  <c r="D611" i="1" l="1"/>
  <c r="F612" i="1" s="1"/>
  <c r="H612" i="1" s="1"/>
  <c r="C611" i="1" l="1"/>
  <c r="E612" i="1" s="1"/>
  <c r="G612" i="1" s="1"/>
  <c r="D612" i="1" l="1"/>
  <c r="F613" i="1" s="1"/>
  <c r="H613" i="1" s="1"/>
  <c r="C612" i="1" l="1"/>
  <c r="E613" i="1" s="1"/>
  <c r="G613" i="1" s="1"/>
  <c r="D613" i="1" l="1"/>
  <c r="F614" i="1" s="1"/>
  <c r="H614" i="1" s="1"/>
  <c r="C613" i="1" l="1"/>
  <c r="E614" i="1" s="1"/>
  <c r="G614" i="1" s="1"/>
  <c r="D614" i="1" l="1"/>
  <c r="F615" i="1" s="1"/>
  <c r="H615" i="1" s="1"/>
  <c r="C614" i="1" l="1"/>
  <c r="E615" i="1" s="1"/>
  <c r="G615" i="1" s="1"/>
  <c r="D615" i="1" l="1"/>
  <c r="F616" i="1" s="1"/>
  <c r="H616" i="1" s="1"/>
  <c r="C615" i="1" l="1"/>
  <c r="E616" i="1" s="1"/>
  <c r="G616" i="1" s="1"/>
  <c r="D616" i="1" l="1"/>
  <c r="F617" i="1" s="1"/>
  <c r="H617" i="1" s="1"/>
  <c r="C616" i="1" l="1"/>
  <c r="E617" i="1" s="1"/>
  <c r="G617" i="1" s="1"/>
  <c r="D617" i="1" l="1"/>
  <c r="F618" i="1" s="1"/>
  <c r="H618" i="1" s="1"/>
  <c r="C617" i="1" l="1"/>
  <c r="E618" i="1" s="1"/>
  <c r="G618" i="1" s="1"/>
  <c r="D618" i="1" l="1"/>
  <c r="F619" i="1" s="1"/>
  <c r="H619" i="1" s="1"/>
  <c r="C618" i="1" l="1"/>
  <c r="E619" i="1" s="1"/>
  <c r="G619" i="1" s="1"/>
  <c r="D619" i="1" l="1"/>
  <c r="F620" i="1" s="1"/>
  <c r="H620" i="1" s="1"/>
  <c r="C619" i="1" l="1"/>
  <c r="E620" i="1" s="1"/>
  <c r="G620" i="1" s="1"/>
  <c r="D620" i="1" l="1"/>
  <c r="F621" i="1" s="1"/>
  <c r="H621" i="1" s="1"/>
  <c r="C620" i="1" l="1"/>
  <c r="E621" i="1" s="1"/>
  <c r="G621" i="1" s="1"/>
  <c r="D621" i="1" l="1"/>
  <c r="F622" i="1" s="1"/>
  <c r="H622" i="1" s="1"/>
  <c r="C621" i="1" l="1"/>
  <c r="E622" i="1" s="1"/>
  <c r="G622" i="1" s="1"/>
  <c r="D622" i="1" l="1"/>
  <c r="F623" i="1" s="1"/>
  <c r="H623" i="1" s="1"/>
  <c r="C622" i="1" l="1"/>
  <c r="E623" i="1" s="1"/>
  <c r="G623" i="1" s="1"/>
  <c r="D623" i="1" l="1"/>
  <c r="F624" i="1" s="1"/>
  <c r="H624" i="1" s="1"/>
  <c r="C623" i="1" l="1"/>
  <c r="E624" i="1" s="1"/>
  <c r="G624" i="1" s="1"/>
  <c r="D624" i="1" l="1"/>
  <c r="F625" i="1" s="1"/>
  <c r="H625" i="1" s="1"/>
  <c r="C624" i="1" l="1"/>
  <c r="E625" i="1" s="1"/>
  <c r="G625" i="1" s="1"/>
  <c r="D625" i="1" l="1"/>
  <c r="F626" i="1" s="1"/>
  <c r="H626" i="1" s="1"/>
  <c r="C625" i="1" l="1"/>
  <c r="E626" i="1" s="1"/>
  <c r="G626" i="1" s="1"/>
  <c r="D626" i="1" l="1"/>
  <c r="F627" i="1" s="1"/>
  <c r="H627" i="1" s="1"/>
  <c r="C626" i="1" l="1"/>
  <c r="E627" i="1" s="1"/>
  <c r="G627" i="1" s="1"/>
  <c r="D627" i="1" l="1"/>
  <c r="F628" i="1" s="1"/>
  <c r="H628" i="1" s="1"/>
  <c r="C627" i="1" l="1"/>
  <c r="E628" i="1" s="1"/>
  <c r="G628" i="1" s="1"/>
  <c r="D628" i="1" l="1"/>
  <c r="F629" i="1" s="1"/>
  <c r="H629" i="1" s="1"/>
  <c r="C628" i="1" l="1"/>
  <c r="E629" i="1" s="1"/>
  <c r="G629" i="1" s="1"/>
  <c r="D629" i="1" l="1"/>
  <c r="F630" i="1" s="1"/>
  <c r="H630" i="1" s="1"/>
  <c r="C629" i="1" l="1"/>
  <c r="E630" i="1" s="1"/>
  <c r="G630" i="1" s="1"/>
  <c r="D630" i="1" l="1"/>
  <c r="F631" i="1" s="1"/>
  <c r="H631" i="1" s="1"/>
  <c r="C630" i="1" l="1"/>
  <c r="E631" i="1" s="1"/>
  <c r="G631" i="1" s="1"/>
  <c r="D631" i="1" l="1"/>
  <c r="F632" i="1" s="1"/>
  <c r="H632" i="1" s="1"/>
  <c r="C631" i="1" l="1"/>
  <c r="E632" i="1" s="1"/>
  <c r="G632" i="1" s="1"/>
  <c r="D632" i="1" l="1"/>
  <c r="F633" i="1" s="1"/>
  <c r="H633" i="1" s="1"/>
  <c r="C632" i="1" l="1"/>
  <c r="E633" i="1" s="1"/>
  <c r="G633" i="1" s="1"/>
  <c r="D633" i="1" l="1"/>
  <c r="F634" i="1" s="1"/>
  <c r="H634" i="1" s="1"/>
  <c r="C633" i="1" l="1"/>
  <c r="E634" i="1" s="1"/>
  <c r="G634" i="1" s="1"/>
  <c r="D634" i="1" l="1"/>
  <c r="F635" i="1" s="1"/>
  <c r="H635" i="1" s="1"/>
  <c r="C634" i="1" l="1"/>
  <c r="E635" i="1" s="1"/>
  <c r="G635" i="1" s="1"/>
  <c r="D635" i="1" l="1"/>
  <c r="F636" i="1" s="1"/>
  <c r="H636" i="1" s="1"/>
  <c r="C635" i="1" l="1"/>
  <c r="E636" i="1" s="1"/>
  <c r="G636" i="1" s="1"/>
  <c r="D636" i="1" l="1"/>
  <c r="F637" i="1" s="1"/>
  <c r="H637" i="1" s="1"/>
  <c r="C636" i="1" l="1"/>
  <c r="E637" i="1" s="1"/>
  <c r="G637" i="1" s="1"/>
  <c r="D637" i="1" l="1"/>
  <c r="F638" i="1" s="1"/>
  <c r="H638" i="1" s="1"/>
  <c r="C637" i="1" l="1"/>
  <c r="E638" i="1" s="1"/>
  <c r="G638" i="1" s="1"/>
  <c r="D638" i="1" l="1"/>
  <c r="F639" i="1" s="1"/>
  <c r="H639" i="1" s="1"/>
  <c r="C638" i="1" l="1"/>
  <c r="E639" i="1" s="1"/>
  <c r="G639" i="1" s="1"/>
  <c r="D639" i="1" l="1"/>
  <c r="F640" i="1" s="1"/>
  <c r="H640" i="1" s="1"/>
  <c r="C639" i="1" l="1"/>
  <c r="E640" i="1" s="1"/>
  <c r="G640" i="1" s="1"/>
  <c r="D640" i="1" l="1"/>
  <c r="F641" i="1" s="1"/>
  <c r="H641" i="1" s="1"/>
  <c r="C640" i="1" l="1"/>
  <c r="E641" i="1" s="1"/>
  <c r="G641" i="1" s="1"/>
  <c r="D641" i="1" l="1"/>
  <c r="F642" i="1" s="1"/>
  <c r="H642" i="1" s="1"/>
  <c r="C641" i="1" l="1"/>
  <c r="E642" i="1" s="1"/>
  <c r="G642" i="1" s="1"/>
  <c r="D642" i="1" l="1"/>
  <c r="F643" i="1" s="1"/>
  <c r="H643" i="1" s="1"/>
  <c r="C642" i="1" l="1"/>
  <c r="E643" i="1" s="1"/>
  <c r="G643" i="1" s="1"/>
  <c r="D643" i="1" l="1"/>
  <c r="F644" i="1" s="1"/>
  <c r="H644" i="1" s="1"/>
  <c r="C643" i="1" l="1"/>
  <c r="E644" i="1" s="1"/>
  <c r="G644" i="1" s="1"/>
  <c r="D644" i="1" l="1"/>
  <c r="F645" i="1" s="1"/>
  <c r="H645" i="1" s="1"/>
  <c r="C644" i="1" l="1"/>
  <c r="E645" i="1" s="1"/>
  <c r="G645" i="1" s="1"/>
  <c r="D645" i="1" l="1"/>
  <c r="F646" i="1" s="1"/>
  <c r="H646" i="1" s="1"/>
  <c r="C645" i="1" l="1"/>
  <c r="E646" i="1" s="1"/>
  <c r="G646" i="1" s="1"/>
  <c r="D646" i="1" l="1"/>
  <c r="F647" i="1" s="1"/>
  <c r="H647" i="1" s="1"/>
  <c r="C646" i="1" l="1"/>
  <c r="E647" i="1" s="1"/>
  <c r="G647" i="1" s="1"/>
  <c r="D647" i="1" l="1"/>
  <c r="F648" i="1" s="1"/>
  <c r="H648" i="1" s="1"/>
  <c r="C647" i="1" l="1"/>
  <c r="E648" i="1" s="1"/>
  <c r="G648" i="1" s="1"/>
  <c r="D648" i="1" l="1"/>
  <c r="F649" i="1" s="1"/>
  <c r="H649" i="1" s="1"/>
  <c r="C648" i="1" l="1"/>
  <c r="E649" i="1" s="1"/>
  <c r="G649" i="1" s="1"/>
  <c r="D649" i="1" l="1"/>
  <c r="F650" i="1" s="1"/>
  <c r="H650" i="1" s="1"/>
  <c r="C649" i="1" l="1"/>
  <c r="E650" i="1" s="1"/>
  <c r="G650" i="1" s="1"/>
  <c r="D650" i="1" l="1"/>
  <c r="F651" i="1" s="1"/>
  <c r="H651" i="1" s="1"/>
  <c r="C650" i="1" l="1"/>
  <c r="E651" i="1" s="1"/>
  <c r="G651" i="1" s="1"/>
  <c r="D651" i="1" l="1"/>
  <c r="F652" i="1" s="1"/>
  <c r="H652" i="1" s="1"/>
  <c r="C651" i="1" l="1"/>
  <c r="E652" i="1" s="1"/>
  <c r="G652" i="1" s="1"/>
  <c r="D652" i="1" l="1"/>
  <c r="F653" i="1" s="1"/>
  <c r="H653" i="1" s="1"/>
  <c r="C652" i="1" l="1"/>
  <c r="E653" i="1" s="1"/>
  <c r="G653" i="1" s="1"/>
  <c r="D653" i="1" l="1"/>
  <c r="F654" i="1" s="1"/>
  <c r="H654" i="1" s="1"/>
  <c r="C653" i="1" l="1"/>
  <c r="E654" i="1" s="1"/>
  <c r="G654" i="1" s="1"/>
  <c r="D654" i="1" l="1"/>
  <c r="F655" i="1" s="1"/>
  <c r="H655" i="1" s="1"/>
  <c r="C654" i="1" l="1"/>
  <c r="E655" i="1" s="1"/>
  <c r="G655" i="1" s="1"/>
  <c r="D655" i="1" l="1"/>
  <c r="F656" i="1" s="1"/>
  <c r="H656" i="1" s="1"/>
  <c r="C655" i="1" l="1"/>
  <c r="E656" i="1" s="1"/>
  <c r="G656" i="1" s="1"/>
  <c r="D656" i="1" l="1"/>
  <c r="F657" i="1" s="1"/>
  <c r="H657" i="1" s="1"/>
  <c r="C656" i="1" l="1"/>
  <c r="E657" i="1" s="1"/>
  <c r="G657" i="1" s="1"/>
  <c r="D657" i="1" l="1"/>
  <c r="F658" i="1" s="1"/>
  <c r="H658" i="1" s="1"/>
  <c r="C657" i="1" l="1"/>
  <c r="E658" i="1" s="1"/>
  <c r="G658" i="1" s="1"/>
  <c r="D658" i="1" l="1"/>
  <c r="F659" i="1" s="1"/>
  <c r="H659" i="1" s="1"/>
  <c r="C658" i="1" l="1"/>
  <c r="E659" i="1" s="1"/>
  <c r="G659" i="1" s="1"/>
  <c r="D659" i="1" l="1"/>
  <c r="F660" i="1" s="1"/>
  <c r="H660" i="1" s="1"/>
  <c r="C659" i="1" l="1"/>
  <c r="E660" i="1" s="1"/>
  <c r="G660" i="1" s="1"/>
  <c r="D660" i="1" l="1"/>
  <c r="F661" i="1" s="1"/>
  <c r="H661" i="1" s="1"/>
  <c r="C660" i="1" l="1"/>
  <c r="E661" i="1" s="1"/>
  <c r="G661" i="1" s="1"/>
  <c r="D661" i="1" l="1"/>
  <c r="F662" i="1" s="1"/>
  <c r="H662" i="1" s="1"/>
  <c r="C661" i="1" l="1"/>
  <c r="E662" i="1" s="1"/>
  <c r="G662" i="1" s="1"/>
  <c r="D662" i="1" l="1"/>
  <c r="F663" i="1" s="1"/>
  <c r="H663" i="1" s="1"/>
  <c r="C662" i="1" l="1"/>
  <c r="E663" i="1" s="1"/>
  <c r="G663" i="1" s="1"/>
  <c r="D663" i="1" l="1"/>
  <c r="F664" i="1" s="1"/>
  <c r="H664" i="1" s="1"/>
  <c r="C663" i="1" l="1"/>
  <c r="E664" i="1" s="1"/>
  <c r="G664" i="1" s="1"/>
  <c r="D664" i="1" l="1"/>
  <c r="F665" i="1" s="1"/>
  <c r="H665" i="1" s="1"/>
  <c r="C664" i="1" l="1"/>
  <c r="E665" i="1" s="1"/>
  <c r="G665" i="1" s="1"/>
  <c r="D665" i="1" l="1"/>
  <c r="F666" i="1" s="1"/>
  <c r="H666" i="1" s="1"/>
  <c r="C665" i="1" l="1"/>
  <c r="E666" i="1" s="1"/>
  <c r="G666" i="1" s="1"/>
  <c r="D666" i="1" l="1"/>
  <c r="F667" i="1" s="1"/>
  <c r="H667" i="1" s="1"/>
  <c r="C666" i="1" l="1"/>
  <c r="E667" i="1" s="1"/>
  <c r="G667" i="1" s="1"/>
  <c r="D667" i="1" l="1"/>
  <c r="F668" i="1" s="1"/>
  <c r="H668" i="1" s="1"/>
  <c r="C667" i="1" l="1"/>
  <c r="E668" i="1" s="1"/>
  <c r="G668" i="1" s="1"/>
  <c r="D668" i="1" l="1"/>
  <c r="F669" i="1" s="1"/>
  <c r="H669" i="1" s="1"/>
  <c r="C668" i="1" l="1"/>
  <c r="E669" i="1" s="1"/>
  <c r="G669" i="1" s="1"/>
  <c r="D669" i="1" l="1"/>
  <c r="F670" i="1" s="1"/>
  <c r="H670" i="1" s="1"/>
  <c r="C669" i="1" l="1"/>
  <c r="E670" i="1" s="1"/>
  <c r="G670" i="1" s="1"/>
  <c r="D670" i="1" l="1"/>
  <c r="F671" i="1" s="1"/>
  <c r="H671" i="1" s="1"/>
  <c r="C670" i="1" l="1"/>
  <c r="E671" i="1" s="1"/>
  <c r="G671" i="1" s="1"/>
  <c r="D671" i="1" l="1"/>
  <c r="F672" i="1" s="1"/>
  <c r="H672" i="1" s="1"/>
  <c r="C671" i="1" l="1"/>
  <c r="E672" i="1" s="1"/>
  <c r="G672" i="1" s="1"/>
  <c r="D672" i="1" l="1"/>
  <c r="F673" i="1" s="1"/>
  <c r="H673" i="1" s="1"/>
  <c r="C672" i="1" l="1"/>
  <c r="E673" i="1" s="1"/>
  <c r="G673" i="1" s="1"/>
  <c r="D673" i="1" l="1"/>
  <c r="F674" i="1" s="1"/>
  <c r="H674" i="1" s="1"/>
  <c r="C673" i="1" l="1"/>
  <c r="E674" i="1" s="1"/>
  <c r="G674" i="1" s="1"/>
  <c r="D674" i="1" l="1"/>
  <c r="F675" i="1" s="1"/>
  <c r="H675" i="1" s="1"/>
  <c r="C674" i="1" l="1"/>
  <c r="E675" i="1" s="1"/>
  <c r="G675" i="1" s="1"/>
  <c r="D675" i="1" l="1"/>
  <c r="F676" i="1" s="1"/>
  <c r="H676" i="1" s="1"/>
  <c r="C675" i="1" l="1"/>
  <c r="E676" i="1" s="1"/>
  <c r="G676" i="1" s="1"/>
  <c r="D676" i="1" l="1"/>
  <c r="F677" i="1" s="1"/>
  <c r="H677" i="1" s="1"/>
  <c r="C676" i="1" l="1"/>
  <c r="E677" i="1" s="1"/>
  <c r="G677" i="1" s="1"/>
  <c r="D677" i="1" l="1"/>
  <c r="F678" i="1" s="1"/>
  <c r="H678" i="1" s="1"/>
  <c r="C677" i="1" l="1"/>
  <c r="E678" i="1" s="1"/>
  <c r="G678" i="1" s="1"/>
  <c r="D678" i="1" l="1"/>
  <c r="F679" i="1" s="1"/>
  <c r="H679" i="1" s="1"/>
  <c r="C678" i="1" l="1"/>
  <c r="E679" i="1" s="1"/>
  <c r="G679" i="1" s="1"/>
  <c r="D679" i="1" l="1"/>
  <c r="F680" i="1" s="1"/>
  <c r="H680" i="1" s="1"/>
  <c r="C679" i="1" l="1"/>
  <c r="E680" i="1" s="1"/>
  <c r="G680" i="1" s="1"/>
  <c r="D680" i="1" l="1"/>
  <c r="F681" i="1" s="1"/>
  <c r="H681" i="1" s="1"/>
  <c r="C680" i="1" l="1"/>
  <c r="E681" i="1" s="1"/>
  <c r="G681" i="1" s="1"/>
  <c r="D681" i="1" l="1"/>
  <c r="F682" i="1" s="1"/>
  <c r="H682" i="1" s="1"/>
  <c r="C681" i="1" l="1"/>
  <c r="E682" i="1" s="1"/>
  <c r="G682" i="1" s="1"/>
  <c r="D682" i="1" l="1"/>
  <c r="F683" i="1" s="1"/>
  <c r="H683" i="1" s="1"/>
  <c r="C682" i="1" l="1"/>
  <c r="E683" i="1" s="1"/>
  <c r="G683" i="1" s="1"/>
  <c r="D683" i="1" l="1"/>
  <c r="F684" i="1" s="1"/>
  <c r="H684" i="1" s="1"/>
  <c r="C683" i="1" l="1"/>
  <c r="E684" i="1" s="1"/>
  <c r="G684" i="1" s="1"/>
  <c r="D684" i="1" l="1"/>
  <c r="F685" i="1" s="1"/>
  <c r="H685" i="1" s="1"/>
  <c r="C684" i="1" l="1"/>
  <c r="E685" i="1" s="1"/>
  <c r="G685" i="1" s="1"/>
  <c r="D685" i="1" l="1"/>
  <c r="F686" i="1" s="1"/>
  <c r="H686" i="1" s="1"/>
  <c r="C685" i="1" l="1"/>
  <c r="E686" i="1" s="1"/>
  <c r="G686" i="1" s="1"/>
  <c r="D686" i="1" l="1"/>
  <c r="F687" i="1" s="1"/>
  <c r="H687" i="1" s="1"/>
  <c r="C686" i="1" l="1"/>
  <c r="E687" i="1" s="1"/>
  <c r="G687" i="1" s="1"/>
  <c r="D687" i="1" l="1"/>
  <c r="F688" i="1" s="1"/>
  <c r="H688" i="1" s="1"/>
  <c r="C687" i="1" l="1"/>
  <c r="E688" i="1" s="1"/>
  <c r="G688" i="1" s="1"/>
  <c r="D688" i="1" l="1"/>
  <c r="F689" i="1" s="1"/>
  <c r="H689" i="1" s="1"/>
  <c r="C688" i="1" l="1"/>
  <c r="E689" i="1" s="1"/>
  <c r="G689" i="1" s="1"/>
  <c r="D689" i="1" l="1"/>
  <c r="F690" i="1" s="1"/>
  <c r="H690" i="1" s="1"/>
  <c r="C689" i="1" l="1"/>
  <c r="E690" i="1" s="1"/>
  <c r="G690" i="1" s="1"/>
  <c r="D690" i="1" l="1"/>
  <c r="F691" i="1" s="1"/>
  <c r="H691" i="1" s="1"/>
  <c r="C690" i="1" l="1"/>
  <c r="E691" i="1" s="1"/>
  <c r="G691" i="1" s="1"/>
  <c r="D691" i="1" l="1"/>
  <c r="F692" i="1" s="1"/>
  <c r="H692" i="1" s="1"/>
  <c r="C691" i="1" l="1"/>
  <c r="E692" i="1" s="1"/>
  <c r="G692" i="1" s="1"/>
  <c r="D692" i="1" l="1"/>
  <c r="F693" i="1" s="1"/>
  <c r="H693" i="1" s="1"/>
  <c r="C692" i="1" l="1"/>
  <c r="E693" i="1" s="1"/>
  <c r="G693" i="1" s="1"/>
  <c r="D693" i="1" l="1"/>
  <c r="F694" i="1" s="1"/>
  <c r="H694" i="1" s="1"/>
  <c r="C693" i="1" l="1"/>
  <c r="E694" i="1" s="1"/>
  <c r="G694" i="1" s="1"/>
  <c r="D694" i="1" l="1"/>
  <c r="F695" i="1" s="1"/>
  <c r="H695" i="1" s="1"/>
  <c r="C694" i="1" l="1"/>
  <c r="E695" i="1" s="1"/>
  <c r="G695" i="1" s="1"/>
  <c r="D695" i="1" l="1"/>
  <c r="F696" i="1" s="1"/>
  <c r="H696" i="1" s="1"/>
  <c r="C695" i="1" l="1"/>
  <c r="E696" i="1" s="1"/>
  <c r="G696" i="1" s="1"/>
  <c r="D696" i="1" l="1"/>
  <c r="F697" i="1" s="1"/>
  <c r="H697" i="1" s="1"/>
  <c r="C696" i="1" l="1"/>
  <c r="E697" i="1" s="1"/>
  <c r="G697" i="1" s="1"/>
  <c r="D697" i="1" l="1"/>
  <c r="F698" i="1" s="1"/>
  <c r="H698" i="1" s="1"/>
  <c r="C697" i="1" l="1"/>
  <c r="E698" i="1" s="1"/>
  <c r="G698" i="1" s="1"/>
  <c r="D698" i="1" l="1"/>
  <c r="F699" i="1" s="1"/>
  <c r="H699" i="1" s="1"/>
  <c r="C698" i="1" l="1"/>
  <c r="E699" i="1" s="1"/>
  <c r="G699" i="1" s="1"/>
  <c r="D699" i="1" l="1"/>
  <c r="F700" i="1" s="1"/>
  <c r="H700" i="1" s="1"/>
  <c r="C699" i="1" l="1"/>
  <c r="E700" i="1" s="1"/>
  <c r="G700" i="1" s="1"/>
  <c r="D700" i="1" l="1"/>
  <c r="F701" i="1" s="1"/>
  <c r="H701" i="1" s="1"/>
  <c r="C700" i="1" l="1"/>
  <c r="E701" i="1" s="1"/>
  <c r="G701" i="1" s="1"/>
  <c r="D701" i="1" l="1"/>
  <c r="F702" i="1" s="1"/>
  <c r="H702" i="1" s="1"/>
  <c r="C701" i="1" l="1"/>
  <c r="E702" i="1" s="1"/>
  <c r="G702" i="1" s="1"/>
  <c r="D702" i="1" l="1"/>
  <c r="F703" i="1" s="1"/>
  <c r="H703" i="1" s="1"/>
  <c r="C702" i="1" l="1"/>
  <c r="E703" i="1" s="1"/>
  <c r="G703" i="1" s="1"/>
  <c r="D703" i="1" l="1"/>
  <c r="F704" i="1" s="1"/>
  <c r="H704" i="1" s="1"/>
  <c r="C703" i="1" l="1"/>
  <c r="E704" i="1" s="1"/>
  <c r="G704" i="1" s="1"/>
  <c r="D704" i="1" l="1"/>
  <c r="F705" i="1" s="1"/>
  <c r="H705" i="1" s="1"/>
  <c r="C704" i="1" l="1"/>
  <c r="E705" i="1" s="1"/>
  <c r="G705" i="1" s="1"/>
  <c r="D705" i="1" l="1"/>
  <c r="F706" i="1" s="1"/>
  <c r="H706" i="1" s="1"/>
  <c r="C705" i="1" l="1"/>
  <c r="E706" i="1" s="1"/>
  <c r="G706" i="1" s="1"/>
  <c r="D706" i="1" l="1"/>
  <c r="F707" i="1" s="1"/>
  <c r="H707" i="1" s="1"/>
  <c r="C706" i="1" l="1"/>
  <c r="E707" i="1" s="1"/>
  <c r="G707" i="1" s="1"/>
  <c r="D707" i="1" l="1"/>
  <c r="F708" i="1" s="1"/>
  <c r="H708" i="1" s="1"/>
  <c r="C707" i="1" l="1"/>
  <c r="E708" i="1" s="1"/>
  <c r="G708" i="1" s="1"/>
  <c r="D708" i="1" l="1"/>
  <c r="F709" i="1" s="1"/>
  <c r="H709" i="1" s="1"/>
  <c r="C708" i="1" l="1"/>
  <c r="E709" i="1" s="1"/>
  <c r="G709" i="1" s="1"/>
  <c r="D709" i="1" l="1"/>
  <c r="F710" i="1" s="1"/>
  <c r="H710" i="1" s="1"/>
  <c r="C709" i="1" l="1"/>
  <c r="E710" i="1" s="1"/>
  <c r="G710" i="1" s="1"/>
  <c r="D710" i="1" l="1"/>
  <c r="F711" i="1" s="1"/>
  <c r="H711" i="1" s="1"/>
  <c r="C710" i="1" l="1"/>
  <c r="E711" i="1" s="1"/>
  <c r="G711" i="1" s="1"/>
  <c r="D711" i="1" l="1"/>
  <c r="F712" i="1" s="1"/>
  <c r="H712" i="1" s="1"/>
  <c r="C711" i="1" l="1"/>
  <c r="E712" i="1" s="1"/>
  <c r="G712" i="1" s="1"/>
  <c r="D712" i="1" l="1"/>
  <c r="F713" i="1" s="1"/>
  <c r="H713" i="1" s="1"/>
  <c r="C712" i="1" l="1"/>
  <c r="E713" i="1" s="1"/>
  <c r="G713" i="1" s="1"/>
  <c r="D713" i="1" l="1"/>
  <c r="F714" i="1" s="1"/>
  <c r="H714" i="1" s="1"/>
  <c r="C713" i="1" l="1"/>
  <c r="E714" i="1" s="1"/>
  <c r="G714" i="1" s="1"/>
  <c r="D714" i="1" l="1"/>
  <c r="F715" i="1" s="1"/>
  <c r="H715" i="1" s="1"/>
  <c r="C714" i="1" l="1"/>
  <c r="E715" i="1" s="1"/>
  <c r="G715" i="1" s="1"/>
  <c r="D715" i="1" l="1"/>
  <c r="F716" i="1" s="1"/>
  <c r="H716" i="1" s="1"/>
  <c r="C715" i="1" l="1"/>
  <c r="E716" i="1" s="1"/>
  <c r="G716" i="1" s="1"/>
  <c r="D716" i="1" l="1"/>
  <c r="F717" i="1" s="1"/>
  <c r="H717" i="1" s="1"/>
  <c r="C716" i="1" l="1"/>
  <c r="E717" i="1" s="1"/>
  <c r="G717" i="1" s="1"/>
  <c r="D717" i="1" l="1"/>
  <c r="F718" i="1" s="1"/>
  <c r="H718" i="1" s="1"/>
  <c r="C717" i="1" l="1"/>
  <c r="E718" i="1" s="1"/>
  <c r="G718" i="1" s="1"/>
  <c r="D718" i="1" l="1"/>
  <c r="F719" i="1" s="1"/>
  <c r="H719" i="1" s="1"/>
  <c r="C718" i="1" l="1"/>
  <c r="E719" i="1" s="1"/>
  <c r="G719" i="1" s="1"/>
  <c r="D719" i="1" l="1"/>
  <c r="F720" i="1" s="1"/>
  <c r="H720" i="1" s="1"/>
  <c r="C719" i="1" l="1"/>
  <c r="E720" i="1" s="1"/>
  <c r="G720" i="1" s="1"/>
  <c r="D720" i="1" l="1"/>
  <c r="F721" i="1" s="1"/>
  <c r="H721" i="1" s="1"/>
  <c r="C720" i="1" l="1"/>
  <c r="E721" i="1" s="1"/>
  <c r="G721" i="1" s="1"/>
  <c r="D721" i="1" l="1"/>
  <c r="F722" i="1" s="1"/>
  <c r="H722" i="1" s="1"/>
  <c r="C721" i="1" l="1"/>
  <c r="E722" i="1" s="1"/>
  <c r="G722" i="1" s="1"/>
  <c r="D722" i="1" l="1"/>
  <c r="F723" i="1" s="1"/>
  <c r="H723" i="1" s="1"/>
  <c r="C722" i="1" l="1"/>
  <c r="E723" i="1" s="1"/>
  <c r="G723" i="1" s="1"/>
  <c r="D723" i="1" l="1"/>
  <c r="F724" i="1" s="1"/>
  <c r="H724" i="1" s="1"/>
  <c r="C723" i="1"/>
  <c r="E724" i="1" s="1"/>
  <c r="G724" i="1" s="1"/>
  <c r="D724" i="1" l="1"/>
  <c r="F725" i="1" s="1"/>
  <c r="H725" i="1" s="1"/>
  <c r="C724" i="1" l="1"/>
  <c r="E725" i="1" s="1"/>
  <c r="G725" i="1" s="1"/>
  <c r="D725" i="1" l="1"/>
  <c r="F726" i="1" s="1"/>
  <c r="H726" i="1" s="1"/>
  <c r="C725" i="1" l="1"/>
  <c r="E726" i="1" s="1"/>
  <c r="G726" i="1" s="1"/>
  <c r="D726" i="1" l="1"/>
  <c r="F727" i="1" s="1"/>
  <c r="H727" i="1" s="1"/>
  <c r="C726" i="1" l="1"/>
  <c r="E727" i="1" s="1"/>
  <c r="G727" i="1" s="1"/>
  <c r="D727" i="1" l="1"/>
  <c r="F728" i="1" s="1"/>
  <c r="H728" i="1" s="1"/>
  <c r="C727" i="1" l="1"/>
  <c r="E728" i="1" s="1"/>
  <c r="G728" i="1" s="1"/>
  <c r="D728" i="1" l="1"/>
  <c r="F729" i="1" s="1"/>
  <c r="H729" i="1" s="1"/>
  <c r="C728" i="1" l="1"/>
  <c r="E729" i="1" s="1"/>
  <c r="G729" i="1" s="1"/>
  <c r="D729" i="1" l="1"/>
  <c r="F730" i="1" s="1"/>
  <c r="H730" i="1" s="1"/>
  <c r="C729" i="1" l="1"/>
  <c r="E730" i="1" s="1"/>
  <c r="G730" i="1" s="1"/>
  <c r="D730" i="1" l="1"/>
  <c r="F731" i="1" s="1"/>
  <c r="H731" i="1" s="1"/>
  <c r="C730" i="1" l="1"/>
  <c r="E731" i="1" s="1"/>
  <c r="G731" i="1" s="1"/>
  <c r="D731" i="1" l="1"/>
  <c r="F732" i="1" s="1"/>
  <c r="H732" i="1" s="1"/>
  <c r="C731" i="1" l="1"/>
  <c r="E732" i="1" s="1"/>
  <c r="G732" i="1" s="1"/>
  <c r="D732" i="1" l="1"/>
  <c r="F733" i="1" s="1"/>
  <c r="H733" i="1" s="1"/>
  <c r="C732" i="1" l="1"/>
  <c r="E733" i="1" s="1"/>
  <c r="G733" i="1" s="1"/>
  <c r="D733" i="1" l="1"/>
  <c r="F734" i="1" s="1"/>
  <c r="H734" i="1" s="1"/>
  <c r="C733" i="1" l="1"/>
  <c r="E734" i="1" s="1"/>
  <c r="G734" i="1" s="1"/>
  <c r="D734" i="1" l="1"/>
  <c r="F735" i="1" s="1"/>
  <c r="H735" i="1" s="1"/>
  <c r="C734" i="1" l="1"/>
  <c r="E735" i="1" s="1"/>
  <c r="G735" i="1" s="1"/>
  <c r="D735" i="1" l="1"/>
  <c r="F736" i="1" s="1"/>
  <c r="H736" i="1" s="1"/>
  <c r="C735" i="1"/>
  <c r="E736" i="1" s="1"/>
  <c r="G736" i="1" s="1"/>
  <c r="D736" i="1" l="1"/>
  <c r="F737" i="1" s="1"/>
  <c r="H737" i="1" s="1"/>
  <c r="C736" i="1" l="1"/>
  <c r="E737" i="1" s="1"/>
  <c r="G737" i="1" s="1"/>
  <c r="D737" i="1" l="1"/>
  <c r="F738" i="1" s="1"/>
  <c r="H738" i="1" s="1"/>
  <c r="C737" i="1" l="1"/>
  <c r="E738" i="1" s="1"/>
  <c r="G738" i="1" s="1"/>
  <c r="D738" i="1" l="1"/>
  <c r="F739" i="1" s="1"/>
  <c r="H739" i="1" s="1"/>
  <c r="C738" i="1" l="1"/>
  <c r="E739" i="1" s="1"/>
  <c r="G739" i="1" s="1"/>
  <c r="D739" i="1" l="1"/>
  <c r="F740" i="1" s="1"/>
  <c r="H740" i="1" s="1"/>
  <c r="C739" i="1" l="1"/>
  <c r="E740" i="1" s="1"/>
  <c r="G740" i="1" s="1"/>
  <c r="D740" i="1" l="1"/>
  <c r="F741" i="1" s="1"/>
  <c r="H741" i="1" s="1"/>
  <c r="C740" i="1" l="1"/>
  <c r="E741" i="1" s="1"/>
  <c r="G741" i="1" s="1"/>
  <c r="D741" i="1" l="1"/>
  <c r="F742" i="1" s="1"/>
  <c r="H742" i="1" s="1"/>
  <c r="C741" i="1" l="1"/>
  <c r="E742" i="1" s="1"/>
  <c r="G742" i="1" s="1"/>
  <c r="D742" i="1" l="1"/>
  <c r="F743" i="1" s="1"/>
  <c r="H743" i="1" s="1"/>
  <c r="C742" i="1" l="1"/>
  <c r="E743" i="1" s="1"/>
  <c r="G743" i="1" s="1"/>
  <c r="D743" i="1" l="1"/>
  <c r="F744" i="1" s="1"/>
  <c r="H744" i="1" s="1"/>
  <c r="C743" i="1" l="1"/>
  <c r="E744" i="1" s="1"/>
  <c r="G744" i="1" s="1"/>
  <c r="D744" i="1" l="1"/>
  <c r="F745" i="1" s="1"/>
  <c r="H745" i="1" s="1"/>
  <c r="C744" i="1" l="1"/>
  <c r="E745" i="1" s="1"/>
  <c r="G745" i="1" s="1"/>
  <c r="D745" i="1" l="1"/>
  <c r="F746" i="1" s="1"/>
  <c r="H746" i="1" s="1"/>
  <c r="C745" i="1" l="1"/>
  <c r="E746" i="1" s="1"/>
  <c r="G746" i="1" s="1"/>
  <c r="D746" i="1" l="1"/>
  <c r="F747" i="1" s="1"/>
  <c r="H747" i="1" s="1"/>
  <c r="C746" i="1" l="1"/>
  <c r="E747" i="1" s="1"/>
  <c r="G747" i="1" s="1"/>
  <c r="D747" i="1" l="1"/>
  <c r="F748" i="1" s="1"/>
  <c r="H748" i="1" s="1"/>
  <c r="C747" i="1" l="1"/>
  <c r="E748" i="1" s="1"/>
  <c r="G748" i="1" s="1"/>
  <c r="D748" i="1" l="1"/>
  <c r="F749" i="1" s="1"/>
  <c r="H749" i="1" s="1"/>
  <c r="C748" i="1" l="1"/>
  <c r="E749" i="1" s="1"/>
  <c r="G749" i="1" s="1"/>
  <c r="D749" i="1" l="1"/>
  <c r="F750" i="1" s="1"/>
  <c r="H750" i="1" s="1"/>
  <c r="C749" i="1" l="1"/>
  <c r="E750" i="1" s="1"/>
  <c r="G750" i="1" s="1"/>
  <c r="D750" i="1" l="1"/>
  <c r="F751" i="1" s="1"/>
  <c r="H751" i="1" s="1"/>
  <c r="C750" i="1" l="1"/>
  <c r="E751" i="1" s="1"/>
  <c r="G751" i="1" s="1"/>
  <c r="D751" i="1" l="1"/>
  <c r="F752" i="1" s="1"/>
  <c r="H752" i="1" s="1"/>
  <c r="C751" i="1" l="1"/>
  <c r="E752" i="1" s="1"/>
  <c r="G752" i="1" s="1"/>
  <c r="D752" i="1" l="1"/>
  <c r="F753" i="1" s="1"/>
  <c r="H753" i="1" s="1"/>
  <c r="C752" i="1" l="1"/>
  <c r="E753" i="1" s="1"/>
  <c r="G753" i="1" s="1"/>
  <c r="D753" i="1" l="1"/>
  <c r="F754" i="1" s="1"/>
  <c r="H754" i="1" s="1"/>
  <c r="C753" i="1" l="1"/>
  <c r="E754" i="1" s="1"/>
  <c r="G754" i="1" s="1"/>
  <c r="D754" i="1" l="1"/>
  <c r="F755" i="1" s="1"/>
  <c r="H755" i="1" s="1"/>
  <c r="C754" i="1" l="1"/>
  <c r="E755" i="1" s="1"/>
  <c r="G755" i="1" s="1"/>
  <c r="D755" i="1" l="1"/>
  <c r="F756" i="1" s="1"/>
  <c r="H756" i="1" s="1"/>
  <c r="C755" i="1" l="1"/>
  <c r="E756" i="1" s="1"/>
  <c r="G756" i="1" s="1"/>
  <c r="D756" i="1" l="1"/>
  <c r="F757" i="1" s="1"/>
  <c r="H757" i="1" s="1"/>
  <c r="C756" i="1" l="1"/>
  <c r="E757" i="1" s="1"/>
  <c r="G757" i="1" s="1"/>
  <c r="D757" i="1" l="1"/>
  <c r="F758" i="1" s="1"/>
  <c r="H758" i="1" s="1"/>
  <c r="C757" i="1" l="1"/>
  <c r="E758" i="1" s="1"/>
  <c r="G758" i="1" s="1"/>
  <c r="D758" i="1" l="1"/>
  <c r="F759" i="1" s="1"/>
  <c r="H759" i="1" s="1"/>
  <c r="C758" i="1" l="1"/>
  <c r="E759" i="1" s="1"/>
  <c r="G759" i="1" s="1"/>
  <c r="D759" i="1" l="1"/>
  <c r="F760" i="1" s="1"/>
  <c r="H760" i="1" s="1"/>
  <c r="C759" i="1" l="1"/>
  <c r="E760" i="1" s="1"/>
  <c r="G760" i="1" s="1"/>
  <c r="D760" i="1" l="1"/>
  <c r="F761" i="1" s="1"/>
  <c r="H761" i="1" s="1"/>
  <c r="C760" i="1" l="1"/>
  <c r="E761" i="1" s="1"/>
  <c r="G761" i="1" s="1"/>
  <c r="D761" i="1" l="1"/>
  <c r="F762" i="1" s="1"/>
  <c r="H762" i="1" s="1"/>
  <c r="C761" i="1" l="1"/>
  <c r="E762" i="1" s="1"/>
  <c r="G762" i="1" s="1"/>
  <c r="D762" i="1" l="1"/>
  <c r="F763" i="1" s="1"/>
  <c r="H763" i="1" s="1"/>
  <c r="C762" i="1" l="1"/>
  <c r="E763" i="1" s="1"/>
  <c r="G763" i="1" s="1"/>
  <c r="D763" i="1" l="1"/>
  <c r="F764" i="1" s="1"/>
  <c r="H764" i="1" s="1"/>
  <c r="C763" i="1" l="1"/>
  <c r="E764" i="1" s="1"/>
  <c r="G764" i="1" s="1"/>
  <c r="D764" i="1" l="1"/>
  <c r="F765" i="1" s="1"/>
  <c r="H765" i="1" s="1"/>
  <c r="C764" i="1" l="1"/>
  <c r="E765" i="1" s="1"/>
  <c r="G765" i="1" s="1"/>
  <c r="D765" i="1" l="1"/>
  <c r="F766" i="1" s="1"/>
  <c r="H766" i="1" s="1"/>
  <c r="C765" i="1" l="1"/>
  <c r="E766" i="1" s="1"/>
  <c r="G766" i="1" s="1"/>
  <c r="D766" i="1" l="1"/>
  <c r="F767" i="1" s="1"/>
  <c r="H767" i="1" s="1"/>
  <c r="C766" i="1" l="1"/>
  <c r="E767" i="1" s="1"/>
  <c r="G767" i="1" s="1"/>
  <c r="D767" i="1" l="1"/>
  <c r="F768" i="1" s="1"/>
  <c r="H768" i="1" s="1"/>
  <c r="C767" i="1" l="1"/>
  <c r="E768" i="1" s="1"/>
  <c r="G768" i="1" s="1"/>
  <c r="D768" i="1" l="1"/>
  <c r="F769" i="1" s="1"/>
  <c r="H769" i="1" s="1"/>
  <c r="C768" i="1" l="1"/>
  <c r="E769" i="1" s="1"/>
  <c r="G769" i="1" s="1"/>
  <c r="D769" i="1" l="1"/>
  <c r="F770" i="1" s="1"/>
  <c r="H770" i="1" s="1"/>
  <c r="C769" i="1" l="1"/>
  <c r="E770" i="1" s="1"/>
  <c r="G770" i="1" s="1"/>
  <c r="D770" i="1" l="1"/>
  <c r="F771" i="1" s="1"/>
  <c r="H771" i="1" s="1"/>
  <c r="C770" i="1" l="1"/>
  <c r="E771" i="1" s="1"/>
  <c r="G771" i="1" s="1"/>
  <c r="D771" i="1" l="1"/>
  <c r="F772" i="1" s="1"/>
  <c r="H772" i="1" s="1"/>
  <c r="C771" i="1" l="1"/>
  <c r="E772" i="1" s="1"/>
  <c r="G772" i="1" s="1"/>
  <c r="D772" i="1" l="1"/>
  <c r="F773" i="1" s="1"/>
  <c r="H773" i="1" s="1"/>
  <c r="C772" i="1" l="1"/>
  <c r="E773" i="1" s="1"/>
  <c r="G773" i="1" s="1"/>
  <c r="D773" i="1" l="1"/>
  <c r="F774" i="1" s="1"/>
  <c r="H774" i="1" s="1"/>
  <c r="C773" i="1" l="1"/>
  <c r="E774" i="1" s="1"/>
  <c r="G774" i="1" s="1"/>
  <c r="D774" i="1" l="1"/>
  <c r="F775" i="1" s="1"/>
  <c r="H775" i="1" s="1"/>
  <c r="C774" i="1" l="1"/>
  <c r="E775" i="1" s="1"/>
  <c r="G775" i="1" s="1"/>
  <c r="D775" i="1" l="1"/>
  <c r="F776" i="1" s="1"/>
  <c r="H776" i="1" s="1"/>
  <c r="C775" i="1" l="1"/>
  <c r="E776" i="1" s="1"/>
  <c r="G776" i="1" s="1"/>
  <c r="D776" i="1" l="1"/>
  <c r="F777" i="1" s="1"/>
  <c r="H777" i="1" s="1"/>
  <c r="C776" i="1" l="1"/>
  <c r="E777" i="1" s="1"/>
  <c r="G777" i="1" s="1"/>
  <c r="D777" i="1" l="1"/>
  <c r="F778" i="1" s="1"/>
  <c r="H778" i="1" s="1"/>
  <c r="C777" i="1" l="1"/>
  <c r="E778" i="1" s="1"/>
  <c r="G778" i="1" s="1"/>
  <c r="D778" i="1" l="1"/>
  <c r="F779" i="1" s="1"/>
  <c r="H779" i="1" s="1"/>
  <c r="C778" i="1" l="1"/>
  <c r="E779" i="1" s="1"/>
  <c r="G779" i="1" s="1"/>
  <c r="D779" i="1" l="1"/>
  <c r="F780" i="1" s="1"/>
  <c r="H780" i="1" s="1"/>
  <c r="C779" i="1" l="1"/>
  <c r="E780" i="1" s="1"/>
  <c r="G780" i="1" s="1"/>
  <c r="D780" i="1" l="1"/>
  <c r="F781" i="1" s="1"/>
  <c r="H781" i="1" s="1"/>
  <c r="C780" i="1" l="1"/>
  <c r="E781" i="1" s="1"/>
  <c r="G781" i="1" s="1"/>
  <c r="D781" i="1" l="1"/>
  <c r="F782" i="1" s="1"/>
  <c r="H782" i="1" s="1"/>
  <c r="C781" i="1" l="1"/>
  <c r="E782" i="1" s="1"/>
  <c r="G782" i="1" s="1"/>
  <c r="D782" i="1" l="1"/>
  <c r="F783" i="1" s="1"/>
  <c r="H783" i="1" s="1"/>
  <c r="C782" i="1" l="1"/>
  <c r="E783" i="1" s="1"/>
  <c r="G783" i="1" s="1"/>
  <c r="D783" i="1" l="1"/>
  <c r="F784" i="1" s="1"/>
  <c r="H784" i="1" s="1"/>
  <c r="C783" i="1" l="1"/>
  <c r="E784" i="1" s="1"/>
  <c r="G784" i="1" s="1"/>
  <c r="D784" i="1" l="1"/>
  <c r="F785" i="1" s="1"/>
  <c r="H785" i="1" s="1"/>
  <c r="C784" i="1" l="1"/>
  <c r="E785" i="1" s="1"/>
  <c r="G785" i="1" s="1"/>
  <c r="D785" i="1" l="1"/>
  <c r="F786" i="1" s="1"/>
  <c r="H786" i="1" s="1"/>
  <c r="C785" i="1" l="1"/>
  <c r="E786" i="1" s="1"/>
  <c r="G786" i="1" s="1"/>
  <c r="D786" i="1" l="1"/>
  <c r="F787" i="1" s="1"/>
  <c r="H787" i="1" s="1"/>
  <c r="C786" i="1" l="1"/>
  <c r="E787" i="1" s="1"/>
  <c r="G787" i="1" s="1"/>
  <c r="D787" i="1" l="1"/>
  <c r="F788" i="1" s="1"/>
  <c r="H788" i="1" s="1"/>
  <c r="C787" i="1" l="1"/>
  <c r="E788" i="1" s="1"/>
  <c r="G788" i="1" s="1"/>
  <c r="D788" i="1" l="1"/>
  <c r="F789" i="1" s="1"/>
  <c r="H789" i="1" s="1"/>
  <c r="C788" i="1" l="1"/>
  <c r="E789" i="1" s="1"/>
  <c r="G789" i="1" s="1"/>
  <c r="D789" i="1" l="1"/>
  <c r="F790" i="1" s="1"/>
  <c r="H790" i="1" s="1"/>
  <c r="C789" i="1" l="1"/>
  <c r="E790" i="1" s="1"/>
  <c r="G790" i="1" s="1"/>
  <c r="D790" i="1" l="1"/>
  <c r="F791" i="1" s="1"/>
  <c r="H791" i="1" s="1"/>
  <c r="C790" i="1" l="1"/>
  <c r="E791" i="1" s="1"/>
  <c r="G791" i="1" s="1"/>
  <c r="D791" i="1" l="1"/>
  <c r="F792" i="1" s="1"/>
  <c r="H792" i="1" s="1"/>
  <c r="C791" i="1" l="1"/>
  <c r="E792" i="1" s="1"/>
  <c r="G792" i="1" s="1"/>
  <c r="D792" i="1" l="1"/>
  <c r="F793" i="1" s="1"/>
  <c r="H793" i="1" s="1"/>
  <c r="C792" i="1" l="1"/>
  <c r="E793" i="1" s="1"/>
  <c r="G793" i="1" s="1"/>
  <c r="D793" i="1" l="1"/>
  <c r="F794" i="1" s="1"/>
  <c r="H794" i="1" s="1"/>
  <c r="C793" i="1" l="1"/>
  <c r="E794" i="1" s="1"/>
  <c r="G794" i="1" s="1"/>
  <c r="D794" i="1" l="1"/>
  <c r="F795" i="1" s="1"/>
  <c r="H795" i="1" s="1"/>
  <c r="C794" i="1" l="1"/>
  <c r="E795" i="1" s="1"/>
  <c r="G795" i="1" s="1"/>
  <c r="D795" i="1" l="1"/>
  <c r="F796" i="1" s="1"/>
  <c r="H796" i="1" s="1"/>
  <c r="C795" i="1" l="1"/>
  <c r="E796" i="1" s="1"/>
  <c r="G796" i="1" s="1"/>
  <c r="D796" i="1" l="1"/>
  <c r="F797" i="1" s="1"/>
  <c r="H797" i="1" s="1"/>
  <c r="C796" i="1" l="1"/>
  <c r="E797" i="1" s="1"/>
  <c r="G797" i="1" s="1"/>
  <c r="D797" i="1" l="1"/>
  <c r="F798" i="1" s="1"/>
  <c r="H798" i="1" s="1"/>
  <c r="C797" i="1" l="1"/>
  <c r="E798" i="1" s="1"/>
  <c r="G798" i="1" s="1"/>
  <c r="D798" i="1" l="1"/>
  <c r="F799" i="1" s="1"/>
  <c r="H799" i="1" s="1"/>
  <c r="C798" i="1" l="1"/>
  <c r="E799" i="1" s="1"/>
  <c r="G799" i="1" s="1"/>
  <c r="D799" i="1" l="1"/>
  <c r="F800" i="1" s="1"/>
  <c r="H800" i="1" s="1"/>
  <c r="C799" i="1" l="1"/>
  <c r="E800" i="1" s="1"/>
  <c r="G800" i="1" s="1"/>
  <c r="D800" i="1" l="1"/>
  <c r="F801" i="1" s="1"/>
  <c r="H801" i="1" s="1"/>
  <c r="C800" i="1" l="1"/>
  <c r="E801" i="1" s="1"/>
  <c r="G801" i="1" s="1"/>
  <c r="D801" i="1" l="1"/>
  <c r="F802" i="1" s="1"/>
  <c r="H802" i="1" s="1"/>
  <c r="C801" i="1" l="1"/>
  <c r="E802" i="1" s="1"/>
  <c r="G802" i="1" s="1"/>
  <c r="D802" i="1" l="1"/>
  <c r="F803" i="1" s="1"/>
  <c r="H803" i="1" s="1"/>
  <c r="C802" i="1" l="1"/>
  <c r="E803" i="1" s="1"/>
  <c r="G803" i="1" s="1"/>
  <c r="D803" i="1" l="1"/>
  <c r="F804" i="1" s="1"/>
  <c r="H804" i="1" s="1"/>
  <c r="C803" i="1" l="1"/>
  <c r="E804" i="1" s="1"/>
  <c r="G804" i="1" s="1"/>
  <c r="D804" i="1" l="1"/>
  <c r="F805" i="1" s="1"/>
  <c r="H805" i="1" s="1"/>
  <c r="C804" i="1" l="1"/>
  <c r="E805" i="1" s="1"/>
  <c r="G805" i="1" s="1"/>
  <c r="D805" i="1" l="1"/>
  <c r="F806" i="1" s="1"/>
  <c r="H806" i="1" s="1"/>
  <c r="C805" i="1" l="1"/>
  <c r="E806" i="1" s="1"/>
  <c r="G806" i="1" s="1"/>
  <c r="D806" i="1" l="1"/>
  <c r="F807" i="1" s="1"/>
  <c r="H807" i="1" s="1"/>
  <c r="C806" i="1" l="1"/>
  <c r="E807" i="1" s="1"/>
  <c r="G807" i="1" s="1"/>
  <c r="D807" i="1" l="1"/>
  <c r="F808" i="1" s="1"/>
  <c r="H808" i="1" s="1"/>
  <c r="C807" i="1" l="1"/>
  <c r="E808" i="1" s="1"/>
  <c r="G808" i="1" s="1"/>
  <c r="D808" i="1" l="1"/>
  <c r="F809" i="1" s="1"/>
  <c r="H809" i="1" s="1"/>
  <c r="C808" i="1" l="1"/>
  <c r="E809" i="1" s="1"/>
  <c r="G809" i="1" s="1"/>
  <c r="D809" i="1" l="1"/>
  <c r="F810" i="1" s="1"/>
  <c r="H810" i="1" s="1"/>
  <c r="C809" i="1" l="1"/>
  <c r="E810" i="1" s="1"/>
  <c r="G810" i="1" s="1"/>
  <c r="D810" i="1" l="1"/>
  <c r="F811" i="1" s="1"/>
  <c r="H811" i="1" s="1"/>
  <c r="C810" i="1" l="1"/>
  <c r="E811" i="1" s="1"/>
  <c r="G811" i="1" s="1"/>
  <c r="D811" i="1" l="1"/>
  <c r="F812" i="1" s="1"/>
  <c r="H812" i="1" s="1"/>
  <c r="C811" i="1" l="1"/>
  <c r="E812" i="1" s="1"/>
  <c r="G812" i="1" s="1"/>
  <c r="D812" i="1" l="1"/>
  <c r="F813" i="1" s="1"/>
  <c r="H813" i="1" s="1"/>
  <c r="C812" i="1" l="1"/>
  <c r="E813" i="1" s="1"/>
  <c r="G813" i="1" s="1"/>
  <c r="D813" i="1" l="1"/>
  <c r="F814" i="1" s="1"/>
  <c r="H814" i="1" s="1"/>
  <c r="C813" i="1" l="1"/>
  <c r="E814" i="1" s="1"/>
  <c r="G814" i="1" s="1"/>
  <c r="D814" i="1" l="1"/>
  <c r="F815" i="1" s="1"/>
  <c r="H815" i="1" s="1"/>
  <c r="C814" i="1" l="1"/>
  <c r="E815" i="1" s="1"/>
  <c r="G815" i="1" s="1"/>
  <c r="D815" i="1" l="1"/>
  <c r="F816" i="1" s="1"/>
  <c r="H816" i="1" s="1"/>
  <c r="C815" i="1" l="1"/>
  <c r="E816" i="1" s="1"/>
  <c r="G816" i="1" s="1"/>
  <c r="D816" i="1" l="1"/>
  <c r="F817" i="1" s="1"/>
  <c r="H817" i="1" s="1"/>
  <c r="C816" i="1" l="1"/>
  <c r="E817" i="1" s="1"/>
  <c r="G817" i="1" s="1"/>
  <c r="D817" i="1" l="1"/>
  <c r="F818" i="1" s="1"/>
  <c r="H818" i="1" s="1"/>
  <c r="C817" i="1" l="1"/>
  <c r="E818" i="1" s="1"/>
  <c r="G818" i="1" s="1"/>
  <c r="D818" i="1" l="1"/>
  <c r="F819" i="1" s="1"/>
  <c r="H819" i="1" s="1"/>
  <c r="C818" i="1" l="1"/>
  <c r="E819" i="1" s="1"/>
  <c r="G819" i="1" s="1"/>
  <c r="D819" i="1" l="1"/>
  <c r="F820" i="1" s="1"/>
  <c r="H820" i="1" s="1"/>
  <c r="C819" i="1" l="1"/>
  <c r="E820" i="1" s="1"/>
  <c r="G820" i="1" s="1"/>
  <c r="D820" i="1" l="1"/>
  <c r="F821" i="1" s="1"/>
  <c r="H821" i="1" s="1"/>
  <c r="C820" i="1" l="1"/>
  <c r="E821" i="1" s="1"/>
  <c r="G821" i="1" s="1"/>
  <c r="D821" i="1" l="1"/>
  <c r="F822" i="1" s="1"/>
  <c r="H822" i="1" s="1"/>
  <c r="C821" i="1" l="1"/>
  <c r="E822" i="1" s="1"/>
  <c r="G822" i="1" s="1"/>
  <c r="D822" i="1" l="1"/>
  <c r="F823" i="1" s="1"/>
  <c r="H823" i="1" s="1"/>
  <c r="C822" i="1" l="1"/>
  <c r="E823" i="1" s="1"/>
  <c r="G823" i="1" s="1"/>
  <c r="D823" i="1" l="1"/>
  <c r="F824" i="1" s="1"/>
  <c r="H824" i="1" s="1"/>
  <c r="C823" i="1" l="1"/>
  <c r="E824" i="1" s="1"/>
  <c r="G824" i="1" s="1"/>
  <c r="D824" i="1" l="1"/>
  <c r="F825" i="1" s="1"/>
  <c r="H825" i="1" s="1"/>
  <c r="C824" i="1" l="1"/>
  <c r="E825" i="1" s="1"/>
  <c r="G825" i="1" s="1"/>
  <c r="D825" i="1" l="1"/>
  <c r="F826" i="1" s="1"/>
  <c r="H826" i="1" s="1"/>
  <c r="C825" i="1" l="1"/>
  <c r="E826" i="1" s="1"/>
  <c r="G826" i="1" s="1"/>
  <c r="D826" i="1" l="1"/>
  <c r="F827" i="1" s="1"/>
  <c r="H827" i="1" s="1"/>
  <c r="C826" i="1" l="1"/>
  <c r="E827" i="1" s="1"/>
  <c r="G827" i="1" s="1"/>
  <c r="D827" i="1" l="1"/>
  <c r="F828" i="1" s="1"/>
  <c r="H828" i="1" s="1"/>
  <c r="C827" i="1" l="1"/>
  <c r="E828" i="1" s="1"/>
  <c r="G828" i="1" s="1"/>
  <c r="D828" i="1" l="1"/>
  <c r="F829" i="1" s="1"/>
  <c r="H829" i="1" s="1"/>
  <c r="C828" i="1" l="1"/>
  <c r="E829" i="1" s="1"/>
  <c r="G829" i="1" s="1"/>
  <c r="D829" i="1" l="1"/>
  <c r="F830" i="1" s="1"/>
  <c r="H830" i="1" s="1"/>
  <c r="C829" i="1" l="1"/>
  <c r="E830" i="1" s="1"/>
  <c r="G830" i="1" s="1"/>
  <c r="D830" i="1" l="1"/>
  <c r="F831" i="1" s="1"/>
  <c r="H831" i="1" s="1"/>
  <c r="C830" i="1" l="1"/>
  <c r="E831" i="1" s="1"/>
  <c r="G831" i="1" s="1"/>
  <c r="D831" i="1" l="1"/>
  <c r="F832" i="1" s="1"/>
  <c r="H832" i="1" s="1"/>
  <c r="C831" i="1" l="1"/>
  <c r="E832" i="1" s="1"/>
  <c r="G832" i="1" s="1"/>
  <c r="D832" i="1" l="1"/>
  <c r="F833" i="1" s="1"/>
  <c r="H833" i="1" s="1"/>
  <c r="C832" i="1" l="1"/>
  <c r="E833" i="1" s="1"/>
  <c r="G833" i="1" s="1"/>
  <c r="D833" i="1" l="1"/>
  <c r="F834" i="1" s="1"/>
  <c r="H834" i="1" s="1"/>
  <c r="C833" i="1" l="1"/>
  <c r="E834" i="1" s="1"/>
  <c r="G834" i="1" s="1"/>
  <c r="D834" i="1" l="1"/>
  <c r="F835" i="1" s="1"/>
  <c r="H835" i="1" s="1"/>
  <c r="C834" i="1" l="1"/>
  <c r="E835" i="1" s="1"/>
  <c r="G835" i="1" s="1"/>
  <c r="D835" i="1" l="1"/>
  <c r="F836" i="1" s="1"/>
  <c r="H836" i="1" s="1"/>
  <c r="C835" i="1" l="1"/>
  <c r="E836" i="1" s="1"/>
  <c r="G836" i="1" s="1"/>
  <c r="D836" i="1" l="1"/>
  <c r="F837" i="1" s="1"/>
  <c r="H837" i="1" s="1"/>
  <c r="C836" i="1" l="1"/>
  <c r="E837" i="1" s="1"/>
  <c r="G837" i="1" s="1"/>
  <c r="D837" i="1" l="1"/>
  <c r="F838" i="1" s="1"/>
  <c r="H838" i="1" s="1"/>
  <c r="C837" i="1" l="1"/>
  <c r="E838" i="1" s="1"/>
  <c r="G838" i="1" s="1"/>
  <c r="D838" i="1" l="1"/>
  <c r="F839" i="1" s="1"/>
  <c r="H839" i="1" s="1"/>
  <c r="C838" i="1" l="1"/>
  <c r="E839" i="1" s="1"/>
  <c r="G839" i="1" s="1"/>
  <c r="D839" i="1" l="1"/>
  <c r="F840" i="1" s="1"/>
  <c r="H840" i="1" s="1"/>
  <c r="C839" i="1" l="1"/>
  <c r="E840" i="1" s="1"/>
  <c r="G840" i="1" s="1"/>
  <c r="D840" i="1" l="1"/>
  <c r="F841" i="1" s="1"/>
  <c r="H841" i="1" s="1"/>
  <c r="C840" i="1" l="1"/>
  <c r="E841" i="1" s="1"/>
  <c r="G841" i="1" s="1"/>
  <c r="D841" i="1" l="1"/>
  <c r="F842" i="1" s="1"/>
  <c r="H842" i="1" s="1"/>
  <c r="C841" i="1" l="1"/>
  <c r="E842" i="1" s="1"/>
  <c r="G842" i="1" s="1"/>
  <c r="D842" i="1" l="1"/>
  <c r="F843" i="1" s="1"/>
  <c r="H843" i="1" s="1"/>
  <c r="C842" i="1" l="1"/>
  <c r="E843" i="1" s="1"/>
  <c r="G843" i="1" s="1"/>
  <c r="D843" i="1" l="1"/>
  <c r="F844" i="1" s="1"/>
  <c r="H844" i="1" s="1"/>
  <c r="C843" i="1" l="1"/>
  <c r="E844" i="1" s="1"/>
  <c r="G844" i="1" s="1"/>
  <c r="D844" i="1" l="1"/>
  <c r="F845" i="1" s="1"/>
  <c r="H845" i="1" s="1"/>
  <c r="C844" i="1" l="1"/>
  <c r="E845" i="1" s="1"/>
  <c r="G845" i="1" s="1"/>
  <c r="D845" i="1" l="1"/>
  <c r="F846" i="1" s="1"/>
  <c r="H846" i="1" s="1"/>
  <c r="C845" i="1" l="1"/>
  <c r="E846" i="1" s="1"/>
  <c r="G846" i="1" s="1"/>
  <c r="D846" i="1" l="1"/>
  <c r="F847" i="1" s="1"/>
  <c r="H847" i="1" s="1"/>
  <c r="C846" i="1" l="1"/>
  <c r="E847" i="1" s="1"/>
  <c r="G847" i="1" s="1"/>
  <c r="D847" i="1" l="1"/>
  <c r="F848" i="1" s="1"/>
  <c r="H848" i="1" s="1"/>
  <c r="C847" i="1" l="1"/>
  <c r="E848" i="1" s="1"/>
  <c r="G848" i="1" s="1"/>
  <c r="D848" i="1" l="1"/>
  <c r="F849" i="1" s="1"/>
  <c r="H849" i="1" s="1"/>
  <c r="C848" i="1" l="1"/>
  <c r="E849" i="1" s="1"/>
  <c r="G849" i="1" s="1"/>
  <c r="D849" i="1" l="1"/>
  <c r="F850" i="1" s="1"/>
  <c r="H850" i="1" s="1"/>
  <c r="C849" i="1" l="1"/>
  <c r="E850" i="1" s="1"/>
  <c r="G850" i="1" s="1"/>
  <c r="D850" i="1" l="1"/>
  <c r="F851" i="1" s="1"/>
  <c r="H851" i="1" s="1"/>
  <c r="C850" i="1" l="1"/>
  <c r="E851" i="1" s="1"/>
  <c r="G851" i="1" s="1"/>
  <c r="D851" i="1" l="1"/>
  <c r="F852" i="1" s="1"/>
  <c r="H852" i="1" s="1"/>
  <c r="C851" i="1" l="1"/>
  <c r="E852" i="1" s="1"/>
  <c r="G852" i="1" s="1"/>
  <c r="D852" i="1" l="1"/>
  <c r="F853" i="1" s="1"/>
  <c r="H853" i="1" s="1"/>
  <c r="C852" i="1" l="1"/>
  <c r="E853" i="1" s="1"/>
  <c r="G853" i="1" s="1"/>
  <c r="D853" i="1" l="1"/>
  <c r="F854" i="1" s="1"/>
  <c r="H854" i="1" s="1"/>
  <c r="C853" i="1" l="1"/>
  <c r="E854" i="1" s="1"/>
  <c r="G854" i="1" s="1"/>
  <c r="D854" i="1" l="1"/>
  <c r="F855" i="1" s="1"/>
  <c r="H855" i="1" s="1"/>
  <c r="C854" i="1" l="1"/>
  <c r="E855" i="1" s="1"/>
  <c r="G855" i="1" s="1"/>
  <c r="D855" i="1" l="1"/>
  <c r="F856" i="1" s="1"/>
  <c r="H856" i="1" s="1"/>
  <c r="C855" i="1" l="1"/>
  <c r="E856" i="1" s="1"/>
  <c r="G856" i="1" s="1"/>
  <c r="D856" i="1" l="1"/>
  <c r="F857" i="1" s="1"/>
  <c r="H857" i="1" s="1"/>
  <c r="C856" i="1" l="1"/>
  <c r="E857" i="1" s="1"/>
  <c r="G857" i="1" s="1"/>
  <c r="D857" i="1" l="1"/>
  <c r="F858" i="1" s="1"/>
  <c r="H858" i="1" s="1"/>
  <c r="C857" i="1" l="1"/>
  <c r="E858" i="1" s="1"/>
  <c r="G858" i="1" s="1"/>
  <c r="D858" i="1" l="1"/>
  <c r="F859" i="1" s="1"/>
  <c r="H859" i="1" s="1"/>
  <c r="C858" i="1" l="1"/>
  <c r="E859" i="1" s="1"/>
  <c r="G859" i="1" s="1"/>
  <c r="D859" i="1" l="1"/>
  <c r="F860" i="1" s="1"/>
  <c r="H860" i="1" s="1"/>
  <c r="C859" i="1" l="1"/>
  <c r="E860" i="1" s="1"/>
  <c r="G860" i="1" s="1"/>
  <c r="D860" i="1" l="1"/>
  <c r="F861" i="1" s="1"/>
  <c r="H861" i="1" s="1"/>
  <c r="C860" i="1" l="1"/>
  <c r="E861" i="1" s="1"/>
  <c r="G861" i="1" s="1"/>
  <c r="D861" i="1" l="1"/>
  <c r="F862" i="1" s="1"/>
  <c r="H862" i="1" s="1"/>
  <c r="C861" i="1" l="1"/>
  <c r="E862" i="1" s="1"/>
  <c r="G862" i="1" s="1"/>
  <c r="D862" i="1" l="1"/>
  <c r="F863" i="1" s="1"/>
  <c r="H863" i="1" s="1"/>
  <c r="C862" i="1" l="1"/>
  <c r="E863" i="1" s="1"/>
  <c r="G863" i="1" s="1"/>
  <c r="D863" i="1" l="1"/>
  <c r="F864" i="1" s="1"/>
  <c r="H864" i="1" s="1"/>
  <c r="C863" i="1" l="1"/>
  <c r="E864" i="1" s="1"/>
  <c r="G864" i="1" s="1"/>
  <c r="D864" i="1" l="1"/>
  <c r="F865" i="1" s="1"/>
  <c r="H865" i="1" s="1"/>
  <c r="C864" i="1" l="1"/>
  <c r="E865" i="1" s="1"/>
  <c r="G865" i="1" s="1"/>
  <c r="D865" i="1" l="1"/>
  <c r="F866" i="1" s="1"/>
  <c r="H866" i="1" s="1"/>
  <c r="C865" i="1" l="1"/>
  <c r="E866" i="1" s="1"/>
  <c r="G866" i="1" s="1"/>
  <c r="D866" i="1" l="1"/>
  <c r="F867" i="1" s="1"/>
  <c r="H867" i="1" s="1"/>
  <c r="C866" i="1" l="1"/>
  <c r="E867" i="1" s="1"/>
  <c r="G867" i="1" s="1"/>
  <c r="D867" i="1" l="1"/>
  <c r="F868" i="1" s="1"/>
  <c r="H868" i="1" s="1"/>
  <c r="C867" i="1" l="1"/>
  <c r="E868" i="1" s="1"/>
  <c r="G868" i="1" s="1"/>
  <c r="D868" i="1" l="1"/>
  <c r="F869" i="1" s="1"/>
  <c r="H869" i="1" s="1"/>
  <c r="C868" i="1" l="1"/>
  <c r="E869" i="1" s="1"/>
  <c r="G869" i="1" s="1"/>
  <c r="D869" i="1" l="1"/>
  <c r="F870" i="1" s="1"/>
  <c r="H870" i="1" s="1"/>
  <c r="C869" i="1" l="1"/>
  <c r="E870" i="1" s="1"/>
  <c r="G870" i="1" s="1"/>
  <c r="D870" i="1" l="1"/>
  <c r="F871" i="1" s="1"/>
  <c r="H871" i="1" s="1"/>
  <c r="C870" i="1" l="1"/>
  <c r="E871" i="1" s="1"/>
  <c r="G871" i="1" s="1"/>
  <c r="D871" i="1" l="1"/>
  <c r="F872" i="1" s="1"/>
  <c r="H872" i="1" s="1"/>
  <c r="C871" i="1" l="1"/>
  <c r="E872" i="1" s="1"/>
  <c r="G872" i="1" s="1"/>
  <c r="D872" i="1" l="1"/>
  <c r="F873" i="1" s="1"/>
  <c r="H873" i="1" s="1"/>
  <c r="C872" i="1" l="1"/>
  <c r="E873" i="1" s="1"/>
  <c r="G873" i="1" s="1"/>
  <c r="D873" i="1" l="1"/>
  <c r="F874" i="1" s="1"/>
  <c r="H874" i="1" s="1"/>
  <c r="C873" i="1" l="1"/>
  <c r="E874" i="1" s="1"/>
  <c r="G874" i="1" s="1"/>
  <c r="D874" i="1" l="1"/>
  <c r="F875" i="1" s="1"/>
  <c r="H875" i="1" s="1"/>
  <c r="C874" i="1" l="1"/>
  <c r="E875" i="1" s="1"/>
  <c r="G875" i="1" s="1"/>
  <c r="D875" i="1" l="1"/>
  <c r="F876" i="1" s="1"/>
  <c r="H876" i="1" s="1"/>
  <c r="C875" i="1" l="1"/>
  <c r="E876" i="1" s="1"/>
  <c r="G876" i="1" s="1"/>
  <c r="D876" i="1" l="1"/>
  <c r="F877" i="1" s="1"/>
  <c r="H877" i="1" s="1"/>
  <c r="C876" i="1" l="1"/>
  <c r="E877" i="1" s="1"/>
  <c r="G877" i="1" s="1"/>
  <c r="D877" i="1" l="1"/>
  <c r="F878" i="1" s="1"/>
  <c r="H878" i="1" s="1"/>
  <c r="C877" i="1" l="1"/>
  <c r="E878" i="1" s="1"/>
  <c r="G878" i="1" s="1"/>
  <c r="D878" i="1" l="1"/>
  <c r="F879" i="1" s="1"/>
  <c r="H879" i="1" s="1"/>
  <c r="C878" i="1" l="1"/>
  <c r="E879" i="1" s="1"/>
  <c r="G879" i="1" s="1"/>
  <c r="D879" i="1" l="1"/>
  <c r="F880" i="1" s="1"/>
  <c r="H880" i="1" s="1"/>
  <c r="C879" i="1" l="1"/>
  <c r="E880" i="1" s="1"/>
  <c r="G880" i="1" s="1"/>
  <c r="D880" i="1" l="1"/>
  <c r="F881" i="1" s="1"/>
  <c r="H881" i="1" s="1"/>
  <c r="C880" i="1" l="1"/>
  <c r="E881" i="1" s="1"/>
  <c r="G881" i="1" s="1"/>
  <c r="D881" i="1" l="1"/>
  <c r="F882" i="1" s="1"/>
  <c r="H882" i="1" s="1"/>
  <c r="C881" i="1" l="1"/>
  <c r="E882" i="1" s="1"/>
  <c r="G882" i="1" s="1"/>
  <c r="D882" i="1" l="1"/>
  <c r="F883" i="1" s="1"/>
  <c r="H883" i="1" s="1"/>
  <c r="C882" i="1" l="1"/>
  <c r="E883" i="1" s="1"/>
  <c r="G883" i="1" s="1"/>
  <c r="D883" i="1" l="1"/>
  <c r="F884" i="1" s="1"/>
  <c r="H884" i="1" s="1"/>
  <c r="C883" i="1" l="1"/>
  <c r="E884" i="1" s="1"/>
  <c r="G884" i="1" s="1"/>
  <c r="D884" i="1" l="1"/>
  <c r="F885" i="1" s="1"/>
  <c r="H885" i="1" s="1"/>
  <c r="C884" i="1" l="1"/>
  <c r="E885" i="1" s="1"/>
  <c r="G885" i="1" s="1"/>
  <c r="D885" i="1" l="1"/>
  <c r="F886" i="1" s="1"/>
  <c r="H886" i="1" s="1"/>
  <c r="C885" i="1" l="1"/>
  <c r="E886" i="1" s="1"/>
  <c r="G886" i="1" s="1"/>
  <c r="D886" i="1" l="1"/>
  <c r="F887" i="1" s="1"/>
  <c r="H887" i="1" s="1"/>
  <c r="C886" i="1" l="1"/>
  <c r="E887" i="1" s="1"/>
  <c r="G887" i="1" s="1"/>
  <c r="D887" i="1" l="1"/>
  <c r="F888" i="1" s="1"/>
  <c r="H888" i="1" s="1"/>
  <c r="C887" i="1" l="1"/>
  <c r="E888" i="1" s="1"/>
  <c r="G888" i="1" s="1"/>
  <c r="D888" i="1" l="1"/>
  <c r="F889" i="1" s="1"/>
  <c r="H889" i="1" s="1"/>
  <c r="C888" i="1" l="1"/>
  <c r="E889" i="1" s="1"/>
  <c r="G889" i="1" s="1"/>
  <c r="D889" i="1" l="1"/>
  <c r="F890" i="1" s="1"/>
  <c r="H890" i="1" s="1"/>
  <c r="C889" i="1" l="1"/>
  <c r="E890" i="1" s="1"/>
  <c r="G890" i="1" s="1"/>
  <c r="D890" i="1" l="1"/>
  <c r="F891" i="1" s="1"/>
  <c r="H891" i="1" s="1"/>
  <c r="C890" i="1" l="1"/>
  <c r="E891" i="1" s="1"/>
  <c r="G891" i="1" s="1"/>
  <c r="D891" i="1" l="1"/>
  <c r="F892" i="1" s="1"/>
  <c r="H892" i="1" s="1"/>
  <c r="C891" i="1" l="1"/>
  <c r="E892" i="1" s="1"/>
  <c r="G892" i="1" s="1"/>
  <c r="D892" i="1" l="1"/>
  <c r="F893" i="1" s="1"/>
  <c r="H893" i="1" s="1"/>
  <c r="C892" i="1" l="1"/>
  <c r="E893" i="1" s="1"/>
  <c r="G893" i="1" s="1"/>
  <c r="D893" i="1" l="1"/>
  <c r="F894" i="1" s="1"/>
  <c r="H894" i="1" s="1"/>
  <c r="C893" i="1" l="1"/>
  <c r="E894" i="1" s="1"/>
  <c r="G894" i="1" s="1"/>
  <c r="D894" i="1" l="1"/>
  <c r="F895" i="1" s="1"/>
  <c r="H895" i="1" s="1"/>
  <c r="C894" i="1" l="1"/>
  <c r="E895" i="1" s="1"/>
  <c r="G895" i="1" s="1"/>
  <c r="D895" i="1" l="1"/>
  <c r="F896" i="1" s="1"/>
  <c r="H896" i="1" s="1"/>
  <c r="C895" i="1" l="1"/>
  <c r="E896" i="1" s="1"/>
  <c r="G896" i="1" s="1"/>
  <c r="D896" i="1" l="1"/>
  <c r="F897" i="1" s="1"/>
  <c r="H897" i="1" s="1"/>
  <c r="C896" i="1" l="1"/>
  <c r="E897" i="1" s="1"/>
  <c r="G897" i="1" s="1"/>
  <c r="D897" i="1" l="1"/>
  <c r="F898" i="1" s="1"/>
  <c r="H898" i="1" s="1"/>
  <c r="C897" i="1" l="1"/>
  <c r="E898" i="1" s="1"/>
  <c r="G898" i="1" s="1"/>
  <c r="D898" i="1" l="1"/>
  <c r="F899" i="1" s="1"/>
  <c r="H899" i="1" s="1"/>
  <c r="C898" i="1" l="1"/>
  <c r="E899" i="1" s="1"/>
  <c r="G899" i="1" s="1"/>
  <c r="D899" i="1" l="1"/>
  <c r="F900" i="1" s="1"/>
  <c r="H900" i="1" s="1"/>
  <c r="C899" i="1" l="1"/>
  <c r="E900" i="1" s="1"/>
  <c r="G900" i="1" s="1"/>
  <c r="D900" i="1" l="1"/>
  <c r="F901" i="1" s="1"/>
  <c r="H901" i="1" s="1"/>
  <c r="C900" i="1" l="1"/>
  <c r="E901" i="1" s="1"/>
  <c r="G901" i="1" s="1"/>
  <c r="D901" i="1" l="1"/>
  <c r="F902" i="1" s="1"/>
  <c r="H902" i="1" s="1"/>
  <c r="C901" i="1" l="1"/>
  <c r="E902" i="1" s="1"/>
  <c r="G902" i="1" s="1"/>
  <c r="D902" i="1" l="1"/>
  <c r="F903" i="1" s="1"/>
  <c r="H903" i="1" s="1"/>
  <c r="C902" i="1" l="1"/>
  <c r="E903" i="1" s="1"/>
  <c r="G903" i="1" s="1"/>
  <c r="D903" i="1" l="1"/>
  <c r="F904" i="1" s="1"/>
  <c r="H904" i="1" s="1"/>
  <c r="C903" i="1" l="1"/>
  <c r="E904" i="1" s="1"/>
  <c r="G904" i="1" s="1"/>
  <c r="D904" i="1" l="1"/>
  <c r="F905" i="1" s="1"/>
  <c r="H905" i="1" s="1"/>
  <c r="C904" i="1" l="1"/>
  <c r="E905" i="1" s="1"/>
  <c r="G905" i="1" s="1"/>
  <c r="D905" i="1" l="1"/>
  <c r="F906" i="1" s="1"/>
  <c r="H906" i="1" s="1"/>
  <c r="C905" i="1" l="1"/>
  <c r="E906" i="1" s="1"/>
  <c r="G906" i="1" s="1"/>
  <c r="D906" i="1" l="1"/>
  <c r="F907" i="1" s="1"/>
  <c r="H907" i="1" s="1"/>
  <c r="C906" i="1" l="1"/>
  <c r="E907" i="1" s="1"/>
  <c r="G907" i="1" s="1"/>
  <c r="D907" i="1" l="1"/>
  <c r="F908" i="1" s="1"/>
  <c r="H908" i="1" s="1"/>
  <c r="C907" i="1" l="1"/>
  <c r="E908" i="1" s="1"/>
  <c r="G908" i="1" s="1"/>
  <c r="D908" i="1" l="1"/>
  <c r="F909" i="1" s="1"/>
  <c r="H909" i="1" s="1"/>
  <c r="C908" i="1" l="1"/>
  <c r="E909" i="1" s="1"/>
  <c r="G909" i="1" s="1"/>
  <c r="D909" i="1" l="1"/>
  <c r="F910" i="1" s="1"/>
  <c r="H910" i="1" s="1"/>
  <c r="C909" i="1" l="1"/>
  <c r="E910" i="1" s="1"/>
  <c r="G910" i="1" s="1"/>
  <c r="D910" i="1" l="1"/>
  <c r="F911" i="1" s="1"/>
  <c r="H911" i="1" s="1"/>
  <c r="C910" i="1" l="1"/>
  <c r="E911" i="1" s="1"/>
  <c r="G911" i="1" s="1"/>
  <c r="D911" i="1" l="1"/>
  <c r="F912" i="1" s="1"/>
  <c r="H912" i="1" s="1"/>
  <c r="C911" i="1" l="1"/>
  <c r="E912" i="1" s="1"/>
  <c r="G912" i="1" s="1"/>
  <c r="D912" i="1" l="1"/>
  <c r="F913" i="1" s="1"/>
  <c r="H913" i="1" s="1"/>
  <c r="C912" i="1" l="1"/>
  <c r="E913" i="1" s="1"/>
  <c r="G913" i="1" s="1"/>
  <c r="D913" i="1" l="1"/>
  <c r="F914" i="1" s="1"/>
  <c r="H914" i="1" s="1"/>
  <c r="C913" i="1" l="1"/>
  <c r="E914" i="1" s="1"/>
  <c r="G914" i="1" s="1"/>
  <c r="G15" i="2" l="1"/>
  <c r="D914" i="1" l="1"/>
  <c r="F915" i="1" s="1"/>
  <c r="H915" i="1" s="1"/>
  <c r="F15" i="2"/>
  <c r="C914" i="1"/>
  <c r="E915" i="1" s="1"/>
  <c r="G915" i="1" s="1"/>
  <c r="G17" i="2" l="1"/>
  <c r="D915" i="1"/>
  <c r="F916" i="1" s="1"/>
  <c r="H916" i="1" s="1"/>
  <c r="C915" i="1" l="1"/>
  <c r="E916" i="1" s="1"/>
  <c r="G916" i="1" s="1"/>
  <c r="D916" i="1" l="1"/>
  <c r="F917" i="1" s="1"/>
  <c r="H917" i="1" s="1"/>
  <c r="C916" i="1" l="1"/>
  <c r="E917" i="1" s="1"/>
  <c r="G917" i="1" s="1"/>
  <c r="D917" i="1" l="1"/>
  <c r="F918" i="1" s="1"/>
  <c r="H918" i="1" s="1"/>
  <c r="C917" i="1" l="1"/>
  <c r="E918" i="1" s="1"/>
  <c r="G918" i="1" s="1"/>
  <c r="D918" i="1" l="1"/>
  <c r="F919" i="1" s="1"/>
  <c r="H919" i="1" s="1"/>
  <c r="C918" i="1" l="1"/>
  <c r="E919" i="1" s="1"/>
  <c r="G919" i="1" s="1"/>
  <c r="D919" i="1" l="1"/>
  <c r="F920" i="1" s="1"/>
  <c r="H920" i="1" s="1"/>
  <c r="C919" i="1" l="1"/>
  <c r="E920" i="1" s="1"/>
  <c r="G920" i="1" s="1"/>
  <c r="D920" i="1" l="1"/>
  <c r="F921" i="1" s="1"/>
  <c r="H921" i="1" s="1"/>
  <c r="C920" i="1" l="1"/>
  <c r="E921" i="1" s="1"/>
  <c r="G921" i="1" s="1"/>
  <c r="D921" i="1" l="1"/>
  <c r="F922" i="1" s="1"/>
  <c r="H922" i="1" s="1"/>
  <c r="C921" i="1" l="1"/>
  <c r="E922" i="1" s="1"/>
  <c r="G922" i="1" s="1"/>
  <c r="D922" i="1" l="1"/>
  <c r="F923" i="1" s="1"/>
  <c r="H923" i="1" s="1"/>
  <c r="C922" i="1" l="1"/>
  <c r="E923" i="1" s="1"/>
  <c r="G923" i="1" s="1"/>
  <c r="D923" i="1" l="1"/>
  <c r="F924" i="1" s="1"/>
  <c r="H924" i="1" s="1"/>
  <c r="C923" i="1" l="1"/>
  <c r="E924" i="1" s="1"/>
  <c r="G924" i="1" s="1"/>
  <c r="D924" i="1" l="1"/>
  <c r="F925" i="1" s="1"/>
  <c r="H925" i="1" s="1"/>
  <c r="C924" i="1" l="1"/>
  <c r="E925" i="1" s="1"/>
  <c r="G925" i="1" s="1"/>
  <c r="D925" i="1" l="1"/>
  <c r="F926" i="1" s="1"/>
  <c r="H926" i="1" s="1"/>
  <c r="C925" i="1" l="1"/>
  <c r="E926" i="1" s="1"/>
  <c r="G926" i="1" s="1"/>
  <c r="D926" i="1" l="1"/>
  <c r="F927" i="1" s="1"/>
  <c r="H927" i="1" s="1"/>
  <c r="C926" i="1" l="1"/>
  <c r="E927" i="1" s="1"/>
  <c r="G927" i="1" s="1"/>
  <c r="D927" i="1" l="1"/>
  <c r="F928" i="1" s="1"/>
  <c r="H928" i="1" s="1"/>
  <c r="C927" i="1" l="1"/>
  <c r="E928" i="1" s="1"/>
  <c r="G928" i="1" s="1"/>
  <c r="D928" i="1" l="1"/>
  <c r="F929" i="1" s="1"/>
  <c r="H929" i="1" s="1"/>
  <c r="C928" i="1" l="1"/>
  <c r="E929" i="1" s="1"/>
  <c r="G929" i="1" s="1"/>
  <c r="D929" i="1" l="1"/>
  <c r="F930" i="1" s="1"/>
  <c r="H930" i="1" s="1"/>
  <c r="C929" i="1" l="1"/>
  <c r="E930" i="1" s="1"/>
  <c r="G930" i="1" s="1"/>
  <c r="D930" i="1" l="1"/>
  <c r="F931" i="1" s="1"/>
  <c r="H931" i="1" s="1"/>
  <c r="C930" i="1" l="1"/>
  <c r="E931" i="1" s="1"/>
  <c r="G931" i="1" s="1"/>
  <c r="D931" i="1" l="1"/>
  <c r="F932" i="1" s="1"/>
  <c r="H932" i="1" s="1"/>
  <c r="C931" i="1" l="1"/>
  <c r="E932" i="1" s="1"/>
  <c r="G932" i="1" s="1"/>
  <c r="D932" i="1" l="1"/>
  <c r="F933" i="1" s="1"/>
  <c r="H933" i="1" s="1"/>
  <c r="C932" i="1" l="1"/>
  <c r="E933" i="1" s="1"/>
  <c r="G933" i="1" s="1"/>
  <c r="D933" i="1" l="1"/>
  <c r="F934" i="1" s="1"/>
  <c r="H934" i="1" s="1"/>
  <c r="C933" i="1" l="1"/>
  <c r="E934" i="1" s="1"/>
  <c r="G934" i="1" s="1"/>
  <c r="D934" i="1" l="1"/>
  <c r="F935" i="1" s="1"/>
  <c r="H935" i="1" s="1"/>
  <c r="C934" i="1" l="1"/>
  <c r="E935" i="1" s="1"/>
  <c r="G935" i="1" s="1"/>
  <c r="D935" i="1" l="1"/>
  <c r="F936" i="1" s="1"/>
  <c r="H936" i="1" s="1"/>
  <c r="C935" i="1" l="1"/>
  <c r="E936" i="1" s="1"/>
  <c r="G936" i="1" s="1"/>
  <c r="D936" i="1" l="1"/>
  <c r="F937" i="1" s="1"/>
  <c r="H937" i="1" s="1"/>
  <c r="C936" i="1" l="1"/>
  <c r="E937" i="1" s="1"/>
  <c r="G937" i="1" s="1"/>
  <c r="D937" i="1" l="1"/>
  <c r="F938" i="1" s="1"/>
  <c r="H938" i="1" s="1"/>
  <c r="C937" i="1" l="1"/>
  <c r="E938" i="1" s="1"/>
  <c r="G938" i="1" s="1"/>
  <c r="D938" i="1" l="1"/>
  <c r="F939" i="1" s="1"/>
  <c r="H939" i="1" s="1"/>
  <c r="C938" i="1" l="1"/>
  <c r="E939" i="1" s="1"/>
  <c r="G939" i="1" s="1"/>
  <c r="D939" i="1" l="1"/>
  <c r="F940" i="1" s="1"/>
  <c r="H940" i="1" s="1"/>
  <c r="C939" i="1" l="1"/>
  <c r="E940" i="1" s="1"/>
  <c r="G940" i="1" s="1"/>
  <c r="D940" i="1" l="1"/>
  <c r="F941" i="1" s="1"/>
  <c r="H941" i="1" s="1"/>
  <c r="C940" i="1" l="1"/>
  <c r="E941" i="1" s="1"/>
  <c r="G941" i="1" s="1"/>
  <c r="D941" i="1" l="1"/>
  <c r="F942" i="1" s="1"/>
  <c r="H942" i="1" s="1"/>
  <c r="C941" i="1" l="1"/>
  <c r="E942" i="1" s="1"/>
  <c r="G942" i="1" s="1"/>
  <c r="D942" i="1" l="1"/>
  <c r="F943" i="1" s="1"/>
  <c r="H943" i="1" s="1"/>
  <c r="C942" i="1" l="1"/>
  <c r="E943" i="1" s="1"/>
  <c r="G943" i="1" s="1"/>
  <c r="D943" i="1" l="1"/>
  <c r="F944" i="1" s="1"/>
  <c r="H944" i="1" s="1"/>
  <c r="C943" i="1" l="1"/>
  <c r="E944" i="1" s="1"/>
  <c r="G944" i="1" s="1"/>
  <c r="D944" i="1" l="1"/>
  <c r="F945" i="1" s="1"/>
  <c r="H945" i="1" s="1"/>
  <c r="C944" i="1" l="1"/>
  <c r="E945" i="1" s="1"/>
  <c r="G945" i="1" s="1"/>
  <c r="D945" i="1" l="1"/>
  <c r="F946" i="1" s="1"/>
  <c r="H946" i="1" s="1"/>
  <c r="C945" i="1" l="1"/>
  <c r="E946" i="1" s="1"/>
  <c r="G946" i="1" s="1"/>
  <c r="D946" i="1" l="1"/>
  <c r="F947" i="1" s="1"/>
  <c r="H947" i="1" s="1"/>
  <c r="C946" i="1" l="1"/>
  <c r="E947" i="1" s="1"/>
  <c r="G947" i="1" s="1"/>
  <c r="D947" i="1" l="1"/>
  <c r="F948" i="1" s="1"/>
  <c r="H948" i="1" s="1"/>
  <c r="C947" i="1" l="1"/>
  <c r="E948" i="1" s="1"/>
  <c r="G948" i="1" s="1"/>
  <c r="D948" i="1" l="1"/>
  <c r="F949" i="1" s="1"/>
  <c r="H949" i="1" s="1"/>
  <c r="C948" i="1" l="1"/>
  <c r="E949" i="1" s="1"/>
  <c r="G949" i="1" s="1"/>
  <c r="D949" i="1" l="1"/>
  <c r="F950" i="1" s="1"/>
  <c r="H950" i="1" s="1"/>
  <c r="C949" i="1" l="1"/>
  <c r="E950" i="1" s="1"/>
  <c r="G950" i="1" s="1"/>
  <c r="D950" i="1" l="1"/>
  <c r="F951" i="1" s="1"/>
  <c r="H951" i="1" s="1"/>
  <c r="C950" i="1" l="1"/>
  <c r="E951" i="1" s="1"/>
  <c r="G951" i="1" s="1"/>
  <c r="D951" i="1" l="1"/>
  <c r="F952" i="1" s="1"/>
  <c r="H952" i="1" s="1"/>
  <c r="C951" i="1" l="1"/>
  <c r="E952" i="1" s="1"/>
  <c r="G952" i="1" s="1"/>
  <c r="D952" i="1" l="1"/>
  <c r="F953" i="1" s="1"/>
  <c r="H953" i="1" s="1"/>
  <c r="C952" i="1" l="1"/>
  <c r="E953" i="1" s="1"/>
  <c r="G953" i="1" s="1"/>
  <c r="D953" i="1" l="1"/>
  <c r="F954" i="1" s="1"/>
  <c r="H954" i="1" s="1"/>
  <c r="C953" i="1" l="1"/>
  <c r="E954" i="1" s="1"/>
  <c r="G954" i="1" s="1"/>
  <c r="D954" i="1" l="1"/>
  <c r="F955" i="1" s="1"/>
  <c r="H955" i="1" s="1"/>
  <c r="C954" i="1" l="1"/>
  <c r="E955" i="1" s="1"/>
  <c r="G955" i="1" s="1"/>
  <c r="D955" i="1" l="1"/>
  <c r="F956" i="1" s="1"/>
  <c r="H956" i="1" s="1"/>
  <c r="C955" i="1" l="1"/>
  <c r="E956" i="1" s="1"/>
  <c r="G956" i="1" s="1"/>
  <c r="D956" i="1" l="1"/>
  <c r="F957" i="1" s="1"/>
  <c r="H957" i="1" s="1"/>
  <c r="C956" i="1" l="1"/>
  <c r="E957" i="1" s="1"/>
  <c r="G957" i="1" s="1"/>
  <c r="D957" i="1" l="1"/>
  <c r="F958" i="1" s="1"/>
  <c r="H958" i="1" s="1"/>
  <c r="C957" i="1" l="1"/>
  <c r="E958" i="1" s="1"/>
  <c r="G958" i="1" s="1"/>
  <c r="D958" i="1" l="1"/>
  <c r="F959" i="1" s="1"/>
  <c r="H959" i="1" s="1"/>
  <c r="C958" i="1" l="1"/>
  <c r="E959" i="1" s="1"/>
  <c r="G959" i="1" s="1"/>
  <c r="D959" i="1" l="1"/>
  <c r="F960" i="1" s="1"/>
  <c r="H960" i="1" s="1"/>
  <c r="C959" i="1" l="1"/>
  <c r="E960" i="1" s="1"/>
  <c r="G960" i="1" s="1"/>
  <c r="D960" i="1" l="1"/>
  <c r="F961" i="1" s="1"/>
  <c r="H961" i="1" s="1"/>
  <c r="C960" i="1" l="1"/>
  <c r="E961" i="1" s="1"/>
  <c r="G961" i="1" s="1"/>
  <c r="D961" i="1" l="1"/>
  <c r="F962" i="1" s="1"/>
  <c r="H962" i="1" s="1"/>
  <c r="C961" i="1" l="1"/>
  <c r="E962" i="1" s="1"/>
  <c r="G962" i="1" s="1"/>
  <c r="D962" i="1" l="1"/>
  <c r="F963" i="1" s="1"/>
  <c r="H963" i="1" s="1"/>
  <c r="C962" i="1" l="1"/>
  <c r="E963" i="1" s="1"/>
  <c r="G963" i="1" s="1"/>
  <c r="D963" i="1" l="1"/>
  <c r="F964" i="1" s="1"/>
  <c r="H964" i="1" s="1"/>
  <c r="C963" i="1" l="1"/>
  <c r="E964" i="1" s="1"/>
  <c r="G964" i="1" s="1"/>
  <c r="D964" i="1" l="1"/>
  <c r="F965" i="1" s="1"/>
  <c r="H965" i="1" s="1"/>
  <c r="C964" i="1" l="1"/>
  <c r="E965" i="1" s="1"/>
  <c r="G965" i="1" s="1"/>
  <c r="D965" i="1" l="1"/>
  <c r="F966" i="1" s="1"/>
  <c r="H966" i="1" s="1"/>
  <c r="C965" i="1" l="1"/>
  <c r="E966" i="1" s="1"/>
  <c r="G966" i="1" s="1"/>
  <c r="D966" i="1" l="1"/>
  <c r="F967" i="1" s="1"/>
  <c r="H967" i="1" s="1"/>
  <c r="C966" i="1" l="1"/>
  <c r="E967" i="1" s="1"/>
  <c r="G967" i="1" s="1"/>
  <c r="D967" i="1" l="1"/>
  <c r="F968" i="1" s="1"/>
  <c r="H968" i="1" s="1"/>
  <c r="C967" i="1" l="1"/>
  <c r="E968" i="1" s="1"/>
  <c r="G968" i="1" s="1"/>
  <c r="D968" i="1" l="1"/>
  <c r="F969" i="1" s="1"/>
  <c r="H969" i="1" s="1"/>
  <c r="C968" i="1" l="1"/>
  <c r="E969" i="1" s="1"/>
  <c r="G969" i="1" s="1"/>
  <c r="D969" i="1" l="1"/>
  <c r="F970" i="1" s="1"/>
  <c r="H970" i="1" s="1"/>
  <c r="C969" i="1" l="1"/>
  <c r="E970" i="1" s="1"/>
  <c r="G970" i="1" s="1"/>
  <c r="D970" i="1" l="1"/>
  <c r="F971" i="1" s="1"/>
  <c r="H971" i="1" s="1"/>
  <c r="C970" i="1" l="1"/>
  <c r="E971" i="1" s="1"/>
  <c r="G971" i="1" s="1"/>
  <c r="D971" i="1" l="1"/>
  <c r="F972" i="1" s="1"/>
  <c r="H972" i="1" s="1"/>
  <c r="C971" i="1" l="1"/>
  <c r="E972" i="1" s="1"/>
  <c r="G972" i="1" s="1"/>
  <c r="D972" i="1" l="1"/>
  <c r="F973" i="1" s="1"/>
  <c r="H973" i="1" s="1"/>
  <c r="C972" i="1" l="1"/>
  <c r="E973" i="1" s="1"/>
  <c r="G973" i="1" s="1"/>
  <c r="D973" i="1" l="1"/>
  <c r="F974" i="1" s="1"/>
  <c r="H974" i="1" s="1"/>
  <c r="C973" i="1" l="1"/>
  <c r="E974" i="1" s="1"/>
  <c r="G974" i="1" s="1"/>
  <c r="D974" i="1" l="1"/>
  <c r="F975" i="1" s="1"/>
  <c r="H975" i="1" s="1"/>
  <c r="C974" i="1" l="1"/>
  <c r="E975" i="1" s="1"/>
  <c r="G975" i="1" s="1"/>
  <c r="D975" i="1" l="1"/>
  <c r="F976" i="1" s="1"/>
  <c r="H976" i="1" s="1"/>
  <c r="C975" i="1" l="1"/>
  <c r="E976" i="1" s="1"/>
  <c r="G976" i="1" s="1"/>
  <c r="D976" i="1" l="1"/>
  <c r="F977" i="1" s="1"/>
  <c r="H977" i="1" s="1"/>
  <c r="C976" i="1" l="1"/>
  <c r="E977" i="1" s="1"/>
  <c r="G977" i="1" s="1"/>
  <c r="D977" i="1" l="1"/>
  <c r="F978" i="1" s="1"/>
  <c r="H978" i="1" s="1"/>
  <c r="C977" i="1" l="1"/>
  <c r="E978" i="1" s="1"/>
  <c r="G978" i="1" s="1"/>
  <c r="D978" i="1" l="1"/>
  <c r="F979" i="1" s="1"/>
  <c r="H979" i="1" s="1"/>
  <c r="C978" i="1" l="1"/>
  <c r="E979" i="1" s="1"/>
  <c r="G979" i="1" s="1"/>
  <c r="D979" i="1" l="1"/>
  <c r="F980" i="1" s="1"/>
  <c r="H980" i="1" s="1"/>
  <c r="C979" i="1" l="1"/>
  <c r="E980" i="1" s="1"/>
  <c r="G980" i="1" s="1"/>
  <c r="D980" i="1" l="1"/>
  <c r="F981" i="1" s="1"/>
  <c r="H981" i="1" s="1"/>
  <c r="C980" i="1" l="1"/>
  <c r="E981" i="1" s="1"/>
  <c r="G981" i="1" s="1"/>
  <c r="D981" i="1" l="1"/>
  <c r="F982" i="1" s="1"/>
  <c r="H982" i="1" s="1"/>
  <c r="C981" i="1" l="1"/>
  <c r="E982" i="1" s="1"/>
  <c r="G982" i="1" s="1"/>
  <c r="D982" i="1" l="1"/>
  <c r="F983" i="1" s="1"/>
  <c r="H983" i="1" s="1"/>
  <c r="C982" i="1" l="1"/>
  <c r="E983" i="1" s="1"/>
  <c r="G983" i="1" s="1"/>
  <c r="D983" i="1" l="1"/>
  <c r="F984" i="1" s="1"/>
  <c r="H984" i="1" s="1"/>
  <c r="C983" i="1" l="1"/>
  <c r="E984" i="1" s="1"/>
  <c r="G984" i="1" s="1"/>
  <c r="D984" i="1" l="1"/>
  <c r="F985" i="1" s="1"/>
  <c r="H985" i="1" s="1"/>
  <c r="C984" i="1" l="1"/>
  <c r="E985" i="1" s="1"/>
  <c r="G985" i="1" s="1"/>
  <c r="D985" i="1" l="1"/>
  <c r="F986" i="1" s="1"/>
  <c r="H986" i="1" s="1"/>
  <c r="C985" i="1" l="1"/>
  <c r="E986" i="1" s="1"/>
  <c r="G986" i="1" s="1"/>
  <c r="D986" i="1" l="1"/>
  <c r="F987" i="1" s="1"/>
  <c r="H987" i="1" s="1"/>
  <c r="C986" i="1" l="1"/>
  <c r="E987" i="1" s="1"/>
  <c r="G987" i="1" s="1"/>
  <c r="D987" i="1" l="1"/>
  <c r="F988" i="1" s="1"/>
  <c r="H988" i="1" s="1"/>
  <c r="C987" i="1" l="1"/>
  <c r="E988" i="1" s="1"/>
  <c r="G988" i="1" s="1"/>
  <c r="D988" i="1" l="1"/>
  <c r="F989" i="1" s="1"/>
  <c r="H989" i="1" s="1"/>
  <c r="C988" i="1" l="1"/>
  <c r="E989" i="1" s="1"/>
  <c r="G989" i="1" s="1"/>
  <c r="D989" i="1" l="1"/>
  <c r="F990" i="1" s="1"/>
  <c r="H990" i="1" s="1"/>
  <c r="C989" i="1" l="1"/>
  <c r="E990" i="1" s="1"/>
  <c r="G990" i="1" s="1"/>
  <c r="D990" i="1" l="1"/>
  <c r="F991" i="1" s="1"/>
  <c r="H991" i="1" s="1"/>
  <c r="C990" i="1" l="1"/>
  <c r="E991" i="1" s="1"/>
  <c r="G991" i="1" s="1"/>
  <c r="D991" i="1" l="1"/>
  <c r="F992" i="1" s="1"/>
  <c r="H992" i="1" s="1"/>
  <c r="C991" i="1" l="1"/>
  <c r="E992" i="1" s="1"/>
  <c r="G992" i="1" s="1"/>
  <c r="D992" i="1" l="1"/>
  <c r="F993" i="1" s="1"/>
  <c r="H993" i="1" s="1"/>
  <c r="C992" i="1" l="1"/>
  <c r="E993" i="1" s="1"/>
  <c r="G993" i="1" s="1"/>
  <c r="D993" i="1" l="1"/>
  <c r="F994" i="1" s="1"/>
  <c r="H994" i="1" s="1"/>
  <c r="C993" i="1" l="1"/>
  <c r="E994" i="1" s="1"/>
  <c r="G994" i="1" s="1"/>
  <c r="D994" i="1" l="1"/>
  <c r="F995" i="1" s="1"/>
  <c r="H995" i="1" s="1"/>
  <c r="C994" i="1" l="1"/>
  <c r="E995" i="1" s="1"/>
  <c r="G995" i="1" s="1"/>
  <c r="D995" i="1" l="1"/>
  <c r="F996" i="1" s="1"/>
  <c r="H996" i="1" s="1"/>
  <c r="C995" i="1" l="1"/>
  <c r="E996" i="1" s="1"/>
  <c r="G996" i="1" s="1"/>
  <c r="D996" i="1" l="1"/>
  <c r="F997" i="1" s="1"/>
  <c r="H997" i="1" s="1"/>
  <c r="C996" i="1" l="1"/>
  <c r="E997" i="1" s="1"/>
  <c r="G997" i="1" s="1"/>
  <c r="D997" i="1" l="1"/>
  <c r="F998" i="1" s="1"/>
  <c r="H998" i="1" s="1"/>
  <c r="C997" i="1" l="1"/>
  <c r="E998" i="1" s="1"/>
  <c r="G998" i="1" s="1"/>
  <c r="D998" i="1" l="1"/>
  <c r="F999" i="1" s="1"/>
  <c r="H999" i="1" s="1"/>
  <c r="C998" i="1" l="1"/>
  <c r="E999" i="1" s="1"/>
  <c r="G999" i="1" s="1"/>
  <c r="D999" i="1" l="1"/>
  <c r="F1000" i="1" s="1"/>
  <c r="H1000" i="1" s="1"/>
  <c r="C999" i="1" l="1"/>
  <c r="E1000" i="1" s="1"/>
  <c r="G1000" i="1" s="1"/>
  <c r="D1000" i="1" l="1"/>
  <c r="F1001" i="1" s="1"/>
  <c r="H1001" i="1" s="1"/>
  <c r="C1000" i="1" l="1"/>
  <c r="E1001" i="1" l="1"/>
  <c r="G1001" i="1" s="1"/>
  <c r="D1001" i="1" l="1"/>
  <c r="C1001" i="1"/>
  <c r="F1002" i="1" l="1"/>
  <c r="H1002" i="1" s="1"/>
  <c r="E1002" i="1"/>
  <c r="G1002" i="1" s="1"/>
  <c r="D1002" i="1" l="1"/>
  <c r="C1002" i="1"/>
  <c r="F1003" i="1" l="1"/>
  <c r="H1003" i="1" s="1"/>
  <c r="E1003" i="1"/>
  <c r="G1003" i="1" s="1"/>
  <c r="C1003" i="1" l="1"/>
  <c r="D1003" i="1"/>
  <c r="F1004" i="1" l="1"/>
  <c r="H1004" i="1" s="1"/>
  <c r="E1004" i="1"/>
  <c r="G1004" i="1" s="1"/>
  <c r="C1004" i="1" l="1"/>
  <c r="D1004" i="1"/>
  <c r="F1005" i="1" l="1"/>
  <c r="H1005" i="1" s="1"/>
  <c r="E1005" i="1"/>
  <c r="G1005" i="1" s="1"/>
  <c r="D1005" i="1" l="1"/>
  <c r="C1005" i="1"/>
  <c r="F1006" i="1" l="1"/>
  <c r="H1006" i="1" s="1"/>
  <c r="E1006" i="1"/>
  <c r="G1006" i="1" s="1"/>
  <c r="D1006" i="1" l="1"/>
  <c r="C1006" i="1"/>
  <c r="F1007" i="1" l="1"/>
  <c r="H1007" i="1" s="1"/>
  <c r="E1007" i="1"/>
  <c r="G1007" i="1" s="1"/>
  <c r="C1007" i="1" l="1"/>
  <c r="D1007" i="1"/>
  <c r="F1008" i="1" l="1"/>
  <c r="H1008" i="1" s="1"/>
  <c r="E1008" i="1"/>
  <c r="G1008" i="1" s="1"/>
  <c r="C1008" i="1" l="1"/>
  <c r="D1008" i="1"/>
  <c r="F1009" i="1" l="1"/>
  <c r="H1009" i="1" s="1"/>
  <c r="E1009" i="1"/>
  <c r="G1009" i="1" s="1"/>
  <c r="C1009" i="1" l="1"/>
  <c r="D1009" i="1"/>
  <c r="F1010" i="1" l="1"/>
  <c r="H1010" i="1" s="1"/>
  <c r="E1010" i="1"/>
  <c r="G1010" i="1" s="1"/>
  <c r="C1010" i="1" l="1"/>
  <c r="D1010" i="1"/>
  <c r="F1011" i="1" l="1"/>
  <c r="H1011" i="1" s="1"/>
  <c r="E1011" i="1"/>
  <c r="G1011" i="1" s="1"/>
  <c r="C1011" i="1" l="1"/>
  <c r="D1011" i="1"/>
  <c r="F1012" i="1" l="1"/>
  <c r="H1012" i="1" s="1"/>
  <c r="E1012" i="1"/>
  <c r="G1012" i="1" s="1"/>
  <c r="C1012" i="1" l="1"/>
  <c r="D1012" i="1"/>
</calcChain>
</file>

<file path=xl/sharedStrings.xml><?xml version="1.0" encoding="utf-8"?>
<sst xmlns="http://schemas.openxmlformats.org/spreadsheetml/2006/main" count="332" uniqueCount="72">
  <si>
    <t>Gravity =</t>
  </si>
  <si>
    <t>m/s^2</t>
  </si>
  <si>
    <t>aY</t>
  </si>
  <si>
    <t>aX</t>
  </si>
  <si>
    <t>Baseball</t>
  </si>
  <si>
    <t>Space Shuttle</t>
  </si>
  <si>
    <t>Objects:</t>
  </si>
  <si>
    <t>Mass [kg]</t>
  </si>
  <si>
    <t>Elephant</t>
  </si>
  <si>
    <t>Your Textbook</t>
  </si>
  <si>
    <t>Projectile Mass =</t>
  </si>
  <si>
    <t>m</t>
  </si>
  <si>
    <t>x1 =</t>
  </si>
  <si>
    <t>dx/dt</t>
  </si>
  <si>
    <t>x2 =</t>
  </si>
  <si>
    <t>d(dx/dt)/dt</t>
  </si>
  <si>
    <t>velocity</t>
  </si>
  <si>
    <t>acceleration</t>
  </si>
  <si>
    <t>Time [s]</t>
  </si>
  <si>
    <t>deg</t>
  </si>
  <si>
    <t>kg</t>
  </si>
  <si>
    <t>Acceleration from You =</t>
  </si>
  <si>
    <t>AccelerationX [m/s^2]</t>
  </si>
  <si>
    <t>AccelerationY [m/s^2]</t>
  </si>
  <si>
    <t>VelocityX [m/s]</t>
  </si>
  <si>
    <t>VelocityY [m/s]</t>
  </si>
  <si>
    <t>PositionX [m]</t>
  </si>
  <si>
    <t>PositionY [m]</t>
  </si>
  <si>
    <t>TimeStep =</t>
  </si>
  <si>
    <t>s</t>
  </si>
  <si>
    <t>TARGET DISTANCE:</t>
  </si>
  <si>
    <t>PROJECTILE</t>
  </si>
  <si>
    <t xml:space="preserve">Initial Vx = </t>
  </si>
  <si>
    <t>Initial Vy =</t>
  </si>
  <si>
    <t>Launch Angle =</t>
  </si>
  <si>
    <t>Initial Velocity =</t>
  </si>
  <si>
    <t>m/s</t>
  </si>
  <si>
    <t>Pos. X</t>
  </si>
  <si>
    <t>Pos. Y</t>
  </si>
  <si>
    <t>Athlete 1</t>
  </si>
  <si>
    <t>Athlete 2</t>
  </si>
  <si>
    <t>INSTRUCTIONS:</t>
  </si>
  <si>
    <t>1. Starting with trial 1:</t>
  </si>
  <si>
    <t>Target Distance (X) =</t>
  </si>
  <si>
    <t>Initial Vx =</t>
  </si>
  <si>
    <t>PREDICTED Displacement:</t>
  </si>
  <si>
    <t>TRIAL 1</t>
  </si>
  <si>
    <t>TRIAL 2</t>
  </si>
  <si>
    <t>TRIAL 3</t>
  </si>
  <si>
    <t>TRIAL 4</t>
  </si>
  <si>
    <t>TRIAL 5</t>
  </si>
  <si>
    <t>WELCOME TO THE HORIZONTAL JUMP SIMULATOR:</t>
  </si>
  <si>
    <r>
      <t xml:space="preserve">a) Choose the initial </t>
    </r>
    <r>
      <rPr>
        <b/>
        <sz val="16"/>
        <color theme="1"/>
        <rFont val="Calibri"/>
        <family val="2"/>
        <scheme val="minor"/>
      </rPr>
      <t>horizontal</t>
    </r>
    <r>
      <rPr>
        <sz val="16"/>
        <color theme="1"/>
        <rFont val="Calibri"/>
        <family val="2"/>
        <scheme val="minor"/>
      </rPr>
      <t xml:space="preserve"> velocity of the athlete's CM and enter it into the dark green box labeled</t>
    </r>
    <r>
      <rPr>
        <b/>
        <sz val="16"/>
        <color theme="1"/>
        <rFont val="Calibri"/>
        <family val="2"/>
        <scheme val="minor"/>
      </rPr>
      <t xml:space="preserve"> Initial Vx</t>
    </r>
    <r>
      <rPr>
        <sz val="16"/>
        <color theme="1"/>
        <rFont val="Calibri"/>
        <family val="2"/>
        <scheme val="minor"/>
      </rPr>
      <t>.</t>
    </r>
  </si>
  <si>
    <r>
      <t xml:space="preserve">b) Choose the initial </t>
    </r>
    <r>
      <rPr>
        <b/>
        <sz val="16"/>
        <color theme="1"/>
        <rFont val="Calibri"/>
        <family val="2"/>
        <scheme val="minor"/>
      </rPr>
      <t xml:space="preserve">vertical </t>
    </r>
    <r>
      <rPr>
        <sz val="16"/>
        <color theme="1"/>
        <rFont val="Calibri"/>
        <family val="2"/>
        <scheme val="minor"/>
      </rPr>
      <t>velocity of the athlete's CM and enter it into the dark green box labeled</t>
    </r>
    <r>
      <rPr>
        <b/>
        <sz val="16"/>
        <color theme="1"/>
        <rFont val="Calibri"/>
        <family val="2"/>
        <scheme val="minor"/>
      </rPr>
      <t xml:space="preserve"> Initial Vy</t>
    </r>
    <r>
      <rPr>
        <sz val="16"/>
        <color theme="1"/>
        <rFont val="Calibri"/>
        <family val="2"/>
        <scheme val="minor"/>
      </rPr>
      <t>.</t>
    </r>
  </si>
  <si>
    <t>*estimates of athlete's CM velocity can be improved by using higher resolution source data (e.g. ground reaction forces using a force plate)</t>
  </si>
  <si>
    <r>
      <t xml:space="preserve">c) Choose the </t>
    </r>
    <r>
      <rPr>
        <b/>
        <sz val="16"/>
        <color theme="1"/>
        <rFont val="Calibri"/>
        <family val="2"/>
        <scheme val="minor"/>
      </rPr>
      <t xml:space="preserve">target CM displacement during flight </t>
    </r>
    <r>
      <rPr>
        <sz val="16"/>
        <color theme="1"/>
        <rFont val="Calibri"/>
        <family val="2"/>
        <scheme val="minor"/>
      </rPr>
      <t>for the given athlete: (e.g. base on training plan)</t>
    </r>
  </si>
  <si>
    <t>3. To compare this jump with another, repeat the process for remaining trials.</t>
  </si>
  <si>
    <r>
      <t xml:space="preserve">This interactive tool can be used to </t>
    </r>
    <r>
      <rPr>
        <b/>
        <sz val="16"/>
        <color theme="1"/>
        <rFont val="Calibri"/>
        <family val="2"/>
        <scheme val="minor"/>
      </rPr>
      <t xml:space="preserve">predict the trajectory of the body mass center (CM) </t>
    </r>
    <r>
      <rPr>
        <sz val="16"/>
        <color theme="1"/>
        <rFont val="Calibri"/>
        <family val="2"/>
        <scheme val="minor"/>
      </rPr>
      <t>using information about CM vertical position at departure relative to vertical position at initial contact with sand (change in y), horizontal (initial Vx) and vertical (Vy) velocity. Under each trial condition, these variables can be changed and the effect on CM trajectory during the flight phase can be determined. The initial vertical position of the CM at departure can be estimated by determining the</t>
    </r>
    <r>
      <rPr>
        <b/>
        <sz val="16"/>
        <color theme="1"/>
        <rFont val="Calibri"/>
        <family val="2"/>
        <scheme val="minor"/>
      </rPr>
      <t xml:space="preserve"> difference</t>
    </r>
    <r>
      <rPr>
        <sz val="16"/>
        <color theme="1"/>
        <rFont val="Calibri"/>
        <family val="2"/>
        <scheme val="minor"/>
      </rPr>
      <t xml:space="preserve"> between the CM height (vertical position) relative to the toe at departure and the CM height (vertical position) relative to feet when initiating contact with the sand. The CM of the body can be estimated using a point  near the navel ("bellybutton").</t>
    </r>
  </si>
  <si>
    <t>Change in Y =</t>
  </si>
  <si>
    <t>Change in  CMy =</t>
  </si>
  <si>
    <t>Change in CMy =</t>
  </si>
  <si>
    <t>add horizontal position of CM in front of board at departure ( last contact with board)  = a1</t>
  </si>
  <si>
    <t>add horizontal position of CM behind feet at time of contact with sand ( initial contact with sand)= a2</t>
  </si>
  <si>
    <t>To estimate Jump Distance measured in competition:</t>
  </si>
  <si>
    <t>Plot of CM trajectory during flight</t>
  </si>
  <si>
    <t>Measured jump distance= horizontal displacement of CM during flight + a1 + a2</t>
  </si>
  <si>
    <r>
      <t xml:space="preserve">d) Choose the </t>
    </r>
    <r>
      <rPr>
        <b/>
        <sz val="16"/>
        <color theme="1"/>
        <rFont val="Calibri"/>
        <family val="2"/>
        <scheme val="minor"/>
      </rPr>
      <t>change in vertical position of</t>
    </r>
    <r>
      <rPr>
        <sz val="16"/>
        <color theme="1"/>
        <rFont val="Calibri"/>
        <family val="2"/>
        <scheme val="minor"/>
      </rPr>
      <t xml:space="preserve"> athlete's CM  during flight and enter it into the dark green box labeled change in Y.</t>
    </r>
  </si>
  <si>
    <r>
      <t xml:space="preserve">2. Based on the information input into the colored boxes, </t>
    </r>
    <r>
      <rPr>
        <b/>
        <sz val="16"/>
        <color theme="1"/>
        <rFont val="Calibri"/>
        <family val="2"/>
        <scheme val="minor"/>
      </rPr>
      <t>a plot of the athlete's CM path during flight,</t>
    </r>
    <r>
      <rPr>
        <sz val="16"/>
        <color theme="1"/>
        <rFont val="Calibri"/>
        <family val="2"/>
        <scheme val="minor"/>
      </rPr>
      <t xml:space="preserve"> resultant initial velocity, and launch angle will be generated.</t>
    </r>
  </si>
  <si>
    <t>Scrolling will reposition triangle on plot</t>
  </si>
  <si>
    <t>N/A</t>
  </si>
  <si>
    <t>TIME: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</si>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</sst>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b/>
      <sz val="11"/>
      <color rgb="FF444444"/>
      <name val="Calibri"/>
      <family val="2"/>
      <scheme val="minor"/>
    </font>
    <font>
      <sz val="11"/>
      <color rgb="FF333333"/>
      <name val="Calibri"/>
      <family val="2"/>
      <scheme val="minor"/>
    </font>
    <font>
      <b/>
      <sz val="20"/>
      <color theme="1"/>
      <name val="Calibri"/>
      <family val="2"/>
      <scheme val="minor"/>
    </font>
    <font>
      <b/>
      <sz val="36"/>
      <color theme="1"/>
      <name val="Calibri"/>
      <family val="2"/>
      <scheme val="minor"/>
    </font>
    <font>
      <sz val="16"/>
      <color theme="1"/>
      <name val="Calibri"/>
      <family val="2"/>
      <scheme val="minor"/>
    </font>
    <font>
      <b/>
      <sz val="16"/>
      <color theme="1"/>
      <name val="Calibri"/>
      <family val="2"/>
      <scheme val="minor"/>
    </font>
    <font>
      <sz val="10"/>
      <color theme="1"/>
      <name val="Calibri"/>
      <family val="2"/>
      <scheme val="minor"/>
    </font>
    <font>
      <b/>
      <i/>
      <sz val="11"/>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1" fillId="0" borderId="0" xfId="0" applyFont="1"/>
    <xf numFmtId="0" fontId="2" fillId="0" borderId="0" xfId="0" applyFont="1"/>
    <xf numFmtId="0" fontId="0" fillId="0" borderId="0" xfId="0" applyAlignment="1">
      <alignment horizontal="right"/>
    </xf>
    <xf numFmtId="0" fontId="1" fillId="0" borderId="0" xfId="0" applyFont="1" applyAlignment="1">
      <alignment horizontal="right"/>
    </xf>
    <xf numFmtId="0" fontId="0" fillId="0" borderId="2" xfId="0" applyBorder="1" applyAlignment="1">
      <alignment horizontal="right"/>
    </xf>
    <xf numFmtId="0" fontId="0" fillId="0" borderId="2" xfId="0" applyBorder="1"/>
    <xf numFmtId="0" fontId="1" fillId="3" borderId="0" xfId="0" applyFont="1" applyFill="1" applyBorder="1"/>
    <xf numFmtId="0" fontId="0" fillId="0" borderId="0" xfId="0" applyFont="1"/>
    <xf numFmtId="0" fontId="1" fillId="0" borderId="1" xfId="0" applyFont="1" applyBorder="1" applyAlignment="1"/>
    <xf numFmtId="0" fontId="1" fillId="0" borderId="1" xfId="0" applyFont="1" applyBorder="1" applyAlignment="1">
      <alignment horizontal="center" vertical="center"/>
    </xf>
    <xf numFmtId="0" fontId="1" fillId="0" borderId="1" xfId="0" applyFont="1" applyBorder="1"/>
    <xf numFmtId="0" fontId="2" fillId="0" borderId="1" xfId="0" applyFont="1" applyBorder="1"/>
    <xf numFmtId="2" fontId="1" fillId="0" borderId="1" xfId="0" applyNumberFormat="1" applyFont="1" applyBorder="1"/>
    <xf numFmtId="0" fontId="3" fillId="0" borderId="0" xfId="0" applyFont="1"/>
    <xf numFmtId="0" fontId="0" fillId="4" borderId="1" xfId="0" applyFill="1" applyBorder="1"/>
    <xf numFmtId="2" fontId="1" fillId="4" borderId="0" xfId="0" applyNumberFormat="1" applyFont="1" applyFill="1"/>
    <xf numFmtId="2" fontId="0" fillId="0" borderId="0" xfId="0" applyNumberFormat="1"/>
    <xf numFmtId="2" fontId="1" fillId="16" borderId="0" xfId="0" applyNumberFormat="1" applyFont="1" applyFill="1" applyBorder="1" applyProtection="1"/>
    <xf numFmtId="2" fontId="1" fillId="14" borderId="0" xfId="0" applyNumberFormat="1" applyFont="1" applyFill="1" applyBorder="1" applyProtection="1"/>
    <xf numFmtId="2" fontId="1" fillId="17" borderId="2" xfId="0" applyNumberFormat="1" applyFont="1" applyFill="1" applyBorder="1" applyProtection="1"/>
    <xf numFmtId="2" fontId="1" fillId="7" borderId="0" xfId="0" applyNumberFormat="1" applyFont="1" applyFill="1" applyBorder="1" applyProtection="1"/>
    <xf numFmtId="2" fontId="1" fillId="13" borderId="2" xfId="0" applyNumberFormat="1" applyFont="1" applyFill="1" applyBorder="1" applyProtection="1"/>
    <xf numFmtId="2" fontId="1" fillId="5" borderId="0" xfId="0" applyNumberFormat="1" applyFont="1" applyFill="1" applyBorder="1" applyProtection="1"/>
    <xf numFmtId="2" fontId="1" fillId="12" borderId="2" xfId="0" applyNumberFormat="1" applyFont="1" applyFill="1" applyBorder="1" applyProtection="1"/>
    <xf numFmtId="2" fontId="1" fillId="3" borderId="0" xfId="0" applyNumberFormat="1" applyFont="1" applyFill="1" applyBorder="1" applyProtection="1"/>
    <xf numFmtId="2" fontId="1" fillId="11" borderId="2" xfId="0" applyNumberFormat="1" applyFont="1" applyFill="1" applyBorder="1" applyProtection="1"/>
    <xf numFmtId="2" fontId="0" fillId="10" borderId="1" xfId="0" applyNumberFormat="1" applyFill="1" applyBorder="1" applyProtection="1">
      <protection locked="0"/>
    </xf>
    <xf numFmtId="2" fontId="0" fillId="10" borderId="1" xfId="0" applyNumberFormat="1" applyFont="1" applyFill="1" applyBorder="1" applyProtection="1">
      <protection locked="0"/>
    </xf>
    <xf numFmtId="2" fontId="0" fillId="10" borderId="4" xfId="0" applyNumberFormat="1" applyFill="1" applyBorder="1" applyProtection="1">
      <protection locked="0"/>
    </xf>
    <xf numFmtId="2" fontId="0" fillId="6" borderId="1" xfId="0" applyNumberFormat="1" applyFill="1" applyBorder="1" applyProtection="1">
      <protection locked="0"/>
    </xf>
    <xf numFmtId="2" fontId="0" fillId="6" borderId="3" xfId="0" applyNumberFormat="1" applyFill="1" applyBorder="1" applyProtection="1">
      <protection locked="0"/>
    </xf>
    <xf numFmtId="2" fontId="0" fillId="6" borderId="4" xfId="0" applyNumberFormat="1" applyFill="1" applyBorder="1" applyProtection="1">
      <protection locked="0"/>
    </xf>
    <xf numFmtId="2" fontId="1" fillId="5" borderId="10" xfId="0" applyNumberFormat="1" applyFont="1" applyFill="1" applyBorder="1" applyProtection="1"/>
    <xf numFmtId="2" fontId="0" fillId="8" borderId="1" xfId="0" applyNumberFormat="1" applyFill="1" applyBorder="1" applyProtection="1">
      <protection locked="0"/>
    </xf>
    <xf numFmtId="2" fontId="0" fillId="8" borderId="3" xfId="0" applyNumberFormat="1" applyFill="1" applyBorder="1" applyProtection="1">
      <protection locked="0"/>
    </xf>
    <xf numFmtId="2" fontId="0" fillId="8" borderId="4" xfId="0" applyNumberFormat="1" applyFill="1" applyBorder="1" applyProtection="1">
      <protection locked="0"/>
    </xf>
    <xf numFmtId="2" fontId="1" fillId="7" borderId="10" xfId="0" applyNumberFormat="1" applyFont="1" applyFill="1" applyBorder="1" applyProtection="1"/>
    <xf numFmtId="2" fontId="0" fillId="15" borderId="1" xfId="0" applyNumberFormat="1" applyFill="1" applyBorder="1" applyProtection="1">
      <protection locked="0"/>
    </xf>
    <xf numFmtId="2" fontId="0" fillId="15" borderId="3" xfId="0" applyNumberFormat="1" applyFill="1" applyBorder="1" applyProtection="1">
      <protection locked="0"/>
    </xf>
    <xf numFmtId="2" fontId="0" fillId="15" borderId="4" xfId="0" applyNumberFormat="1" applyFill="1" applyBorder="1" applyProtection="1">
      <protection locked="0"/>
    </xf>
    <xf numFmtId="2" fontId="1" fillId="14" borderId="10" xfId="0" applyNumberFormat="1" applyFont="1" applyFill="1" applyBorder="1" applyProtection="1"/>
    <xf numFmtId="2" fontId="0" fillId="9" borderId="1" xfId="0" applyNumberFormat="1" applyFill="1" applyBorder="1" applyProtection="1">
      <protection locked="0"/>
    </xf>
    <xf numFmtId="2" fontId="0" fillId="9" borderId="3" xfId="0" applyNumberFormat="1" applyFill="1" applyBorder="1" applyProtection="1">
      <protection locked="0"/>
    </xf>
    <xf numFmtId="2" fontId="0" fillId="9" borderId="4" xfId="0" applyNumberFormat="1" applyFill="1" applyBorder="1" applyProtection="1">
      <protection locked="0"/>
    </xf>
    <xf numFmtId="2" fontId="1" fillId="16" borderId="10" xfId="0" applyNumberFormat="1" applyFont="1" applyFill="1" applyBorder="1" applyProtection="1"/>
    <xf numFmtId="2" fontId="1" fillId="9" borderId="2" xfId="0" applyNumberFormat="1" applyFont="1" applyFill="1" applyBorder="1" applyProtection="1"/>
    <xf numFmtId="164" fontId="0" fillId="0" borderId="0" xfId="0" applyNumberFormat="1" applyProtection="1"/>
    <xf numFmtId="2" fontId="0" fillId="3" borderId="1" xfId="0" applyNumberFormat="1" applyFill="1" applyBorder="1"/>
    <xf numFmtId="0" fontId="0" fillId="3" borderId="1" xfId="0" applyFill="1" applyBorder="1" applyAlignment="1">
      <alignment horizontal="right"/>
    </xf>
    <xf numFmtId="165" fontId="0" fillId="0" borderId="0" xfId="0" applyNumberFormat="1"/>
    <xf numFmtId="0" fontId="5" fillId="0" borderId="0" xfId="0" applyFont="1" applyProtection="1"/>
    <xf numFmtId="0" fontId="0" fillId="0" borderId="0" xfId="0" applyProtection="1"/>
    <xf numFmtId="0" fontId="6" fillId="0" borderId="0" xfId="0" applyFont="1" applyAlignment="1" applyProtection="1">
      <alignment horizontal="left"/>
    </xf>
    <xf numFmtId="0" fontId="0" fillId="0" borderId="0" xfId="0" applyFont="1" applyAlignment="1" applyProtection="1">
      <alignment horizontal="left"/>
    </xf>
    <xf numFmtId="0" fontId="7" fillId="0" borderId="0" xfId="0" applyFont="1" applyProtection="1"/>
    <xf numFmtId="0" fontId="6" fillId="0" borderId="0" xfId="0" applyFont="1" applyProtection="1"/>
    <xf numFmtId="0" fontId="8" fillId="0" borderId="0" xfId="0" applyFont="1" applyAlignment="1" applyProtection="1">
      <alignment horizontal="left"/>
    </xf>
    <xf numFmtId="0" fontId="0" fillId="0" borderId="9" xfId="0" applyBorder="1" applyProtection="1"/>
    <xf numFmtId="0" fontId="0" fillId="0" borderId="10" xfId="0" applyBorder="1" applyAlignment="1" applyProtection="1">
      <alignment horizontal="right"/>
    </xf>
    <xf numFmtId="0" fontId="0" fillId="0" borderId="10" xfId="0" applyBorder="1" applyProtection="1"/>
    <xf numFmtId="0" fontId="0" fillId="0" borderId="11" xfId="0" applyBorder="1" applyProtection="1"/>
    <xf numFmtId="0" fontId="1" fillId="0" borderId="0" xfId="0" applyFont="1" applyAlignment="1" applyProtection="1">
      <alignment horizontal="center"/>
    </xf>
    <xf numFmtId="0" fontId="0" fillId="0" borderId="12" xfId="0" applyBorder="1" applyProtection="1"/>
    <xf numFmtId="0" fontId="1" fillId="0" borderId="0" xfId="0" applyFont="1" applyBorder="1" applyAlignment="1" applyProtection="1">
      <alignment horizontal="right"/>
    </xf>
    <xf numFmtId="0" fontId="0" fillId="0" borderId="13" xfId="0" applyFont="1" applyBorder="1" applyProtection="1"/>
    <xf numFmtId="0" fontId="0" fillId="0" borderId="13" xfId="0" applyBorder="1" applyProtection="1"/>
    <xf numFmtId="0" fontId="1" fillId="0" borderId="12" xfId="0" applyFont="1" applyBorder="1" applyProtection="1"/>
    <xf numFmtId="0" fontId="0" fillId="0" borderId="0" xfId="0" applyAlignment="1" applyProtection="1">
      <alignment horizontal="right"/>
    </xf>
    <xf numFmtId="0" fontId="1" fillId="0" borderId="0" xfId="0" applyFont="1" applyAlignment="1" applyProtection="1">
      <alignment horizontal="center" vertical="center"/>
    </xf>
    <xf numFmtId="0" fontId="1" fillId="0" borderId="14" xfId="0" applyFont="1" applyBorder="1" applyProtection="1"/>
    <xf numFmtId="0" fontId="1" fillId="0" borderId="2" xfId="0" applyFont="1" applyBorder="1" applyAlignment="1" applyProtection="1">
      <alignment horizontal="right"/>
    </xf>
    <xf numFmtId="0" fontId="0" fillId="0" borderId="15" xfId="0" applyBorder="1" applyProtection="1"/>
    <xf numFmtId="0" fontId="1" fillId="0" borderId="0" xfId="0" applyFont="1" applyProtection="1"/>
    <xf numFmtId="2" fontId="1" fillId="0" borderId="0" xfId="0" applyNumberFormat="1" applyFont="1" applyProtection="1"/>
    <xf numFmtId="0" fontId="1" fillId="0" borderId="13" xfId="0" applyFont="1" applyBorder="1" applyProtection="1"/>
    <xf numFmtId="0" fontId="1" fillId="0" borderId="0" xfId="0" quotePrefix="1" applyFont="1" applyAlignment="1" applyProtection="1">
      <alignment horizontal="left" vertical="center"/>
    </xf>
    <xf numFmtId="0" fontId="1" fillId="0" borderId="15" xfId="0" applyFont="1" applyBorder="1" applyProtection="1"/>
    <xf numFmtId="0" fontId="0" fillId="18" borderId="10" xfId="0" applyFill="1" applyBorder="1" applyProtection="1"/>
    <xf numFmtId="2" fontId="0" fillId="6" borderId="5" xfId="0" applyNumberFormat="1" applyFont="1" applyFill="1" applyBorder="1" applyProtection="1"/>
    <xf numFmtId="0" fontId="1" fillId="0" borderId="9" xfId="0" applyFont="1" applyBorder="1" applyProtection="1"/>
    <xf numFmtId="0" fontId="1" fillId="0" borderId="10" xfId="0" applyFont="1" applyBorder="1" applyAlignment="1" applyProtection="1">
      <alignment horizontal="right"/>
    </xf>
    <xf numFmtId="0" fontId="1" fillId="0" borderId="11" xfId="0" applyFont="1" applyBorder="1" applyProtection="1"/>
    <xf numFmtId="0" fontId="0" fillId="0" borderId="14" xfId="0" applyBorder="1" applyProtection="1"/>
    <xf numFmtId="0" fontId="1" fillId="0" borderId="15" xfId="0" applyFont="1" applyFill="1" applyBorder="1" applyProtection="1"/>
    <xf numFmtId="2" fontId="0" fillId="8" borderId="5" xfId="0" applyNumberFormat="1" applyFont="1" applyFill="1" applyBorder="1" applyProtection="1"/>
    <xf numFmtId="0" fontId="9" fillId="0" borderId="0" xfId="0" applyFont="1" applyProtection="1"/>
    <xf numFmtId="2" fontId="0" fillId="15" borderId="5" xfId="0" applyNumberFormat="1" applyFont="1" applyFill="1" applyBorder="1" applyProtection="1"/>
    <xf numFmtId="164" fontId="0" fillId="18" borderId="10" xfId="0" applyNumberFormat="1" applyFill="1" applyBorder="1" applyProtection="1"/>
    <xf numFmtId="2" fontId="0" fillId="9" borderId="5" xfId="0" applyNumberFormat="1" applyFont="1" applyFill="1" applyBorder="1" applyProtection="1"/>
    <xf numFmtId="0" fontId="4" fillId="0" borderId="6" xfId="0" applyFont="1" applyBorder="1" applyAlignment="1" applyProtection="1">
      <alignment horizontal="center"/>
    </xf>
    <xf numFmtId="0" fontId="4" fillId="0" borderId="7" xfId="0" applyFont="1" applyBorder="1" applyAlignment="1" applyProtection="1">
      <alignment horizontal="center"/>
    </xf>
    <xf numFmtId="0" fontId="4" fillId="0" borderId="8" xfId="0" applyFont="1" applyBorder="1" applyAlignment="1" applyProtection="1">
      <alignment horizontal="center"/>
    </xf>
    <xf numFmtId="0" fontId="6" fillId="0" borderId="0" xfId="0" applyFont="1" applyAlignment="1" applyProtection="1">
      <alignment horizontal="left" vertical="center" wrapText="1"/>
    </xf>
    <xf numFmtId="0" fontId="4" fillId="0" borderId="9" xfId="0" applyFont="1" applyBorder="1" applyAlignment="1" applyProtection="1">
      <alignment horizontal="center"/>
    </xf>
    <xf numFmtId="0" fontId="4" fillId="0" borderId="10" xfId="0" applyFont="1" applyBorder="1" applyAlignment="1" applyProtection="1">
      <alignment horizontal="center"/>
    </xf>
    <xf numFmtId="0" fontId="4" fillId="0" borderId="11" xfId="0" applyFont="1" applyBorder="1" applyAlignment="1" applyProtection="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86587870954851E-2"/>
          <c:y val="6.6184614247162765E-2"/>
          <c:w val="0.93603467760565928"/>
          <c:h val="0.81419108325744993"/>
        </c:manualLayout>
      </c:layout>
      <c:scatterChart>
        <c:scatterStyle val="lineMarker"/>
        <c:varyColors val="0"/>
        <c:ser>
          <c:idx val="0"/>
          <c:order val="0"/>
          <c:tx>
            <c:strRef>
              <c:f>'User Interface'!$B$13:$E$13</c:f>
              <c:strCache>
                <c:ptCount val="1"/>
                <c:pt idx="0">
                  <c:v>TRIAL 1</c:v>
                </c:pt>
              </c:strCache>
            </c:strRef>
          </c:tx>
          <c:spPr>
            <a:ln w="47625">
              <a:solidFill>
                <a:schemeClr val="accent3"/>
              </a:solidFill>
            </a:ln>
          </c:spPr>
          <c:marker>
            <c:symbol val="none"/>
          </c:marker>
          <c:xVal>
            <c:numRef>
              <c:f>'Trial 1'!$G$12:$G$1000</c:f>
              <c:numCache>
                <c:formatCode>General</c:formatCode>
                <c:ptCount val="989"/>
                <c:pt idx="0">
                  <c:v>0</c:v>
                </c:pt>
                <c:pt idx="1">
                  <c:v>8.6E-3</c:v>
                </c:pt>
                <c:pt idx="2">
                  <c:v>1.72E-2</c:v>
                </c:pt>
                <c:pt idx="3">
                  <c:v>2.58E-2</c:v>
                </c:pt>
                <c:pt idx="4">
                  <c:v>3.44E-2</c:v>
                </c:pt>
                <c:pt idx="5">
                  <c:v>4.2999999999999997E-2</c:v>
                </c:pt>
                <c:pt idx="6">
                  <c:v>5.1599999999999993E-2</c:v>
                </c:pt>
                <c:pt idx="7">
                  <c:v>6.019999999999999E-2</c:v>
                </c:pt>
                <c:pt idx="8">
                  <c:v>6.8799999999999986E-2</c:v>
                </c:pt>
                <c:pt idx="9">
                  <c:v>7.7399999999999983E-2</c:v>
                </c:pt>
                <c:pt idx="10">
                  <c:v>8.5999999999999979E-2</c:v>
                </c:pt>
                <c:pt idx="11">
                  <c:v>9.4599999999999976E-2</c:v>
                </c:pt>
                <c:pt idx="12">
                  <c:v>0.10319999999999997</c:v>
                </c:pt>
                <c:pt idx="13">
                  <c:v>0.11179999999999997</c:v>
                </c:pt>
                <c:pt idx="14">
                  <c:v>0.12039999999999997</c:v>
                </c:pt>
                <c:pt idx="15">
                  <c:v>0.12899999999999998</c:v>
                </c:pt>
                <c:pt idx="16">
                  <c:v>0.13759999999999997</c:v>
                </c:pt>
                <c:pt idx="17">
                  <c:v>0.14619999999999997</c:v>
                </c:pt>
                <c:pt idx="18">
                  <c:v>0.15479999999999997</c:v>
                </c:pt>
                <c:pt idx="19">
                  <c:v>0.16339999999999996</c:v>
                </c:pt>
                <c:pt idx="20">
                  <c:v>0.17199999999999996</c:v>
                </c:pt>
                <c:pt idx="21">
                  <c:v>0.18059999999999996</c:v>
                </c:pt>
                <c:pt idx="22">
                  <c:v>0.18919999999999995</c:v>
                </c:pt>
                <c:pt idx="23">
                  <c:v>0.19779999999999995</c:v>
                </c:pt>
                <c:pt idx="24">
                  <c:v>0.20639999999999994</c:v>
                </c:pt>
                <c:pt idx="25">
                  <c:v>0.21499999999999994</c:v>
                </c:pt>
                <c:pt idx="26">
                  <c:v>0.22359999999999994</c:v>
                </c:pt>
                <c:pt idx="27">
                  <c:v>0.23219999999999993</c:v>
                </c:pt>
                <c:pt idx="28">
                  <c:v>0.24079999999999993</c:v>
                </c:pt>
                <c:pt idx="29">
                  <c:v>0.24939999999999993</c:v>
                </c:pt>
                <c:pt idx="30">
                  <c:v>0.25799999999999995</c:v>
                </c:pt>
                <c:pt idx="31">
                  <c:v>0.26659999999999995</c:v>
                </c:pt>
                <c:pt idx="32">
                  <c:v>0.27519999999999994</c:v>
                </c:pt>
                <c:pt idx="33">
                  <c:v>0.28379999999999994</c:v>
                </c:pt>
                <c:pt idx="34">
                  <c:v>0.29239999999999994</c:v>
                </c:pt>
                <c:pt idx="35">
                  <c:v>0.30099999999999993</c:v>
                </c:pt>
                <c:pt idx="36">
                  <c:v>0.30959999999999993</c:v>
                </c:pt>
                <c:pt idx="37">
                  <c:v>0.31819999999999993</c:v>
                </c:pt>
                <c:pt idx="38">
                  <c:v>0.32679999999999992</c:v>
                </c:pt>
                <c:pt idx="39">
                  <c:v>0.33539999999999992</c:v>
                </c:pt>
                <c:pt idx="40">
                  <c:v>0.34399999999999992</c:v>
                </c:pt>
                <c:pt idx="41">
                  <c:v>0.35259999999999991</c:v>
                </c:pt>
                <c:pt idx="42">
                  <c:v>0.36119999999999991</c:v>
                </c:pt>
                <c:pt idx="43">
                  <c:v>0.36979999999999991</c:v>
                </c:pt>
                <c:pt idx="44">
                  <c:v>0.3783999999999999</c:v>
                </c:pt>
                <c:pt idx="45">
                  <c:v>0.3869999999999999</c:v>
                </c:pt>
                <c:pt idx="46">
                  <c:v>0.3955999999999999</c:v>
                </c:pt>
                <c:pt idx="47">
                  <c:v>0.40419999999999989</c:v>
                </c:pt>
                <c:pt idx="48">
                  <c:v>0.41279999999999989</c:v>
                </c:pt>
                <c:pt idx="49">
                  <c:v>0.42139999999999989</c:v>
                </c:pt>
                <c:pt idx="50">
                  <c:v>0.42999999999999988</c:v>
                </c:pt>
                <c:pt idx="51">
                  <c:v>0.43859999999999988</c:v>
                </c:pt>
                <c:pt idx="52">
                  <c:v>0.44719999999999988</c:v>
                </c:pt>
                <c:pt idx="53">
                  <c:v>0.45579999999999987</c:v>
                </c:pt>
                <c:pt idx="54">
                  <c:v>0.46439999999999987</c:v>
                </c:pt>
                <c:pt idx="55">
                  <c:v>0.47299999999999986</c:v>
                </c:pt>
                <c:pt idx="56">
                  <c:v>0.48159999999999986</c:v>
                </c:pt>
                <c:pt idx="57">
                  <c:v>0.49019999999999986</c:v>
                </c:pt>
                <c:pt idx="58">
                  <c:v>0.49879999999999985</c:v>
                </c:pt>
                <c:pt idx="59">
                  <c:v>0.50739999999999985</c:v>
                </c:pt>
                <c:pt idx="60">
                  <c:v>0.5159999999999999</c:v>
                </c:pt>
                <c:pt idx="61">
                  <c:v>0.52459999999999996</c:v>
                </c:pt>
                <c:pt idx="62">
                  <c:v>0.53320000000000001</c:v>
                </c:pt>
                <c:pt idx="63">
                  <c:v>0.54180000000000006</c:v>
                </c:pt>
                <c:pt idx="64">
                  <c:v>0.55040000000000011</c:v>
                </c:pt>
                <c:pt idx="65">
                  <c:v>0.55900000000000016</c:v>
                </c:pt>
                <c:pt idx="66">
                  <c:v>0.56760000000000022</c:v>
                </c:pt>
                <c:pt idx="67">
                  <c:v>0.57620000000000027</c:v>
                </c:pt>
                <c:pt idx="68">
                  <c:v>0.58480000000000032</c:v>
                </c:pt>
                <c:pt idx="69">
                  <c:v>0.59340000000000037</c:v>
                </c:pt>
                <c:pt idx="70">
                  <c:v>0.60200000000000042</c:v>
                </c:pt>
                <c:pt idx="71">
                  <c:v>0.61060000000000048</c:v>
                </c:pt>
                <c:pt idx="72">
                  <c:v>0.61920000000000053</c:v>
                </c:pt>
                <c:pt idx="73">
                  <c:v>0.62780000000000058</c:v>
                </c:pt>
                <c:pt idx="74">
                  <c:v>0.63640000000000063</c:v>
                </c:pt>
                <c:pt idx="75">
                  <c:v>0.64500000000000068</c:v>
                </c:pt>
                <c:pt idx="76">
                  <c:v>0.65360000000000074</c:v>
                </c:pt>
                <c:pt idx="77">
                  <c:v>0.66220000000000079</c:v>
                </c:pt>
                <c:pt idx="78">
                  <c:v>0.67080000000000084</c:v>
                </c:pt>
                <c:pt idx="79">
                  <c:v>0.67940000000000089</c:v>
                </c:pt>
                <c:pt idx="80">
                  <c:v>0.68800000000000094</c:v>
                </c:pt>
                <c:pt idx="81">
                  <c:v>0.696600000000001</c:v>
                </c:pt>
                <c:pt idx="82">
                  <c:v>0.70520000000000105</c:v>
                </c:pt>
                <c:pt idx="83">
                  <c:v>0.7138000000000011</c:v>
                </c:pt>
                <c:pt idx="84">
                  <c:v>0.72240000000000115</c:v>
                </c:pt>
                <c:pt idx="85">
                  <c:v>0.7310000000000012</c:v>
                </c:pt>
                <c:pt idx="86">
                  <c:v>0.73960000000000126</c:v>
                </c:pt>
                <c:pt idx="87">
                  <c:v>0.74820000000000131</c:v>
                </c:pt>
                <c:pt idx="88">
                  <c:v>0.75680000000000136</c:v>
                </c:pt>
                <c:pt idx="89">
                  <c:v>0.76540000000000141</c:v>
                </c:pt>
                <c:pt idx="90">
                  <c:v>0.77400000000000146</c:v>
                </c:pt>
                <c:pt idx="91">
                  <c:v>0.78260000000000152</c:v>
                </c:pt>
                <c:pt idx="92">
                  <c:v>0.79120000000000157</c:v>
                </c:pt>
                <c:pt idx="93">
                  <c:v>0.79980000000000162</c:v>
                </c:pt>
                <c:pt idx="94">
                  <c:v>0.80840000000000167</c:v>
                </c:pt>
                <c:pt idx="95">
                  <c:v>0.81700000000000172</c:v>
                </c:pt>
                <c:pt idx="96">
                  <c:v>0.82560000000000178</c:v>
                </c:pt>
                <c:pt idx="97">
                  <c:v>0.83420000000000183</c:v>
                </c:pt>
                <c:pt idx="98">
                  <c:v>0.84280000000000188</c:v>
                </c:pt>
                <c:pt idx="99">
                  <c:v>0.85140000000000193</c:v>
                </c:pt>
                <c:pt idx="100">
                  <c:v>0.86000000000000199</c:v>
                </c:pt>
                <c:pt idx="101">
                  <c:v>0.86860000000000204</c:v>
                </c:pt>
                <c:pt idx="102">
                  <c:v>0.87720000000000209</c:v>
                </c:pt>
                <c:pt idx="103">
                  <c:v>0.88580000000000214</c:v>
                </c:pt>
                <c:pt idx="104">
                  <c:v>0.89440000000000219</c:v>
                </c:pt>
                <c:pt idx="105">
                  <c:v>0.90300000000000225</c:v>
                </c:pt>
                <c:pt idx="106">
                  <c:v>0.9116000000000023</c:v>
                </c:pt>
                <c:pt idx="107">
                  <c:v>0.92020000000000235</c:v>
                </c:pt>
                <c:pt idx="108">
                  <c:v>0.9288000000000024</c:v>
                </c:pt>
                <c:pt idx="109">
                  <c:v>0.93740000000000245</c:v>
                </c:pt>
                <c:pt idx="110">
                  <c:v>0.94600000000000251</c:v>
                </c:pt>
                <c:pt idx="111">
                  <c:v>0.95460000000000256</c:v>
                </c:pt>
                <c:pt idx="112">
                  <c:v>0.96320000000000261</c:v>
                </c:pt>
                <c:pt idx="113">
                  <c:v>0.97180000000000266</c:v>
                </c:pt>
                <c:pt idx="114">
                  <c:v>0.98040000000000271</c:v>
                </c:pt>
                <c:pt idx="115">
                  <c:v>0.98900000000000277</c:v>
                </c:pt>
                <c:pt idx="116">
                  <c:v>0.99760000000000282</c:v>
                </c:pt>
                <c:pt idx="117">
                  <c:v>1.0062000000000029</c:v>
                </c:pt>
                <c:pt idx="118">
                  <c:v>1.0148000000000028</c:v>
                </c:pt>
                <c:pt idx="119">
                  <c:v>1.0234000000000028</c:v>
                </c:pt>
                <c:pt idx="120">
                  <c:v>1.0320000000000027</c:v>
                </c:pt>
                <c:pt idx="121">
                  <c:v>1.0406000000000026</c:v>
                </c:pt>
                <c:pt idx="122">
                  <c:v>1.0492000000000026</c:v>
                </c:pt>
                <c:pt idx="123">
                  <c:v>1.0578000000000025</c:v>
                </c:pt>
                <c:pt idx="124">
                  <c:v>1.0664000000000025</c:v>
                </c:pt>
                <c:pt idx="125">
                  <c:v>1.0750000000000024</c:v>
                </c:pt>
                <c:pt idx="126">
                  <c:v>1.0836000000000023</c:v>
                </c:pt>
                <c:pt idx="127">
                  <c:v>1.0922000000000023</c:v>
                </c:pt>
                <c:pt idx="128">
                  <c:v>1.1008000000000022</c:v>
                </c:pt>
                <c:pt idx="129">
                  <c:v>1.1094000000000022</c:v>
                </c:pt>
                <c:pt idx="130">
                  <c:v>1.1180000000000021</c:v>
                </c:pt>
                <c:pt idx="131">
                  <c:v>1.126600000000002</c:v>
                </c:pt>
                <c:pt idx="132">
                  <c:v>1.135200000000002</c:v>
                </c:pt>
                <c:pt idx="133">
                  <c:v>1.1438000000000019</c:v>
                </c:pt>
                <c:pt idx="134">
                  <c:v>1.1524000000000019</c:v>
                </c:pt>
                <c:pt idx="135">
                  <c:v>1.1610000000000018</c:v>
                </c:pt>
                <c:pt idx="136">
                  <c:v>1.1696000000000017</c:v>
                </c:pt>
                <c:pt idx="137">
                  <c:v>1.1782000000000017</c:v>
                </c:pt>
                <c:pt idx="138">
                  <c:v>1.1868000000000016</c:v>
                </c:pt>
                <c:pt idx="139">
                  <c:v>1.1954000000000016</c:v>
                </c:pt>
                <c:pt idx="140">
                  <c:v>1.2040000000000015</c:v>
                </c:pt>
                <c:pt idx="141">
                  <c:v>1.2126000000000015</c:v>
                </c:pt>
                <c:pt idx="142">
                  <c:v>1.2212000000000014</c:v>
                </c:pt>
                <c:pt idx="143">
                  <c:v>1.2298000000000013</c:v>
                </c:pt>
                <c:pt idx="144">
                  <c:v>1.2384000000000013</c:v>
                </c:pt>
                <c:pt idx="145">
                  <c:v>1.2470000000000012</c:v>
                </c:pt>
                <c:pt idx="146">
                  <c:v>1.2556000000000012</c:v>
                </c:pt>
                <c:pt idx="147">
                  <c:v>1.2642000000000011</c:v>
                </c:pt>
                <c:pt idx="148">
                  <c:v>1.272800000000001</c:v>
                </c:pt>
                <c:pt idx="149">
                  <c:v>1.281400000000001</c:v>
                </c:pt>
                <c:pt idx="150">
                  <c:v>1.2900000000000009</c:v>
                </c:pt>
                <c:pt idx="151">
                  <c:v>1.2986000000000009</c:v>
                </c:pt>
                <c:pt idx="152">
                  <c:v>1.3072000000000008</c:v>
                </c:pt>
                <c:pt idx="153">
                  <c:v>1.3158000000000007</c:v>
                </c:pt>
                <c:pt idx="154">
                  <c:v>1.3244000000000007</c:v>
                </c:pt>
                <c:pt idx="155">
                  <c:v>1.3330000000000006</c:v>
                </c:pt>
                <c:pt idx="156">
                  <c:v>1.3416000000000006</c:v>
                </c:pt>
                <c:pt idx="157">
                  <c:v>1.3502000000000005</c:v>
                </c:pt>
                <c:pt idx="158">
                  <c:v>1.3588000000000005</c:v>
                </c:pt>
                <c:pt idx="159">
                  <c:v>1.3674000000000004</c:v>
                </c:pt>
                <c:pt idx="160">
                  <c:v>1.3760000000000003</c:v>
                </c:pt>
                <c:pt idx="161">
                  <c:v>1.3846000000000003</c:v>
                </c:pt>
                <c:pt idx="162">
                  <c:v>1.3932000000000002</c:v>
                </c:pt>
                <c:pt idx="163">
                  <c:v>1.4018000000000002</c:v>
                </c:pt>
                <c:pt idx="164">
                  <c:v>1.4104000000000001</c:v>
                </c:pt>
                <c:pt idx="165">
                  <c:v>1.419</c:v>
                </c:pt>
                <c:pt idx="166">
                  <c:v>1.4276</c:v>
                </c:pt>
                <c:pt idx="167">
                  <c:v>1.4361999999999999</c:v>
                </c:pt>
                <c:pt idx="168">
                  <c:v>1.4447999999999999</c:v>
                </c:pt>
                <c:pt idx="169">
                  <c:v>1.4533999999999998</c:v>
                </c:pt>
                <c:pt idx="170">
                  <c:v>1.4619999999999997</c:v>
                </c:pt>
                <c:pt idx="171">
                  <c:v>1.4705999999999997</c:v>
                </c:pt>
                <c:pt idx="172">
                  <c:v>1.4791999999999996</c:v>
                </c:pt>
                <c:pt idx="173">
                  <c:v>1.4877999999999996</c:v>
                </c:pt>
                <c:pt idx="174">
                  <c:v>1.4963999999999995</c:v>
                </c:pt>
                <c:pt idx="175">
                  <c:v>1.5049999999999994</c:v>
                </c:pt>
                <c:pt idx="176">
                  <c:v>1.5135999999999994</c:v>
                </c:pt>
                <c:pt idx="177">
                  <c:v>1.5221999999999993</c:v>
                </c:pt>
                <c:pt idx="178">
                  <c:v>1.5307999999999993</c:v>
                </c:pt>
                <c:pt idx="179">
                  <c:v>1.5393999999999992</c:v>
                </c:pt>
                <c:pt idx="180">
                  <c:v>1.5479999999999992</c:v>
                </c:pt>
                <c:pt idx="181">
                  <c:v>1.5565999999999991</c:v>
                </c:pt>
                <c:pt idx="182">
                  <c:v>1.565199999999999</c:v>
                </c:pt>
                <c:pt idx="183">
                  <c:v>1.573799999999999</c:v>
                </c:pt>
                <c:pt idx="184">
                  <c:v>1.5823999999999989</c:v>
                </c:pt>
                <c:pt idx="185">
                  <c:v>1.5909999999999989</c:v>
                </c:pt>
                <c:pt idx="186">
                  <c:v>1.5995999999999988</c:v>
                </c:pt>
                <c:pt idx="187">
                  <c:v>1.6081999999999987</c:v>
                </c:pt>
                <c:pt idx="188">
                  <c:v>1.6167999999999987</c:v>
                </c:pt>
                <c:pt idx="189">
                  <c:v>1.6253999999999986</c:v>
                </c:pt>
                <c:pt idx="190">
                  <c:v>1.6339999999999986</c:v>
                </c:pt>
                <c:pt idx="191">
                  <c:v>1.6425999999999985</c:v>
                </c:pt>
                <c:pt idx="192">
                  <c:v>1.6511999999999984</c:v>
                </c:pt>
                <c:pt idx="193">
                  <c:v>1.6597999999999984</c:v>
                </c:pt>
                <c:pt idx="194">
                  <c:v>1.6683999999999983</c:v>
                </c:pt>
                <c:pt idx="195">
                  <c:v>1.6769999999999983</c:v>
                </c:pt>
                <c:pt idx="196">
                  <c:v>1.6855999999999982</c:v>
                </c:pt>
                <c:pt idx="197">
                  <c:v>1.6941999999999982</c:v>
                </c:pt>
                <c:pt idx="198">
                  <c:v>1.7027999999999981</c:v>
                </c:pt>
                <c:pt idx="199">
                  <c:v>1.711399999999998</c:v>
                </c:pt>
                <c:pt idx="200">
                  <c:v>1.719999999999998</c:v>
                </c:pt>
                <c:pt idx="201">
                  <c:v>1.7285999999999979</c:v>
                </c:pt>
                <c:pt idx="202">
                  <c:v>1.7371999999999979</c:v>
                </c:pt>
                <c:pt idx="203">
                  <c:v>1.7457999999999978</c:v>
                </c:pt>
                <c:pt idx="204">
                  <c:v>1.7543999999999977</c:v>
                </c:pt>
                <c:pt idx="205">
                  <c:v>1.7629999999999977</c:v>
                </c:pt>
                <c:pt idx="206">
                  <c:v>1.7715999999999976</c:v>
                </c:pt>
                <c:pt idx="207">
                  <c:v>1.7801999999999976</c:v>
                </c:pt>
                <c:pt idx="208">
                  <c:v>1.7887999999999975</c:v>
                </c:pt>
                <c:pt idx="209">
                  <c:v>1.7973999999999974</c:v>
                </c:pt>
                <c:pt idx="210">
                  <c:v>1.8059999999999974</c:v>
                </c:pt>
                <c:pt idx="211">
                  <c:v>1.8145999999999973</c:v>
                </c:pt>
                <c:pt idx="212">
                  <c:v>1.8231999999999973</c:v>
                </c:pt>
                <c:pt idx="213">
                  <c:v>1.8317999999999972</c:v>
                </c:pt>
                <c:pt idx="214">
                  <c:v>1.8403999999999971</c:v>
                </c:pt>
                <c:pt idx="215">
                  <c:v>1.8489999999999971</c:v>
                </c:pt>
                <c:pt idx="216">
                  <c:v>1.857599999999997</c:v>
                </c:pt>
                <c:pt idx="217">
                  <c:v>1.866199999999997</c:v>
                </c:pt>
                <c:pt idx="218">
                  <c:v>1.8747999999999969</c:v>
                </c:pt>
                <c:pt idx="219">
                  <c:v>1.8833999999999969</c:v>
                </c:pt>
                <c:pt idx="220">
                  <c:v>1.8919999999999968</c:v>
                </c:pt>
                <c:pt idx="221">
                  <c:v>1.9005999999999967</c:v>
                </c:pt>
                <c:pt idx="222">
                  <c:v>1.9091999999999967</c:v>
                </c:pt>
                <c:pt idx="223">
                  <c:v>1.9177999999999966</c:v>
                </c:pt>
                <c:pt idx="224">
                  <c:v>1.9263999999999966</c:v>
                </c:pt>
                <c:pt idx="225">
                  <c:v>1.9349999999999965</c:v>
                </c:pt>
                <c:pt idx="226">
                  <c:v>1.9435999999999964</c:v>
                </c:pt>
                <c:pt idx="227">
                  <c:v>1.9521999999999964</c:v>
                </c:pt>
                <c:pt idx="228">
                  <c:v>1.9607999999999963</c:v>
                </c:pt>
                <c:pt idx="229">
                  <c:v>1.9693999999999963</c:v>
                </c:pt>
                <c:pt idx="230">
                  <c:v>1.9779999999999962</c:v>
                </c:pt>
                <c:pt idx="231">
                  <c:v>1.9865999999999961</c:v>
                </c:pt>
                <c:pt idx="232">
                  <c:v>1.9951999999999961</c:v>
                </c:pt>
                <c:pt idx="233">
                  <c:v>2.003799999999996</c:v>
                </c:pt>
                <c:pt idx="234">
                  <c:v>2.012399999999996</c:v>
                </c:pt>
                <c:pt idx="235">
                  <c:v>2.0209999999999959</c:v>
                </c:pt>
                <c:pt idx="236">
                  <c:v>2.0295999999999959</c:v>
                </c:pt>
                <c:pt idx="237">
                  <c:v>2.0381999999999958</c:v>
                </c:pt>
                <c:pt idx="238">
                  <c:v>2.0467999999999957</c:v>
                </c:pt>
                <c:pt idx="239">
                  <c:v>2.0553999999999957</c:v>
                </c:pt>
                <c:pt idx="240">
                  <c:v>2.0639999999999956</c:v>
                </c:pt>
                <c:pt idx="241">
                  <c:v>2.0725999999999956</c:v>
                </c:pt>
                <c:pt idx="242">
                  <c:v>2.0811999999999955</c:v>
                </c:pt>
                <c:pt idx="243">
                  <c:v>2.0897999999999954</c:v>
                </c:pt>
                <c:pt idx="244">
                  <c:v>2.0983999999999954</c:v>
                </c:pt>
                <c:pt idx="245">
                  <c:v>2.1069999999999953</c:v>
                </c:pt>
                <c:pt idx="246">
                  <c:v>2.1155999999999953</c:v>
                </c:pt>
                <c:pt idx="247">
                  <c:v>2.1241999999999952</c:v>
                </c:pt>
                <c:pt idx="248">
                  <c:v>2.1327999999999951</c:v>
                </c:pt>
                <c:pt idx="249">
                  <c:v>2.1413999999999951</c:v>
                </c:pt>
                <c:pt idx="250">
                  <c:v>2.149999999999995</c:v>
                </c:pt>
                <c:pt idx="251">
                  <c:v>2.158599999999995</c:v>
                </c:pt>
                <c:pt idx="252">
                  <c:v>2.1671999999999949</c:v>
                </c:pt>
                <c:pt idx="253">
                  <c:v>2.1757999999999948</c:v>
                </c:pt>
                <c:pt idx="254">
                  <c:v>2.1843999999999948</c:v>
                </c:pt>
                <c:pt idx="255">
                  <c:v>2.1929999999999947</c:v>
                </c:pt>
                <c:pt idx="256">
                  <c:v>2.2015999999999947</c:v>
                </c:pt>
                <c:pt idx="257">
                  <c:v>2.2101999999999946</c:v>
                </c:pt>
                <c:pt idx="258">
                  <c:v>2.2187999999999946</c:v>
                </c:pt>
                <c:pt idx="259">
                  <c:v>2.2273999999999945</c:v>
                </c:pt>
                <c:pt idx="260">
                  <c:v>2.2359999999999944</c:v>
                </c:pt>
                <c:pt idx="261">
                  <c:v>2.2445999999999944</c:v>
                </c:pt>
                <c:pt idx="262">
                  <c:v>2.2531999999999943</c:v>
                </c:pt>
                <c:pt idx="263">
                  <c:v>2.2617999999999943</c:v>
                </c:pt>
                <c:pt idx="264">
                  <c:v>2.2703999999999942</c:v>
                </c:pt>
                <c:pt idx="265">
                  <c:v>2.2789999999999941</c:v>
                </c:pt>
                <c:pt idx="266">
                  <c:v>2.2875999999999941</c:v>
                </c:pt>
                <c:pt idx="267">
                  <c:v>2.296199999999994</c:v>
                </c:pt>
                <c:pt idx="268">
                  <c:v>2.304799999999994</c:v>
                </c:pt>
                <c:pt idx="269">
                  <c:v>2.3133999999999939</c:v>
                </c:pt>
                <c:pt idx="270">
                  <c:v>2.3219999999999938</c:v>
                </c:pt>
                <c:pt idx="271">
                  <c:v>2.3305999999999938</c:v>
                </c:pt>
                <c:pt idx="272">
                  <c:v>2.3391999999999937</c:v>
                </c:pt>
                <c:pt idx="273">
                  <c:v>2.3477999999999937</c:v>
                </c:pt>
                <c:pt idx="274">
                  <c:v>2.3563999999999936</c:v>
                </c:pt>
                <c:pt idx="275">
                  <c:v>2.3649999999999936</c:v>
                </c:pt>
                <c:pt idx="276">
                  <c:v>2.3735999999999935</c:v>
                </c:pt>
                <c:pt idx="277">
                  <c:v>2.3821999999999934</c:v>
                </c:pt>
                <c:pt idx="278">
                  <c:v>2.3907999999999934</c:v>
                </c:pt>
                <c:pt idx="279">
                  <c:v>2.3993999999999933</c:v>
                </c:pt>
                <c:pt idx="280">
                  <c:v>2.4079999999999933</c:v>
                </c:pt>
                <c:pt idx="281">
                  <c:v>2.4165999999999932</c:v>
                </c:pt>
                <c:pt idx="282">
                  <c:v>2.4251999999999931</c:v>
                </c:pt>
                <c:pt idx="283">
                  <c:v>2.4337999999999931</c:v>
                </c:pt>
                <c:pt idx="284">
                  <c:v>2.442399999999993</c:v>
                </c:pt>
                <c:pt idx="285">
                  <c:v>2.450999999999993</c:v>
                </c:pt>
                <c:pt idx="286">
                  <c:v>2.4595999999999929</c:v>
                </c:pt>
                <c:pt idx="287">
                  <c:v>2.4681999999999928</c:v>
                </c:pt>
                <c:pt idx="288">
                  <c:v>2.4767999999999928</c:v>
                </c:pt>
                <c:pt idx="289">
                  <c:v>2.4853999999999927</c:v>
                </c:pt>
                <c:pt idx="290">
                  <c:v>2.4939999999999927</c:v>
                </c:pt>
                <c:pt idx="291">
                  <c:v>2.5025999999999926</c:v>
                </c:pt>
                <c:pt idx="292">
                  <c:v>2.5111999999999925</c:v>
                </c:pt>
                <c:pt idx="293">
                  <c:v>2.5197999999999925</c:v>
                </c:pt>
                <c:pt idx="294">
                  <c:v>2.5283999999999924</c:v>
                </c:pt>
                <c:pt idx="295">
                  <c:v>2.5369999999999924</c:v>
                </c:pt>
                <c:pt idx="296">
                  <c:v>2.5455999999999923</c:v>
                </c:pt>
                <c:pt idx="297">
                  <c:v>2.5541999999999923</c:v>
                </c:pt>
                <c:pt idx="298">
                  <c:v>2.5627999999999922</c:v>
                </c:pt>
                <c:pt idx="299">
                  <c:v>2.5713999999999921</c:v>
                </c:pt>
                <c:pt idx="300">
                  <c:v>2.5799999999999921</c:v>
                </c:pt>
                <c:pt idx="301">
                  <c:v>2.588599999999992</c:v>
                </c:pt>
                <c:pt idx="302">
                  <c:v>2.597199999999992</c:v>
                </c:pt>
                <c:pt idx="303">
                  <c:v>2.6057999999999919</c:v>
                </c:pt>
                <c:pt idx="304">
                  <c:v>2.6143999999999918</c:v>
                </c:pt>
                <c:pt idx="305">
                  <c:v>2.6229999999999918</c:v>
                </c:pt>
                <c:pt idx="306">
                  <c:v>2.6315999999999917</c:v>
                </c:pt>
                <c:pt idx="307">
                  <c:v>2.6401999999999917</c:v>
                </c:pt>
                <c:pt idx="308">
                  <c:v>2.6487999999999916</c:v>
                </c:pt>
                <c:pt idx="309">
                  <c:v>2.6573999999999915</c:v>
                </c:pt>
                <c:pt idx="310">
                  <c:v>2.6659999999999915</c:v>
                </c:pt>
                <c:pt idx="311">
                  <c:v>2.6745999999999914</c:v>
                </c:pt>
                <c:pt idx="312">
                  <c:v>2.6831999999999914</c:v>
                </c:pt>
                <c:pt idx="313">
                  <c:v>2.6917999999999913</c:v>
                </c:pt>
                <c:pt idx="314">
                  <c:v>2.7003999999999913</c:v>
                </c:pt>
                <c:pt idx="315">
                  <c:v>2.7089999999999912</c:v>
                </c:pt>
                <c:pt idx="316">
                  <c:v>2.7175999999999911</c:v>
                </c:pt>
                <c:pt idx="317">
                  <c:v>2.7261999999999911</c:v>
                </c:pt>
                <c:pt idx="318">
                  <c:v>2.734799999999991</c:v>
                </c:pt>
                <c:pt idx="319">
                  <c:v>2.743399999999991</c:v>
                </c:pt>
                <c:pt idx="320">
                  <c:v>2.7519999999999909</c:v>
                </c:pt>
                <c:pt idx="321">
                  <c:v>2.7605999999999908</c:v>
                </c:pt>
                <c:pt idx="322">
                  <c:v>2.7691999999999908</c:v>
                </c:pt>
                <c:pt idx="323">
                  <c:v>2.7777999999999907</c:v>
                </c:pt>
                <c:pt idx="324">
                  <c:v>2.7863999999999907</c:v>
                </c:pt>
                <c:pt idx="325">
                  <c:v>2.7949999999999906</c:v>
                </c:pt>
                <c:pt idx="326">
                  <c:v>2.8035999999999905</c:v>
                </c:pt>
                <c:pt idx="327">
                  <c:v>2.8121999999999905</c:v>
                </c:pt>
                <c:pt idx="328">
                  <c:v>2.8207999999999904</c:v>
                </c:pt>
                <c:pt idx="329">
                  <c:v>2.8293999999999904</c:v>
                </c:pt>
                <c:pt idx="330">
                  <c:v>2.8379999999999903</c:v>
                </c:pt>
                <c:pt idx="331">
                  <c:v>2.8465999999999902</c:v>
                </c:pt>
                <c:pt idx="332">
                  <c:v>2.8551999999999902</c:v>
                </c:pt>
                <c:pt idx="333">
                  <c:v>2.8637999999999901</c:v>
                </c:pt>
                <c:pt idx="334">
                  <c:v>2.8723999999999901</c:v>
                </c:pt>
                <c:pt idx="335">
                  <c:v>2.88099999999999</c:v>
                </c:pt>
                <c:pt idx="336">
                  <c:v>2.88959999999999</c:v>
                </c:pt>
                <c:pt idx="337">
                  <c:v>2.8981999999999899</c:v>
                </c:pt>
                <c:pt idx="338">
                  <c:v>2.9067999999999898</c:v>
                </c:pt>
                <c:pt idx="339">
                  <c:v>2.9153999999999898</c:v>
                </c:pt>
                <c:pt idx="340">
                  <c:v>2.9239999999999897</c:v>
                </c:pt>
                <c:pt idx="341">
                  <c:v>2.9325999999999897</c:v>
                </c:pt>
                <c:pt idx="342">
                  <c:v>2.9411999999999896</c:v>
                </c:pt>
                <c:pt idx="343">
                  <c:v>2.9497999999999895</c:v>
                </c:pt>
                <c:pt idx="344">
                  <c:v>2.9583999999999895</c:v>
                </c:pt>
                <c:pt idx="345">
                  <c:v>2.9669999999999894</c:v>
                </c:pt>
                <c:pt idx="346">
                  <c:v>2.9755999999999894</c:v>
                </c:pt>
                <c:pt idx="347">
                  <c:v>2.9841999999999893</c:v>
                </c:pt>
                <c:pt idx="348">
                  <c:v>2.9927999999999892</c:v>
                </c:pt>
                <c:pt idx="349">
                  <c:v>3.0013999999999892</c:v>
                </c:pt>
                <c:pt idx="350">
                  <c:v>3.0099999999999891</c:v>
                </c:pt>
                <c:pt idx="351">
                  <c:v>3.0185999999999891</c:v>
                </c:pt>
                <c:pt idx="352">
                  <c:v>3.027199999999989</c:v>
                </c:pt>
                <c:pt idx="353">
                  <c:v>3.035799999999989</c:v>
                </c:pt>
                <c:pt idx="354">
                  <c:v>3.0443999999999889</c:v>
                </c:pt>
                <c:pt idx="355">
                  <c:v>3.0529999999999888</c:v>
                </c:pt>
                <c:pt idx="356">
                  <c:v>3.0615999999999888</c:v>
                </c:pt>
                <c:pt idx="357">
                  <c:v>3.0701999999999887</c:v>
                </c:pt>
                <c:pt idx="358">
                  <c:v>3.0787999999999887</c:v>
                </c:pt>
                <c:pt idx="359">
                  <c:v>3.0873999999999886</c:v>
                </c:pt>
                <c:pt idx="360">
                  <c:v>3.0959999999999885</c:v>
                </c:pt>
                <c:pt idx="361">
                  <c:v>3.1045999999999885</c:v>
                </c:pt>
                <c:pt idx="362">
                  <c:v>3.1131999999999884</c:v>
                </c:pt>
                <c:pt idx="363">
                  <c:v>3.1217999999999884</c:v>
                </c:pt>
                <c:pt idx="364">
                  <c:v>3.1303999999999883</c:v>
                </c:pt>
                <c:pt idx="365">
                  <c:v>3.1389999999999882</c:v>
                </c:pt>
                <c:pt idx="366">
                  <c:v>3.1475999999999882</c:v>
                </c:pt>
                <c:pt idx="367">
                  <c:v>3.1561999999999881</c:v>
                </c:pt>
                <c:pt idx="368">
                  <c:v>3.1647999999999881</c:v>
                </c:pt>
                <c:pt idx="369">
                  <c:v>3.173399999999988</c:v>
                </c:pt>
                <c:pt idx="370">
                  <c:v>3.1819999999999879</c:v>
                </c:pt>
                <c:pt idx="371">
                  <c:v>3.1905999999999879</c:v>
                </c:pt>
                <c:pt idx="372">
                  <c:v>3.1991999999999878</c:v>
                </c:pt>
                <c:pt idx="373">
                  <c:v>3.2077999999999878</c:v>
                </c:pt>
                <c:pt idx="374">
                  <c:v>3.2163999999999877</c:v>
                </c:pt>
                <c:pt idx="375">
                  <c:v>3.2249999999999877</c:v>
                </c:pt>
                <c:pt idx="376">
                  <c:v>3.2335999999999876</c:v>
                </c:pt>
                <c:pt idx="377">
                  <c:v>3.2421999999999875</c:v>
                </c:pt>
                <c:pt idx="378">
                  <c:v>3.2507999999999875</c:v>
                </c:pt>
                <c:pt idx="379">
                  <c:v>3.2593999999999874</c:v>
                </c:pt>
                <c:pt idx="380">
                  <c:v>3.2679999999999874</c:v>
                </c:pt>
                <c:pt idx="381">
                  <c:v>3.2765999999999873</c:v>
                </c:pt>
                <c:pt idx="382">
                  <c:v>3.2851999999999872</c:v>
                </c:pt>
                <c:pt idx="383">
                  <c:v>3.2937999999999872</c:v>
                </c:pt>
                <c:pt idx="384">
                  <c:v>3.3023999999999871</c:v>
                </c:pt>
                <c:pt idx="385">
                  <c:v>3.3109999999999871</c:v>
                </c:pt>
                <c:pt idx="386">
                  <c:v>3.319599999999987</c:v>
                </c:pt>
                <c:pt idx="387">
                  <c:v>3.3281999999999869</c:v>
                </c:pt>
                <c:pt idx="388">
                  <c:v>3.3367999999999869</c:v>
                </c:pt>
                <c:pt idx="389">
                  <c:v>3.3453999999999868</c:v>
                </c:pt>
                <c:pt idx="390">
                  <c:v>3.3539999999999868</c:v>
                </c:pt>
                <c:pt idx="391">
                  <c:v>3.3625999999999867</c:v>
                </c:pt>
                <c:pt idx="392">
                  <c:v>3.3711999999999867</c:v>
                </c:pt>
                <c:pt idx="393">
                  <c:v>3.3797999999999866</c:v>
                </c:pt>
                <c:pt idx="394">
                  <c:v>3.3883999999999865</c:v>
                </c:pt>
                <c:pt idx="395">
                  <c:v>3.3969999999999865</c:v>
                </c:pt>
                <c:pt idx="396">
                  <c:v>3.4055999999999864</c:v>
                </c:pt>
                <c:pt idx="397">
                  <c:v>3.4141999999999864</c:v>
                </c:pt>
                <c:pt idx="398">
                  <c:v>3.4227999999999863</c:v>
                </c:pt>
                <c:pt idx="399">
                  <c:v>3.4313999999999862</c:v>
                </c:pt>
                <c:pt idx="400">
                  <c:v>3.4399999999999862</c:v>
                </c:pt>
                <c:pt idx="401">
                  <c:v>3.4485999999999861</c:v>
                </c:pt>
                <c:pt idx="402">
                  <c:v>3.4571999999999861</c:v>
                </c:pt>
                <c:pt idx="403">
                  <c:v>3.465799999999986</c:v>
                </c:pt>
                <c:pt idx="404">
                  <c:v>3.4743999999999859</c:v>
                </c:pt>
                <c:pt idx="405">
                  <c:v>3.4829999999999859</c:v>
                </c:pt>
                <c:pt idx="406">
                  <c:v>3.4915999999999858</c:v>
                </c:pt>
                <c:pt idx="407">
                  <c:v>3.5001999999999858</c:v>
                </c:pt>
                <c:pt idx="408">
                  <c:v>3.5087999999999857</c:v>
                </c:pt>
                <c:pt idx="409">
                  <c:v>3.5173999999999856</c:v>
                </c:pt>
                <c:pt idx="410">
                  <c:v>3.5259999999999856</c:v>
                </c:pt>
                <c:pt idx="411">
                  <c:v>3.5345999999999855</c:v>
                </c:pt>
                <c:pt idx="412">
                  <c:v>3.5431999999999855</c:v>
                </c:pt>
                <c:pt idx="413">
                  <c:v>3.5517999999999854</c:v>
                </c:pt>
                <c:pt idx="414">
                  <c:v>3.5603999999999854</c:v>
                </c:pt>
                <c:pt idx="415">
                  <c:v>3.5689999999999853</c:v>
                </c:pt>
                <c:pt idx="416">
                  <c:v>3.5775999999999852</c:v>
                </c:pt>
                <c:pt idx="417">
                  <c:v>3.5861999999999852</c:v>
                </c:pt>
                <c:pt idx="418">
                  <c:v>3.5947999999999851</c:v>
                </c:pt>
                <c:pt idx="419">
                  <c:v>3.6033999999999851</c:v>
                </c:pt>
                <c:pt idx="420">
                  <c:v>3.611999999999985</c:v>
                </c:pt>
                <c:pt idx="421">
                  <c:v>3.6205999999999849</c:v>
                </c:pt>
                <c:pt idx="422">
                  <c:v>3.6291999999999849</c:v>
                </c:pt>
                <c:pt idx="423">
                  <c:v>3.6377999999999848</c:v>
                </c:pt>
                <c:pt idx="424">
                  <c:v>3.6463999999999848</c:v>
                </c:pt>
                <c:pt idx="425">
                  <c:v>3.6549999999999847</c:v>
                </c:pt>
                <c:pt idx="426">
                  <c:v>3.6635999999999846</c:v>
                </c:pt>
                <c:pt idx="427">
                  <c:v>3.6721999999999846</c:v>
                </c:pt>
                <c:pt idx="428">
                  <c:v>3.6807999999999845</c:v>
                </c:pt>
                <c:pt idx="429">
                  <c:v>3.6893999999999845</c:v>
                </c:pt>
                <c:pt idx="430">
                  <c:v>3.6979999999999844</c:v>
                </c:pt>
                <c:pt idx="431">
                  <c:v>3.7065999999999844</c:v>
                </c:pt>
                <c:pt idx="432">
                  <c:v>3.7151999999999843</c:v>
                </c:pt>
                <c:pt idx="433">
                  <c:v>3.7237999999999842</c:v>
                </c:pt>
                <c:pt idx="434">
                  <c:v>3.7323999999999842</c:v>
                </c:pt>
                <c:pt idx="435">
                  <c:v>3.7409999999999841</c:v>
                </c:pt>
                <c:pt idx="436">
                  <c:v>3.7495999999999841</c:v>
                </c:pt>
                <c:pt idx="437">
                  <c:v>3.758199999999984</c:v>
                </c:pt>
                <c:pt idx="438">
                  <c:v>3.7667999999999839</c:v>
                </c:pt>
                <c:pt idx="439">
                  <c:v>3.7753999999999839</c:v>
                </c:pt>
                <c:pt idx="440">
                  <c:v>3.7839999999999838</c:v>
                </c:pt>
                <c:pt idx="441">
                  <c:v>3.7925999999999838</c:v>
                </c:pt>
                <c:pt idx="442">
                  <c:v>3.8011999999999837</c:v>
                </c:pt>
                <c:pt idx="443">
                  <c:v>3.8097999999999836</c:v>
                </c:pt>
                <c:pt idx="444">
                  <c:v>3.8183999999999836</c:v>
                </c:pt>
                <c:pt idx="445">
                  <c:v>3.8269999999999835</c:v>
                </c:pt>
                <c:pt idx="446">
                  <c:v>3.8355999999999835</c:v>
                </c:pt>
                <c:pt idx="447">
                  <c:v>3.8441999999999834</c:v>
                </c:pt>
                <c:pt idx="448">
                  <c:v>3.8527999999999833</c:v>
                </c:pt>
                <c:pt idx="449">
                  <c:v>3.8613999999999833</c:v>
                </c:pt>
                <c:pt idx="450">
                  <c:v>3.8699999999999832</c:v>
                </c:pt>
                <c:pt idx="451">
                  <c:v>3.8785999999999832</c:v>
                </c:pt>
                <c:pt idx="452">
                  <c:v>3.8871999999999831</c:v>
                </c:pt>
                <c:pt idx="453">
                  <c:v>3.8957999999999831</c:v>
                </c:pt>
                <c:pt idx="454">
                  <c:v>3.904399999999983</c:v>
                </c:pt>
                <c:pt idx="455">
                  <c:v>3.9129999999999829</c:v>
                </c:pt>
                <c:pt idx="456">
                  <c:v>3.9215999999999829</c:v>
                </c:pt>
                <c:pt idx="457">
                  <c:v>3.9301999999999828</c:v>
                </c:pt>
                <c:pt idx="458">
                  <c:v>3.9387999999999828</c:v>
                </c:pt>
                <c:pt idx="459">
                  <c:v>3.9473999999999827</c:v>
                </c:pt>
                <c:pt idx="460">
                  <c:v>3.9559999999999826</c:v>
                </c:pt>
                <c:pt idx="461">
                  <c:v>3.9645999999999826</c:v>
                </c:pt>
                <c:pt idx="462">
                  <c:v>3.9731999999999825</c:v>
                </c:pt>
                <c:pt idx="463">
                  <c:v>3.9817999999999825</c:v>
                </c:pt>
                <c:pt idx="464">
                  <c:v>3.9903999999999824</c:v>
                </c:pt>
                <c:pt idx="465">
                  <c:v>3.9989999999999823</c:v>
                </c:pt>
                <c:pt idx="466">
                  <c:v>4.0075999999999823</c:v>
                </c:pt>
                <c:pt idx="467">
                  <c:v>4.0161999999999827</c:v>
                </c:pt>
                <c:pt idx="468">
                  <c:v>4.0247999999999831</c:v>
                </c:pt>
                <c:pt idx="469">
                  <c:v>4.0333999999999834</c:v>
                </c:pt>
                <c:pt idx="470">
                  <c:v>4.0419999999999838</c:v>
                </c:pt>
                <c:pt idx="471">
                  <c:v>4.0505999999999842</c:v>
                </c:pt>
                <c:pt idx="472">
                  <c:v>4.0591999999999846</c:v>
                </c:pt>
                <c:pt idx="473">
                  <c:v>4.067799999999985</c:v>
                </c:pt>
                <c:pt idx="474">
                  <c:v>4.0763999999999854</c:v>
                </c:pt>
                <c:pt idx="475">
                  <c:v>4.0849999999999858</c:v>
                </c:pt>
                <c:pt idx="476">
                  <c:v>4.0935999999999861</c:v>
                </c:pt>
                <c:pt idx="477">
                  <c:v>4.1021999999999865</c:v>
                </c:pt>
                <c:pt idx="478">
                  <c:v>4.1107999999999869</c:v>
                </c:pt>
                <c:pt idx="479">
                  <c:v>4.1193999999999873</c:v>
                </c:pt>
                <c:pt idx="480">
                  <c:v>4.1279999999999877</c:v>
                </c:pt>
                <c:pt idx="481">
                  <c:v>4.1365999999999881</c:v>
                </c:pt>
                <c:pt idx="482">
                  <c:v>4.1451999999999884</c:v>
                </c:pt>
                <c:pt idx="483">
                  <c:v>4.1537999999999888</c:v>
                </c:pt>
                <c:pt idx="484">
                  <c:v>4.1623999999999892</c:v>
                </c:pt>
                <c:pt idx="485">
                  <c:v>4.1709999999999896</c:v>
                </c:pt>
                <c:pt idx="486">
                  <c:v>4.17959999999999</c:v>
                </c:pt>
                <c:pt idx="487">
                  <c:v>4.1881999999999904</c:v>
                </c:pt>
                <c:pt idx="488">
                  <c:v>4.1967999999999908</c:v>
                </c:pt>
                <c:pt idx="489">
                  <c:v>4.2053999999999911</c:v>
                </c:pt>
                <c:pt idx="490">
                  <c:v>4.2139999999999915</c:v>
                </c:pt>
                <c:pt idx="491">
                  <c:v>4.2225999999999919</c:v>
                </c:pt>
                <c:pt idx="492">
                  <c:v>4.2311999999999923</c:v>
                </c:pt>
                <c:pt idx="493">
                  <c:v>4.2397999999999927</c:v>
                </c:pt>
                <c:pt idx="494">
                  <c:v>4.2483999999999931</c:v>
                </c:pt>
                <c:pt idx="495">
                  <c:v>4.2569999999999935</c:v>
                </c:pt>
                <c:pt idx="496">
                  <c:v>4.2655999999999938</c:v>
                </c:pt>
                <c:pt idx="497">
                  <c:v>4.2741999999999942</c:v>
                </c:pt>
                <c:pt idx="498">
                  <c:v>4.2827999999999946</c:v>
                </c:pt>
                <c:pt idx="499">
                  <c:v>4.291399999999995</c:v>
                </c:pt>
                <c:pt idx="500">
                  <c:v>4.2999999999999954</c:v>
                </c:pt>
                <c:pt idx="501">
                  <c:v>4.3085999999999958</c:v>
                </c:pt>
                <c:pt idx="502">
                  <c:v>4.3171999999999962</c:v>
                </c:pt>
                <c:pt idx="503">
                  <c:v>4.3257999999999965</c:v>
                </c:pt>
                <c:pt idx="504">
                  <c:v>4.3343999999999969</c:v>
                </c:pt>
                <c:pt idx="505">
                  <c:v>4.3429999999999973</c:v>
                </c:pt>
                <c:pt idx="506">
                  <c:v>4.3515999999999977</c:v>
                </c:pt>
                <c:pt idx="507">
                  <c:v>4.3601999999999981</c:v>
                </c:pt>
                <c:pt idx="508">
                  <c:v>4.3687999999999985</c:v>
                </c:pt>
                <c:pt idx="509">
                  <c:v>4.3773999999999988</c:v>
                </c:pt>
                <c:pt idx="510">
                  <c:v>4.3859999999999992</c:v>
                </c:pt>
                <c:pt idx="511">
                  <c:v>4.3945999999999996</c:v>
                </c:pt>
                <c:pt idx="512">
                  <c:v>4.4032</c:v>
                </c:pt>
                <c:pt idx="513">
                  <c:v>4.4118000000000004</c:v>
                </c:pt>
                <c:pt idx="514">
                  <c:v>4.4204000000000008</c:v>
                </c:pt>
                <c:pt idx="515">
                  <c:v>4.4290000000000012</c:v>
                </c:pt>
                <c:pt idx="516">
                  <c:v>4.4376000000000015</c:v>
                </c:pt>
                <c:pt idx="517">
                  <c:v>4.4462000000000019</c:v>
                </c:pt>
                <c:pt idx="518">
                  <c:v>4.4548000000000023</c:v>
                </c:pt>
                <c:pt idx="519">
                  <c:v>4.4634000000000027</c:v>
                </c:pt>
                <c:pt idx="520">
                  <c:v>4.4720000000000031</c:v>
                </c:pt>
                <c:pt idx="521">
                  <c:v>4.4806000000000035</c:v>
                </c:pt>
                <c:pt idx="522">
                  <c:v>4.4892000000000039</c:v>
                </c:pt>
                <c:pt idx="523">
                  <c:v>4.4978000000000042</c:v>
                </c:pt>
                <c:pt idx="524">
                  <c:v>4.5064000000000046</c:v>
                </c:pt>
                <c:pt idx="525">
                  <c:v>4.515000000000005</c:v>
                </c:pt>
                <c:pt idx="526">
                  <c:v>4.5236000000000054</c:v>
                </c:pt>
                <c:pt idx="527">
                  <c:v>4.5322000000000058</c:v>
                </c:pt>
                <c:pt idx="528">
                  <c:v>4.5408000000000062</c:v>
                </c:pt>
                <c:pt idx="529">
                  <c:v>4.5494000000000065</c:v>
                </c:pt>
                <c:pt idx="530">
                  <c:v>4.5580000000000069</c:v>
                </c:pt>
                <c:pt idx="531">
                  <c:v>4.5666000000000073</c:v>
                </c:pt>
                <c:pt idx="532">
                  <c:v>4.5752000000000077</c:v>
                </c:pt>
                <c:pt idx="533">
                  <c:v>4.5838000000000081</c:v>
                </c:pt>
                <c:pt idx="534">
                  <c:v>4.5924000000000085</c:v>
                </c:pt>
                <c:pt idx="535">
                  <c:v>4.6010000000000089</c:v>
                </c:pt>
                <c:pt idx="536">
                  <c:v>4.6096000000000092</c:v>
                </c:pt>
                <c:pt idx="537">
                  <c:v>4.6182000000000096</c:v>
                </c:pt>
                <c:pt idx="538">
                  <c:v>4.62680000000001</c:v>
                </c:pt>
                <c:pt idx="539">
                  <c:v>4.6354000000000104</c:v>
                </c:pt>
                <c:pt idx="540">
                  <c:v>4.6440000000000108</c:v>
                </c:pt>
                <c:pt idx="541">
                  <c:v>4.6526000000000112</c:v>
                </c:pt>
                <c:pt idx="542">
                  <c:v>4.6612000000000116</c:v>
                </c:pt>
                <c:pt idx="543">
                  <c:v>4.6698000000000119</c:v>
                </c:pt>
                <c:pt idx="544">
                  <c:v>4.6784000000000123</c:v>
                </c:pt>
                <c:pt idx="545">
                  <c:v>4.6870000000000127</c:v>
                </c:pt>
                <c:pt idx="546">
                  <c:v>4.6956000000000131</c:v>
                </c:pt>
                <c:pt idx="547">
                  <c:v>4.7042000000000135</c:v>
                </c:pt>
                <c:pt idx="548">
                  <c:v>4.7128000000000139</c:v>
                </c:pt>
                <c:pt idx="549">
                  <c:v>4.7214000000000143</c:v>
                </c:pt>
                <c:pt idx="550">
                  <c:v>4.7300000000000146</c:v>
                </c:pt>
                <c:pt idx="551">
                  <c:v>4.738600000000015</c:v>
                </c:pt>
                <c:pt idx="552">
                  <c:v>4.7472000000000154</c:v>
                </c:pt>
                <c:pt idx="553">
                  <c:v>4.7558000000000158</c:v>
                </c:pt>
                <c:pt idx="554">
                  <c:v>4.7644000000000162</c:v>
                </c:pt>
                <c:pt idx="555">
                  <c:v>4.7730000000000166</c:v>
                </c:pt>
                <c:pt idx="556">
                  <c:v>4.7816000000000169</c:v>
                </c:pt>
                <c:pt idx="557">
                  <c:v>4.7902000000000173</c:v>
                </c:pt>
                <c:pt idx="558">
                  <c:v>4.7988000000000177</c:v>
                </c:pt>
                <c:pt idx="559">
                  <c:v>4.8074000000000181</c:v>
                </c:pt>
                <c:pt idx="560">
                  <c:v>4.8160000000000185</c:v>
                </c:pt>
                <c:pt idx="561">
                  <c:v>4.8246000000000189</c:v>
                </c:pt>
                <c:pt idx="562">
                  <c:v>4.8332000000000193</c:v>
                </c:pt>
                <c:pt idx="563">
                  <c:v>4.8418000000000196</c:v>
                </c:pt>
                <c:pt idx="564">
                  <c:v>4.85040000000002</c:v>
                </c:pt>
                <c:pt idx="565">
                  <c:v>4.8590000000000204</c:v>
                </c:pt>
                <c:pt idx="566">
                  <c:v>4.8676000000000208</c:v>
                </c:pt>
                <c:pt idx="567">
                  <c:v>4.8762000000000212</c:v>
                </c:pt>
                <c:pt idx="568">
                  <c:v>4.8848000000000216</c:v>
                </c:pt>
                <c:pt idx="569">
                  <c:v>4.893400000000022</c:v>
                </c:pt>
                <c:pt idx="570">
                  <c:v>4.9020000000000223</c:v>
                </c:pt>
                <c:pt idx="571">
                  <c:v>4.9106000000000227</c:v>
                </c:pt>
                <c:pt idx="572">
                  <c:v>4.9192000000000231</c:v>
                </c:pt>
                <c:pt idx="573">
                  <c:v>4.9278000000000235</c:v>
                </c:pt>
                <c:pt idx="574">
                  <c:v>4.9364000000000239</c:v>
                </c:pt>
                <c:pt idx="575">
                  <c:v>4.9450000000000243</c:v>
                </c:pt>
                <c:pt idx="576">
                  <c:v>4.9536000000000247</c:v>
                </c:pt>
                <c:pt idx="577">
                  <c:v>4.962200000000025</c:v>
                </c:pt>
                <c:pt idx="578">
                  <c:v>4.9708000000000254</c:v>
                </c:pt>
                <c:pt idx="579">
                  <c:v>4.9794000000000258</c:v>
                </c:pt>
                <c:pt idx="580">
                  <c:v>4.9880000000000262</c:v>
                </c:pt>
                <c:pt idx="581">
                  <c:v>4.9966000000000266</c:v>
                </c:pt>
                <c:pt idx="582">
                  <c:v>5.005200000000027</c:v>
                </c:pt>
                <c:pt idx="583">
                  <c:v>5.0138000000000273</c:v>
                </c:pt>
                <c:pt idx="584">
                  <c:v>5.0224000000000277</c:v>
                </c:pt>
                <c:pt idx="585">
                  <c:v>5.0310000000000281</c:v>
                </c:pt>
                <c:pt idx="586">
                  <c:v>5.0396000000000285</c:v>
                </c:pt>
                <c:pt idx="587">
                  <c:v>5.0482000000000289</c:v>
                </c:pt>
                <c:pt idx="588">
                  <c:v>5.0568000000000293</c:v>
                </c:pt>
                <c:pt idx="589">
                  <c:v>5.0654000000000297</c:v>
                </c:pt>
                <c:pt idx="590">
                  <c:v>5.07400000000003</c:v>
                </c:pt>
                <c:pt idx="591">
                  <c:v>5.0826000000000304</c:v>
                </c:pt>
                <c:pt idx="592">
                  <c:v>5.0912000000000308</c:v>
                </c:pt>
                <c:pt idx="593">
                  <c:v>5.0998000000000312</c:v>
                </c:pt>
                <c:pt idx="594">
                  <c:v>5.1084000000000316</c:v>
                </c:pt>
                <c:pt idx="595">
                  <c:v>5.117000000000032</c:v>
                </c:pt>
                <c:pt idx="596">
                  <c:v>5.1256000000000324</c:v>
                </c:pt>
                <c:pt idx="597">
                  <c:v>5.1342000000000327</c:v>
                </c:pt>
                <c:pt idx="598">
                  <c:v>5.1428000000000331</c:v>
                </c:pt>
                <c:pt idx="599">
                  <c:v>5.1514000000000335</c:v>
                </c:pt>
                <c:pt idx="600">
                  <c:v>5.1600000000000339</c:v>
                </c:pt>
                <c:pt idx="601">
                  <c:v>5.1686000000000343</c:v>
                </c:pt>
                <c:pt idx="602">
                  <c:v>5.1772000000000347</c:v>
                </c:pt>
                <c:pt idx="603">
                  <c:v>5.185800000000035</c:v>
                </c:pt>
                <c:pt idx="604">
                  <c:v>5.1944000000000354</c:v>
                </c:pt>
                <c:pt idx="605">
                  <c:v>5.2030000000000358</c:v>
                </c:pt>
                <c:pt idx="606">
                  <c:v>5.2116000000000362</c:v>
                </c:pt>
                <c:pt idx="607">
                  <c:v>5.2202000000000366</c:v>
                </c:pt>
                <c:pt idx="608">
                  <c:v>5.228800000000037</c:v>
                </c:pt>
                <c:pt idx="609">
                  <c:v>5.2374000000000374</c:v>
                </c:pt>
                <c:pt idx="610">
                  <c:v>5.2460000000000377</c:v>
                </c:pt>
                <c:pt idx="611">
                  <c:v>5.2546000000000381</c:v>
                </c:pt>
                <c:pt idx="612">
                  <c:v>5.2632000000000385</c:v>
                </c:pt>
                <c:pt idx="613">
                  <c:v>5.2718000000000389</c:v>
                </c:pt>
                <c:pt idx="614">
                  <c:v>5.2804000000000393</c:v>
                </c:pt>
                <c:pt idx="615">
                  <c:v>5.2890000000000397</c:v>
                </c:pt>
                <c:pt idx="616">
                  <c:v>5.2976000000000401</c:v>
                </c:pt>
                <c:pt idx="617">
                  <c:v>5.3062000000000404</c:v>
                </c:pt>
                <c:pt idx="618">
                  <c:v>5.3148000000000408</c:v>
                </c:pt>
                <c:pt idx="619">
                  <c:v>5.3234000000000412</c:v>
                </c:pt>
                <c:pt idx="620">
                  <c:v>5.3320000000000416</c:v>
                </c:pt>
                <c:pt idx="621">
                  <c:v>5.340600000000042</c:v>
                </c:pt>
                <c:pt idx="622">
                  <c:v>5.3492000000000424</c:v>
                </c:pt>
                <c:pt idx="623">
                  <c:v>5.3578000000000428</c:v>
                </c:pt>
                <c:pt idx="624">
                  <c:v>5.3664000000000431</c:v>
                </c:pt>
                <c:pt idx="625">
                  <c:v>5.3750000000000435</c:v>
                </c:pt>
                <c:pt idx="626">
                  <c:v>5.3836000000000439</c:v>
                </c:pt>
                <c:pt idx="627">
                  <c:v>5.3922000000000443</c:v>
                </c:pt>
                <c:pt idx="628">
                  <c:v>5.4008000000000447</c:v>
                </c:pt>
                <c:pt idx="629">
                  <c:v>5.4094000000000451</c:v>
                </c:pt>
                <c:pt idx="630">
                  <c:v>5.4180000000000454</c:v>
                </c:pt>
                <c:pt idx="631">
                  <c:v>5.4266000000000458</c:v>
                </c:pt>
                <c:pt idx="632">
                  <c:v>5.4352000000000462</c:v>
                </c:pt>
                <c:pt idx="633">
                  <c:v>5.4438000000000466</c:v>
                </c:pt>
                <c:pt idx="634">
                  <c:v>5.452400000000047</c:v>
                </c:pt>
                <c:pt idx="635">
                  <c:v>5.4610000000000474</c:v>
                </c:pt>
                <c:pt idx="636">
                  <c:v>5.4696000000000478</c:v>
                </c:pt>
                <c:pt idx="637">
                  <c:v>5.4782000000000481</c:v>
                </c:pt>
                <c:pt idx="638">
                  <c:v>5.4868000000000485</c:v>
                </c:pt>
                <c:pt idx="639">
                  <c:v>5.4954000000000489</c:v>
                </c:pt>
                <c:pt idx="640">
                  <c:v>5.5040000000000493</c:v>
                </c:pt>
                <c:pt idx="641">
                  <c:v>5.5126000000000497</c:v>
                </c:pt>
                <c:pt idx="642">
                  <c:v>5.5212000000000501</c:v>
                </c:pt>
                <c:pt idx="643">
                  <c:v>5.5298000000000505</c:v>
                </c:pt>
                <c:pt idx="644">
                  <c:v>5.5384000000000508</c:v>
                </c:pt>
                <c:pt idx="645">
                  <c:v>5.5470000000000512</c:v>
                </c:pt>
                <c:pt idx="646">
                  <c:v>5.5556000000000516</c:v>
                </c:pt>
                <c:pt idx="647">
                  <c:v>5.564200000000052</c:v>
                </c:pt>
                <c:pt idx="648">
                  <c:v>5.5728000000000524</c:v>
                </c:pt>
                <c:pt idx="649">
                  <c:v>5.5814000000000528</c:v>
                </c:pt>
                <c:pt idx="650">
                  <c:v>5.5900000000000531</c:v>
                </c:pt>
                <c:pt idx="651">
                  <c:v>5.5986000000000535</c:v>
                </c:pt>
                <c:pt idx="652">
                  <c:v>5.6072000000000539</c:v>
                </c:pt>
                <c:pt idx="653">
                  <c:v>5.6158000000000543</c:v>
                </c:pt>
                <c:pt idx="654">
                  <c:v>5.6244000000000547</c:v>
                </c:pt>
                <c:pt idx="655">
                  <c:v>5.6330000000000551</c:v>
                </c:pt>
                <c:pt idx="656">
                  <c:v>5.6416000000000555</c:v>
                </c:pt>
                <c:pt idx="657">
                  <c:v>5.6502000000000558</c:v>
                </c:pt>
                <c:pt idx="658">
                  <c:v>5.6588000000000562</c:v>
                </c:pt>
                <c:pt idx="659">
                  <c:v>5.6674000000000566</c:v>
                </c:pt>
                <c:pt idx="660">
                  <c:v>5.676000000000057</c:v>
                </c:pt>
                <c:pt idx="661">
                  <c:v>5.6846000000000574</c:v>
                </c:pt>
                <c:pt idx="662">
                  <c:v>5.6932000000000578</c:v>
                </c:pt>
                <c:pt idx="663">
                  <c:v>5.7018000000000582</c:v>
                </c:pt>
                <c:pt idx="664">
                  <c:v>5.7104000000000585</c:v>
                </c:pt>
                <c:pt idx="665">
                  <c:v>5.7190000000000589</c:v>
                </c:pt>
                <c:pt idx="666">
                  <c:v>5.7276000000000593</c:v>
                </c:pt>
                <c:pt idx="667">
                  <c:v>5.7362000000000597</c:v>
                </c:pt>
                <c:pt idx="668">
                  <c:v>5.7448000000000601</c:v>
                </c:pt>
                <c:pt idx="669">
                  <c:v>5.7534000000000605</c:v>
                </c:pt>
                <c:pt idx="670">
                  <c:v>5.7620000000000609</c:v>
                </c:pt>
                <c:pt idx="671">
                  <c:v>5.7706000000000612</c:v>
                </c:pt>
                <c:pt idx="672">
                  <c:v>5.7792000000000616</c:v>
                </c:pt>
                <c:pt idx="673">
                  <c:v>5.787800000000062</c:v>
                </c:pt>
                <c:pt idx="674">
                  <c:v>5.7964000000000624</c:v>
                </c:pt>
                <c:pt idx="675">
                  <c:v>5.8050000000000628</c:v>
                </c:pt>
                <c:pt idx="676">
                  <c:v>5.8136000000000632</c:v>
                </c:pt>
                <c:pt idx="677">
                  <c:v>5.8222000000000635</c:v>
                </c:pt>
                <c:pt idx="678">
                  <c:v>5.8308000000000639</c:v>
                </c:pt>
                <c:pt idx="679">
                  <c:v>5.8394000000000643</c:v>
                </c:pt>
                <c:pt idx="680">
                  <c:v>5.8480000000000647</c:v>
                </c:pt>
                <c:pt idx="681">
                  <c:v>5.8566000000000651</c:v>
                </c:pt>
                <c:pt idx="682">
                  <c:v>5.8652000000000655</c:v>
                </c:pt>
                <c:pt idx="683">
                  <c:v>5.8738000000000659</c:v>
                </c:pt>
                <c:pt idx="684">
                  <c:v>5.8824000000000662</c:v>
                </c:pt>
                <c:pt idx="685">
                  <c:v>5.8910000000000666</c:v>
                </c:pt>
                <c:pt idx="686">
                  <c:v>5.899600000000067</c:v>
                </c:pt>
                <c:pt idx="687">
                  <c:v>5.9082000000000674</c:v>
                </c:pt>
                <c:pt idx="688">
                  <c:v>5.9168000000000678</c:v>
                </c:pt>
                <c:pt idx="689">
                  <c:v>5.9254000000000682</c:v>
                </c:pt>
                <c:pt idx="690">
                  <c:v>5.9340000000000686</c:v>
                </c:pt>
                <c:pt idx="691">
                  <c:v>5.9426000000000689</c:v>
                </c:pt>
                <c:pt idx="692">
                  <c:v>5.9512000000000693</c:v>
                </c:pt>
                <c:pt idx="693">
                  <c:v>5.9598000000000697</c:v>
                </c:pt>
                <c:pt idx="694">
                  <c:v>5.9684000000000701</c:v>
                </c:pt>
                <c:pt idx="695">
                  <c:v>5.9770000000000705</c:v>
                </c:pt>
                <c:pt idx="696">
                  <c:v>5.9856000000000709</c:v>
                </c:pt>
                <c:pt idx="697">
                  <c:v>5.9942000000000712</c:v>
                </c:pt>
                <c:pt idx="698">
                  <c:v>6.0028000000000716</c:v>
                </c:pt>
                <c:pt idx="699">
                  <c:v>6.011400000000072</c:v>
                </c:pt>
                <c:pt idx="700">
                  <c:v>6.0200000000000724</c:v>
                </c:pt>
                <c:pt idx="701">
                  <c:v>6.0286000000000728</c:v>
                </c:pt>
                <c:pt idx="702">
                  <c:v>6.0372000000000732</c:v>
                </c:pt>
                <c:pt idx="703">
                  <c:v>6.0458000000000736</c:v>
                </c:pt>
                <c:pt idx="704">
                  <c:v>6.0544000000000739</c:v>
                </c:pt>
                <c:pt idx="705">
                  <c:v>6.0630000000000743</c:v>
                </c:pt>
                <c:pt idx="706">
                  <c:v>6.0716000000000747</c:v>
                </c:pt>
                <c:pt idx="707">
                  <c:v>6.0802000000000751</c:v>
                </c:pt>
                <c:pt idx="708">
                  <c:v>6.0888000000000755</c:v>
                </c:pt>
                <c:pt idx="709">
                  <c:v>6.0974000000000759</c:v>
                </c:pt>
                <c:pt idx="710">
                  <c:v>6.1060000000000763</c:v>
                </c:pt>
                <c:pt idx="711">
                  <c:v>6.1146000000000766</c:v>
                </c:pt>
                <c:pt idx="712">
                  <c:v>6.123200000000077</c:v>
                </c:pt>
                <c:pt idx="713">
                  <c:v>6.1318000000000774</c:v>
                </c:pt>
                <c:pt idx="714">
                  <c:v>6.1404000000000778</c:v>
                </c:pt>
                <c:pt idx="715">
                  <c:v>6.1490000000000782</c:v>
                </c:pt>
                <c:pt idx="716">
                  <c:v>6.1576000000000786</c:v>
                </c:pt>
                <c:pt idx="717">
                  <c:v>6.166200000000079</c:v>
                </c:pt>
                <c:pt idx="718">
                  <c:v>6.1748000000000793</c:v>
                </c:pt>
                <c:pt idx="719">
                  <c:v>6.1834000000000797</c:v>
                </c:pt>
                <c:pt idx="720">
                  <c:v>6.1920000000000801</c:v>
                </c:pt>
                <c:pt idx="721">
                  <c:v>6.2006000000000805</c:v>
                </c:pt>
                <c:pt idx="722">
                  <c:v>6.2092000000000809</c:v>
                </c:pt>
                <c:pt idx="723">
                  <c:v>6.2178000000000813</c:v>
                </c:pt>
                <c:pt idx="724">
                  <c:v>6.2264000000000816</c:v>
                </c:pt>
                <c:pt idx="725">
                  <c:v>6.235000000000082</c:v>
                </c:pt>
                <c:pt idx="726">
                  <c:v>6.2436000000000824</c:v>
                </c:pt>
                <c:pt idx="727">
                  <c:v>6.2522000000000828</c:v>
                </c:pt>
                <c:pt idx="728">
                  <c:v>6.2608000000000832</c:v>
                </c:pt>
                <c:pt idx="729">
                  <c:v>6.2694000000000836</c:v>
                </c:pt>
                <c:pt idx="730">
                  <c:v>6.278000000000084</c:v>
                </c:pt>
                <c:pt idx="731">
                  <c:v>6.2866000000000843</c:v>
                </c:pt>
                <c:pt idx="732">
                  <c:v>6.2952000000000847</c:v>
                </c:pt>
                <c:pt idx="733">
                  <c:v>6.3038000000000851</c:v>
                </c:pt>
                <c:pt idx="734">
                  <c:v>6.3124000000000855</c:v>
                </c:pt>
                <c:pt idx="735">
                  <c:v>6.3210000000000859</c:v>
                </c:pt>
                <c:pt idx="736">
                  <c:v>6.3296000000000863</c:v>
                </c:pt>
                <c:pt idx="737">
                  <c:v>6.3382000000000867</c:v>
                </c:pt>
                <c:pt idx="738">
                  <c:v>6.346800000000087</c:v>
                </c:pt>
                <c:pt idx="739">
                  <c:v>6.3554000000000874</c:v>
                </c:pt>
                <c:pt idx="740">
                  <c:v>6.3640000000000878</c:v>
                </c:pt>
                <c:pt idx="741">
                  <c:v>6.3726000000000882</c:v>
                </c:pt>
                <c:pt idx="742">
                  <c:v>6.3812000000000886</c:v>
                </c:pt>
                <c:pt idx="743">
                  <c:v>6.389800000000089</c:v>
                </c:pt>
                <c:pt idx="744">
                  <c:v>6.3984000000000893</c:v>
                </c:pt>
                <c:pt idx="745">
                  <c:v>6.4070000000000897</c:v>
                </c:pt>
                <c:pt idx="746">
                  <c:v>6.4156000000000901</c:v>
                </c:pt>
                <c:pt idx="747">
                  <c:v>6.4242000000000905</c:v>
                </c:pt>
                <c:pt idx="748">
                  <c:v>6.4328000000000909</c:v>
                </c:pt>
                <c:pt idx="749">
                  <c:v>6.4414000000000913</c:v>
                </c:pt>
                <c:pt idx="750">
                  <c:v>6.4500000000000917</c:v>
                </c:pt>
                <c:pt idx="751">
                  <c:v>6.458600000000092</c:v>
                </c:pt>
                <c:pt idx="752">
                  <c:v>6.4672000000000924</c:v>
                </c:pt>
                <c:pt idx="753">
                  <c:v>6.4758000000000928</c:v>
                </c:pt>
                <c:pt idx="754">
                  <c:v>6.4844000000000932</c:v>
                </c:pt>
                <c:pt idx="755">
                  <c:v>6.4930000000000936</c:v>
                </c:pt>
                <c:pt idx="756">
                  <c:v>6.501600000000094</c:v>
                </c:pt>
                <c:pt idx="757">
                  <c:v>6.5102000000000944</c:v>
                </c:pt>
                <c:pt idx="758">
                  <c:v>6.5188000000000947</c:v>
                </c:pt>
                <c:pt idx="759">
                  <c:v>6.5274000000000951</c:v>
                </c:pt>
                <c:pt idx="760">
                  <c:v>6.5360000000000955</c:v>
                </c:pt>
                <c:pt idx="761">
                  <c:v>6.5446000000000959</c:v>
                </c:pt>
                <c:pt idx="762">
                  <c:v>6.5532000000000963</c:v>
                </c:pt>
                <c:pt idx="763">
                  <c:v>6.5618000000000967</c:v>
                </c:pt>
                <c:pt idx="764">
                  <c:v>6.5704000000000971</c:v>
                </c:pt>
                <c:pt idx="765">
                  <c:v>6.5790000000000974</c:v>
                </c:pt>
                <c:pt idx="766">
                  <c:v>6.5876000000000978</c:v>
                </c:pt>
                <c:pt idx="767">
                  <c:v>6.5962000000000982</c:v>
                </c:pt>
                <c:pt idx="768">
                  <c:v>6.6048000000000986</c:v>
                </c:pt>
                <c:pt idx="769">
                  <c:v>6.613400000000099</c:v>
                </c:pt>
                <c:pt idx="770">
                  <c:v>6.6220000000000994</c:v>
                </c:pt>
                <c:pt idx="771">
                  <c:v>6.6306000000000997</c:v>
                </c:pt>
                <c:pt idx="772">
                  <c:v>6.6392000000001001</c:v>
                </c:pt>
                <c:pt idx="773">
                  <c:v>6.6478000000001005</c:v>
                </c:pt>
                <c:pt idx="774">
                  <c:v>6.6564000000001009</c:v>
                </c:pt>
                <c:pt idx="775">
                  <c:v>6.6650000000001013</c:v>
                </c:pt>
                <c:pt idx="776">
                  <c:v>6.6736000000001017</c:v>
                </c:pt>
                <c:pt idx="777">
                  <c:v>6.6822000000001021</c:v>
                </c:pt>
                <c:pt idx="778">
                  <c:v>6.6908000000001024</c:v>
                </c:pt>
                <c:pt idx="779">
                  <c:v>6.6994000000001028</c:v>
                </c:pt>
                <c:pt idx="780">
                  <c:v>6.7080000000001032</c:v>
                </c:pt>
                <c:pt idx="781">
                  <c:v>6.7166000000001036</c:v>
                </c:pt>
                <c:pt idx="782">
                  <c:v>6.725200000000104</c:v>
                </c:pt>
                <c:pt idx="783">
                  <c:v>6.7338000000001044</c:v>
                </c:pt>
                <c:pt idx="784">
                  <c:v>6.7424000000001048</c:v>
                </c:pt>
                <c:pt idx="785">
                  <c:v>6.7510000000001051</c:v>
                </c:pt>
                <c:pt idx="786">
                  <c:v>6.7596000000001055</c:v>
                </c:pt>
                <c:pt idx="787">
                  <c:v>6.7682000000001059</c:v>
                </c:pt>
                <c:pt idx="788">
                  <c:v>6.7768000000001063</c:v>
                </c:pt>
                <c:pt idx="789">
                  <c:v>6.7854000000001067</c:v>
                </c:pt>
                <c:pt idx="790">
                  <c:v>6.7940000000001071</c:v>
                </c:pt>
                <c:pt idx="791">
                  <c:v>6.8026000000001074</c:v>
                </c:pt>
                <c:pt idx="792">
                  <c:v>6.8112000000001078</c:v>
                </c:pt>
                <c:pt idx="793">
                  <c:v>6.8198000000001082</c:v>
                </c:pt>
                <c:pt idx="794">
                  <c:v>6.8284000000001086</c:v>
                </c:pt>
                <c:pt idx="795">
                  <c:v>6.837000000000109</c:v>
                </c:pt>
                <c:pt idx="796">
                  <c:v>6.8456000000001094</c:v>
                </c:pt>
                <c:pt idx="797">
                  <c:v>6.8542000000001098</c:v>
                </c:pt>
                <c:pt idx="798">
                  <c:v>6.8628000000001101</c:v>
                </c:pt>
                <c:pt idx="799">
                  <c:v>6.8714000000001105</c:v>
                </c:pt>
                <c:pt idx="800">
                  <c:v>6.8800000000001109</c:v>
                </c:pt>
                <c:pt idx="801">
                  <c:v>6.8886000000001113</c:v>
                </c:pt>
                <c:pt idx="802">
                  <c:v>6.8972000000001117</c:v>
                </c:pt>
                <c:pt idx="803">
                  <c:v>6.9058000000001121</c:v>
                </c:pt>
                <c:pt idx="804">
                  <c:v>6.9144000000001125</c:v>
                </c:pt>
                <c:pt idx="805">
                  <c:v>6.9230000000001128</c:v>
                </c:pt>
                <c:pt idx="806">
                  <c:v>6.9316000000001132</c:v>
                </c:pt>
                <c:pt idx="807">
                  <c:v>6.9402000000001136</c:v>
                </c:pt>
                <c:pt idx="808">
                  <c:v>6.948800000000114</c:v>
                </c:pt>
                <c:pt idx="809">
                  <c:v>6.9574000000001144</c:v>
                </c:pt>
                <c:pt idx="810">
                  <c:v>6.9660000000001148</c:v>
                </c:pt>
                <c:pt idx="811">
                  <c:v>6.9746000000001152</c:v>
                </c:pt>
                <c:pt idx="812">
                  <c:v>6.9832000000001155</c:v>
                </c:pt>
                <c:pt idx="813">
                  <c:v>6.9918000000001159</c:v>
                </c:pt>
                <c:pt idx="814">
                  <c:v>7.0004000000001163</c:v>
                </c:pt>
                <c:pt idx="815">
                  <c:v>7.0090000000001167</c:v>
                </c:pt>
                <c:pt idx="816">
                  <c:v>7.0176000000001171</c:v>
                </c:pt>
                <c:pt idx="817">
                  <c:v>7.0262000000001175</c:v>
                </c:pt>
                <c:pt idx="818">
                  <c:v>7.0348000000001178</c:v>
                </c:pt>
                <c:pt idx="819">
                  <c:v>7.0434000000001182</c:v>
                </c:pt>
                <c:pt idx="820">
                  <c:v>7.0520000000001186</c:v>
                </c:pt>
                <c:pt idx="821">
                  <c:v>7.060600000000119</c:v>
                </c:pt>
                <c:pt idx="822">
                  <c:v>7.0692000000001194</c:v>
                </c:pt>
                <c:pt idx="823">
                  <c:v>7.0778000000001198</c:v>
                </c:pt>
                <c:pt idx="824">
                  <c:v>7.0864000000001202</c:v>
                </c:pt>
                <c:pt idx="825">
                  <c:v>7.0950000000001205</c:v>
                </c:pt>
                <c:pt idx="826">
                  <c:v>7.1036000000001209</c:v>
                </c:pt>
                <c:pt idx="827">
                  <c:v>7.1122000000001213</c:v>
                </c:pt>
                <c:pt idx="828">
                  <c:v>7.1208000000001217</c:v>
                </c:pt>
                <c:pt idx="829">
                  <c:v>7.1294000000001221</c:v>
                </c:pt>
                <c:pt idx="830">
                  <c:v>7.1380000000001225</c:v>
                </c:pt>
                <c:pt idx="831">
                  <c:v>7.1466000000001229</c:v>
                </c:pt>
                <c:pt idx="832">
                  <c:v>7.1552000000001232</c:v>
                </c:pt>
                <c:pt idx="833">
                  <c:v>7.1638000000001236</c:v>
                </c:pt>
                <c:pt idx="834">
                  <c:v>7.172400000000124</c:v>
                </c:pt>
                <c:pt idx="835">
                  <c:v>7.1810000000001244</c:v>
                </c:pt>
                <c:pt idx="836">
                  <c:v>7.1896000000001248</c:v>
                </c:pt>
                <c:pt idx="837">
                  <c:v>7.1982000000001252</c:v>
                </c:pt>
                <c:pt idx="838">
                  <c:v>7.2068000000001256</c:v>
                </c:pt>
                <c:pt idx="839">
                  <c:v>7.2154000000001259</c:v>
                </c:pt>
                <c:pt idx="840">
                  <c:v>7.2240000000001263</c:v>
                </c:pt>
                <c:pt idx="841">
                  <c:v>7.2326000000001267</c:v>
                </c:pt>
                <c:pt idx="842">
                  <c:v>7.2412000000001271</c:v>
                </c:pt>
                <c:pt idx="843">
                  <c:v>7.2498000000001275</c:v>
                </c:pt>
                <c:pt idx="844">
                  <c:v>7.2584000000001279</c:v>
                </c:pt>
                <c:pt idx="845">
                  <c:v>7.2670000000001282</c:v>
                </c:pt>
                <c:pt idx="846">
                  <c:v>7.2756000000001286</c:v>
                </c:pt>
                <c:pt idx="847">
                  <c:v>7.284200000000129</c:v>
                </c:pt>
                <c:pt idx="848">
                  <c:v>7.2928000000001294</c:v>
                </c:pt>
                <c:pt idx="849">
                  <c:v>7.3014000000001298</c:v>
                </c:pt>
                <c:pt idx="850">
                  <c:v>7.3100000000001302</c:v>
                </c:pt>
                <c:pt idx="851">
                  <c:v>7.3186000000001306</c:v>
                </c:pt>
                <c:pt idx="852">
                  <c:v>7.3272000000001309</c:v>
                </c:pt>
                <c:pt idx="853">
                  <c:v>7.3358000000001313</c:v>
                </c:pt>
                <c:pt idx="854">
                  <c:v>7.3444000000001317</c:v>
                </c:pt>
                <c:pt idx="855">
                  <c:v>7.3530000000001321</c:v>
                </c:pt>
                <c:pt idx="856">
                  <c:v>7.3616000000001325</c:v>
                </c:pt>
                <c:pt idx="857">
                  <c:v>7.3702000000001329</c:v>
                </c:pt>
                <c:pt idx="858">
                  <c:v>7.3788000000001333</c:v>
                </c:pt>
                <c:pt idx="859">
                  <c:v>7.3874000000001336</c:v>
                </c:pt>
                <c:pt idx="860">
                  <c:v>7.396000000000134</c:v>
                </c:pt>
                <c:pt idx="861">
                  <c:v>7.4046000000001344</c:v>
                </c:pt>
                <c:pt idx="862">
                  <c:v>7.4132000000001348</c:v>
                </c:pt>
                <c:pt idx="863">
                  <c:v>7.4218000000001352</c:v>
                </c:pt>
                <c:pt idx="864">
                  <c:v>7.4304000000001356</c:v>
                </c:pt>
                <c:pt idx="865">
                  <c:v>7.4390000000001359</c:v>
                </c:pt>
                <c:pt idx="866">
                  <c:v>7.4476000000001363</c:v>
                </c:pt>
                <c:pt idx="867">
                  <c:v>7.4562000000001367</c:v>
                </c:pt>
                <c:pt idx="868">
                  <c:v>7.4648000000001371</c:v>
                </c:pt>
                <c:pt idx="869">
                  <c:v>7.4734000000001375</c:v>
                </c:pt>
                <c:pt idx="870">
                  <c:v>7.4820000000001379</c:v>
                </c:pt>
                <c:pt idx="871">
                  <c:v>7.4906000000001383</c:v>
                </c:pt>
                <c:pt idx="872">
                  <c:v>7.4992000000001386</c:v>
                </c:pt>
                <c:pt idx="873">
                  <c:v>7.507800000000139</c:v>
                </c:pt>
                <c:pt idx="874">
                  <c:v>7.5164000000001394</c:v>
                </c:pt>
                <c:pt idx="875">
                  <c:v>7.5250000000001398</c:v>
                </c:pt>
                <c:pt idx="876">
                  <c:v>7.5336000000001402</c:v>
                </c:pt>
                <c:pt idx="877">
                  <c:v>7.5422000000001406</c:v>
                </c:pt>
                <c:pt idx="878">
                  <c:v>7.550800000000141</c:v>
                </c:pt>
                <c:pt idx="879">
                  <c:v>7.5594000000001413</c:v>
                </c:pt>
                <c:pt idx="880">
                  <c:v>7.5680000000001417</c:v>
                </c:pt>
                <c:pt idx="881">
                  <c:v>7.5766000000001421</c:v>
                </c:pt>
                <c:pt idx="882">
                  <c:v>7.5852000000001425</c:v>
                </c:pt>
                <c:pt idx="883">
                  <c:v>7.5938000000001429</c:v>
                </c:pt>
                <c:pt idx="884">
                  <c:v>7.6024000000001433</c:v>
                </c:pt>
                <c:pt idx="885">
                  <c:v>7.6110000000001437</c:v>
                </c:pt>
                <c:pt idx="886">
                  <c:v>7.619600000000144</c:v>
                </c:pt>
                <c:pt idx="887">
                  <c:v>7.6282000000001444</c:v>
                </c:pt>
                <c:pt idx="888">
                  <c:v>7.6368000000001448</c:v>
                </c:pt>
                <c:pt idx="889">
                  <c:v>7.6454000000001452</c:v>
                </c:pt>
                <c:pt idx="890">
                  <c:v>7.6540000000001456</c:v>
                </c:pt>
                <c:pt idx="891">
                  <c:v>7.662600000000146</c:v>
                </c:pt>
                <c:pt idx="892">
                  <c:v>7.6712000000001463</c:v>
                </c:pt>
                <c:pt idx="893">
                  <c:v>7.6798000000001467</c:v>
                </c:pt>
                <c:pt idx="894">
                  <c:v>7.6884000000001471</c:v>
                </c:pt>
                <c:pt idx="895">
                  <c:v>7.6970000000001475</c:v>
                </c:pt>
                <c:pt idx="896">
                  <c:v>7.7056000000001479</c:v>
                </c:pt>
                <c:pt idx="897">
                  <c:v>7.7142000000001483</c:v>
                </c:pt>
                <c:pt idx="898">
                  <c:v>7.7228000000001487</c:v>
                </c:pt>
                <c:pt idx="899">
                  <c:v>7.731400000000149</c:v>
                </c:pt>
                <c:pt idx="900">
                  <c:v>7.7400000000001494</c:v>
                </c:pt>
                <c:pt idx="901">
                  <c:v>7.7486000000001498</c:v>
                </c:pt>
                <c:pt idx="902">
                  <c:v>7.7572000000001502</c:v>
                </c:pt>
                <c:pt idx="903">
                  <c:v>7.7658000000001506</c:v>
                </c:pt>
                <c:pt idx="904">
                  <c:v>7.774400000000151</c:v>
                </c:pt>
                <c:pt idx="905">
                  <c:v>7.7830000000001514</c:v>
                </c:pt>
                <c:pt idx="906">
                  <c:v>7.7916000000001517</c:v>
                </c:pt>
                <c:pt idx="907">
                  <c:v>7.8002000000001521</c:v>
                </c:pt>
                <c:pt idx="908">
                  <c:v>7.8088000000001525</c:v>
                </c:pt>
                <c:pt idx="909">
                  <c:v>7.8174000000001529</c:v>
                </c:pt>
                <c:pt idx="910">
                  <c:v>7.8260000000001533</c:v>
                </c:pt>
                <c:pt idx="911">
                  <c:v>7.8346000000001537</c:v>
                </c:pt>
                <c:pt idx="912">
                  <c:v>7.843200000000154</c:v>
                </c:pt>
                <c:pt idx="913">
                  <c:v>7.8518000000001544</c:v>
                </c:pt>
                <c:pt idx="914">
                  <c:v>7.8604000000001548</c:v>
                </c:pt>
                <c:pt idx="915">
                  <c:v>7.8690000000001552</c:v>
                </c:pt>
                <c:pt idx="916">
                  <c:v>7.8776000000001556</c:v>
                </c:pt>
                <c:pt idx="917">
                  <c:v>7.886200000000156</c:v>
                </c:pt>
                <c:pt idx="918">
                  <c:v>7.8948000000001564</c:v>
                </c:pt>
                <c:pt idx="919">
                  <c:v>7.9034000000001567</c:v>
                </c:pt>
                <c:pt idx="920">
                  <c:v>7.9120000000001571</c:v>
                </c:pt>
                <c:pt idx="921">
                  <c:v>7.9206000000001575</c:v>
                </c:pt>
                <c:pt idx="922">
                  <c:v>7.9292000000001579</c:v>
                </c:pt>
                <c:pt idx="923">
                  <c:v>7.9378000000001583</c:v>
                </c:pt>
                <c:pt idx="924">
                  <c:v>7.9464000000001587</c:v>
                </c:pt>
                <c:pt idx="925">
                  <c:v>7.9550000000001591</c:v>
                </c:pt>
                <c:pt idx="926">
                  <c:v>7.9636000000001594</c:v>
                </c:pt>
                <c:pt idx="927">
                  <c:v>7.9722000000001598</c:v>
                </c:pt>
                <c:pt idx="928">
                  <c:v>7.9808000000001602</c:v>
                </c:pt>
                <c:pt idx="929">
                  <c:v>7.9894000000001606</c:v>
                </c:pt>
                <c:pt idx="930">
                  <c:v>7.998000000000161</c:v>
                </c:pt>
                <c:pt idx="931">
                  <c:v>8.0066000000001605</c:v>
                </c:pt>
                <c:pt idx="932">
                  <c:v>8.01520000000016</c:v>
                </c:pt>
                <c:pt idx="933">
                  <c:v>8.0238000000001595</c:v>
                </c:pt>
                <c:pt idx="934">
                  <c:v>8.032400000000159</c:v>
                </c:pt>
                <c:pt idx="935">
                  <c:v>8.0410000000001585</c:v>
                </c:pt>
                <c:pt idx="936">
                  <c:v>8.049600000000158</c:v>
                </c:pt>
                <c:pt idx="937">
                  <c:v>8.0582000000001575</c:v>
                </c:pt>
                <c:pt idx="938">
                  <c:v>8.066800000000157</c:v>
                </c:pt>
                <c:pt idx="939">
                  <c:v>8.0754000000001565</c:v>
                </c:pt>
                <c:pt idx="940">
                  <c:v>8.0840000000001559</c:v>
                </c:pt>
                <c:pt idx="941">
                  <c:v>8.0926000000001554</c:v>
                </c:pt>
                <c:pt idx="942">
                  <c:v>8.1012000000001549</c:v>
                </c:pt>
                <c:pt idx="943">
                  <c:v>8.1098000000001544</c:v>
                </c:pt>
                <c:pt idx="944">
                  <c:v>8.1184000000001539</c:v>
                </c:pt>
                <c:pt idx="945">
                  <c:v>8.1270000000001534</c:v>
                </c:pt>
                <c:pt idx="946">
                  <c:v>8.1356000000001529</c:v>
                </c:pt>
                <c:pt idx="947">
                  <c:v>8.1442000000001524</c:v>
                </c:pt>
                <c:pt idx="948">
                  <c:v>8.1528000000001519</c:v>
                </c:pt>
                <c:pt idx="949">
                  <c:v>8.1614000000001514</c:v>
                </c:pt>
                <c:pt idx="950">
                  <c:v>8.1700000000001509</c:v>
                </c:pt>
                <c:pt idx="951">
                  <c:v>8.1786000000001504</c:v>
                </c:pt>
                <c:pt idx="952">
                  <c:v>8.1872000000001499</c:v>
                </c:pt>
                <c:pt idx="953">
                  <c:v>8.1958000000001494</c:v>
                </c:pt>
                <c:pt idx="954">
                  <c:v>8.2044000000001489</c:v>
                </c:pt>
                <c:pt idx="955">
                  <c:v>8.2130000000001484</c:v>
                </c:pt>
                <c:pt idx="956">
                  <c:v>8.2216000000001479</c:v>
                </c:pt>
                <c:pt idx="957">
                  <c:v>8.2302000000001474</c:v>
                </c:pt>
                <c:pt idx="958">
                  <c:v>8.2388000000001469</c:v>
                </c:pt>
                <c:pt idx="959">
                  <c:v>8.2474000000001464</c:v>
                </c:pt>
                <c:pt idx="960">
                  <c:v>8.2560000000001459</c:v>
                </c:pt>
                <c:pt idx="961">
                  <c:v>8.2646000000001454</c:v>
                </c:pt>
                <c:pt idx="962">
                  <c:v>8.2732000000001449</c:v>
                </c:pt>
                <c:pt idx="963">
                  <c:v>8.2818000000001444</c:v>
                </c:pt>
                <c:pt idx="964">
                  <c:v>8.2904000000001439</c:v>
                </c:pt>
                <c:pt idx="965">
                  <c:v>8.2990000000001434</c:v>
                </c:pt>
                <c:pt idx="966">
                  <c:v>8.3076000000001429</c:v>
                </c:pt>
                <c:pt idx="967">
                  <c:v>8.3162000000001424</c:v>
                </c:pt>
                <c:pt idx="968">
                  <c:v>8.3248000000001419</c:v>
                </c:pt>
                <c:pt idx="969">
                  <c:v>8.3334000000001414</c:v>
                </c:pt>
                <c:pt idx="970">
                  <c:v>8.3420000000001409</c:v>
                </c:pt>
                <c:pt idx="971">
                  <c:v>8.3506000000001404</c:v>
                </c:pt>
                <c:pt idx="972">
                  <c:v>8.3592000000001399</c:v>
                </c:pt>
                <c:pt idx="973">
                  <c:v>8.3678000000001393</c:v>
                </c:pt>
                <c:pt idx="974">
                  <c:v>8.3764000000001388</c:v>
                </c:pt>
                <c:pt idx="975">
                  <c:v>8.3850000000001383</c:v>
                </c:pt>
                <c:pt idx="976">
                  <c:v>8.3936000000001378</c:v>
                </c:pt>
                <c:pt idx="977">
                  <c:v>8.4022000000001373</c:v>
                </c:pt>
                <c:pt idx="978">
                  <c:v>8.4108000000001368</c:v>
                </c:pt>
                <c:pt idx="979">
                  <c:v>8.4194000000001363</c:v>
                </c:pt>
                <c:pt idx="980">
                  <c:v>8.4280000000001358</c:v>
                </c:pt>
                <c:pt idx="981">
                  <c:v>8.4366000000001353</c:v>
                </c:pt>
                <c:pt idx="982">
                  <c:v>8.4452000000001348</c:v>
                </c:pt>
                <c:pt idx="983">
                  <c:v>8.4538000000001343</c:v>
                </c:pt>
                <c:pt idx="984">
                  <c:v>8.4624000000001338</c:v>
                </c:pt>
                <c:pt idx="985">
                  <c:v>8.4710000000001333</c:v>
                </c:pt>
                <c:pt idx="986">
                  <c:v>8.4796000000001328</c:v>
                </c:pt>
                <c:pt idx="987">
                  <c:v>8.4882000000001323</c:v>
                </c:pt>
                <c:pt idx="988">
                  <c:v>8.4968000000001318</c:v>
                </c:pt>
              </c:numCache>
            </c:numRef>
          </c:xVal>
          <c:yVal>
            <c:numRef>
              <c:f>'Trial 1'!$H$12:$H$1000</c:f>
              <c:numCache>
                <c:formatCode>General</c:formatCode>
                <c:ptCount val="989"/>
                <c:pt idx="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numCache>
            </c:numRef>
          </c:yVal>
          <c:smooth val="0"/>
        </c:ser>
        <c:ser>
          <c:idx val="1"/>
          <c:order val="1"/>
          <c:tx>
            <c:strRef>
              <c:f>'User Interface'!$B$23:$E$23</c:f>
              <c:strCache>
                <c:ptCount val="1"/>
                <c:pt idx="0">
                  <c:v>TRIAL 2</c:v>
                </c:pt>
              </c:strCache>
            </c:strRef>
          </c:tx>
          <c:spPr>
            <a:ln w="38100">
              <a:solidFill>
                <a:srgbClr val="0070C0"/>
              </a:solidFill>
            </a:ln>
          </c:spPr>
          <c:marker>
            <c:symbol val="none"/>
          </c:marker>
          <c:xVal>
            <c:numRef>
              <c:f>'Trial 2'!$G$12:$G$1012</c:f>
              <c:numCache>
                <c:formatCode>General</c:formatCode>
                <c:ptCount val="1001"/>
                <c:pt idx="0">
                  <c:v>0</c:v>
                </c:pt>
                <c:pt idx="1">
                  <c:v>8.8000000000000005E-3</c:v>
                </c:pt>
                <c:pt idx="2">
                  <c:v>1.7600000000000001E-2</c:v>
                </c:pt>
                <c:pt idx="3">
                  <c:v>2.64E-2</c:v>
                </c:pt>
                <c:pt idx="4">
                  <c:v>3.5200000000000002E-2</c:v>
                </c:pt>
                <c:pt idx="5">
                  <c:v>4.4000000000000004E-2</c:v>
                </c:pt>
                <c:pt idx="6">
                  <c:v>5.2800000000000007E-2</c:v>
                </c:pt>
                <c:pt idx="7">
                  <c:v>6.1600000000000009E-2</c:v>
                </c:pt>
                <c:pt idx="8">
                  <c:v>7.0400000000000004E-2</c:v>
                </c:pt>
                <c:pt idx="9">
                  <c:v>7.9200000000000007E-2</c:v>
                </c:pt>
                <c:pt idx="10">
                  <c:v>8.8000000000000009E-2</c:v>
                </c:pt>
                <c:pt idx="11">
                  <c:v>9.6800000000000011E-2</c:v>
                </c:pt>
                <c:pt idx="12">
                  <c:v>0.10560000000000001</c:v>
                </c:pt>
                <c:pt idx="13">
                  <c:v>0.11440000000000002</c:v>
                </c:pt>
                <c:pt idx="14">
                  <c:v>0.12320000000000002</c:v>
                </c:pt>
                <c:pt idx="15">
                  <c:v>0.13200000000000001</c:v>
                </c:pt>
                <c:pt idx="16">
                  <c:v>0.14080000000000001</c:v>
                </c:pt>
                <c:pt idx="17">
                  <c:v>0.14960000000000001</c:v>
                </c:pt>
                <c:pt idx="18">
                  <c:v>0.15840000000000001</c:v>
                </c:pt>
                <c:pt idx="19">
                  <c:v>0.16720000000000002</c:v>
                </c:pt>
                <c:pt idx="20">
                  <c:v>0.17600000000000002</c:v>
                </c:pt>
                <c:pt idx="21">
                  <c:v>0.18480000000000002</c:v>
                </c:pt>
                <c:pt idx="22">
                  <c:v>0.19360000000000002</c:v>
                </c:pt>
                <c:pt idx="23">
                  <c:v>0.20240000000000002</c:v>
                </c:pt>
                <c:pt idx="24">
                  <c:v>0.21120000000000003</c:v>
                </c:pt>
                <c:pt idx="25">
                  <c:v>0.22000000000000003</c:v>
                </c:pt>
                <c:pt idx="26">
                  <c:v>0.22880000000000003</c:v>
                </c:pt>
                <c:pt idx="27">
                  <c:v>0.23760000000000003</c:v>
                </c:pt>
                <c:pt idx="28">
                  <c:v>0.24640000000000004</c:v>
                </c:pt>
                <c:pt idx="29">
                  <c:v>0.25520000000000004</c:v>
                </c:pt>
                <c:pt idx="30">
                  <c:v>0.26400000000000001</c:v>
                </c:pt>
                <c:pt idx="31">
                  <c:v>0.27279999999999999</c:v>
                </c:pt>
                <c:pt idx="32">
                  <c:v>0.28159999999999996</c:v>
                </c:pt>
                <c:pt idx="33">
                  <c:v>0.29039999999999994</c:v>
                </c:pt>
                <c:pt idx="34">
                  <c:v>0.29919999999999991</c:v>
                </c:pt>
                <c:pt idx="35">
                  <c:v>0.30799999999999988</c:v>
                </c:pt>
                <c:pt idx="36">
                  <c:v>0.31679999999999986</c:v>
                </c:pt>
                <c:pt idx="37">
                  <c:v>0.32559999999999983</c:v>
                </c:pt>
                <c:pt idx="38">
                  <c:v>0.33439999999999981</c:v>
                </c:pt>
                <c:pt idx="39">
                  <c:v>0.34319999999999978</c:v>
                </c:pt>
                <c:pt idx="40">
                  <c:v>0.35199999999999976</c:v>
                </c:pt>
                <c:pt idx="41">
                  <c:v>0.36079999999999973</c:v>
                </c:pt>
                <c:pt idx="42">
                  <c:v>0.36959999999999971</c:v>
                </c:pt>
                <c:pt idx="43">
                  <c:v>0.37839999999999968</c:v>
                </c:pt>
                <c:pt idx="44">
                  <c:v>0.38719999999999966</c:v>
                </c:pt>
                <c:pt idx="45">
                  <c:v>0.39599999999999963</c:v>
                </c:pt>
                <c:pt idx="46">
                  <c:v>0.4047999999999996</c:v>
                </c:pt>
                <c:pt idx="47">
                  <c:v>0.41359999999999958</c:v>
                </c:pt>
                <c:pt idx="48">
                  <c:v>0.42239999999999955</c:v>
                </c:pt>
                <c:pt idx="49">
                  <c:v>0.43119999999999953</c:v>
                </c:pt>
                <c:pt idx="50">
                  <c:v>0.4399999999999995</c:v>
                </c:pt>
                <c:pt idx="51">
                  <c:v>0.44879999999999948</c:v>
                </c:pt>
                <c:pt idx="52">
                  <c:v>0.45759999999999945</c:v>
                </c:pt>
                <c:pt idx="53">
                  <c:v>0.46639999999999943</c:v>
                </c:pt>
                <c:pt idx="54">
                  <c:v>0.4751999999999994</c:v>
                </c:pt>
                <c:pt idx="55">
                  <c:v>0.48399999999999938</c:v>
                </c:pt>
                <c:pt idx="56">
                  <c:v>0.49279999999999935</c:v>
                </c:pt>
                <c:pt idx="57">
                  <c:v>0.50159999999999938</c:v>
                </c:pt>
                <c:pt idx="58">
                  <c:v>0.51039999999999941</c:v>
                </c:pt>
                <c:pt idx="59">
                  <c:v>0.51919999999999944</c:v>
                </c:pt>
                <c:pt idx="60">
                  <c:v>0.52799999999999947</c:v>
                </c:pt>
                <c:pt idx="61">
                  <c:v>0.5367999999999995</c:v>
                </c:pt>
                <c:pt idx="62">
                  <c:v>0.54559999999999953</c:v>
                </c:pt>
                <c:pt idx="63">
                  <c:v>0.55439999999999956</c:v>
                </c:pt>
                <c:pt idx="64">
                  <c:v>0.56319999999999959</c:v>
                </c:pt>
                <c:pt idx="65">
                  <c:v>0.57199999999999962</c:v>
                </c:pt>
                <c:pt idx="66">
                  <c:v>0.58079999999999965</c:v>
                </c:pt>
                <c:pt idx="67">
                  <c:v>0.58959999999999968</c:v>
                </c:pt>
                <c:pt idx="68">
                  <c:v>0.59839999999999971</c:v>
                </c:pt>
                <c:pt idx="69">
                  <c:v>0.60719999999999974</c:v>
                </c:pt>
                <c:pt idx="70">
                  <c:v>0.61599999999999977</c:v>
                </c:pt>
                <c:pt idx="71">
                  <c:v>0.6247999999999998</c:v>
                </c:pt>
                <c:pt idx="72">
                  <c:v>0.63359999999999983</c:v>
                </c:pt>
                <c:pt idx="73">
                  <c:v>0.64239999999999986</c:v>
                </c:pt>
                <c:pt idx="74">
                  <c:v>0.65119999999999989</c:v>
                </c:pt>
                <c:pt idx="75">
                  <c:v>0.65999999999999992</c:v>
                </c:pt>
                <c:pt idx="76">
                  <c:v>0.66879999999999995</c:v>
                </c:pt>
                <c:pt idx="77">
                  <c:v>0.67759999999999998</c:v>
                </c:pt>
                <c:pt idx="78">
                  <c:v>0.68640000000000001</c:v>
                </c:pt>
                <c:pt idx="79">
                  <c:v>0.69520000000000004</c:v>
                </c:pt>
                <c:pt idx="80">
                  <c:v>0.70400000000000007</c:v>
                </c:pt>
                <c:pt idx="81">
                  <c:v>0.7128000000000001</c:v>
                </c:pt>
                <c:pt idx="82">
                  <c:v>0.72160000000000013</c:v>
                </c:pt>
                <c:pt idx="83">
                  <c:v>0.73040000000000016</c:v>
                </c:pt>
                <c:pt idx="84">
                  <c:v>0.73920000000000019</c:v>
                </c:pt>
                <c:pt idx="85">
                  <c:v>0.74800000000000022</c:v>
                </c:pt>
                <c:pt idx="86">
                  <c:v>0.75680000000000025</c:v>
                </c:pt>
                <c:pt idx="87">
                  <c:v>0.76560000000000028</c:v>
                </c:pt>
                <c:pt idx="88">
                  <c:v>0.77440000000000031</c:v>
                </c:pt>
                <c:pt idx="89">
                  <c:v>0.78320000000000034</c:v>
                </c:pt>
                <c:pt idx="90">
                  <c:v>0.79200000000000037</c:v>
                </c:pt>
                <c:pt idx="91">
                  <c:v>0.8008000000000004</c:v>
                </c:pt>
                <c:pt idx="92">
                  <c:v>0.80960000000000043</c:v>
                </c:pt>
                <c:pt idx="93">
                  <c:v>0.81840000000000046</c:v>
                </c:pt>
                <c:pt idx="94">
                  <c:v>0.82720000000000049</c:v>
                </c:pt>
                <c:pt idx="95">
                  <c:v>0.83600000000000052</c:v>
                </c:pt>
                <c:pt idx="96">
                  <c:v>0.84480000000000055</c:v>
                </c:pt>
                <c:pt idx="97">
                  <c:v>0.85360000000000058</c:v>
                </c:pt>
                <c:pt idx="98">
                  <c:v>0.86240000000000061</c:v>
                </c:pt>
                <c:pt idx="99">
                  <c:v>0.87120000000000064</c:v>
                </c:pt>
                <c:pt idx="100">
                  <c:v>0.88000000000000067</c:v>
                </c:pt>
                <c:pt idx="101">
                  <c:v>0.8888000000000007</c:v>
                </c:pt>
                <c:pt idx="102">
                  <c:v>0.89760000000000073</c:v>
                </c:pt>
                <c:pt idx="103">
                  <c:v>0.90640000000000076</c:v>
                </c:pt>
                <c:pt idx="104">
                  <c:v>0.91520000000000079</c:v>
                </c:pt>
                <c:pt idx="105">
                  <c:v>0.92400000000000082</c:v>
                </c:pt>
                <c:pt idx="106">
                  <c:v>0.93280000000000085</c:v>
                </c:pt>
                <c:pt idx="107">
                  <c:v>0.94160000000000088</c:v>
                </c:pt>
                <c:pt idx="108">
                  <c:v>0.95040000000000091</c:v>
                </c:pt>
                <c:pt idx="109">
                  <c:v>0.95920000000000094</c:v>
                </c:pt>
                <c:pt idx="110">
                  <c:v>0.96800000000000097</c:v>
                </c:pt>
                <c:pt idx="111">
                  <c:v>0.976800000000001</c:v>
                </c:pt>
                <c:pt idx="112">
                  <c:v>0.98560000000000103</c:v>
                </c:pt>
                <c:pt idx="113">
                  <c:v>0.99440000000000106</c:v>
                </c:pt>
                <c:pt idx="114">
                  <c:v>1.003200000000001</c:v>
                </c:pt>
                <c:pt idx="115">
                  <c:v>1.0120000000000009</c:v>
                </c:pt>
                <c:pt idx="116">
                  <c:v>1.0208000000000008</c:v>
                </c:pt>
                <c:pt idx="117">
                  <c:v>1.0296000000000007</c:v>
                </c:pt>
                <c:pt idx="118">
                  <c:v>1.0384000000000007</c:v>
                </c:pt>
                <c:pt idx="119">
                  <c:v>1.0472000000000006</c:v>
                </c:pt>
                <c:pt idx="120">
                  <c:v>1.0560000000000005</c:v>
                </c:pt>
                <c:pt idx="121">
                  <c:v>1.0648000000000004</c:v>
                </c:pt>
                <c:pt idx="122">
                  <c:v>1.0736000000000003</c:v>
                </c:pt>
                <c:pt idx="123">
                  <c:v>1.0824000000000003</c:v>
                </c:pt>
                <c:pt idx="124">
                  <c:v>1.0912000000000002</c:v>
                </c:pt>
                <c:pt idx="125">
                  <c:v>1.1000000000000001</c:v>
                </c:pt>
                <c:pt idx="126">
                  <c:v>1.1088</c:v>
                </c:pt>
                <c:pt idx="127">
                  <c:v>1.1175999999999999</c:v>
                </c:pt>
                <c:pt idx="128">
                  <c:v>1.1263999999999998</c:v>
                </c:pt>
                <c:pt idx="129">
                  <c:v>1.1351999999999998</c:v>
                </c:pt>
                <c:pt idx="130">
                  <c:v>1.1439999999999997</c:v>
                </c:pt>
                <c:pt idx="131">
                  <c:v>1.1527999999999996</c:v>
                </c:pt>
                <c:pt idx="132">
                  <c:v>1.1615999999999995</c:v>
                </c:pt>
                <c:pt idx="133">
                  <c:v>1.1703999999999994</c:v>
                </c:pt>
                <c:pt idx="134">
                  <c:v>1.1791999999999994</c:v>
                </c:pt>
                <c:pt idx="135">
                  <c:v>1.1879999999999993</c:v>
                </c:pt>
                <c:pt idx="136">
                  <c:v>1.1967999999999992</c:v>
                </c:pt>
                <c:pt idx="137">
                  <c:v>1.2055999999999991</c:v>
                </c:pt>
                <c:pt idx="138">
                  <c:v>1.214399999999999</c:v>
                </c:pt>
                <c:pt idx="139">
                  <c:v>1.223199999999999</c:v>
                </c:pt>
                <c:pt idx="140">
                  <c:v>1.2319999999999989</c:v>
                </c:pt>
                <c:pt idx="141">
                  <c:v>1.2407999999999988</c:v>
                </c:pt>
                <c:pt idx="142">
                  <c:v>1.2495999999999987</c:v>
                </c:pt>
                <c:pt idx="143">
                  <c:v>1.2583999999999986</c:v>
                </c:pt>
                <c:pt idx="144">
                  <c:v>1.2671999999999985</c:v>
                </c:pt>
                <c:pt idx="145">
                  <c:v>1.2759999999999985</c:v>
                </c:pt>
                <c:pt idx="146">
                  <c:v>1.2847999999999984</c:v>
                </c:pt>
                <c:pt idx="147">
                  <c:v>1.2935999999999983</c:v>
                </c:pt>
                <c:pt idx="148">
                  <c:v>1.3023999999999982</c:v>
                </c:pt>
                <c:pt idx="149">
                  <c:v>1.3111999999999981</c:v>
                </c:pt>
                <c:pt idx="150">
                  <c:v>1.3199999999999981</c:v>
                </c:pt>
                <c:pt idx="151">
                  <c:v>1.328799999999998</c:v>
                </c:pt>
                <c:pt idx="152">
                  <c:v>1.3375999999999979</c:v>
                </c:pt>
                <c:pt idx="153">
                  <c:v>1.3463999999999978</c:v>
                </c:pt>
                <c:pt idx="154">
                  <c:v>1.3551999999999977</c:v>
                </c:pt>
                <c:pt idx="155">
                  <c:v>1.3639999999999977</c:v>
                </c:pt>
                <c:pt idx="156">
                  <c:v>1.3727999999999976</c:v>
                </c:pt>
                <c:pt idx="157">
                  <c:v>1.3815999999999975</c:v>
                </c:pt>
                <c:pt idx="158">
                  <c:v>1.3903999999999974</c:v>
                </c:pt>
                <c:pt idx="159">
                  <c:v>1.3991999999999973</c:v>
                </c:pt>
                <c:pt idx="160">
                  <c:v>1.4079999999999973</c:v>
                </c:pt>
                <c:pt idx="161">
                  <c:v>1.4167999999999972</c:v>
                </c:pt>
                <c:pt idx="162">
                  <c:v>1.4255999999999971</c:v>
                </c:pt>
                <c:pt idx="163">
                  <c:v>1.434399999999997</c:v>
                </c:pt>
                <c:pt idx="164">
                  <c:v>1.4431999999999969</c:v>
                </c:pt>
                <c:pt idx="165">
                  <c:v>1.4519999999999968</c:v>
                </c:pt>
                <c:pt idx="166">
                  <c:v>1.4607999999999968</c:v>
                </c:pt>
                <c:pt idx="167">
                  <c:v>1.4695999999999967</c:v>
                </c:pt>
                <c:pt idx="168">
                  <c:v>1.4783999999999966</c:v>
                </c:pt>
                <c:pt idx="169">
                  <c:v>1.4871999999999965</c:v>
                </c:pt>
                <c:pt idx="170">
                  <c:v>1.4959999999999964</c:v>
                </c:pt>
                <c:pt idx="171">
                  <c:v>1.5047999999999964</c:v>
                </c:pt>
                <c:pt idx="172">
                  <c:v>1.5135999999999963</c:v>
                </c:pt>
                <c:pt idx="173">
                  <c:v>1.5223999999999962</c:v>
                </c:pt>
                <c:pt idx="174">
                  <c:v>1.5311999999999961</c:v>
                </c:pt>
                <c:pt idx="175">
                  <c:v>1.539999999999996</c:v>
                </c:pt>
                <c:pt idx="176">
                  <c:v>1.548799999999996</c:v>
                </c:pt>
                <c:pt idx="177">
                  <c:v>1.5575999999999959</c:v>
                </c:pt>
                <c:pt idx="178">
                  <c:v>1.5663999999999958</c:v>
                </c:pt>
                <c:pt idx="179">
                  <c:v>1.5751999999999957</c:v>
                </c:pt>
                <c:pt idx="180">
                  <c:v>1.5839999999999956</c:v>
                </c:pt>
                <c:pt idx="181">
                  <c:v>1.5927999999999956</c:v>
                </c:pt>
                <c:pt idx="182">
                  <c:v>1.6015999999999955</c:v>
                </c:pt>
                <c:pt idx="183">
                  <c:v>1.6103999999999954</c:v>
                </c:pt>
                <c:pt idx="184">
                  <c:v>1.6191999999999953</c:v>
                </c:pt>
                <c:pt idx="185">
                  <c:v>1.6279999999999952</c:v>
                </c:pt>
                <c:pt idx="186">
                  <c:v>1.6367999999999951</c:v>
                </c:pt>
                <c:pt idx="187">
                  <c:v>1.6455999999999951</c:v>
                </c:pt>
                <c:pt idx="188">
                  <c:v>1.654399999999995</c:v>
                </c:pt>
                <c:pt idx="189">
                  <c:v>1.6631999999999949</c:v>
                </c:pt>
                <c:pt idx="190">
                  <c:v>1.6719999999999948</c:v>
                </c:pt>
                <c:pt idx="191">
                  <c:v>1.6807999999999947</c:v>
                </c:pt>
                <c:pt idx="192">
                  <c:v>1.6895999999999947</c:v>
                </c:pt>
                <c:pt idx="193">
                  <c:v>1.6983999999999946</c:v>
                </c:pt>
                <c:pt idx="194">
                  <c:v>1.7071999999999945</c:v>
                </c:pt>
                <c:pt idx="195">
                  <c:v>1.7159999999999944</c:v>
                </c:pt>
                <c:pt idx="196">
                  <c:v>1.7247999999999943</c:v>
                </c:pt>
                <c:pt idx="197">
                  <c:v>1.7335999999999943</c:v>
                </c:pt>
                <c:pt idx="198">
                  <c:v>1.7423999999999942</c:v>
                </c:pt>
                <c:pt idx="199">
                  <c:v>1.7511999999999941</c:v>
                </c:pt>
                <c:pt idx="200">
                  <c:v>1.759999999999994</c:v>
                </c:pt>
                <c:pt idx="201">
                  <c:v>1.7687999999999939</c:v>
                </c:pt>
                <c:pt idx="202">
                  <c:v>1.7775999999999939</c:v>
                </c:pt>
                <c:pt idx="203">
                  <c:v>1.7863999999999938</c:v>
                </c:pt>
                <c:pt idx="204">
                  <c:v>1.7951999999999937</c:v>
                </c:pt>
                <c:pt idx="205">
                  <c:v>1.8039999999999936</c:v>
                </c:pt>
                <c:pt idx="206">
                  <c:v>1.8127999999999935</c:v>
                </c:pt>
                <c:pt idx="207">
                  <c:v>1.8215999999999934</c:v>
                </c:pt>
                <c:pt idx="208">
                  <c:v>1.8303999999999934</c:v>
                </c:pt>
                <c:pt idx="209">
                  <c:v>1.8391999999999933</c:v>
                </c:pt>
                <c:pt idx="210">
                  <c:v>1.8479999999999932</c:v>
                </c:pt>
                <c:pt idx="211">
                  <c:v>1.8567999999999931</c:v>
                </c:pt>
                <c:pt idx="212">
                  <c:v>1.865599999999993</c:v>
                </c:pt>
                <c:pt idx="213">
                  <c:v>1.874399999999993</c:v>
                </c:pt>
                <c:pt idx="214">
                  <c:v>1.8831999999999929</c:v>
                </c:pt>
                <c:pt idx="215">
                  <c:v>1.8919999999999928</c:v>
                </c:pt>
                <c:pt idx="216">
                  <c:v>1.9007999999999927</c:v>
                </c:pt>
                <c:pt idx="217">
                  <c:v>1.9095999999999926</c:v>
                </c:pt>
                <c:pt idx="218">
                  <c:v>1.9183999999999926</c:v>
                </c:pt>
                <c:pt idx="219">
                  <c:v>1.9271999999999925</c:v>
                </c:pt>
                <c:pt idx="220">
                  <c:v>1.9359999999999924</c:v>
                </c:pt>
                <c:pt idx="221">
                  <c:v>1.9447999999999923</c:v>
                </c:pt>
                <c:pt idx="222">
                  <c:v>1.9535999999999922</c:v>
                </c:pt>
                <c:pt idx="223">
                  <c:v>1.9623999999999922</c:v>
                </c:pt>
                <c:pt idx="224">
                  <c:v>1.9711999999999921</c:v>
                </c:pt>
                <c:pt idx="225">
                  <c:v>1.979999999999992</c:v>
                </c:pt>
                <c:pt idx="226">
                  <c:v>1.9887999999999919</c:v>
                </c:pt>
                <c:pt idx="227">
                  <c:v>1.9975999999999918</c:v>
                </c:pt>
                <c:pt idx="228">
                  <c:v>2.0063999999999917</c:v>
                </c:pt>
                <c:pt idx="229">
                  <c:v>2.0151999999999917</c:v>
                </c:pt>
                <c:pt idx="230">
                  <c:v>2.0239999999999916</c:v>
                </c:pt>
                <c:pt idx="231">
                  <c:v>2.0327999999999915</c:v>
                </c:pt>
                <c:pt idx="232">
                  <c:v>2.0415999999999914</c:v>
                </c:pt>
                <c:pt idx="233">
                  <c:v>2.0503999999999913</c:v>
                </c:pt>
                <c:pt idx="234">
                  <c:v>2.0591999999999913</c:v>
                </c:pt>
                <c:pt idx="235">
                  <c:v>2.0679999999999912</c:v>
                </c:pt>
                <c:pt idx="236">
                  <c:v>2.0767999999999911</c:v>
                </c:pt>
                <c:pt idx="237">
                  <c:v>2.085599999999991</c:v>
                </c:pt>
                <c:pt idx="238">
                  <c:v>2.0943999999999909</c:v>
                </c:pt>
                <c:pt idx="239">
                  <c:v>2.1031999999999909</c:v>
                </c:pt>
                <c:pt idx="240">
                  <c:v>2.1119999999999908</c:v>
                </c:pt>
                <c:pt idx="241">
                  <c:v>2.1207999999999907</c:v>
                </c:pt>
                <c:pt idx="242">
                  <c:v>2.1295999999999906</c:v>
                </c:pt>
                <c:pt idx="243">
                  <c:v>2.1383999999999905</c:v>
                </c:pt>
                <c:pt idx="244">
                  <c:v>2.1471999999999904</c:v>
                </c:pt>
                <c:pt idx="245">
                  <c:v>2.1559999999999904</c:v>
                </c:pt>
                <c:pt idx="246">
                  <c:v>2.1647999999999903</c:v>
                </c:pt>
                <c:pt idx="247">
                  <c:v>2.1735999999999902</c:v>
                </c:pt>
                <c:pt idx="248">
                  <c:v>2.1823999999999901</c:v>
                </c:pt>
                <c:pt idx="249">
                  <c:v>2.19119999999999</c:v>
                </c:pt>
                <c:pt idx="250">
                  <c:v>2.19999999999999</c:v>
                </c:pt>
                <c:pt idx="251">
                  <c:v>2.2087999999999899</c:v>
                </c:pt>
                <c:pt idx="252">
                  <c:v>2.2175999999999898</c:v>
                </c:pt>
                <c:pt idx="253">
                  <c:v>2.2263999999999897</c:v>
                </c:pt>
                <c:pt idx="254">
                  <c:v>2.2351999999999896</c:v>
                </c:pt>
                <c:pt idx="255">
                  <c:v>2.2439999999999896</c:v>
                </c:pt>
                <c:pt idx="256">
                  <c:v>2.2527999999999895</c:v>
                </c:pt>
                <c:pt idx="257">
                  <c:v>2.2615999999999894</c:v>
                </c:pt>
                <c:pt idx="258">
                  <c:v>2.2703999999999893</c:v>
                </c:pt>
                <c:pt idx="259">
                  <c:v>2.2791999999999892</c:v>
                </c:pt>
                <c:pt idx="260">
                  <c:v>2.2879999999999892</c:v>
                </c:pt>
                <c:pt idx="261">
                  <c:v>2.2967999999999891</c:v>
                </c:pt>
                <c:pt idx="262">
                  <c:v>2.305599999999989</c:v>
                </c:pt>
                <c:pt idx="263">
                  <c:v>2.3143999999999889</c:v>
                </c:pt>
                <c:pt idx="264">
                  <c:v>2.3231999999999888</c:v>
                </c:pt>
                <c:pt idx="265">
                  <c:v>2.3319999999999887</c:v>
                </c:pt>
                <c:pt idx="266">
                  <c:v>2.3407999999999887</c:v>
                </c:pt>
                <c:pt idx="267">
                  <c:v>2.3495999999999886</c:v>
                </c:pt>
                <c:pt idx="268">
                  <c:v>2.3583999999999885</c:v>
                </c:pt>
                <c:pt idx="269">
                  <c:v>2.3671999999999884</c:v>
                </c:pt>
                <c:pt idx="270">
                  <c:v>2.3759999999999883</c:v>
                </c:pt>
                <c:pt idx="271">
                  <c:v>2.3847999999999883</c:v>
                </c:pt>
                <c:pt idx="272">
                  <c:v>2.3935999999999882</c:v>
                </c:pt>
                <c:pt idx="273">
                  <c:v>2.4023999999999881</c:v>
                </c:pt>
                <c:pt idx="274">
                  <c:v>2.411199999999988</c:v>
                </c:pt>
                <c:pt idx="275">
                  <c:v>2.4199999999999879</c:v>
                </c:pt>
                <c:pt idx="276">
                  <c:v>2.4287999999999879</c:v>
                </c:pt>
                <c:pt idx="277">
                  <c:v>2.4375999999999878</c:v>
                </c:pt>
                <c:pt idx="278">
                  <c:v>2.4463999999999877</c:v>
                </c:pt>
                <c:pt idx="279">
                  <c:v>2.4551999999999876</c:v>
                </c:pt>
                <c:pt idx="280">
                  <c:v>2.4639999999999875</c:v>
                </c:pt>
                <c:pt idx="281">
                  <c:v>2.4727999999999875</c:v>
                </c:pt>
                <c:pt idx="282">
                  <c:v>2.4815999999999874</c:v>
                </c:pt>
                <c:pt idx="283">
                  <c:v>2.4903999999999873</c:v>
                </c:pt>
                <c:pt idx="284">
                  <c:v>2.4991999999999872</c:v>
                </c:pt>
                <c:pt idx="285">
                  <c:v>2.5079999999999871</c:v>
                </c:pt>
                <c:pt idx="286">
                  <c:v>2.516799999999987</c:v>
                </c:pt>
                <c:pt idx="287">
                  <c:v>2.525599999999987</c:v>
                </c:pt>
                <c:pt idx="288">
                  <c:v>2.5343999999999869</c:v>
                </c:pt>
                <c:pt idx="289">
                  <c:v>2.5431999999999868</c:v>
                </c:pt>
                <c:pt idx="290">
                  <c:v>2.5519999999999867</c:v>
                </c:pt>
                <c:pt idx="291">
                  <c:v>2.5607999999999866</c:v>
                </c:pt>
                <c:pt idx="292">
                  <c:v>2.5695999999999866</c:v>
                </c:pt>
                <c:pt idx="293">
                  <c:v>2.5783999999999865</c:v>
                </c:pt>
                <c:pt idx="294">
                  <c:v>2.5871999999999864</c:v>
                </c:pt>
                <c:pt idx="295">
                  <c:v>2.5959999999999863</c:v>
                </c:pt>
                <c:pt idx="296">
                  <c:v>2.6047999999999862</c:v>
                </c:pt>
                <c:pt idx="297">
                  <c:v>2.6135999999999862</c:v>
                </c:pt>
                <c:pt idx="298">
                  <c:v>2.6223999999999861</c:v>
                </c:pt>
                <c:pt idx="299">
                  <c:v>2.631199999999986</c:v>
                </c:pt>
                <c:pt idx="300">
                  <c:v>2.6399999999999859</c:v>
                </c:pt>
                <c:pt idx="301">
                  <c:v>2.6487999999999858</c:v>
                </c:pt>
                <c:pt idx="302">
                  <c:v>2.6575999999999858</c:v>
                </c:pt>
                <c:pt idx="303">
                  <c:v>2.6663999999999857</c:v>
                </c:pt>
                <c:pt idx="304">
                  <c:v>2.6751999999999856</c:v>
                </c:pt>
                <c:pt idx="305">
                  <c:v>2.6839999999999855</c:v>
                </c:pt>
                <c:pt idx="306">
                  <c:v>2.6927999999999854</c:v>
                </c:pt>
                <c:pt idx="307">
                  <c:v>2.7015999999999853</c:v>
                </c:pt>
                <c:pt idx="308">
                  <c:v>2.7103999999999853</c:v>
                </c:pt>
                <c:pt idx="309">
                  <c:v>2.7191999999999852</c:v>
                </c:pt>
                <c:pt idx="310">
                  <c:v>2.7279999999999851</c:v>
                </c:pt>
                <c:pt idx="311">
                  <c:v>2.736799999999985</c:v>
                </c:pt>
                <c:pt idx="312">
                  <c:v>2.7455999999999849</c:v>
                </c:pt>
                <c:pt idx="313">
                  <c:v>2.7543999999999849</c:v>
                </c:pt>
                <c:pt idx="314">
                  <c:v>2.7631999999999848</c:v>
                </c:pt>
                <c:pt idx="315">
                  <c:v>2.7719999999999847</c:v>
                </c:pt>
                <c:pt idx="316">
                  <c:v>2.7807999999999846</c:v>
                </c:pt>
                <c:pt idx="317">
                  <c:v>2.7895999999999845</c:v>
                </c:pt>
                <c:pt idx="318">
                  <c:v>2.7983999999999845</c:v>
                </c:pt>
                <c:pt idx="319">
                  <c:v>2.8071999999999844</c:v>
                </c:pt>
                <c:pt idx="320">
                  <c:v>2.8159999999999843</c:v>
                </c:pt>
                <c:pt idx="321">
                  <c:v>2.8247999999999842</c:v>
                </c:pt>
                <c:pt idx="322">
                  <c:v>2.8335999999999841</c:v>
                </c:pt>
                <c:pt idx="323">
                  <c:v>2.8423999999999841</c:v>
                </c:pt>
                <c:pt idx="324">
                  <c:v>2.851199999999984</c:v>
                </c:pt>
                <c:pt idx="325">
                  <c:v>2.8599999999999839</c:v>
                </c:pt>
                <c:pt idx="326">
                  <c:v>2.8687999999999838</c:v>
                </c:pt>
                <c:pt idx="327">
                  <c:v>2.8775999999999837</c:v>
                </c:pt>
                <c:pt idx="328">
                  <c:v>2.8863999999999836</c:v>
                </c:pt>
                <c:pt idx="329">
                  <c:v>2.8951999999999836</c:v>
                </c:pt>
                <c:pt idx="330">
                  <c:v>2.9039999999999835</c:v>
                </c:pt>
                <c:pt idx="331">
                  <c:v>2.9127999999999834</c:v>
                </c:pt>
                <c:pt idx="332">
                  <c:v>2.9215999999999833</c:v>
                </c:pt>
                <c:pt idx="333">
                  <c:v>2.9303999999999832</c:v>
                </c:pt>
                <c:pt idx="334">
                  <c:v>2.9391999999999832</c:v>
                </c:pt>
                <c:pt idx="335">
                  <c:v>2.9479999999999831</c:v>
                </c:pt>
                <c:pt idx="336">
                  <c:v>2.956799999999983</c:v>
                </c:pt>
                <c:pt idx="337">
                  <c:v>2.9655999999999829</c:v>
                </c:pt>
                <c:pt idx="338">
                  <c:v>2.9743999999999828</c:v>
                </c:pt>
                <c:pt idx="339">
                  <c:v>2.9831999999999828</c:v>
                </c:pt>
                <c:pt idx="340">
                  <c:v>2.9919999999999827</c:v>
                </c:pt>
                <c:pt idx="341">
                  <c:v>3.0007999999999826</c:v>
                </c:pt>
                <c:pt idx="342">
                  <c:v>3.0095999999999825</c:v>
                </c:pt>
                <c:pt idx="343">
                  <c:v>3.0183999999999824</c:v>
                </c:pt>
                <c:pt idx="344">
                  <c:v>3.0271999999999823</c:v>
                </c:pt>
                <c:pt idx="345">
                  <c:v>3.0359999999999823</c:v>
                </c:pt>
                <c:pt idx="346">
                  <c:v>3.0447999999999822</c:v>
                </c:pt>
                <c:pt idx="347">
                  <c:v>3.0535999999999821</c:v>
                </c:pt>
                <c:pt idx="348">
                  <c:v>3.062399999999982</c:v>
                </c:pt>
                <c:pt idx="349">
                  <c:v>3.0711999999999819</c:v>
                </c:pt>
                <c:pt idx="350">
                  <c:v>3.0799999999999819</c:v>
                </c:pt>
                <c:pt idx="351">
                  <c:v>3.0887999999999818</c:v>
                </c:pt>
                <c:pt idx="352">
                  <c:v>3.0975999999999817</c:v>
                </c:pt>
                <c:pt idx="353">
                  <c:v>3.1063999999999816</c:v>
                </c:pt>
                <c:pt idx="354">
                  <c:v>3.1151999999999815</c:v>
                </c:pt>
                <c:pt idx="355">
                  <c:v>3.1239999999999815</c:v>
                </c:pt>
                <c:pt idx="356">
                  <c:v>3.1327999999999814</c:v>
                </c:pt>
                <c:pt idx="357">
                  <c:v>3.1415999999999813</c:v>
                </c:pt>
                <c:pt idx="358">
                  <c:v>3.1503999999999812</c:v>
                </c:pt>
                <c:pt idx="359">
                  <c:v>3.1591999999999811</c:v>
                </c:pt>
                <c:pt idx="360">
                  <c:v>3.1679999999999811</c:v>
                </c:pt>
                <c:pt idx="361">
                  <c:v>3.176799999999981</c:v>
                </c:pt>
                <c:pt idx="362">
                  <c:v>3.1855999999999809</c:v>
                </c:pt>
                <c:pt idx="363">
                  <c:v>3.1943999999999808</c:v>
                </c:pt>
                <c:pt idx="364">
                  <c:v>3.2031999999999807</c:v>
                </c:pt>
                <c:pt idx="365">
                  <c:v>3.2119999999999806</c:v>
                </c:pt>
                <c:pt idx="366">
                  <c:v>3.2207999999999806</c:v>
                </c:pt>
                <c:pt idx="367">
                  <c:v>3.2295999999999805</c:v>
                </c:pt>
                <c:pt idx="368">
                  <c:v>3.2383999999999804</c:v>
                </c:pt>
                <c:pt idx="369">
                  <c:v>3.2471999999999803</c:v>
                </c:pt>
                <c:pt idx="370">
                  <c:v>3.2559999999999802</c:v>
                </c:pt>
                <c:pt idx="371">
                  <c:v>3.2647999999999802</c:v>
                </c:pt>
                <c:pt idx="372">
                  <c:v>3.2735999999999801</c:v>
                </c:pt>
                <c:pt idx="373">
                  <c:v>3.28239999999998</c:v>
                </c:pt>
                <c:pt idx="374">
                  <c:v>3.2911999999999799</c:v>
                </c:pt>
                <c:pt idx="375">
                  <c:v>3.2999999999999798</c:v>
                </c:pt>
                <c:pt idx="376">
                  <c:v>3.3087999999999798</c:v>
                </c:pt>
                <c:pt idx="377">
                  <c:v>3.3175999999999797</c:v>
                </c:pt>
                <c:pt idx="378">
                  <c:v>3.3263999999999796</c:v>
                </c:pt>
                <c:pt idx="379">
                  <c:v>3.3351999999999795</c:v>
                </c:pt>
                <c:pt idx="380">
                  <c:v>3.3439999999999794</c:v>
                </c:pt>
                <c:pt idx="381">
                  <c:v>3.3527999999999794</c:v>
                </c:pt>
                <c:pt idx="382">
                  <c:v>3.3615999999999793</c:v>
                </c:pt>
                <c:pt idx="383">
                  <c:v>3.3703999999999792</c:v>
                </c:pt>
                <c:pt idx="384">
                  <c:v>3.3791999999999791</c:v>
                </c:pt>
                <c:pt idx="385">
                  <c:v>3.387999999999979</c:v>
                </c:pt>
                <c:pt idx="386">
                  <c:v>3.3967999999999789</c:v>
                </c:pt>
                <c:pt idx="387">
                  <c:v>3.4055999999999789</c:v>
                </c:pt>
                <c:pt idx="388">
                  <c:v>3.4143999999999788</c:v>
                </c:pt>
                <c:pt idx="389">
                  <c:v>3.4231999999999787</c:v>
                </c:pt>
                <c:pt idx="390">
                  <c:v>3.4319999999999786</c:v>
                </c:pt>
                <c:pt idx="391">
                  <c:v>3.4407999999999785</c:v>
                </c:pt>
                <c:pt idx="392">
                  <c:v>3.4495999999999785</c:v>
                </c:pt>
                <c:pt idx="393">
                  <c:v>3.4583999999999784</c:v>
                </c:pt>
                <c:pt idx="394">
                  <c:v>3.4671999999999783</c:v>
                </c:pt>
                <c:pt idx="395">
                  <c:v>3.4759999999999782</c:v>
                </c:pt>
                <c:pt idx="396">
                  <c:v>3.4847999999999781</c:v>
                </c:pt>
                <c:pt idx="397">
                  <c:v>3.4935999999999781</c:v>
                </c:pt>
                <c:pt idx="398">
                  <c:v>3.502399999999978</c:v>
                </c:pt>
                <c:pt idx="399">
                  <c:v>3.5111999999999779</c:v>
                </c:pt>
                <c:pt idx="400">
                  <c:v>3.5199999999999778</c:v>
                </c:pt>
                <c:pt idx="401">
                  <c:v>3.5287999999999777</c:v>
                </c:pt>
                <c:pt idx="402">
                  <c:v>3.5375999999999777</c:v>
                </c:pt>
                <c:pt idx="403">
                  <c:v>3.5463999999999776</c:v>
                </c:pt>
                <c:pt idx="404">
                  <c:v>3.5551999999999775</c:v>
                </c:pt>
                <c:pt idx="405">
                  <c:v>3.5639999999999774</c:v>
                </c:pt>
                <c:pt idx="406">
                  <c:v>3.5727999999999773</c:v>
                </c:pt>
                <c:pt idx="407">
                  <c:v>3.5815999999999772</c:v>
                </c:pt>
                <c:pt idx="408">
                  <c:v>3.5903999999999772</c:v>
                </c:pt>
                <c:pt idx="409">
                  <c:v>3.5991999999999771</c:v>
                </c:pt>
                <c:pt idx="410">
                  <c:v>3.607999999999977</c:v>
                </c:pt>
                <c:pt idx="411">
                  <c:v>3.6167999999999769</c:v>
                </c:pt>
                <c:pt idx="412">
                  <c:v>3.6255999999999768</c:v>
                </c:pt>
                <c:pt idx="413">
                  <c:v>3.6343999999999768</c:v>
                </c:pt>
                <c:pt idx="414">
                  <c:v>3.6431999999999767</c:v>
                </c:pt>
                <c:pt idx="415">
                  <c:v>3.6519999999999766</c:v>
                </c:pt>
                <c:pt idx="416">
                  <c:v>3.6607999999999765</c:v>
                </c:pt>
                <c:pt idx="417">
                  <c:v>3.6695999999999764</c:v>
                </c:pt>
                <c:pt idx="418">
                  <c:v>3.6783999999999764</c:v>
                </c:pt>
                <c:pt idx="419">
                  <c:v>3.6871999999999763</c:v>
                </c:pt>
                <c:pt idx="420">
                  <c:v>3.6959999999999762</c:v>
                </c:pt>
                <c:pt idx="421">
                  <c:v>3.7047999999999761</c:v>
                </c:pt>
                <c:pt idx="422">
                  <c:v>3.713599999999976</c:v>
                </c:pt>
                <c:pt idx="423">
                  <c:v>3.722399999999976</c:v>
                </c:pt>
                <c:pt idx="424">
                  <c:v>3.7311999999999759</c:v>
                </c:pt>
                <c:pt idx="425">
                  <c:v>3.7399999999999758</c:v>
                </c:pt>
                <c:pt idx="426">
                  <c:v>3.7487999999999757</c:v>
                </c:pt>
                <c:pt idx="427">
                  <c:v>3.7575999999999756</c:v>
                </c:pt>
                <c:pt idx="428">
                  <c:v>3.7663999999999755</c:v>
                </c:pt>
                <c:pt idx="429">
                  <c:v>3.7751999999999755</c:v>
                </c:pt>
                <c:pt idx="430">
                  <c:v>3.7839999999999754</c:v>
                </c:pt>
                <c:pt idx="431">
                  <c:v>3.7927999999999753</c:v>
                </c:pt>
                <c:pt idx="432">
                  <c:v>3.8015999999999752</c:v>
                </c:pt>
                <c:pt idx="433">
                  <c:v>3.8103999999999751</c:v>
                </c:pt>
                <c:pt idx="434">
                  <c:v>3.8191999999999751</c:v>
                </c:pt>
                <c:pt idx="435">
                  <c:v>3.827999999999975</c:v>
                </c:pt>
                <c:pt idx="436">
                  <c:v>3.8367999999999749</c:v>
                </c:pt>
                <c:pt idx="437">
                  <c:v>3.8455999999999748</c:v>
                </c:pt>
                <c:pt idx="438">
                  <c:v>3.8543999999999747</c:v>
                </c:pt>
                <c:pt idx="439">
                  <c:v>3.8631999999999747</c:v>
                </c:pt>
                <c:pt idx="440">
                  <c:v>3.8719999999999746</c:v>
                </c:pt>
                <c:pt idx="441">
                  <c:v>3.8807999999999745</c:v>
                </c:pt>
                <c:pt idx="442">
                  <c:v>3.8895999999999744</c:v>
                </c:pt>
                <c:pt idx="443">
                  <c:v>3.8983999999999743</c:v>
                </c:pt>
                <c:pt idx="444">
                  <c:v>3.9071999999999742</c:v>
                </c:pt>
                <c:pt idx="445">
                  <c:v>3.9159999999999742</c:v>
                </c:pt>
                <c:pt idx="446">
                  <c:v>3.9247999999999741</c:v>
                </c:pt>
                <c:pt idx="447">
                  <c:v>3.933599999999974</c:v>
                </c:pt>
                <c:pt idx="448">
                  <c:v>3.9423999999999739</c:v>
                </c:pt>
                <c:pt idx="449">
                  <c:v>3.9511999999999738</c:v>
                </c:pt>
                <c:pt idx="450">
                  <c:v>3.9599999999999738</c:v>
                </c:pt>
                <c:pt idx="451">
                  <c:v>3.9687999999999737</c:v>
                </c:pt>
                <c:pt idx="452">
                  <c:v>3.9775999999999736</c:v>
                </c:pt>
                <c:pt idx="453">
                  <c:v>3.9863999999999735</c:v>
                </c:pt>
                <c:pt idx="454">
                  <c:v>3.9951999999999734</c:v>
                </c:pt>
                <c:pt idx="455">
                  <c:v>4.0039999999999738</c:v>
                </c:pt>
                <c:pt idx="456">
                  <c:v>4.0127999999999737</c:v>
                </c:pt>
                <c:pt idx="457">
                  <c:v>4.0215999999999736</c:v>
                </c:pt>
                <c:pt idx="458">
                  <c:v>4.0303999999999736</c:v>
                </c:pt>
                <c:pt idx="459">
                  <c:v>4.0391999999999735</c:v>
                </c:pt>
                <c:pt idx="460">
                  <c:v>4.0479999999999734</c:v>
                </c:pt>
                <c:pt idx="461">
                  <c:v>4.0567999999999733</c:v>
                </c:pt>
                <c:pt idx="462">
                  <c:v>4.0655999999999732</c:v>
                </c:pt>
                <c:pt idx="463">
                  <c:v>4.0743999999999732</c:v>
                </c:pt>
                <c:pt idx="464">
                  <c:v>4.0831999999999731</c:v>
                </c:pt>
                <c:pt idx="465">
                  <c:v>4.091999999999973</c:v>
                </c:pt>
                <c:pt idx="466">
                  <c:v>4.1007999999999729</c:v>
                </c:pt>
                <c:pt idx="467">
                  <c:v>4.1095999999999728</c:v>
                </c:pt>
                <c:pt idx="468">
                  <c:v>4.1183999999999727</c:v>
                </c:pt>
                <c:pt idx="469">
                  <c:v>4.1271999999999727</c:v>
                </c:pt>
                <c:pt idx="470">
                  <c:v>4.1359999999999726</c:v>
                </c:pt>
                <c:pt idx="471">
                  <c:v>4.1447999999999725</c:v>
                </c:pt>
                <c:pt idx="472">
                  <c:v>4.1535999999999724</c:v>
                </c:pt>
                <c:pt idx="473">
                  <c:v>4.1623999999999723</c:v>
                </c:pt>
                <c:pt idx="474">
                  <c:v>4.1711999999999723</c:v>
                </c:pt>
                <c:pt idx="475">
                  <c:v>4.1799999999999722</c:v>
                </c:pt>
                <c:pt idx="476">
                  <c:v>4.1887999999999721</c:v>
                </c:pt>
                <c:pt idx="477">
                  <c:v>4.197599999999972</c:v>
                </c:pt>
                <c:pt idx="478">
                  <c:v>4.2063999999999719</c:v>
                </c:pt>
                <c:pt idx="479">
                  <c:v>4.2151999999999719</c:v>
                </c:pt>
                <c:pt idx="480">
                  <c:v>4.2239999999999718</c:v>
                </c:pt>
                <c:pt idx="481">
                  <c:v>4.2327999999999717</c:v>
                </c:pt>
                <c:pt idx="482">
                  <c:v>4.2415999999999716</c:v>
                </c:pt>
                <c:pt idx="483">
                  <c:v>4.2503999999999715</c:v>
                </c:pt>
                <c:pt idx="484">
                  <c:v>4.2591999999999715</c:v>
                </c:pt>
                <c:pt idx="485">
                  <c:v>4.2679999999999714</c:v>
                </c:pt>
                <c:pt idx="486">
                  <c:v>4.2767999999999713</c:v>
                </c:pt>
                <c:pt idx="487">
                  <c:v>4.2855999999999712</c:v>
                </c:pt>
                <c:pt idx="488">
                  <c:v>4.2943999999999711</c:v>
                </c:pt>
                <c:pt idx="489">
                  <c:v>4.303199999999971</c:v>
                </c:pt>
                <c:pt idx="490">
                  <c:v>4.311999999999971</c:v>
                </c:pt>
                <c:pt idx="491">
                  <c:v>4.3207999999999709</c:v>
                </c:pt>
                <c:pt idx="492">
                  <c:v>4.3295999999999708</c:v>
                </c:pt>
                <c:pt idx="493">
                  <c:v>4.3383999999999707</c:v>
                </c:pt>
                <c:pt idx="494">
                  <c:v>4.3471999999999706</c:v>
                </c:pt>
                <c:pt idx="495">
                  <c:v>4.3559999999999706</c:v>
                </c:pt>
                <c:pt idx="496">
                  <c:v>4.3647999999999705</c:v>
                </c:pt>
                <c:pt idx="497">
                  <c:v>4.3735999999999704</c:v>
                </c:pt>
                <c:pt idx="498">
                  <c:v>4.3823999999999703</c:v>
                </c:pt>
                <c:pt idx="499">
                  <c:v>4.3911999999999702</c:v>
                </c:pt>
                <c:pt idx="500">
                  <c:v>4.3999999999999702</c:v>
                </c:pt>
                <c:pt idx="501">
                  <c:v>4.4087999999999701</c:v>
                </c:pt>
                <c:pt idx="502">
                  <c:v>4.41759999999997</c:v>
                </c:pt>
                <c:pt idx="503">
                  <c:v>4.4263999999999699</c:v>
                </c:pt>
                <c:pt idx="504">
                  <c:v>4.4351999999999698</c:v>
                </c:pt>
                <c:pt idx="505">
                  <c:v>4.4439999999999698</c:v>
                </c:pt>
                <c:pt idx="506">
                  <c:v>4.4527999999999697</c:v>
                </c:pt>
                <c:pt idx="507">
                  <c:v>4.4615999999999696</c:v>
                </c:pt>
                <c:pt idx="508">
                  <c:v>4.4703999999999695</c:v>
                </c:pt>
                <c:pt idx="509">
                  <c:v>4.4791999999999694</c:v>
                </c:pt>
                <c:pt idx="510">
                  <c:v>4.4879999999999693</c:v>
                </c:pt>
                <c:pt idx="511">
                  <c:v>4.4967999999999693</c:v>
                </c:pt>
                <c:pt idx="512">
                  <c:v>4.5055999999999692</c:v>
                </c:pt>
                <c:pt idx="513">
                  <c:v>4.5143999999999691</c:v>
                </c:pt>
                <c:pt idx="514">
                  <c:v>4.523199999999969</c:v>
                </c:pt>
                <c:pt idx="515">
                  <c:v>4.5319999999999689</c:v>
                </c:pt>
                <c:pt idx="516">
                  <c:v>4.5407999999999689</c:v>
                </c:pt>
                <c:pt idx="517">
                  <c:v>4.5495999999999688</c:v>
                </c:pt>
                <c:pt idx="518">
                  <c:v>4.5583999999999687</c:v>
                </c:pt>
                <c:pt idx="519">
                  <c:v>4.5671999999999686</c:v>
                </c:pt>
                <c:pt idx="520">
                  <c:v>4.5759999999999685</c:v>
                </c:pt>
                <c:pt idx="521">
                  <c:v>4.5847999999999685</c:v>
                </c:pt>
                <c:pt idx="522">
                  <c:v>4.5935999999999684</c:v>
                </c:pt>
                <c:pt idx="523">
                  <c:v>4.6023999999999683</c:v>
                </c:pt>
                <c:pt idx="524">
                  <c:v>4.6111999999999682</c:v>
                </c:pt>
                <c:pt idx="525">
                  <c:v>4.6199999999999681</c:v>
                </c:pt>
                <c:pt idx="526">
                  <c:v>4.6287999999999681</c:v>
                </c:pt>
                <c:pt idx="527">
                  <c:v>4.637599999999968</c:v>
                </c:pt>
                <c:pt idx="528">
                  <c:v>4.6463999999999679</c:v>
                </c:pt>
                <c:pt idx="529">
                  <c:v>4.6551999999999678</c:v>
                </c:pt>
                <c:pt idx="530">
                  <c:v>4.6639999999999677</c:v>
                </c:pt>
                <c:pt idx="531">
                  <c:v>4.6727999999999676</c:v>
                </c:pt>
                <c:pt idx="532">
                  <c:v>4.6815999999999676</c:v>
                </c:pt>
                <c:pt idx="533">
                  <c:v>4.6903999999999675</c:v>
                </c:pt>
                <c:pt idx="534">
                  <c:v>4.6991999999999674</c:v>
                </c:pt>
                <c:pt idx="535">
                  <c:v>4.7079999999999673</c:v>
                </c:pt>
                <c:pt idx="536">
                  <c:v>4.7167999999999672</c:v>
                </c:pt>
                <c:pt idx="537">
                  <c:v>4.7255999999999672</c:v>
                </c:pt>
                <c:pt idx="538">
                  <c:v>4.7343999999999671</c:v>
                </c:pt>
                <c:pt idx="539">
                  <c:v>4.743199999999967</c:v>
                </c:pt>
                <c:pt idx="540">
                  <c:v>4.7519999999999669</c:v>
                </c:pt>
                <c:pt idx="541">
                  <c:v>4.7607999999999668</c:v>
                </c:pt>
                <c:pt idx="542">
                  <c:v>4.7695999999999668</c:v>
                </c:pt>
                <c:pt idx="543">
                  <c:v>4.7783999999999667</c:v>
                </c:pt>
                <c:pt idx="544">
                  <c:v>4.7871999999999666</c:v>
                </c:pt>
                <c:pt idx="545">
                  <c:v>4.7959999999999665</c:v>
                </c:pt>
                <c:pt idx="546">
                  <c:v>4.8047999999999664</c:v>
                </c:pt>
                <c:pt idx="547">
                  <c:v>4.8135999999999664</c:v>
                </c:pt>
                <c:pt idx="548">
                  <c:v>4.8223999999999663</c:v>
                </c:pt>
                <c:pt idx="549">
                  <c:v>4.8311999999999662</c:v>
                </c:pt>
                <c:pt idx="550">
                  <c:v>4.8399999999999661</c:v>
                </c:pt>
                <c:pt idx="551">
                  <c:v>4.848799999999966</c:v>
                </c:pt>
                <c:pt idx="552">
                  <c:v>4.8575999999999659</c:v>
                </c:pt>
                <c:pt idx="553">
                  <c:v>4.8663999999999659</c:v>
                </c:pt>
                <c:pt idx="554">
                  <c:v>4.8751999999999658</c:v>
                </c:pt>
                <c:pt idx="555">
                  <c:v>4.8839999999999657</c:v>
                </c:pt>
                <c:pt idx="556">
                  <c:v>4.8927999999999656</c:v>
                </c:pt>
                <c:pt idx="557">
                  <c:v>4.9015999999999655</c:v>
                </c:pt>
                <c:pt idx="558">
                  <c:v>4.9103999999999655</c:v>
                </c:pt>
                <c:pt idx="559">
                  <c:v>4.9191999999999654</c:v>
                </c:pt>
                <c:pt idx="560">
                  <c:v>4.9279999999999653</c:v>
                </c:pt>
                <c:pt idx="561">
                  <c:v>4.9367999999999652</c:v>
                </c:pt>
                <c:pt idx="562">
                  <c:v>4.9455999999999651</c:v>
                </c:pt>
                <c:pt idx="563">
                  <c:v>4.9543999999999651</c:v>
                </c:pt>
                <c:pt idx="564">
                  <c:v>4.963199999999965</c:v>
                </c:pt>
                <c:pt idx="565">
                  <c:v>4.9719999999999649</c:v>
                </c:pt>
                <c:pt idx="566">
                  <c:v>4.9807999999999648</c:v>
                </c:pt>
                <c:pt idx="567">
                  <c:v>4.9895999999999647</c:v>
                </c:pt>
                <c:pt idx="568">
                  <c:v>4.9983999999999646</c:v>
                </c:pt>
                <c:pt idx="569">
                  <c:v>5.0071999999999646</c:v>
                </c:pt>
                <c:pt idx="570">
                  <c:v>5.0159999999999645</c:v>
                </c:pt>
                <c:pt idx="571">
                  <c:v>5.0247999999999644</c:v>
                </c:pt>
                <c:pt idx="572">
                  <c:v>5.0335999999999643</c:v>
                </c:pt>
                <c:pt idx="573">
                  <c:v>5.0423999999999642</c:v>
                </c:pt>
                <c:pt idx="574">
                  <c:v>5.0511999999999642</c:v>
                </c:pt>
                <c:pt idx="575">
                  <c:v>5.0599999999999641</c:v>
                </c:pt>
                <c:pt idx="576">
                  <c:v>5.068799999999964</c:v>
                </c:pt>
                <c:pt idx="577">
                  <c:v>5.0775999999999639</c:v>
                </c:pt>
                <c:pt idx="578">
                  <c:v>5.0863999999999638</c:v>
                </c:pt>
                <c:pt idx="579">
                  <c:v>5.0951999999999638</c:v>
                </c:pt>
                <c:pt idx="580">
                  <c:v>5.1039999999999637</c:v>
                </c:pt>
                <c:pt idx="581">
                  <c:v>5.1127999999999636</c:v>
                </c:pt>
                <c:pt idx="582">
                  <c:v>5.1215999999999635</c:v>
                </c:pt>
                <c:pt idx="583">
                  <c:v>5.1303999999999634</c:v>
                </c:pt>
                <c:pt idx="584">
                  <c:v>5.1391999999999634</c:v>
                </c:pt>
                <c:pt idx="585">
                  <c:v>5.1479999999999633</c:v>
                </c:pt>
                <c:pt idx="586">
                  <c:v>5.1567999999999632</c:v>
                </c:pt>
                <c:pt idx="587">
                  <c:v>5.1655999999999631</c:v>
                </c:pt>
                <c:pt idx="588">
                  <c:v>5.174399999999963</c:v>
                </c:pt>
                <c:pt idx="589">
                  <c:v>5.1831999999999629</c:v>
                </c:pt>
                <c:pt idx="590">
                  <c:v>5.1919999999999629</c:v>
                </c:pt>
                <c:pt idx="591">
                  <c:v>5.2007999999999628</c:v>
                </c:pt>
                <c:pt idx="592">
                  <c:v>5.2095999999999627</c:v>
                </c:pt>
                <c:pt idx="593">
                  <c:v>5.2183999999999626</c:v>
                </c:pt>
                <c:pt idx="594">
                  <c:v>5.2271999999999625</c:v>
                </c:pt>
                <c:pt idx="595">
                  <c:v>5.2359999999999625</c:v>
                </c:pt>
                <c:pt idx="596">
                  <c:v>5.2447999999999624</c:v>
                </c:pt>
                <c:pt idx="597">
                  <c:v>5.2535999999999623</c:v>
                </c:pt>
                <c:pt idx="598">
                  <c:v>5.2623999999999622</c:v>
                </c:pt>
                <c:pt idx="599">
                  <c:v>5.2711999999999621</c:v>
                </c:pt>
                <c:pt idx="600">
                  <c:v>5.2799999999999621</c:v>
                </c:pt>
                <c:pt idx="601">
                  <c:v>5.288799999999962</c:v>
                </c:pt>
                <c:pt idx="602">
                  <c:v>5.2975999999999619</c:v>
                </c:pt>
                <c:pt idx="603">
                  <c:v>5.3063999999999618</c:v>
                </c:pt>
                <c:pt idx="604">
                  <c:v>5.3151999999999617</c:v>
                </c:pt>
                <c:pt idx="605">
                  <c:v>5.3239999999999617</c:v>
                </c:pt>
                <c:pt idx="606">
                  <c:v>5.3327999999999616</c:v>
                </c:pt>
                <c:pt idx="607">
                  <c:v>5.3415999999999615</c:v>
                </c:pt>
                <c:pt idx="608">
                  <c:v>5.3503999999999614</c:v>
                </c:pt>
                <c:pt idx="609">
                  <c:v>5.3591999999999613</c:v>
                </c:pt>
                <c:pt idx="610">
                  <c:v>5.3679999999999612</c:v>
                </c:pt>
                <c:pt idx="611">
                  <c:v>5.3767999999999612</c:v>
                </c:pt>
                <c:pt idx="612">
                  <c:v>5.3855999999999611</c:v>
                </c:pt>
                <c:pt idx="613">
                  <c:v>5.394399999999961</c:v>
                </c:pt>
                <c:pt idx="614">
                  <c:v>5.4031999999999609</c:v>
                </c:pt>
                <c:pt idx="615">
                  <c:v>5.4119999999999608</c:v>
                </c:pt>
                <c:pt idx="616">
                  <c:v>5.4207999999999608</c:v>
                </c:pt>
                <c:pt idx="617">
                  <c:v>5.4295999999999607</c:v>
                </c:pt>
                <c:pt idx="618">
                  <c:v>5.4383999999999606</c:v>
                </c:pt>
                <c:pt idx="619">
                  <c:v>5.4471999999999605</c:v>
                </c:pt>
                <c:pt idx="620">
                  <c:v>5.4559999999999604</c:v>
                </c:pt>
                <c:pt idx="621">
                  <c:v>5.4647999999999604</c:v>
                </c:pt>
                <c:pt idx="622">
                  <c:v>5.4735999999999603</c:v>
                </c:pt>
                <c:pt idx="623">
                  <c:v>5.4823999999999602</c:v>
                </c:pt>
                <c:pt idx="624">
                  <c:v>5.4911999999999601</c:v>
                </c:pt>
                <c:pt idx="625">
                  <c:v>5.49999999999996</c:v>
                </c:pt>
                <c:pt idx="626">
                  <c:v>5.50879999999996</c:v>
                </c:pt>
                <c:pt idx="627">
                  <c:v>5.5175999999999599</c:v>
                </c:pt>
                <c:pt idx="628">
                  <c:v>5.5263999999999598</c:v>
                </c:pt>
                <c:pt idx="629">
                  <c:v>5.5351999999999597</c:v>
                </c:pt>
                <c:pt idx="630">
                  <c:v>5.5439999999999596</c:v>
                </c:pt>
                <c:pt idx="631">
                  <c:v>5.5527999999999595</c:v>
                </c:pt>
                <c:pt idx="632">
                  <c:v>5.5615999999999595</c:v>
                </c:pt>
                <c:pt idx="633">
                  <c:v>5.5703999999999594</c:v>
                </c:pt>
                <c:pt idx="634">
                  <c:v>5.5791999999999593</c:v>
                </c:pt>
                <c:pt idx="635">
                  <c:v>5.5879999999999592</c:v>
                </c:pt>
                <c:pt idx="636">
                  <c:v>5.5967999999999591</c:v>
                </c:pt>
                <c:pt idx="637">
                  <c:v>5.6055999999999591</c:v>
                </c:pt>
                <c:pt idx="638">
                  <c:v>5.614399999999959</c:v>
                </c:pt>
                <c:pt idx="639">
                  <c:v>5.6231999999999589</c:v>
                </c:pt>
                <c:pt idx="640">
                  <c:v>5.6319999999999588</c:v>
                </c:pt>
                <c:pt idx="641">
                  <c:v>5.6407999999999587</c:v>
                </c:pt>
                <c:pt idx="642">
                  <c:v>5.6495999999999587</c:v>
                </c:pt>
                <c:pt idx="643">
                  <c:v>5.6583999999999586</c:v>
                </c:pt>
                <c:pt idx="644">
                  <c:v>5.6671999999999585</c:v>
                </c:pt>
                <c:pt idx="645">
                  <c:v>5.6759999999999584</c:v>
                </c:pt>
                <c:pt idx="646">
                  <c:v>5.6847999999999583</c:v>
                </c:pt>
                <c:pt idx="647">
                  <c:v>5.6935999999999582</c:v>
                </c:pt>
                <c:pt idx="648">
                  <c:v>5.7023999999999582</c:v>
                </c:pt>
                <c:pt idx="649">
                  <c:v>5.7111999999999581</c:v>
                </c:pt>
                <c:pt idx="650">
                  <c:v>5.719999999999958</c:v>
                </c:pt>
                <c:pt idx="651">
                  <c:v>5.7287999999999579</c:v>
                </c:pt>
                <c:pt idx="652">
                  <c:v>5.7375999999999578</c:v>
                </c:pt>
                <c:pt idx="653">
                  <c:v>5.7463999999999578</c:v>
                </c:pt>
                <c:pt idx="654">
                  <c:v>5.7551999999999577</c:v>
                </c:pt>
                <c:pt idx="655">
                  <c:v>5.7639999999999576</c:v>
                </c:pt>
                <c:pt idx="656">
                  <c:v>5.7727999999999575</c:v>
                </c:pt>
                <c:pt idx="657">
                  <c:v>5.7815999999999574</c:v>
                </c:pt>
                <c:pt idx="658">
                  <c:v>5.7903999999999574</c:v>
                </c:pt>
                <c:pt idx="659">
                  <c:v>5.7991999999999573</c:v>
                </c:pt>
                <c:pt idx="660">
                  <c:v>5.8079999999999572</c:v>
                </c:pt>
                <c:pt idx="661">
                  <c:v>5.8167999999999571</c:v>
                </c:pt>
                <c:pt idx="662">
                  <c:v>5.825599999999957</c:v>
                </c:pt>
                <c:pt idx="663">
                  <c:v>5.834399999999957</c:v>
                </c:pt>
                <c:pt idx="664">
                  <c:v>5.8431999999999569</c:v>
                </c:pt>
                <c:pt idx="665">
                  <c:v>5.8519999999999568</c:v>
                </c:pt>
                <c:pt idx="666">
                  <c:v>5.8607999999999567</c:v>
                </c:pt>
                <c:pt idx="667">
                  <c:v>5.8695999999999566</c:v>
                </c:pt>
                <c:pt idx="668">
                  <c:v>5.8783999999999565</c:v>
                </c:pt>
                <c:pt idx="669">
                  <c:v>5.8871999999999565</c:v>
                </c:pt>
                <c:pt idx="670">
                  <c:v>5.8959999999999564</c:v>
                </c:pt>
                <c:pt idx="671">
                  <c:v>5.9047999999999563</c:v>
                </c:pt>
                <c:pt idx="672">
                  <c:v>5.9135999999999562</c:v>
                </c:pt>
                <c:pt idx="673">
                  <c:v>5.9223999999999561</c:v>
                </c:pt>
                <c:pt idx="674">
                  <c:v>5.9311999999999561</c:v>
                </c:pt>
                <c:pt idx="675">
                  <c:v>5.939999999999956</c:v>
                </c:pt>
                <c:pt idx="676">
                  <c:v>5.9487999999999559</c:v>
                </c:pt>
                <c:pt idx="677">
                  <c:v>5.9575999999999558</c:v>
                </c:pt>
                <c:pt idx="678">
                  <c:v>5.9663999999999557</c:v>
                </c:pt>
                <c:pt idx="679">
                  <c:v>5.9751999999999557</c:v>
                </c:pt>
                <c:pt idx="680">
                  <c:v>5.9839999999999556</c:v>
                </c:pt>
                <c:pt idx="681">
                  <c:v>5.9927999999999555</c:v>
                </c:pt>
                <c:pt idx="682">
                  <c:v>6.0015999999999554</c:v>
                </c:pt>
                <c:pt idx="683">
                  <c:v>6.0103999999999553</c:v>
                </c:pt>
                <c:pt idx="684">
                  <c:v>6.0191999999999553</c:v>
                </c:pt>
                <c:pt idx="685">
                  <c:v>6.0279999999999552</c:v>
                </c:pt>
                <c:pt idx="686">
                  <c:v>6.0367999999999551</c:v>
                </c:pt>
                <c:pt idx="687">
                  <c:v>6.045599999999955</c:v>
                </c:pt>
                <c:pt idx="688">
                  <c:v>6.0543999999999549</c:v>
                </c:pt>
                <c:pt idx="689">
                  <c:v>6.0631999999999548</c:v>
                </c:pt>
                <c:pt idx="690">
                  <c:v>6.0719999999999548</c:v>
                </c:pt>
                <c:pt idx="691">
                  <c:v>6.0807999999999547</c:v>
                </c:pt>
                <c:pt idx="692">
                  <c:v>6.0895999999999546</c:v>
                </c:pt>
                <c:pt idx="693">
                  <c:v>6.0983999999999545</c:v>
                </c:pt>
                <c:pt idx="694">
                  <c:v>6.1071999999999544</c:v>
                </c:pt>
                <c:pt idx="695">
                  <c:v>6.1159999999999544</c:v>
                </c:pt>
                <c:pt idx="696">
                  <c:v>6.1247999999999543</c:v>
                </c:pt>
                <c:pt idx="697">
                  <c:v>6.1335999999999542</c:v>
                </c:pt>
                <c:pt idx="698">
                  <c:v>6.1423999999999541</c:v>
                </c:pt>
                <c:pt idx="699">
                  <c:v>6.151199999999954</c:v>
                </c:pt>
                <c:pt idx="700">
                  <c:v>6.159999999999954</c:v>
                </c:pt>
                <c:pt idx="701">
                  <c:v>6.1687999999999539</c:v>
                </c:pt>
                <c:pt idx="702">
                  <c:v>6.1775999999999538</c:v>
                </c:pt>
                <c:pt idx="703">
                  <c:v>6.1863999999999537</c:v>
                </c:pt>
                <c:pt idx="704">
                  <c:v>6.1951999999999536</c:v>
                </c:pt>
                <c:pt idx="705">
                  <c:v>6.2039999999999536</c:v>
                </c:pt>
                <c:pt idx="706">
                  <c:v>6.2127999999999535</c:v>
                </c:pt>
                <c:pt idx="707">
                  <c:v>6.2215999999999534</c:v>
                </c:pt>
                <c:pt idx="708">
                  <c:v>6.2303999999999533</c:v>
                </c:pt>
                <c:pt idx="709">
                  <c:v>6.2391999999999532</c:v>
                </c:pt>
                <c:pt idx="710">
                  <c:v>6.2479999999999531</c:v>
                </c:pt>
                <c:pt idx="711">
                  <c:v>6.2567999999999531</c:v>
                </c:pt>
                <c:pt idx="712">
                  <c:v>6.265599999999953</c:v>
                </c:pt>
                <c:pt idx="713">
                  <c:v>6.2743999999999529</c:v>
                </c:pt>
                <c:pt idx="714">
                  <c:v>6.2831999999999528</c:v>
                </c:pt>
                <c:pt idx="715">
                  <c:v>6.2919999999999527</c:v>
                </c:pt>
                <c:pt idx="716">
                  <c:v>6.3007999999999527</c:v>
                </c:pt>
                <c:pt idx="717">
                  <c:v>6.3095999999999526</c:v>
                </c:pt>
                <c:pt idx="718">
                  <c:v>6.3183999999999525</c:v>
                </c:pt>
                <c:pt idx="719">
                  <c:v>6.3271999999999524</c:v>
                </c:pt>
                <c:pt idx="720">
                  <c:v>6.3359999999999523</c:v>
                </c:pt>
                <c:pt idx="721">
                  <c:v>6.3447999999999523</c:v>
                </c:pt>
                <c:pt idx="722">
                  <c:v>6.3535999999999522</c:v>
                </c:pt>
                <c:pt idx="723">
                  <c:v>6.3623999999999521</c:v>
                </c:pt>
                <c:pt idx="724">
                  <c:v>6.371199999999952</c:v>
                </c:pt>
                <c:pt idx="725">
                  <c:v>6.3799999999999519</c:v>
                </c:pt>
                <c:pt idx="726">
                  <c:v>6.3887999999999519</c:v>
                </c:pt>
                <c:pt idx="727">
                  <c:v>6.3975999999999518</c:v>
                </c:pt>
                <c:pt idx="728">
                  <c:v>6.4063999999999517</c:v>
                </c:pt>
                <c:pt idx="729">
                  <c:v>6.4151999999999516</c:v>
                </c:pt>
                <c:pt idx="730">
                  <c:v>6.4239999999999515</c:v>
                </c:pt>
                <c:pt idx="731">
                  <c:v>6.4327999999999514</c:v>
                </c:pt>
                <c:pt idx="732">
                  <c:v>6.4415999999999514</c:v>
                </c:pt>
                <c:pt idx="733">
                  <c:v>6.4503999999999513</c:v>
                </c:pt>
                <c:pt idx="734">
                  <c:v>6.4591999999999512</c:v>
                </c:pt>
                <c:pt idx="735">
                  <c:v>6.4679999999999511</c:v>
                </c:pt>
                <c:pt idx="736">
                  <c:v>6.476799999999951</c:v>
                </c:pt>
                <c:pt idx="737">
                  <c:v>6.485599999999951</c:v>
                </c:pt>
                <c:pt idx="738">
                  <c:v>6.4943999999999509</c:v>
                </c:pt>
                <c:pt idx="739">
                  <c:v>6.5031999999999508</c:v>
                </c:pt>
                <c:pt idx="740">
                  <c:v>6.5119999999999507</c:v>
                </c:pt>
                <c:pt idx="741">
                  <c:v>6.5207999999999506</c:v>
                </c:pt>
                <c:pt idx="742">
                  <c:v>6.5295999999999506</c:v>
                </c:pt>
                <c:pt idx="743">
                  <c:v>6.5383999999999505</c:v>
                </c:pt>
                <c:pt idx="744">
                  <c:v>6.5471999999999504</c:v>
                </c:pt>
                <c:pt idx="745">
                  <c:v>6.5559999999999503</c:v>
                </c:pt>
                <c:pt idx="746">
                  <c:v>6.5647999999999502</c:v>
                </c:pt>
                <c:pt idx="747">
                  <c:v>6.5735999999999501</c:v>
                </c:pt>
                <c:pt idx="748">
                  <c:v>6.5823999999999501</c:v>
                </c:pt>
                <c:pt idx="749">
                  <c:v>6.59119999999995</c:v>
                </c:pt>
                <c:pt idx="750">
                  <c:v>6.5999999999999499</c:v>
                </c:pt>
                <c:pt idx="751">
                  <c:v>6.6087999999999498</c:v>
                </c:pt>
                <c:pt idx="752">
                  <c:v>6.6175999999999497</c:v>
                </c:pt>
                <c:pt idx="753">
                  <c:v>6.6263999999999497</c:v>
                </c:pt>
                <c:pt idx="754">
                  <c:v>6.6351999999999496</c:v>
                </c:pt>
                <c:pt idx="755">
                  <c:v>6.6439999999999495</c:v>
                </c:pt>
                <c:pt idx="756">
                  <c:v>6.6527999999999494</c:v>
                </c:pt>
                <c:pt idx="757">
                  <c:v>6.6615999999999493</c:v>
                </c:pt>
                <c:pt idx="758">
                  <c:v>6.6703999999999493</c:v>
                </c:pt>
                <c:pt idx="759">
                  <c:v>6.6791999999999492</c:v>
                </c:pt>
                <c:pt idx="760">
                  <c:v>6.6879999999999491</c:v>
                </c:pt>
                <c:pt idx="761">
                  <c:v>6.696799999999949</c:v>
                </c:pt>
                <c:pt idx="762">
                  <c:v>6.7055999999999489</c:v>
                </c:pt>
                <c:pt idx="763">
                  <c:v>6.7143999999999489</c:v>
                </c:pt>
                <c:pt idx="764">
                  <c:v>6.7231999999999488</c:v>
                </c:pt>
                <c:pt idx="765">
                  <c:v>6.7319999999999487</c:v>
                </c:pt>
                <c:pt idx="766">
                  <c:v>6.7407999999999486</c:v>
                </c:pt>
                <c:pt idx="767">
                  <c:v>6.7495999999999485</c:v>
                </c:pt>
                <c:pt idx="768">
                  <c:v>6.7583999999999484</c:v>
                </c:pt>
                <c:pt idx="769">
                  <c:v>6.7671999999999484</c:v>
                </c:pt>
                <c:pt idx="770">
                  <c:v>6.7759999999999483</c:v>
                </c:pt>
                <c:pt idx="771">
                  <c:v>6.7847999999999482</c:v>
                </c:pt>
                <c:pt idx="772">
                  <c:v>6.7935999999999481</c:v>
                </c:pt>
                <c:pt idx="773">
                  <c:v>6.802399999999948</c:v>
                </c:pt>
                <c:pt idx="774">
                  <c:v>6.811199999999948</c:v>
                </c:pt>
                <c:pt idx="775">
                  <c:v>6.8199999999999479</c:v>
                </c:pt>
                <c:pt idx="776">
                  <c:v>6.8287999999999478</c:v>
                </c:pt>
                <c:pt idx="777">
                  <c:v>6.8375999999999477</c:v>
                </c:pt>
                <c:pt idx="778">
                  <c:v>6.8463999999999476</c:v>
                </c:pt>
                <c:pt idx="779">
                  <c:v>6.8551999999999476</c:v>
                </c:pt>
                <c:pt idx="780">
                  <c:v>6.8639999999999475</c:v>
                </c:pt>
                <c:pt idx="781">
                  <c:v>6.8727999999999474</c:v>
                </c:pt>
                <c:pt idx="782">
                  <c:v>6.8815999999999473</c:v>
                </c:pt>
                <c:pt idx="783">
                  <c:v>6.8903999999999472</c:v>
                </c:pt>
                <c:pt idx="784">
                  <c:v>6.8991999999999472</c:v>
                </c:pt>
                <c:pt idx="785">
                  <c:v>6.9079999999999471</c:v>
                </c:pt>
                <c:pt idx="786">
                  <c:v>6.916799999999947</c:v>
                </c:pt>
                <c:pt idx="787">
                  <c:v>6.9255999999999469</c:v>
                </c:pt>
                <c:pt idx="788">
                  <c:v>6.9343999999999468</c:v>
                </c:pt>
                <c:pt idx="789">
                  <c:v>6.9431999999999467</c:v>
                </c:pt>
                <c:pt idx="790">
                  <c:v>6.9519999999999467</c:v>
                </c:pt>
                <c:pt idx="791">
                  <c:v>6.9607999999999466</c:v>
                </c:pt>
                <c:pt idx="792">
                  <c:v>6.9695999999999465</c:v>
                </c:pt>
                <c:pt idx="793">
                  <c:v>6.9783999999999464</c:v>
                </c:pt>
                <c:pt idx="794">
                  <c:v>6.9871999999999463</c:v>
                </c:pt>
                <c:pt idx="795">
                  <c:v>6.9959999999999463</c:v>
                </c:pt>
                <c:pt idx="796">
                  <c:v>7.0047999999999462</c:v>
                </c:pt>
                <c:pt idx="797">
                  <c:v>7.0135999999999461</c:v>
                </c:pt>
                <c:pt idx="798">
                  <c:v>7.022399999999946</c:v>
                </c:pt>
                <c:pt idx="799">
                  <c:v>7.0311999999999459</c:v>
                </c:pt>
                <c:pt idx="800">
                  <c:v>7.0399999999999459</c:v>
                </c:pt>
                <c:pt idx="801">
                  <c:v>7.0487999999999458</c:v>
                </c:pt>
                <c:pt idx="802">
                  <c:v>7.0575999999999457</c:v>
                </c:pt>
                <c:pt idx="803">
                  <c:v>7.0663999999999456</c:v>
                </c:pt>
                <c:pt idx="804">
                  <c:v>7.0751999999999455</c:v>
                </c:pt>
                <c:pt idx="805">
                  <c:v>7.0839999999999455</c:v>
                </c:pt>
                <c:pt idx="806">
                  <c:v>7.0927999999999454</c:v>
                </c:pt>
                <c:pt idx="807">
                  <c:v>7.1015999999999453</c:v>
                </c:pt>
                <c:pt idx="808">
                  <c:v>7.1103999999999452</c:v>
                </c:pt>
                <c:pt idx="809">
                  <c:v>7.1191999999999451</c:v>
                </c:pt>
                <c:pt idx="810">
                  <c:v>7.127999999999945</c:v>
                </c:pt>
                <c:pt idx="811">
                  <c:v>7.136799999999945</c:v>
                </c:pt>
                <c:pt idx="812">
                  <c:v>7.1455999999999449</c:v>
                </c:pt>
                <c:pt idx="813">
                  <c:v>7.1543999999999448</c:v>
                </c:pt>
                <c:pt idx="814">
                  <c:v>7.1631999999999447</c:v>
                </c:pt>
                <c:pt idx="815">
                  <c:v>7.1719999999999446</c:v>
                </c:pt>
                <c:pt idx="816">
                  <c:v>7.1807999999999446</c:v>
                </c:pt>
                <c:pt idx="817">
                  <c:v>7.1895999999999445</c:v>
                </c:pt>
                <c:pt idx="818">
                  <c:v>7.1983999999999444</c:v>
                </c:pt>
                <c:pt idx="819">
                  <c:v>7.2071999999999443</c:v>
                </c:pt>
                <c:pt idx="820">
                  <c:v>7.2159999999999442</c:v>
                </c:pt>
                <c:pt idx="821">
                  <c:v>7.2247999999999442</c:v>
                </c:pt>
                <c:pt idx="822">
                  <c:v>7.2335999999999441</c:v>
                </c:pt>
                <c:pt idx="823">
                  <c:v>7.242399999999944</c:v>
                </c:pt>
                <c:pt idx="824">
                  <c:v>7.2511999999999439</c:v>
                </c:pt>
                <c:pt idx="825">
                  <c:v>7.2599999999999438</c:v>
                </c:pt>
                <c:pt idx="826">
                  <c:v>7.2687999999999438</c:v>
                </c:pt>
                <c:pt idx="827">
                  <c:v>7.2775999999999437</c:v>
                </c:pt>
                <c:pt idx="828">
                  <c:v>7.2863999999999436</c:v>
                </c:pt>
                <c:pt idx="829">
                  <c:v>7.2951999999999435</c:v>
                </c:pt>
                <c:pt idx="830">
                  <c:v>7.3039999999999434</c:v>
                </c:pt>
                <c:pt idx="831">
                  <c:v>7.3127999999999433</c:v>
                </c:pt>
                <c:pt idx="832">
                  <c:v>7.3215999999999433</c:v>
                </c:pt>
                <c:pt idx="833">
                  <c:v>7.3303999999999432</c:v>
                </c:pt>
                <c:pt idx="834">
                  <c:v>7.3391999999999431</c:v>
                </c:pt>
                <c:pt idx="835">
                  <c:v>7.347999999999943</c:v>
                </c:pt>
                <c:pt idx="836">
                  <c:v>7.3567999999999429</c:v>
                </c:pt>
                <c:pt idx="837">
                  <c:v>7.3655999999999429</c:v>
                </c:pt>
                <c:pt idx="838">
                  <c:v>7.3743999999999428</c:v>
                </c:pt>
                <c:pt idx="839">
                  <c:v>7.3831999999999427</c:v>
                </c:pt>
                <c:pt idx="840">
                  <c:v>7.3919999999999426</c:v>
                </c:pt>
                <c:pt idx="841">
                  <c:v>7.4007999999999425</c:v>
                </c:pt>
                <c:pt idx="842">
                  <c:v>7.4095999999999425</c:v>
                </c:pt>
                <c:pt idx="843">
                  <c:v>7.4183999999999424</c:v>
                </c:pt>
                <c:pt idx="844">
                  <c:v>7.4271999999999423</c:v>
                </c:pt>
                <c:pt idx="845">
                  <c:v>7.4359999999999422</c:v>
                </c:pt>
                <c:pt idx="846">
                  <c:v>7.4447999999999421</c:v>
                </c:pt>
                <c:pt idx="847">
                  <c:v>7.453599999999942</c:v>
                </c:pt>
                <c:pt idx="848">
                  <c:v>7.462399999999942</c:v>
                </c:pt>
                <c:pt idx="849">
                  <c:v>7.4711999999999419</c:v>
                </c:pt>
                <c:pt idx="850">
                  <c:v>7.4799999999999418</c:v>
                </c:pt>
                <c:pt idx="851">
                  <c:v>7.4887999999999417</c:v>
                </c:pt>
                <c:pt idx="852">
                  <c:v>7.4975999999999416</c:v>
                </c:pt>
                <c:pt idx="853">
                  <c:v>7.5063999999999416</c:v>
                </c:pt>
                <c:pt idx="854">
                  <c:v>7.5151999999999415</c:v>
                </c:pt>
                <c:pt idx="855">
                  <c:v>7.5239999999999414</c:v>
                </c:pt>
                <c:pt idx="856">
                  <c:v>7.5327999999999413</c:v>
                </c:pt>
                <c:pt idx="857">
                  <c:v>7.5415999999999412</c:v>
                </c:pt>
                <c:pt idx="858">
                  <c:v>7.5503999999999412</c:v>
                </c:pt>
                <c:pt idx="859">
                  <c:v>7.5591999999999411</c:v>
                </c:pt>
                <c:pt idx="860">
                  <c:v>7.567999999999941</c:v>
                </c:pt>
                <c:pt idx="861">
                  <c:v>7.5767999999999409</c:v>
                </c:pt>
                <c:pt idx="862">
                  <c:v>7.5855999999999408</c:v>
                </c:pt>
                <c:pt idx="863">
                  <c:v>7.5943999999999408</c:v>
                </c:pt>
                <c:pt idx="864">
                  <c:v>7.6031999999999407</c:v>
                </c:pt>
                <c:pt idx="865">
                  <c:v>7.6119999999999406</c:v>
                </c:pt>
                <c:pt idx="866">
                  <c:v>7.6207999999999405</c:v>
                </c:pt>
                <c:pt idx="867">
                  <c:v>7.6295999999999404</c:v>
                </c:pt>
                <c:pt idx="868">
                  <c:v>7.6383999999999403</c:v>
                </c:pt>
                <c:pt idx="869">
                  <c:v>7.6471999999999403</c:v>
                </c:pt>
                <c:pt idx="870">
                  <c:v>7.6559999999999402</c:v>
                </c:pt>
                <c:pt idx="871">
                  <c:v>7.6647999999999401</c:v>
                </c:pt>
                <c:pt idx="872">
                  <c:v>7.67359999999994</c:v>
                </c:pt>
                <c:pt idx="873">
                  <c:v>7.6823999999999399</c:v>
                </c:pt>
                <c:pt idx="874">
                  <c:v>7.6911999999999399</c:v>
                </c:pt>
                <c:pt idx="875">
                  <c:v>7.6999999999999398</c:v>
                </c:pt>
                <c:pt idx="876">
                  <c:v>7.7087999999999397</c:v>
                </c:pt>
                <c:pt idx="877">
                  <c:v>7.7175999999999396</c:v>
                </c:pt>
                <c:pt idx="878">
                  <c:v>7.7263999999999395</c:v>
                </c:pt>
                <c:pt idx="879">
                  <c:v>7.7351999999999395</c:v>
                </c:pt>
                <c:pt idx="880">
                  <c:v>7.7439999999999394</c:v>
                </c:pt>
                <c:pt idx="881">
                  <c:v>7.7527999999999393</c:v>
                </c:pt>
                <c:pt idx="882">
                  <c:v>7.7615999999999392</c:v>
                </c:pt>
                <c:pt idx="883">
                  <c:v>7.7703999999999391</c:v>
                </c:pt>
                <c:pt idx="884">
                  <c:v>7.7791999999999391</c:v>
                </c:pt>
                <c:pt idx="885">
                  <c:v>7.787999999999939</c:v>
                </c:pt>
                <c:pt idx="886">
                  <c:v>7.7967999999999389</c:v>
                </c:pt>
                <c:pt idx="887">
                  <c:v>7.8055999999999388</c:v>
                </c:pt>
                <c:pt idx="888">
                  <c:v>7.8143999999999387</c:v>
                </c:pt>
                <c:pt idx="889">
                  <c:v>7.8231999999999386</c:v>
                </c:pt>
                <c:pt idx="890">
                  <c:v>7.8319999999999386</c:v>
                </c:pt>
                <c:pt idx="891">
                  <c:v>7.8407999999999385</c:v>
                </c:pt>
                <c:pt idx="892">
                  <c:v>7.8495999999999384</c:v>
                </c:pt>
                <c:pt idx="893">
                  <c:v>7.8583999999999383</c:v>
                </c:pt>
                <c:pt idx="894">
                  <c:v>7.8671999999999382</c:v>
                </c:pt>
                <c:pt idx="895">
                  <c:v>7.8759999999999382</c:v>
                </c:pt>
                <c:pt idx="896">
                  <c:v>7.8847999999999381</c:v>
                </c:pt>
                <c:pt idx="897">
                  <c:v>7.893599999999938</c:v>
                </c:pt>
                <c:pt idx="898">
                  <c:v>7.9023999999999379</c:v>
                </c:pt>
                <c:pt idx="899">
                  <c:v>7.9111999999999378</c:v>
                </c:pt>
                <c:pt idx="900">
                  <c:v>7.9199999999999378</c:v>
                </c:pt>
                <c:pt idx="901">
                  <c:v>7.9287999999999377</c:v>
                </c:pt>
                <c:pt idx="902">
                  <c:v>7.9375999999999376</c:v>
                </c:pt>
                <c:pt idx="903">
                  <c:v>7.9463999999999375</c:v>
                </c:pt>
                <c:pt idx="904">
                  <c:v>7.9551999999999374</c:v>
                </c:pt>
                <c:pt idx="905">
                  <c:v>7.9639999999999374</c:v>
                </c:pt>
                <c:pt idx="906">
                  <c:v>7.9727999999999373</c:v>
                </c:pt>
                <c:pt idx="907">
                  <c:v>7.9815999999999372</c:v>
                </c:pt>
                <c:pt idx="908">
                  <c:v>7.9903999999999371</c:v>
                </c:pt>
                <c:pt idx="909">
                  <c:v>7.999199999999937</c:v>
                </c:pt>
                <c:pt idx="910">
                  <c:v>8.0079999999999369</c:v>
                </c:pt>
                <c:pt idx="911">
                  <c:v>8.0167999999999378</c:v>
                </c:pt>
                <c:pt idx="912">
                  <c:v>8.0255999999999386</c:v>
                </c:pt>
                <c:pt idx="913">
                  <c:v>8.0343999999999394</c:v>
                </c:pt>
                <c:pt idx="914">
                  <c:v>8.0431999999999402</c:v>
                </c:pt>
                <c:pt idx="915">
                  <c:v>8.051999999999941</c:v>
                </c:pt>
                <c:pt idx="916">
                  <c:v>8.0607999999999418</c:v>
                </c:pt>
                <c:pt idx="917">
                  <c:v>8.0695999999999426</c:v>
                </c:pt>
                <c:pt idx="918">
                  <c:v>8.0783999999999434</c:v>
                </c:pt>
                <c:pt idx="919">
                  <c:v>8.0871999999999442</c:v>
                </c:pt>
                <c:pt idx="920">
                  <c:v>8.095999999999945</c:v>
                </c:pt>
                <c:pt idx="921">
                  <c:v>8.1047999999999458</c:v>
                </c:pt>
                <c:pt idx="922">
                  <c:v>8.1135999999999466</c:v>
                </c:pt>
                <c:pt idx="923">
                  <c:v>8.1223999999999474</c:v>
                </c:pt>
                <c:pt idx="924">
                  <c:v>8.1311999999999482</c:v>
                </c:pt>
                <c:pt idx="925">
                  <c:v>8.1399999999999491</c:v>
                </c:pt>
                <c:pt idx="926">
                  <c:v>8.1487999999999499</c:v>
                </c:pt>
                <c:pt idx="927">
                  <c:v>8.1575999999999507</c:v>
                </c:pt>
                <c:pt idx="928">
                  <c:v>8.1663999999999515</c:v>
                </c:pt>
                <c:pt idx="929">
                  <c:v>8.1751999999999523</c:v>
                </c:pt>
                <c:pt idx="930">
                  <c:v>8.1839999999999531</c:v>
                </c:pt>
                <c:pt idx="931">
                  <c:v>8.1927999999999539</c:v>
                </c:pt>
                <c:pt idx="932">
                  <c:v>8.2015999999999547</c:v>
                </c:pt>
                <c:pt idx="933">
                  <c:v>8.2103999999999555</c:v>
                </c:pt>
                <c:pt idx="934">
                  <c:v>8.2191999999999563</c:v>
                </c:pt>
                <c:pt idx="935">
                  <c:v>8.2279999999999571</c:v>
                </c:pt>
                <c:pt idx="936">
                  <c:v>8.2367999999999579</c:v>
                </c:pt>
                <c:pt idx="937">
                  <c:v>8.2455999999999587</c:v>
                </c:pt>
                <c:pt idx="938">
                  <c:v>8.2543999999999595</c:v>
                </c:pt>
                <c:pt idx="939">
                  <c:v>8.2631999999999604</c:v>
                </c:pt>
                <c:pt idx="940">
                  <c:v>8.2719999999999612</c:v>
                </c:pt>
                <c:pt idx="941">
                  <c:v>8.280799999999962</c:v>
                </c:pt>
                <c:pt idx="942">
                  <c:v>8.2895999999999628</c:v>
                </c:pt>
                <c:pt idx="943">
                  <c:v>8.2983999999999636</c:v>
                </c:pt>
                <c:pt idx="944">
                  <c:v>8.3071999999999644</c:v>
                </c:pt>
                <c:pt idx="945">
                  <c:v>8.3159999999999652</c:v>
                </c:pt>
                <c:pt idx="946">
                  <c:v>8.324799999999966</c:v>
                </c:pt>
                <c:pt idx="947">
                  <c:v>8.3335999999999668</c:v>
                </c:pt>
                <c:pt idx="948">
                  <c:v>8.3423999999999676</c:v>
                </c:pt>
                <c:pt idx="949">
                  <c:v>8.3511999999999684</c:v>
                </c:pt>
                <c:pt idx="950">
                  <c:v>8.3599999999999692</c:v>
                </c:pt>
                <c:pt idx="951">
                  <c:v>8.36879999999997</c:v>
                </c:pt>
                <c:pt idx="952">
                  <c:v>8.3775999999999708</c:v>
                </c:pt>
                <c:pt idx="953">
                  <c:v>8.3863999999999717</c:v>
                </c:pt>
                <c:pt idx="954">
                  <c:v>8.3951999999999725</c:v>
                </c:pt>
                <c:pt idx="955">
                  <c:v>8.4039999999999733</c:v>
                </c:pt>
                <c:pt idx="956">
                  <c:v>8.4127999999999741</c:v>
                </c:pt>
                <c:pt idx="957">
                  <c:v>8.4215999999999749</c:v>
                </c:pt>
                <c:pt idx="958">
                  <c:v>8.4303999999999757</c:v>
                </c:pt>
                <c:pt idx="959">
                  <c:v>8.4391999999999765</c:v>
                </c:pt>
                <c:pt idx="960">
                  <c:v>8.4479999999999773</c:v>
                </c:pt>
                <c:pt idx="961">
                  <c:v>8.4567999999999781</c:v>
                </c:pt>
                <c:pt idx="962">
                  <c:v>8.4655999999999789</c:v>
                </c:pt>
                <c:pt idx="963">
                  <c:v>8.4743999999999797</c:v>
                </c:pt>
                <c:pt idx="964">
                  <c:v>8.4831999999999805</c:v>
                </c:pt>
                <c:pt idx="965">
                  <c:v>8.4919999999999813</c:v>
                </c:pt>
                <c:pt idx="966">
                  <c:v>8.5007999999999821</c:v>
                </c:pt>
                <c:pt idx="967">
                  <c:v>8.509599999999983</c:v>
                </c:pt>
                <c:pt idx="968">
                  <c:v>8.5183999999999838</c:v>
                </c:pt>
                <c:pt idx="969">
                  <c:v>8.5271999999999846</c:v>
                </c:pt>
                <c:pt idx="970">
                  <c:v>8.5359999999999854</c:v>
                </c:pt>
                <c:pt idx="971">
                  <c:v>8.5447999999999862</c:v>
                </c:pt>
                <c:pt idx="972">
                  <c:v>8.553599999999987</c:v>
                </c:pt>
                <c:pt idx="973">
                  <c:v>8.5623999999999878</c:v>
                </c:pt>
                <c:pt idx="974">
                  <c:v>8.5711999999999886</c:v>
                </c:pt>
                <c:pt idx="975">
                  <c:v>8.5799999999999894</c:v>
                </c:pt>
                <c:pt idx="976">
                  <c:v>8.5887999999999902</c:v>
                </c:pt>
                <c:pt idx="977">
                  <c:v>8.597599999999991</c:v>
                </c:pt>
                <c:pt idx="978">
                  <c:v>8.6063999999999918</c:v>
                </c:pt>
                <c:pt idx="979">
                  <c:v>8.6151999999999926</c:v>
                </c:pt>
                <c:pt idx="980">
                  <c:v>8.6239999999999934</c:v>
                </c:pt>
                <c:pt idx="981">
                  <c:v>8.6327999999999943</c:v>
                </c:pt>
                <c:pt idx="982">
                  <c:v>8.6415999999999951</c:v>
                </c:pt>
                <c:pt idx="983">
                  <c:v>8.6503999999999959</c:v>
                </c:pt>
                <c:pt idx="984">
                  <c:v>8.6591999999999967</c:v>
                </c:pt>
                <c:pt idx="985">
                  <c:v>8.6679999999999975</c:v>
                </c:pt>
                <c:pt idx="986">
                  <c:v>8.6767999999999983</c:v>
                </c:pt>
                <c:pt idx="987">
                  <c:v>8.6855999999999991</c:v>
                </c:pt>
                <c:pt idx="988">
                  <c:v>8.6943999999999999</c:v>
                </c:pt>
                <c:pt idx="989">
                  <c:v>8.7032000000000007</c:v>
                </c:pt>
                <c:pt idx="990">
                  <c:v>8.7120000000000015</c:v>
                </c:pt>
                <c:pt idx="991">
                  <c:v>8.7208000000000023</c:v>
                </c:pt>
                <c:pt idx="992">
                  <c:v>8.7296000000000031</c:v>
                </c:pt>
                <c:pt idx="993">
                  <c:v>8.7384000000000039</c:v>
                </c:pt>
                <c:pt idx="994">
                  <c:v>8.7472000000000047</c:v>
                </c:pt>
                <c:pt idx="995">
                  <c:v>8.7560000000000056</c:v>
                </c:pt>
                <c:pt idx="996">
                  <c:v>8.7648000000000064</c:v>
                </c:pt>
                <c:pt idx="997">
                  <c:v>8.7736000000000072</c:v>
                </c:pt>
                <c:pt idx="998">
                  <c:v>8.782400000000008</c:v>
                </c:pt>
                <c:pt idx="999">
                  <c:v>8.7912000000000088</c:v>
                </c:pt>
                <c:pt idx="1000">
                  <c:v>8.8000000000000096</c:v>
                </c:pt>
              </c:numCache>
              <c:extLst xmlns:c15="http://schemas.microsoft.com/office/drawing/2012/chart"/>
            </c:numRef>
          </c:xVal>
          <c:yVal>
            <c:numRef>
              <c:f>'Trial 2'!$H$12:$H$1012</c:f>
              <c:numCache>
                <c:formatCode>General</c:formatCode>
                <c:ptCount val="1001"/>
                <c:pt idx="0" formatCode="0.0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pt idx="989">
                  <c:v>-1.3306835049999854</c:v>
                </c:pt>
                <c:pt idx="990">
                  <c:v>-1.3373904999999855</c:v>
                </c:pt>
                <c:pt idx="991">
                  <c:v>-1.3441073049999854</c:v>
                </c:pt>
                <c:pt idx="992">
                  <c:v>-1.3508339199999855</c:v>
                </c:pt>
                <c:pt idx="993">
                  <c:v>-1.3575703449999854</c:v>
                </c:pt>
                <c:pt idx="994">
                  <c:v>-1.3643165799999855</c:v>
                </c:pt>
                <c:pt idx="995">
                  <c:v>-1.3710726249999854</c:v>
                </c:pt>
                <c:pt idx="996">
                  <c:v>-1.3778384799999854</c:v>
                </c:pt>
                <c:pt idx="997">
                  <c:v>-1.3846141449999854</c:v>
                </c:pt>
                <c:pt idx="998">
                  <c:v>-1.3913996199999854</c:v>
                </c:pt>
                <c:pt idx="999">
                  <c:v>-1.3981949049999853</c:v>
                </c:pt>
                <c:pt idx="1000">
                  <c:v>-1.4049999999999854</c:v>
                </c:pt>
              </c:numCache>
              <c:extLst xmlns:c15="http://schemas.microsoft.com/office/drawing/2012/chart"/>
            </c:numRef>
          </c:yVal>
          <c:smooth val="0"/>
        </c:ser>
        <c:ser>
          <c:idx val="5"/>
          <c:order val="2"/>
          <c:tx>
            <c:strRef>
              <c:f>'User Interface'!$B$33:$E$33</c:f>
              <c:strCache>
                <c:ptCount val="1"/>
                <c:pt idx="0">
                  <c:v>TRIAL 3</c:v>
                </c:pt>
              </c:strCache>
            </c:strRef>
          </c:tx>
          <c:spPr>
            <a:ln w="47625">
              <a:solidFill>
                <a:srgbClr val="C00000"/>
              </a:solidFill>
            </a:ln>
          </c:spPr>
          <c:marker>
            <c:symbol val="none"/>
          </c:marker>
          <c:xVal>
            <c:numRef>
              <c:f>'Trial 3'!$G$12:$G$1012</c:f>
              <c:numCache>
                <c:formatCode>General</c:formatCode>
                <c:ptCount val="1001"/>
                <c:pt idx="0">
                  <c:v>0</c:v>
                </c:pt>
                <c:pt idx="1">
                  <c:v>9.0000000000000011E-3</c:v>
                </c:pt>
                <c:pt idx="2">
                  <c:v>1.8000000000000002E-2</c:v>
                </c:pt>
                <c:pt idx="3">
                  <c:v>2.7000000000000003E-2</c:v>
                </c:pt>
                <c:pt idx="4">
                  <c:v>3.6000000000000004E-2</c:v>
                </c:pt>
                <c:pt idx="5">
                  <c:v>4.5000000000000005E-2</c:v>
                </c:pt>
                <c:pt idx="6">
                  <c:v>5.4000000000000006E-2</c:v>
                </c:pt>
                <c:pt idx="7">
                  <c:v>6.3E-2</c:v>
                </c:pt>
                <c:pt idx="8">
                  <c:v>7.2000000000000008E-2</c:v>
                </c:pt>
                <c:pt idx="9">
                  <c:v>8.1000000000000016E-2</c:v>
                </c:pt>
                <c:pt idx="10">
                  <c:v>9.0000000000000024E-2</c:v>
                </c:pt>
                <c:pt idx="11">
                  <c:v>9.9000000000000032E-2</c:v>
                </c:pt>
                <c:pt idx="12">
                  <c:v>0.10800000000000004</c:v>
                </c:pt>
                <c:pt idx="13">
                  <c:v>0.11700000000000005</c:v>
                </c:pt>
                <c:pt idx="14">
                  <c:v>0.12600000000000006</c:v>
                </c:pt>
                <c:pt idx="15">
                  <c:v>0.13500000000000006</c:v>
                </c:pt>
                <c:pt idx="16">
                  <c:v>0.14400000000000007</c:v>
                </c:pt>
                <c:pt idx="17">
                  <c:v>0.15300000000000008</c:v>
                </c:pt>
                <c:pt idx="18">
                  <c:v>0.16200000000000009</c:v>
                </c:pt>
                <c:pt idx="19">
                  <c:v>0.1710000000000001</c:v>
                </c:pt>
                <c:pt idx="20">
                  <c:v>0.1800000000000001</c:v>
                </c:pt>
                <c:pt idx="21">
                  <c:v>0.18900000000000011</c:v>
                </c:pt>
                <c:pt idx="22">
                  <c:v>0.19800000000000012</c:v>
                </c:pt>
                <c:pt idx="23">
                  <c:v>0.20700000000000013</c:v>
                </c:pt>
                <c:pt idx="24">
                  <c:v>0.21600000000000014</c:v>
                </c:pt>
                <c:pt idx="25">
                  <c:v>0.22500000000000014</c:v>
                </c:pt>
                <c:pt idx="26">
                  <c:v>0.23400000000000015</c:v>
                </c:pt>
                <c:pt idx="27">
                  <c:v>0.24300000000000016</c:v>
                </c:pt>
                <c:pt idx="28">
                  <c:v>0.25200000000000017</c:v>
                </c:pt>
                <c:pt idx="29">
                  <c:v>0.26100000000000018</c:v>
                </c:pt>
                <c:pt idx="30">
                  <c:v>0.27000000000000018</c:v>
                </c:pt>
                <c:pt idx="31">
                  <c:v>0.27900000000000019</c:v>
                </c:pt>
                <c:pt idx="32">
                  <c:v>0.2880000000000002</c:v>
                </c:pt>
                <c:pt idx="33">
                  <c:v>0.29700000000000021</c:v>
                </c:pt>
                <c:pt idx="34">
                  <c:v>0.30600000000000022</c:v>
                </c:pt>
                <c:pt idx="35">
                  <c:v>0.31500000000000022</c:v>
                </c:pt>
                <c:pt idx="36">
                  <c:v>0.32400000000000023</c:v>
                </c:pt>
                <c:pt idx="37">
                  <c:v>0.33300000000000024</c:v>
                </c:pt>
                <c:pt idx="38">
                  <c:v>0.34200000000000025</c:v>
                </c:pt>
                <c:pt idx="39">
                  <c:v>0.35100000000000026</c:v>
                </c:pt>
                <c:pt idx="40">
                  <c:v>0.36000000000000026</c:v>
                </c:pt>
                <c:pt idx="41">
                  <c:v>0.36900000000000027</c:v>
                </c:pt>
                <c:pt idx="42">
                  <c:v>0.37800000000000028</c:v>
                </c:pt>
                <c:pt idx="43">
                  <c:v>0.38700000000000029</c:v>
                </c:pt>
                <c:pt idx="44">
                  <c:v>0.3960000000000003</c:v>
                </c:pt>
                <c:pt idx="45">
                  <c:v>0.4050000000000003</c:v>
                </c:pt>
                <c:pt idx="46">
                  <c:v>0.41400000000000031</c:v>
                </c:pt>
                <c:pt idx="47">
                  <c:v>0.42300000000000032</c:v>
                </c:pt>
                <c:pt idx="48">
                  <c:v>0.43200000000000033</c:v>
                </c:pt>
                <c:pt idx="49">
                  <c:v>0.44100000000000034</c:v>
                </c:pt>
                <c:pt idx="50">
                  <c:v>0.45000000000000034</c:v>
                </c:pt>
                <c:pt idx="51">
                  <c:v>0.45900000000000035</c:v>
                </c:pt>
                <c:pt idx="52">
                  <c:v>0.46800000000000036</c:v>
                </c:pt>
                <c:pt idx="53">
                  <c:v>0.47700000000000037</c:v>
                </c:pt>
                <c:pt idx="54">
                  <c:v>0.48600000000000038</c:v>
                </c:pt>
                <c:pt idx="55">
                  <c:v>0.49500000000000038</c:v>
                </c:pt>
                <c:pt idx="56">
                  <c:v>0.50400000000000034</c:v>
                </c:pt>
                <c:pt idx="57">
                  <c:v>0.51300000000000034</c:v>
                </c:pt>
                <c:pt idx="58">
                  <c:v>0.52200000000000035</c:v>
                </c:pt>
                <c:pt idx="59">
                  <c:v>0.53100000000000036</c:v>
                </c:pt>
                <c:pt idx="60">
                  <c:v>0.54000000000000037</c:v>
                </c:pt>
                <c:pt idx="61">
                  <c:v>0.54900000000000038</c:v>
                </c:pt>
                <c:pt idx="62">
                  <c:v>0.55800000000000038</c:v>
                </c:pt>
                <c:pt idx="63">
                  <c:v>0.56700000000000039</c:v>
                </c:pt>
                <c:pt idx="64">
                  <c:v>0.5760000000000004</c:v>
                </c:pt>
                <c:pt idx="65">
                  <c:v>0.58500000000000041</c:v>
                </c:pt>
                <c:pt idx="66">
                  <c:v>0.59400000000000042</c:v>
                </c:pt>
                <c:pt idx="67">
                  <c:v>0.60300000000000042</c:v>
                </c:pt>
                <c:pt idx="68">
                  <c:v>0.61200000000000043</c:v>
                </c:pt>
                <c:pt idx="69">
                  <c:v>0.62100000000000044</c:v>
                </c:pt>
                <c:pt idx="70">
                  <c:v>0.63000000000000045</c:v>
                </c:pt>
                <c:pt idx="71">
                  <c:v>0.63900000000000046</c:v>
                </c:pt>
                <c:pt idx="72">
                  <c:v>0.64800000000000046</c:v>
                </c:pt>
                <c:pt idx="73">
                  <c:v>0.65700000000000047</c:v>
                </c:pt>
                <c:pt idx="74">
                  <c:v>0.66600000000000048</c:v>
                </c:pt>
                <c:pt idx="75">
                  <c:v>0.67500000000000049</c:v>
                </c:pt>
                <c:pt idx="76">
                  <c:v>0.6840000000000005</c:v>
                </c:pt>
                <c:pt idx="77">
                  <c:v>0.6930000000000005</c:v>
                </c:pt>
                <c:pt idx="78">
                  <c:v>0.70200000000000051</c:v>
                </c:pt>
                <c:pt idx="79">
                  <c:v>0.71100000000000052</c:v>
                </c:pt>
                <c:pt idx="80">
                  <c:v>0.72000000000000053</c:v>
                </c:pt>
                <c:pt idx="81">
                  <c:v>0.72900000000000054</c:v>
                </c:pt>
                <c:pt idx="82">
                  <c:v>0.73800000000000054</c:v>
                </c:pt>
                <c:pt idx="83">
                  <c:v>0.74700000000000055</c:v>
                </c:pt>
                <c:pt idx="84">
                  <c:v>0.75600000000000056</c:v>
                </c:pt>
                <c:pt idx="85">
                  <c:v>0.76500000000000057</c:v>
                </c:pt>
                <c:pt idx="86">
                  <c:v>0.77400000000000058</c:v>
                </c:pt>
                <c:pt idx="87">
                  <c:v>0.78300000000000058</c:v>
                </c:pt>
                <c:pt idx="88">
                  <c:v>0.79200000000000059</c:v>
                </c:pt>
                <c:pt idx="89">
                  <c:v>0.8010000000000006</c:v>
                </c:pt>
                <c:pt idx="90">
                  <c:v>0.81000000000000061</c:v>
                </c:pt>
                <c:pt idx="91">
                  <c:v>0.81900000000000062</c:v>
                </c:pt>
                <c:pt idx="92">
                  <c:v>0.82800000000000062</c:v>
                </c:pt>
                <c:pt idx="93">
                  <c:v>0.83700000000000063</c:v>
                </c:pt>
                <c:pt idx="94">
                  <c:v>0.84600000000000064</c:v>
                </c:pt>
                <c:pt idx="95">
                  <c:v>0.85500000000000065</c:v>
                </c:pt>
                <c:pt idx="96">
                  <c:v>0.86400000000000066</c:v>
                </c:pt>
                <c:pt idx="97">
                  <c:v>0.87300000000000066</c:v>
                </c:pt>
                <c:pt idx="98">
                  <c:v>0.88200000000000067</c:v>
                </c:pt>
                <c:pt idx="99">
                  <c:v>0.89100000000000068</c:v>
                </c:pt>
                <c:pt idx="100">
                  <c:v>0.90000000000000069</c:v>
                </c:pt>
                <c:pt idx="101">
                  <c:v>0.9090000000000007</c:v>
                </c:pt>
                <c:pt idx="102">
                  <c:v>0.9180000000000007</c:v>
                </c:pt>
                <c:pt idx="103">
                  <c:v>0.92700000000000071</c:v>
                </c:pt>
                <c:pt idx="104">
                  <c:v>0.93600000000000072</c:v>
                </c:pt>
                <c:pt idx="105">
                  <c:v>0.94500000000000073</c:v>
                </c:pt>
                <c:pt idx="106">
                  <c:v>0.95400000000000074</c:v>
                </c:pt>
                <c:pt idx="107">
                  <c:v>0.96300000000000074</c:v>
                </c:pt>
                <c:pt idx="108">
                  <c:v>0.97200000000000075</c:v>
                </c:pt>
                <c:pt idx="109">
                  <c:v>0.98100000000000076</c:v>
                </c:pt>
                <c:pt idx="110">
                  <c:v>0.99000000000000077</c:v>
                </c:pt>
                <c:pt idx="111">
                  <c:v>0.99900000000000078</c:v>
                </c:pt>
                <c:pt idx="112">
                  <c:v>1.0080000000000007</c:v>
                </c:pt>
                <c:pt idx="113">
                  <c:v>1.0170000000000006</c:v>
                </c:pt>
                <c:pt idx="114">
                  <c:v>1.0260000000000005</c:v>
                </c:pt>
                <c:pt idx="115">
                  <c:v>1.0350000000000004</c:v>
                </c:pt>
                <c:pt idx="116">
                  <c:v>1.0440000000000003</c:v>
                </c:pt>
                <c:pt idx="117">
                  <c:v>1.0530000000000002</c:v>
                </c:pt>
                <c:pt idx="118">
                  <c:v>1.0620000000000001</c:v>
                </c:pt>
                <c:pt idx="119">
                  <c:v>1.071</c:v>
                </c:pt>
                <c:pt idx="120">
                  <c:v>1.0799999999999998</c:v>
                </c:pt>
                <c:pt idx="121">
                  <c:v>1.0889999999999997</c:v>
                </c:pt>
                <c:pt idx="122">
                  <c:v>1.0979999999999996</c:v>
                </c:pt>
                <c:pt idx="123">
                  <c:v>1.1069999999999995</c:v>
                </c:pt>
                <c:pt idx="124">
                  <c:v>1.1159999999999994</c:v>
                </c:pt>
                <c:pt idx="125">
                  <c:v>1.1249999999999993</c:v>
                </c:pt>
                <c:pt idx="126">
                  <c:v>1.1339999999999992</c:v>
                </c:pt>
                <c:pt idx="127">
                  <c:v>1.1429999999999991</c:v>
                </c:pt>
                <c:pt idx="128">
                  <c:v>1.151999999999999</c:v>
                </c:pt>
                <c:pt idx="129">
                  <c:v>1.1609999999999989</c:v>
                </c:pt>
                <c:pt idx="130">
                  <c:v>1.1699999999999988</c:v>
                </c:pt>
                <c:pt idx="131">
                  <c:v>1.1789999999999987</c:v>
                </c:pt>
                <c:pt idx="132">
                  <c:v>1.1879999999999986</c:v>
                </c:pt>
                <c:pt idx="133">
                  <c:v>1.1969999999999985</c:v>
                </c:pt>
                <c:pt idx="134">
                  <c:v>1.2059999999999984</c:v>
                </c:pt>
                <c:pt idx="135">
                  <c:v>1.2149999999999983</c:v>
                </c:pt>
                <c:pt idx="136">
                  <c:v>1.2239999999999982</c:v>
                </c:pt>
                <c:pt idx="137">
                  <c:v>1.2329999999999981</c:v>
                </c:pt>
                <c:pt idx="138">
                  <c:v>1.241999999999998</c:v>
                </c:pt>
                <c:pt idx="139">
                  <c:v>1.2509999999999979</c:v>
                </c:pt>
                <c:pt idx="140">
                  <c:v>1.2599999999999978</c:v>
                </c:pt>
                <c:pt idx="141">
                  <c:v>1.2689999999999977</c:v>
                </c:pt>
                <c:pt idx="142">
                  <c:v>1.2779999999999976</c:v>
                </c:pt>
                <c:pt idx="143">
                  <c:v>1.2869999999999975</c:v>
                </c:pt>
                <c:pt idx="144">
                  <c:v>1.2959999999999974</c:v>
                </c:pt>
                <c:pt idx="145">
                  <c:v>1.3049999999999973</c:v>
                </c:pt>
                <c:pt idx="146">
                  <c:v>1.3139999999999972</c:v>
                </c:pt>
                <c:pt idx="147">
                  <c:v>1.3229999999999971</c:v>
                </c:pt>
                <c:pt idx="148">
                  <c:v>1.331999999999997</c:v>
                </c:pt>
                <c:pt idx="149">
                  <c:v>1.3409999999999969</c:v>
                </c:pt>
                <c:pt idx="150">
                  <c:v>1.3499999999999968</c:v>
                </c:pt>
                <c:pt idx="151">
                  <c:v>1.3589999999999967</c:v>
                </c:pt>
                <c:pt idx="152">
                  <c:v>1.3679999999999966</c:v>
                </c:pt>
                <c:pt idx="153">
                  <c:v>1.3769999999999964</c:v>
                </c:pt>
                <c:pt idx="154">
                  <c:v>1.3859999999999963</c:v>
                </c:pt>
                <c:pt idx="155">
                  <c:v>1.3949999999999962</c:v>
                </c:pt>
                <c:pt idx="156">
                  <c:v>1.4039999999999961</c:v>
                </c:pt>
                <c:pt idx="157">
                  <c:v>1.412999999999996</c:v>
                </c:pt>
                <c:pt idx="158">
                  <c:v>1.4219999999999959</c:v>
                </c:pt>
                <c:pt idx="159">
                  <c:v>1.4309999999999958</c:v>
                </c:pt>
                <c:pt idx="160">
                  <c:v>1.4399999999999957</c:v>
                </c:pt>
                <c:pt idx="161">
                  <c:v>1.4489999999999956</c:v>
                </c:pt>
                <c:pt idx="162">
                  <c:v>1.4579999999999955</c:v>
                </c:pt>
                <c:pt idx="163">
                  <c:v>1.4669999999999954</c:v>
                </c:pt>
                <c:pt idx="164">
                  <c:v>1.4759999999999953</c:v>
                </c:pt>
                <c:pt idx="165">
                  <c:v>1.4849999999999952</c:v>
                </c:pt>
                <c:pt idx="166">
                  <c:v>1.4939999999999951</c:v>
                </c:pt>
                <c:pt idx="167">
                  <c:v>1.502999999999995</c:v>
                </c:pt>
                <c:pt idx="168">
                  <c:v>1.5119999999999949</c:v>
                </c:pt>
                <c:pt idx="169">
                  <c:v>1.5209999999999948</c:v>
                </c:pt>
                <c:pt idx="170">
                  <c:v>1.5299999999999947</c:v>
                </c:pt>
                <c:pt idx="171">
                  <c:v>1.5389999999999946</c:v>
                </c:pt>
                <c:pt idx="172">
                  <c:v>1.5479999999999945</c:v>
                </c:pt>
                <c:pt idx="173">
                  <c:v>1.5569999999999944</c:v>
                </c:pt>
                <c:pt idx="174">
                  <c:v>1.5659999999999943</c:v>
                </c:pt>
                <c:pt idx="175">
                  <c:v>1.5749999999999942</c:v>
                </c:pt>
                <c:pt idx="176">
                  <c:v>1.5839999999999941</c:v>
                </c:pt>
                <c:pt idx="177">
                  <c:v>1.592999999999994</c:v>
                </c:pt>
                <c:pt idx="178">
                  <c:v>1.6019999999999939</c:v>
                </c:pt>
                <c:pt idx="179">
                  <c:v>1.6109999999999938</c:v>
                </c:pt>
                <c:pt idx="180">
                  <c:v>1.6199999999999937</c:v>
                </c:pt>
                <c:pt idx="181">
                  <c:v>1.6289999999999936</c:v>
                </c:pt>
                <c:pt idx="182">
                  <c:v>1.6379999999999935</c:v>
                </c:pt>
                <c:pt idx="183">
                  <c:v>1.6469999999999934</c:v>
                </c:pt>
                <c:pt idx="184">
                  <c:v>1.6559999999999933</c:v>
                </c:pt>
                <c:pt idx="185">
                  <c:v>1.6649999999999932</c:v>
                </c:pt>
                <c:pt idx="186">
                  <c:v>1.673999999999993</c:v>
                </c:pt>
                <c:pt idx="187">
                  <c:v>1.6829999999999929</c:v>
                </c:pt>
                <c:pt idx="188">
                  <c:v>1.6919999999999928</c:v>
                </c:pt>
                <c:pt idx="189">
                  <c:v>1.7009999999999927</c:v>
                </c:pt>
                <c:pt idx="190">
                  <c:v>1.7099999999999926</c:v>
                </c:pt>
                <c:pt idx="191">
                  <c:v>1.7189999999999925</c:v>
                </c:pt>
                <c:pt idx="192">
                  <c:v>1.7279999999999924</c:v>
                </c:pt>
                <c:pt idx="193">
                  <c:v>1.7369999999999923</c:v>
                </c:pt>
                <c:pt idx="194">
                  <c:v>1.7459999999999922</c:v>
                </c:pt>
                <c:pt idx="195">
                  <c:v>1.7549999999999921</c:v>
                </c:pt>
                <c:pt idx="196">
                  <c:v>1.763999999999992</c:v>
                </c:pt>
                <c:pt idx="197">
                  <c:v>1.7729999999999919</c:v>
                </c:pt>
                <c:pt idx="198">
                  <c:v>1.7819999999999918</c:v>
                </c:pt>
                <c:pt idx="199">
                  <c:v>1.7909999999999917</c:v>
                </c:pt>
                <c:pt idx="200">
                  <c:v>1.7999999999999916</c:v>
                </c:pt>
                <c:pt idx="201">
                  <c:v>1.8089999999999915</c:v>
                </c:pt>
                <c:pt idx="202">
                  <c:v>1.8179999999999914</c:v>
                </c:pt>
                <c:pt idx="203">
                  <c:v>1.8269999999999913</c:v>
                </c:pt>
                <c:pt idx="204">
                  <c:v>1.8359999999999912</c:v>
                </c:pt>
                <c:pt idx="205">
                  <c:v>1.8449999999999911</c:v>
                </c:pt>
                <c:pt idx="206">
                  <c:v>1.853999999999991</c:v>
                </c:pt>
                <c:pt idx="207">
                  <c:v>1.8629999999999909</c:v>
                </c:pt>
                <c:pt idx="208">
                  <c:v>1.8719999999999908</c:v>
                </c:pt>
                <c:pt idx="209">
                  <c:v>1.8809999999999907</c:v>
                </c:pt>
                <c:pt idx="210">
                  <c:v>1.8899999999999906</c:v>
                </c:pt>
                <c:pt idx="211">
                  <c:v>1.8989999999999905</c:v>
                </c:pt>
                <c:pt idx="212">
                  <c:v>1.9079999999999904</c:v>
                </c:pt>
                <c:pt idx="213">
                  <c:v>1.9169999999999903</c:v>
                </c:pt>
                <c:pt idx="214">
                  <c:v>1.9259999999999902</c:v>
                </c:pt>
                <c:pt idx="215">
                  <c:v>1.9349999999999901</c:v>
                </c:pt>
                <c:pt idx="216">
                  <c:v>1.94399999999999</c:v>
                </c:pt>
                <c:pt idx="217">
                  <c:v>1.9529999999999899</c:v>
                </c:pt>
                <c:pt idx="218">
                  <c:v>1.9619999999999898</c:v>
                </c:pt>
                <c:pt idx="219">
                  <c:v>1.9709999999999896</c:v>
                </c:pt>
                <c:pt idx="220">
                  <c:v>1.9799999999999895</c:v>
                </c:pt>
                <c:pt idx="221">
                  <c:v>1.9889999999999894</c:v>
                </c:pt>
                <c:pt idx="222">
                  <c:v>1.9979999999999893</c:v>
                </c:pt>
                <c:pt idx="223">
                  <c:v>2.0069999999999895</c:v>
                </c:pt>
                <c:pt idx="224">
                  <c:v>2.0159999999999894</c:v>
                </c:pt>
                <c:pt idx="225">
                  <c:v>2.0249999999999893</c:v>
                </c:pt>
                <c:pt idx="226">
                  <c:v>2.0339999999999892</c:v>
                </c:pt>
                <c:pt idx="227">
                  <c:v>2.042999999999989</c:v>
                </c:pt>
                <c:pt idx="228">
                  <c:v>2.0519999999999889</c:v>
                </c:pt>
                <c:pt idx="229">
                  <c:v>2.0609999999999888</c:v>
                </c:pt>
                <c:pt idx="230">
                  <c:v>2.0699999999999887</c:v>
                </c:pt>
                <c:pt idx="231">
                  <c:v>2.0789999999999886</c:v>
                </c:pt>
                <c:pt idx="232">
                  <c:v>2.0879999999999885</c:v>
                </c:pt>
                <c:pt idx="233">
                  <c:v>2.0969999999999884</c:v>
                </c:pt>
                <c:pt idx="234">
                  <c:v>2.1059999999999883</c:v>
                </c:pt>
                <c:pt idx="235">
                  <c:v>2.1149999999999882</c:v>
                </c:pt>
                <c:pt idx="236">
                  <c:v>2.1239999999999881</c:v>
                </c:pt>
                <c:pt idx="237">
                  <c:v>2.132999999999988</c:v>
                </c:pt>
                <c:pt idx="238">
                  <c:v>2.1419999999999879</c:v>
                </c:pt>
                <c:pt idx="239">
                  <c:v>2.1509999999999878</c:v>
                </c:pt>
                <c:pt idx="240">
                  <c:v>2.1599999999999877</c:v>
                </c:pt>
                <c:pt idx="241">
                  <c:v>2.1689999999999876</c:v>
                </c:pt>
                <c:pt idx="242">
                  <c:v>2.1779999999999875</c:v>
                </c:pt>
                <c:pt idx="243">
                  <c:v>2.1869999999999874</c:v>
                </c:pt>
                <c:pt idx="244">
                  <c:v>2.1959999999999873</c:v>
                </c:pt>
                <c:pt idx="245">
                  <c:v>2.2049999999999872</c:v>
                </c:pt>
                <c:pt idx="246">
                  <c:v>2.2139999999999871</c:v>
                </c:pt>
                <c:pt idx="247">
                  <c:v>2.222999999999987</c:v>
                </c:pt>
                <c:pt idx="248">
                  <c:v>2.2319999999999869</c:v>
                </c:pt>
                <c:pt idx="249">
                  <c:v>2.2409999999999868</c:v>
                </c:pt>
                <c:pt idx="250">
                  <c:v>2.2499999999999867</c:v>
                </c:pt>
                <c:pt idx="251">
                  <c:v>2.2589999999999866</c:v>
                </c:pt>
                <c:pt idx="252">
                  <c:v>2.2679999999999865</c:v>
                </c:pt>
                <c:pt idx="253">
                  <c:v>2.2769999999999864</c:v>
                </c:pt>
                <c:pt idx="254">
                  <c:v>2.2859999999999863</c:v>
                </c:pt>
                <c:pt idx="255">
                  <c:v>2.2949999999999862</c:v>
                </c:pt>
                <c:pt idx="256">
                  <c:v>2.3039999999999861</c:v>
                </c:pt>
                <c:pt idx="257">
                  <c:v>2.312999999999986</c:v>
                </c:pt>
                <c:pt idx="258">
                  <c:v>2.3219999999999859</c:v>
                </c:pt>
                <c:pt idx="259">
                  <c:v>2.3309999999999858</c:v>
                </c:pt>
                <c:pt idx="260">
                  <c:v>2.3399999999999856</c:v>
                </c:pt>
                <c:pt idx="261">
                  <c:v>2.3489999999999855</c:v>
                </c:pt>
                <c:pt idx="262">
                  <c:v>2.3579999999999854</c:v>
                </c:pt>
                <c:pt idx="263">
                  <c:v>2.3669999999999853</c:v>
                </c:pt>
                <c:pt idx="264">
                  <c:v>2.3759999999999852</c:v>
                </c:pt>
                <c:pt idx="265">
                  <c:v>2.3849999999999851</c:v>
                </c:pt>
                <c:pt idx="266">
                  <c:v>2.393999999999985</c:v>
                </c:pt>
                <c:pt idx="267">
                  <c:v>2.4029999999999849</c:v>
                </c:pt>
                <c:pt idx="268">
                  <c:v>2.4119999999999848</c:v>
                </c:pt>
                <c:pt idx="269">
                  <c:v>2.4209999999999847</c:v>
                </c:pt>
                <c:pt idx="270">
                  <c:v>2.4299999999999846</c:v>
                </c:pt>
                <c:pt idx="271">
                  <c:v>2.4389999999999845</c:v>
                </c:pt>
                <c:pt idx="272">
                  <c:v>2.4479999999999844</c:v>
                </c:pt>
                <c:pt idx="273">
                  <c:v>2.4569999999999843</c:v>
                </c:pt>
                <c:pt idx="274">
                  <c:v>2.4659999999999842</c:v>
                </c:pt>
                <c:pt idx="275">
                  <c:v>2.4749999999999841</c:v>
                </c:pt>
                <c:pt idx="276">
                  <c:v>2.483999999999984</c:v>
                </c:pt>
                <c:pt idx="277">
                  <c:v>2.4929999999999839</c:v>
                </c:pt>
                <c:pt idx="278">
                  <c:v>2.5019999999999838</c:v>
                </c:pt>
                <c:pt idx="279">
                  <c:v>2.5109999999999837</c:v>
                </c:pt>
                <c:pt idx="280">
                  <c:v>2.5199999999999836</c:v>
                </c:pt>
                <c:pt idx="281">
                  <c:v>2.5289999999999835</c:v>
                </c:pt>
                <c:pt idx="282">
                  <c:v>2.5379999999999834</c:v>
                </c:pt>
                <c:pt idx="283">
                  <c:v>2.5469999999999833</c:v>
                </c:pt>
                <c:pt idx="284">
                  <c:v>2.5559999999999832</c:v>
                </c:pt>
                <c:pt idx="285">
                  <c:v>2.5649999999999831</c:v>
                </c:pt>
                <c:pt idx="286">
                  <c:v>2.573999999999983</c:v>
                </c:pt>
                <c:pt idx="287">
                  <c:v>2.5829999999999829</c:v>
                </c:pt>
                <c:pt idx="288">
                  <c:v>2.5919999999999828</c:v>
                </c:pt>
                <c:pt idx="289">
                  <c:v>2.6009999999999827</c:v>
                </c:pt>
                <c:pt idx="290">
                  <c:v>2.6099999999999826</c:v>
                </c:pt>
                <c:pt idx="291">
                  <c:v>2.6189999999999825</c:v>
                </c:pt>
                <c:pt idx="292">
                  <c:v>2.6279999999999824</c:v>
                </c:pt>
                <c:pt idx="293">
                  <c:v>2.6369999999999822</c:v>
                </c:pt>
                <c:pt idx="294">
                  <c:v>2.6459999999999821</c:v>
                </c:pt>
                <c:pt idx="295">
                  <c:v>2.654999999999982</c:v>
                </c:pt>
                <c:pt idx="296">
                  <c:v>2.6639999999999819</c:v>
                </c:pt>
                <c:pt idx="297">
                  <c:v>2.6729999999999818</c:v>
                </c:pt>
                <c:pt idx="298">
                  <c:v>2.6819999999999817</c:v>
                </c:pt>
                <c:pt idx="299">
                  <c:v>2.6909999999999816</c:v>
                </c:pt>
                <c:pt idx="300">
                  <c:v>2.6999999999999815</c:v>
                </c:pt>
                <c:pt idx="301">
                  <c:v>2.7089999999999814</c:v>
                </c:pt>
                <c:pt idx="302">
                  <c:v>2.7179999999999813</c:v>
                </c:pt>
                <c:pt idx="303">
                  <c:v>2.7269999999999812</c:v>
                </c:pt>
                <c:pt idx="304">
                  <c:v>2.7359999999999811</c:v>
                </c:pt>
                <c:pt idx="305">
                  <c:v>2.744999999999981</c:v>
                </c:pt>
                <c:pt idx="306">
                  <c:v>2.7539999999999809</c:v>
                </c:pt>
                <c:pt idx="307">
                  <c:v>2.7629999999999808</c:v>
                </c:pt>
                <c:pt idx="308">
                  <c:v>2.7719999999999807</c:v>
                </c:pt>
                <c:pt idx="309">
                  <c:v>2.7809999999999806</c:v>
                </c:pt>
                <c:pt idx="310">
                  <c:v>2.7899999999999805</c:v>
                </c:pt>
                <c:pt idx="311">
                  <c:v>2.7989999999999804</c:v>
                </c:pt>
                <c:pt idx="312">
                  <c:v>2.8079999999999803</c:v>
                </c:pt>
                <c:pt idx="313">
                  <c:v>2.8169999999999802</c:v>
                </c:pt>
                <c:pt idx="314">
                  <c:v>2.8259999999999801</c:v>
                </c:pt>
                <c:pt idx="315">
                  <c:v>2.83499999999998</c:v>
                </c:pt>
                <c:pt idx="316">
                  <c:v>2.8439999999999799</c:v>
                </c:pt>
                <c:pt idx="317">
                  <c:v>2.8529999999999798</c:v>
                </c:pt>
                <c:pt idx="318">
                  <c:v>2.8619999999999797</c:v>
                </c:pt>
                <c:pt idx="319">
                  <c:v>2.8709999999999796</c:v>
                </c:pt>
                <c:pt idx="320">
                  <c:v>2.8799999999999795</c:v>
                </c:pt>
                <c:pt idx="321">
                  <c:v>2.8889999999999794</c:v>
                </c:pt>
                <c:pt idx="322">
                  <c:v>2.8979999999999793</c:v>
                </c:pt>
                <c:pt idx="323">
                  <c:v>2.9069999999999792</c:v>
                </c:pt>
                <c:pt idx="324">
                  <c:v>2.9159999999999791</c:v>
                </c:pt>
                <c:pt idx="325">
                  <c:v>2.924999999999979</c:v>
                </c:pt>
                <c:pt idx="326">
                  <c:v>2.9339999999999788</c:v>
                </c:pt>
                <c:pt idx="327">
                  <c:v>2.9429999999999787</c:v>
                </c:pt>
                <c:pt idx="328">
                  <c:v>2.9519999999999786</c:v>
                </c:pt>
                <c:pt idx="329">
                  <c:v>2.9609999999999785</c:v>
                </c:pt>
                <c:pt idx="330">
                  <c:v>2.9699999999999784</c:v>
                </c:pt>
                <c:pt idx="331">
                  <c:v>2.9789999999999783</c:v>
                </c:pt>
                <c:pt idx="332">
                  <c:v>2.9879999999999782</c:v>
                </c:pt>
                <c:pt idx="333">
                  <c:v>2.9969999999999781</c:v>
                </c:pt>
                <c:pt idx="334">
                  <c:v>3.005999999999978</c:v>
                </c:pt>
                <c:pt idx="335">
                  <c:v>3.0149999999999779</c:v>
                </c:pt>
                <c:pt idx="336">
                  <c:v>3.0239999999999778</c:v>
                </c:pt>
                <c:pt idx="337">
                  <c:v>3.0329999999999777</c:v>
                </c:pt>
                <c:pt idx="338">
                  <c:v>3.0419999999999776</c:v>
                </c:pt>
                <c:pt idx="339">
                  <c:v>3.0509999999999775</c:v>
                </c:pt>
                <c:pt idx="340">
                  <c:v>3.0599999999999774</c:v>
                </c:pt>
                <c:pt idx="341">
                  <c:v>3.0689999999999773</c:v>
                </c:pt>
                <c:pt idx="342">
                  <c:v>3.0779999999999772</c:v>
                </c:pt>
                <c:pt idx="343">
                  <c:v>3.0869999999999771</c:v>
                </c:pt>
                <c:pt idx="344">
                  <c:v>3.095999999999977</c:v>
                </c:pt>
                <c:pt idx="345">
                  <c:v>3.1049999999999769</c:v>
                </c:pt>
                <c:pt idx="346">
                  <c:v>3.1139999999999768</c:v>
                </c:pt>
                <c:pt idx="347">
                  <c:v>3.1229999999999767</c:v>
                </c:pt>
                <c:pt idx="348">
                  <c:v>3.1319999999999766</c:v>
                </c:pt>
                <c:pt idx="349">
                  <c:v>3.1409999999999765</c:v>
                </c:pt>
                <c:pt idx="350">
                  <c:v>3.1499999999999764</c:v>
                </c:pt>
                <c:pt idx="351">
                  <c:v>3.1589999999999763</c:v>
                </c:pt>
                <c:pt idx="352">
                  <c:v>3.1679999999999762</c:v>
                </c:pt>
                <c:pt idx="353">
                  <c:v>3.1769999999999761</c:v>
                </c:pt>
                <c:pt idx="354">
                  <c:v>3.185999999999976</c:v>
                </c:pt>
                <c:pt idx="355">
                  <c:v>3.1949999999999759</c:v>
                </c:pt>
                <c:pt idx="356">
                  <c:v>3.2039999999999758</c:v>
                </c:pt>
                <c:pt idx="357">
                  <c:v>3.2129999999999757</c:v>
                </c:pt>
                <c:pt idx="358">
                  <c:v>3.2219999999999756</c:v>
                </c:pt>
                <c:pt idx="359">
                  <c:v>3.2309999999999754</c:v>
                </c:pt>
                <c:pt idx="360">
                  <c:v>3.2399999999999753</c:v>
                </c:pt>
                <c:pt idx="361">
                  <c:v>3.2489999999999752</c:v>
                </c:pt>
                <c:pt idx="362">
                  <c:v>3.2579999999999751</c:v>
                </c:pt>
                <c:pt idx="363">
                  <c:v>3.266999999999975</c:v>
                </c:pt>
                <c:pt idx="364">
                  <c:v>3.2759999999999749</c:v>
                </c:pt>
                <c:pt idx="365">
                  <c:v>3.2849999999999748</c:v>
                </c:pt>
                <c:pt idx="366">
                  <c:v>3.2939999999999747</c:v>
                </c:pt>
                <c:pt idx="367">
                  <c:v>3.3029999999999746</c:v>
                </c:pt>
                <c:pt idx="368">
                  <c:v>3.3119999999999745</c:v>
                </c:pt>
                <c:pt idx="369">
                  <c:v>3.3209999999999744</c:v>
                </c:pt>
                <c:pt idx="370">
                  <c:v>3.3299999999999743</c:v>
                </c:pt>
                <c:pt idx="371">
                  <c:v>3.3389999999999742</c:v>
                </c:pt>
                <c:pt idx="372">
                  <c:v>3.3479999999999741</c:v>
                </c:pt>
                <c:pt idx="373">
                  <c:v>3.356999999999974</c:v>
                </c:pt>
                <c:pt idx="374">
                  <c:v>3.3659999999999739</c:v>
                </c:pt>
                <c:pt idx="375">
                  <c:v>3.3749999999999738</c:v>
                </c:pt>
                <c:pt idx="376">
                  <c:v>3.3839999999999737</c:v>
                </c:pt>
                <c:pt idx="377">
                  <c:v>3.3929999999999736</c:v>
                </c:pt>
                <c:pt idx="378">
                  <c:v>3.4019999999999735</c:v>
                </c:pt>
                <c:pt idx="379">
                  <c:v>3.4109999999999734</c:v>
                </c:pt>
                <c:pt idx="380">
                  <c:v>3.4199999999999733</c:v>
                </c:pt>
                <c:pt idx="381">
                  <c:v>3.4289999999999732</c:v>
                </c:pt>
                <c:pt idx="382">
                  <c:v>3.4379999999999731</c:v>
                </c:pt>
                <c:pt idx="383">
                  <c:v>3.446999999999973</c:v>
                </c:pt>
                <c:pt idx="384">
                  <c:v>3.4559999999999729</c:v>
                </c:pt>
                <c:pt idx="385">
                  <c:v>3.4649999999999728</c:v>
                </c:pt>
                <c:pt idx="386">
                  <c:v>3.4739999999999727</c:v>
                </c:pt>
                <c:pt idx="387">
                  <c:v>3.4829999999999726</c:v>
                </c:pt>
                <c:pt idx="388">
                  <c:v>3.4919999999999725</c:v>
                </c:pt>
                <c:pt idx="389">
                  <c:v>3.5009999999999724</c:v>
                </c:pt>
                <c:pt idx="390">
                  <c:v>3.5099999999999723</c:v>
                </c:pt>
                <c:pt idx="391">
                  <c:v>3.5189999999999722</c:v>
                </c:pt>
                <c:pt idx="392">
                  <c:v>3.527999999999972</c:v>
                </c:pt>
                <c:pt idx="393">
                  <c:v>3.5369999999999719</c:v>
                </c:pt>
                <c:pt idx="394">
                  <c:v>3.5459999999999718</c:v>
                </c:pt>
                <c:pt idx="395">
                  <c:v>3.5549999999999717</c:v>
                </c:pt>
                <c:pt idx="396">
                  <c:v>3.5639999999999716</c:v>
                </c:pt>
                <c:pt idx="397">
                  <c:v>3.5729999999999715</c:v>
                </c:pt>
                <c:pt idx="398">
                  <c:v>3.5819999999999714</c:v>
                </c:pt>
                <c:pt idx="399">
                  <c:v>3.5909999999999713</c:v>
                </c:pt>
                <c:pt idx="400">
                  <c:v>3.5999999999999712</c:v>
                </c:pt>
                <c:pt idx="401">
                  <c:v>3.6089999999999711</c:v>
                </c:pt>
                <c:pt idx="402">
                  <c:v>3.617999999999971</c:v>
                </c:pt>
                <c:pt idx="403">
                  <c:v>3.6269999999999709</c:v>
                </c:pt>
                <c:pt idx="404">
                  <c:v>3.6359999999999708</c:v>
                </c:pt>
                <c:pt idx="405">
                  <c:v>3.6449999999999707</c:v>
                </c:pt>
                <c:pt idx="406">
                  <c:v>3.6539999999999706</c:v>
                </c:pt>
                <c:pt idx="407">
                  <c:v>3.6629999999999705</c:v>
                </c:pt>
                <c:pt idx="408">
                  <c:v>3.6719999999999704</c:v>
                </c:pt>
                <c:pt idx="409">
                  <c:v>3.6809999999999703</c:v>
                </c:pt>
                <c:pt idx="410">
                  <c:v>3.6899999999999702</c:v>
                </c:pt>
                <c:pt idx="411">
                  <c:v>3.6989999999999701</c:v>
                </c:pt>
                <c:pt idx="412">
                  <c:v>3.70799999999997</c:v>
                </c:pt>
                <c:pt idx="413">
                  <c:v>3.7169999999999699</c:v>
                </c:pt>
                <c:pt idx="414">
                  <c:v>3.7259999999999698</c:v>
                </c:pt>
                <c:pt idx="415">
                  <c:v>3.7349999999999697</c:v>
                </c:pt>
                <c:pt idx="416">
                  <c:v>3.7439999999999696</c:v>
                </c:pt>
                <c:pt idx="417">
                  <c:v>3.7529999999999695</c:v>
                </c:pt>
                <c:pt idx="418">
                  <c:v>3.7619999999999694</c:v>
                </c:pt>
                <c:pt idx="419">
                  <c:v>3.7709999999999693</c:v>
                </c:pt>
                <c:pt idx="420">
                  <c:v>3.7799999999999692</c:v>
                </c:pt>
                <c:pt idx="421">
                  <c:v>3.7889999999999691</c:v>
                </c:pt>
                <c:pt idx="422">
                  <c:v>3.797999999999969</c:v>
                </c:pt>
                <c:pt idx="423">
                  <c:v>3.8069999999999689</c:v>
                </c:pt>
                <c:pt idx="424">
                  <c:v>3.8159999999999688</c:v>
                </c:pt>
                <c:pt idx="425">
                  <c:v>3.8249999999999686</c:v>
                </c:pt>
                <c:pt idx="426">
                  <c:v>3.8339999999999685</c:v>
                </c:pt>
                <c:pt idx="427">
                  <c:v>3.8429999999999684</c:v>
                </c:pt>
                <c:pt idx="428">
                  <c:v>3.8519999999999683</c:v>
                </c:pt>
                <c:pt idx="429">
                  <c:v>3.8609999999999682</c:v>
                </c:pt>
                <c:pt idx="430">
                  <c:v>3.8699999999999681</c:v>
                </c:pt>
                <c:pt idx="431">
                  <c:v>3.878999999999968</c:v>
                </c:pt>
                <c:pt idx="432">
                  <c:v>3.8879999999999679</c:v>
                </c:pt>
                <c:pt idx="433">
                  <c:v>3.8969999999999678</c:v>
                </c:pt>
                <c:pt idx="434">
                  <c:v>3.9059999999999677</c:v>
                </c:pt>
                <c:pt idx="435">
                  <c:v>3.9149999999999676</c:v>
                </c:pt>
                <c:pt idx="436">
                  <c:v>3.9239999999999675</c:v>
                </c:pt>
                <c:pt idx="437">
                  <c:v>3.9329999999999674</c:v>
                </c:pt>
                <c:pt idx="438">
                  <c:v>3.9419999999999673</c:v>
                </c:pt>
                <c:pt idx="439">
                  <c:v>3.9509999999999672</c:v>
                </c:pt>
                <c:pt idx="440">
                  <c:v>3.9599999999999671</c:v>
                </c:pt>
                <c:pt idx="441">
                  <c:v>3.968999999999967</c:v>
                </c:pt>
                <c:pt idx="442">
                  <c:v>3.9779999999999669</c:v>
                </c:pt>
                <c:pt idx="443">
                  <c:v>3.9869999999999668</c:v>
                </c:pt>
                <c:pt idx="444">
                  <c:v>3.9959999999999667</c:v>
                </c:pt>
                <c:pt idx="445">
                  <c:v>4.004999999999967</c:v>
                </c:pt>
                <c:pt idx="446">
                  <c:v>4.0139999999999674</c:v>
                </c:pt>
                <c:pt idx="447">
                  <c:v>4.0229999999999677</c:v>
                </c:pt>
                <c:pt idx="448">
                  <c:v>4.0319999999999681</c:v>
                </c:pt>
                <c:pt idx="449">
                  <c:v>4.0409999999999684</c:v>
                </c:pt>
                <c:pt idx="450">
                  <c:v>4.0499999999999687</c:v>
                </c:pt>
                <c:pt idx="451">
                  <c:v>4.0589999999999691</c:v>
                </c:pt>
                <c:pt idx="452">
                  <c:v>4.0679999999999694</c:v>
                </c:pt>
                <c:pt idx="453">
                  <c:v>4.0769999999999698</c:v>
                </c:pt>
                <c:pt idx="454">
                  <c:v>4.0859999999999701</c:v>
                </c:pt>
                <c:pt idx="455">
                  <c:v>4.0949999999999704</c:v>
                </c:pt>
                <c:pt idx="456">
                  <c:v>4.1039999999999708</c:v>
                </c:pt>
                <c:pt idx="457">
                  <c:v>4.1129999999999711</c:v>
                </c:pt>
                <c:pt idx="458">
                  <c:v>4.1219999999999715</c:v>
                </c:pt>
                <c:pt idx="459">
                  <c:v>4.1309999999999718</c:v>
                </c:pt>
                <c:pt idx="460">
                  <c:v>4.1399999999999721</c:v>
                </c:pt>
                <c:pt idx="461">
                  <c:v>4.1489999999999725</c:v>
                </c:pt>
                <c:pt idx="462">
                  <c:v>4.1579999999999728</c:v>
                </c:pt>
                <c:pt idx="463">
                  <c:v>4.1669999999999732</c:v>
                </c:pt>
                <c:pt idx="464">
                  <c:v>4.1759999999999735</c:v>
                </c:pt>
                <c:pt idx="465">
                  <c:v>4.1849999999999739</c:v>
                </c:pt>
                <c:pt idx="466">
                  <c:v>4.1939999999999742</c:v>
                </c:pt>
                <c:pt idx="467">
                  <c:v>4.2029999999999745</c:v>
                </c:pt>
                <c:pt idx="468">
                  <c:v>4.2119999999999749</c:v>
                </c:pt>
                <c:pt idx="469">
                  <c:v>4.2209999999999752</c:v>
                </c:pt>
                <c:pt idx="470">
                  <c:v>4.2299999999999756</c:v>
                </c:pt>
                <c:pt idx="471">
                  <c:v>4.2389999999999759</c:v>
                </c:pt>
                <c:pt idx="472">
                  <c:v>4.2479999999999762</c:v>
                </c:pt>
                <c:pt idx="473">
                  <c:v>4.2569999999999766</c:v>
                </c:pt>
                <c:pt idx="474">
                  <c:v>4.2659999999999769</c:v>
                </c:pt>
                <c:pt idx="475">
                  <c:v>4.2749999999999773</c:v>
                </c:pt>
                <c:pt idx="476">
                  <c:v>4.2839999999999776</c:v>
                </c:pt>
                <c:pt idx="477">
                  <c:v>4.2929999999999779</c:v>
                </c:pt>
                <c:pt idx="478">
                  <c:v>4.3019999999999783</c:v>
                </c:pt>
                <c:pt idx="479">
                  <c:v>4.3109999999999786</c:v>
                </c:pt>
                <c:pt idx="480">
                  <c:v>4.319999999999979</c:v>
                </c:pt>
                <c:pt idx="481">
                  <c:v>4.3289999999999793</c:v>
                </c:pt>
                <c:pt idx="482">
                  <c:v>4.3379999999999797</c:v>
                </c:pt>
                <c:pt idx="483">
                  <c:v>4.34699999999998</c:v>
                </c:pt>
                <c:pt idx="484">
                  <c:v>4.3559999999999803</c:v>
                </c:pt>
                <c:pt idx="485">
                  <c:v>4.3649999999999807</c:v>
                </c:pt>
                <c:pt idx="486">
                  <c:v>4.373999999999981</c:v>
                </c:pt>
                <c:pt idx="487">
                  <c:v>4.3829999999999814</c:v>
                </c:pt>
                <c:pt idx="488">
                  <c:v>4.3919999999999817</c:v>
                </c:pt>
                <c:pt idx="489">
                  <c:v>4.400999999999982</c:v>
                </c:pt>
                <c:pt idx="490">
                  <c:v>4.4099999999999824</c:v>
                </c:pt>
                <c:pt idx="491">
                  <c:v>4.4189999999999827</c:v>
                </c:pt>
                <c:pt idx="492">
                  <c:v>4.4279999999999831</c:v>
                </c:pt>
                <c:pt idx="493">
                  <c:v>4.4369999999999834</c:v>
                </c:pt>
                <c:pt idx="494">
                  <c:v>4.4459999999999837</c:v>
                </c:pt>
                <c:pt idx="495">
                  <c:v>4.4549999999999841</c:v>
                </c:pt>
                <c:pt idx="496">
                  <c:v>4.4639999999999844</c:v>
                </c:pt>
                <c:pt idx="497">
                  <c:v>4.4729999999999848</c:v>
                </c:pt>
                <c:pt idx="498">
                  <c:v>4.4819999999999851</c:v>
                </c:pt>
                <c:pt idx="499">
                  <c:v>4.4909999999999854</c:v>
                </c:pt>
                <c:pt idx="500">
                  <c:v>4.4999999999999858</c:v>
                </c:pt>
                <c:pt idx="501">
                  <c:v>4.5089999999999861</c:v>
                </c:pt>
                <c:pt idx="502">
                  <c:v>4.5179999999999865</c:v>
                </c:pt>
                <c:pt idx="503">
                  <c:v>4.5269999999999868</c:v>
                </c:pt>
                <c:pt idx="504">
                  <c:v>4.5359999999999872</c:v>
                </c:pt>
                <c:pt idx="505">
                  <c:v>4.5449999999999875</c:v>
                </c:pt>
                <c:pt idx="506">
                  <c:v>4.5539999999999878</c:v>
                </c:pt>
                <c:pt idx="507">
                  <c:v>4.5629999999999882</c:v>
                </c:pt>
                <c:pt idx="508">
                  <c:v>4.5719999999999885</c:v>
                </c:pt>
                <c:pt idx="509">
                  <c:v>4.5809999999999889</c:v>
                </c:pt>
                <c:pt idx="510">
                  <c:v>4.5899999999999892</c:v>
                </c:pt>
                <c:pt idx="511">
                  <c:v>4.5989999999999895</c:v>
                </c:pt>
                <c:pt idx="512">
                  <c:v>4.6079999999999899</c:v>
                </c:pt>
                <c:pt idx="513">
                  <c:v>4.6169999999999902</c:v>
                </c:pt>
                <c:pt idx="514">
                  <c:v>4.6259999999999906</c:v>
                </c:pt>
                <c:pt idx="515">
                  <c:v>4.6349999999999909</c:v>
                </c:pt>
                <c:pt idx="516">
                  <c:v>4.6439999999999912</c:v>
                </c:pt>
                <c:pt idx="517">
                  <c:v>4.6529999999999916</c:v>
                </c:pt>
                <c:pt idx="518">
                  <c:v>4.6619999999999919</c:v>
                </c:pt>
                <c:pt idx="519">
                  <c:v>4.6709999999999923</c:v>
                </c:pt>
                <c:pt idx="520">
                  <c:v>4.6799999999999926</c:v>
                </c:pt>
                <c:pt idx="521">
                  <c:v>4.688999999999993</c:v>
                </c:pt>
                <c:pt idx="522">
                  <c:v>4.6979999999999933</c:v>
                </c:pt>
                <c:pt idx="523">
                  <c:v>4.7069999999999936</c:v>
                </c:pt>
                <c:pt idx="524">
                  <c:v>4.715999999999994</c:v>
                </c:pt>
                <c:pt idx="525">
                  <c:v>4.7249999999999943</c:v>
                </c:pt>
                <c:pt idx="526">
                  <c:v>4.7339999999999947</c:v>
                </c:pt>
                <c:pt idx="527">
                  <c:v>4.742999999999995</c:v>
                </c:pt>
                <c:pt idx="528">
                  <c:v>4.7519999999999953</c:v>
                </c:pt>
                <c:pt idx="529">
                  <c:v>4.7609999999999957</c:v>
                </c:pt>
                <c:pt idx="530">
                  <c:v>4.769999999999996</c:v>
                </c:pt>
                <c:pt idx="531">
                  <c:v>4.7789999999999964</c:v>
                </c:pt>
                <c:pt idx="532">
                  <c:v>4.7879999999999967</c:v>
                </c:pt>
                <c:pt idx="533">
                  <c:v>4.796999999999997</c:v>
                </c:pt>
                <c:pt idx="534">
                  <c:v>4.8059999999999974</c:v>
                </c:pt>
                <c:pt idx="535">
                  <c:v>4.8149999999999977</c:v>
                </c:pt>
                <c:pt idx="536">
                  <c:v>4.8239999999999981</c:v>
                </c:pt>
                <c:pt idx="537">
                  <c:v>4.8329999999999984</c:v>
                </c:pt>
                <c:pt idx="538">
                  <c:v>4.8419999999999987</c:v>
                </c:pt>
                <c:pt idx="539">
                  <c:v>4.8509999999999991</c:v>
                </c:pt>
                <c:pt idx="540">
                  <c:v>4.8599999999999994</c:v>
                </c:pt>
                <c:pt idx="541">
                  <c:v>4.8689999999999998</c:v>
                </c:pt>
                <c:pt idx="542">
                  <c:v>4.8780000000000001</c:v>
                </c:pt>
                <c:pt idx="543">
                  <c:v>4.8870000000000005</c:v>
                </c:pt>
                <c:pt idx="544">
                  <c:v>4.8960000000000008</c:v>
                </c:pt>
                <c:pt idx="545">
                  <c:v>4.9050000000000011</c:v>
                </c:pt>
                <c:pt idx="546">
                  <c:v>4.9140000000000015</c:v>
                </c:pt>
                <c:pt idx="547">
                  <c:v>4.9230000000000018</c:v>
                </c:pt>
                <c:pt idx="548">
                  <c:v>4.9320000000000022</c:v>
                </c:pt>
                <c:pt idx="549">
                  <c:v>4.9410000000000025</c:v>
                </c:pt>
                <c:pt idx="550">
                  <c:v>4.9500000000000028</c:v>
                </c:pt>
                <c:pt idx="551">
                  <c:v>4.9590000000000032</c:v>
                </c:pt>
                <c:pt idx="552">
                  <c:v>4.9680000000000035</c:v>
                </c:pt>
                <c:pt idx="553">
                  <c:v>4.9770000000000039</c:v>
                </c:pt>
                <c:pt idx="554">
                  <c:v>4.9860000000000042</c:v>
                </c:pt>
                <c:pt idx="555">
                  <c:v>4.9950000000000045</c:v>
                </c:pt>
                <c:pt idx="556">
                  <c:v>5.0040000000000049</c:v>
                </c:pt>
                <c:pt idx="557">
                  <c:v>5.0130000000000052</c:v>
                </c:pt>
                <c:pt idx="558">
                  <c:v>5.0220000000000056</c:v>
                </c:pt>
                <c:pt idx="559">
                  <c:v>5.0310000000000059</c:v>
                </c:pt>
                <c:pt idx="560">
                  <c:v>5.0400000000000063</c:v>
                </c:pt>
                <c:pt idx="561">
                  <c:v>5.0490000000000066</c:v>
                </c:pt>
                <c:pt idx="562">
                  <c:v>5.0580000000000069</c:v>
                </c:pt>
                <c:pt idx="563">
                  <c:v>5.0670000000000073</c:v>
                </c:pt>
                <c:pt idx="564">
                  <c:v>5.0760000000000076</c:v>
                </c:pt>
                <c:pt idx="565">
                  <c:v>5.085000000000008</c:v>
                </c:pt>
                <c:pt idx="566">
                  <c:v>5.0940000000000083</c:v>
                </c:pt>
                <c:pt idx="567">
                  <c:v>5.1030000000000086</c:v>
                </c:pt>
                <c:pt idx="568">
                  <c:v>5.112000000000009</c:v>
                </c:pt>
                <c:pt idx="569">
                  <c:v>5.1210000000000093</c:v>
                </c:pt>
                <c:pt idx="570">
                  <c:v>5.1300000000000097</c:v>
                </c:pt>
                <c:pt idx="571">
                  <c:v>5.13900000000001</c:v>
                </c:pt>
                <c:pt idx="572">
                  <c:v>5.1480000000000103</c:v>
                </c:pt>
                <c:pt idx="573">
                  <c:v>5.1570000000000107</c:v>
                </c:pt>
                <c:pt idx="574">
                  <c:v>5.166000000000011</c:v>
                </c:pt>
                <c:pt idx="575">
                  <c:v>5.1750000000000114</c:v>
                </c:pt>
                <c:pt idx="576">
                  <c:v>5.1840000000000117</c:v>
                </c:pt>
                <c:pt idx="577">
                  <c:v>5.1930000000000121</c:v>
                </c:pt>
                <c:pt idx="578">
                  <c:v>5.2020000000000124</c:v>
                </c:pt>
                <c:pt idx="579">
                  <c:v>5.2110000000000127</c:v>
                </c:pt>
                <c:pt idx="580">
                  <c:v>5.2200000000000131</c:v>
                </c:pt>
                <c:pt idx="581">
                  <c:v>5.2290000000000134</c:v>
                </c:pt>
                <c:pt idx="582">
                  <c:v>5.2380000000000138</c:v>
                </c:pt>
                <c:pt idx="583">
                  <c:v>5.2470000000000141</c:v>
                </c:pt>
                <c:pt idx="584">
                  <c:v>5.2560000000000144</c:v>
                </c:pt>
                <c:pt idx="585">
                  <c:v>5.2650000000000148</c:v>
                </c:pt>
                <c:pt idx="586">
                  <c:v>5.2740000000000151</c:v>
                </c:pt>
                <c:pt idx="587">
                  <c:v>5.2830000000000155</c:v>
                </c:pt>
                <c:pt idx="588">
                  <c:v>5.2920000000000158</c:v>
                </c:pt>
                <c:pt idx="589">
                  <c:v>5.3010000000000161</c:v>
                </c:pt>
                <c:pt idx="590">
                  <c:v>5.3100000000000165</c:v>
                </c:pt>
                <c:pt idx="591">
                  <c:v>5.3190000000000168</c:v>
                </c:pt>
                <c:pt idx="592">
                  <c:v>5.3280000000000172</c:v>
                </c:pt>
                <c:pt idx="593">
                  <c:v>5.3370000000000175</c:v>
                </c:pt>
                <c:pt idx="594">
                  <c:v>5.3460000000000178</c:v>
                </c:pt>
                <c:pt idx="595">
                  <c:v>5.3550000000000182</c:v>
                </c:pt>
                <c:pt idx="596">
                  <c:v>5.3640000000000185</c:v>
                </c:pt>
                <c:pt idx="597">
                  <c:v>5.3730000000000189</c:v>
                </c:pt>
                <c:pt idx="598">
                  <c:v>5.3820000000000192</c:v>
                </c:pt>
                <c:pt idx="599">
                  <c:v>5.3910000000000196</c:v>
                </c:pt>
                <c:pt idx="600">
                  <c:v>5.4000000000000199</c:v>
                </c:pt>
                <c:pt idx="601">
                  <c:v>5.4090000000000202</c:v>
                </c:pt>
                <c:pt idx="602">
                  <c:v>5.4180000000000206</c:v>
                </c:pt>
                <c:pt idx="603">
                  <c:v>5.4270000000000209</c:v>
                </c:pt>
                <c:pt idx="604">
                  <c:v>5.4360000000000213</c:v>
                </c:pt>
                <c:pt idx="605">
                  <c:v>5.4450000000000216</c:v>
                </c:pt>
                <c:pt idx="606">
                  <c:v>5.4540000000000219</c:v>
                </c:pt>
                <c:pt idx="607">
                  <c:v>5.4630000000000223</c:v>
                </c:pt>
                <c:pt idx="608">
                  <c:v>5.4720000000000226</c:v>
                </c:pt>
                <c:pt idx="609">
                  <c:v>5.481000000000023</c:v>
                </c:pt>
                <c:pt idx="610">
                  <c:v>5.4900000000000233</c:v>
                </c:pt>
                <c:pt idx="611">
                  <c:v>5.4990000000000236</c:v>
                </c:pt>
                <c:pt idx="612">
                  <c:v>5.508000000000024</c:v>
                </c:pt>
                <c:pt idx="613">
                  <c:v>5.5170000000000243</c:v>
                </c:pt>
                <c:pt idx="614">
                  <c:v>5.5260000000000247</c:v>
                </c:pt>
                <c:pt idx="615">
                  <c:v>5.535000000000025</c:v>
                </c:pt>
                <c:pt idx="616">
                  <c:v>5.5440000000000254</c:v>
                </c:pt>
                <c:pt idx="617">
                  <c:v>5.5530000000000257</c:v>
                </c:pt>
                <c:pt idx="618">
                  <c:v>5.562000000000026</c:v>
                </c:pt>
                <c:pt idx="619">
                  <c:v>5.5710000000000264</c:v>
                </c:pt>
                <c:pt idx="620">
                  <c:v>5.5800000000000267</c:v>
                </c:pt>
                <c:pt idx="621">
                  <c:v>5.5890000000000271</c:v>
                </c:pt>
                <c:pt idx="622">
                  <c:v>5.5980000000000274</c:v>
                </c:pt>
                <c:pt idx="623">
                  <c:v>5.6070000000000277</c:v>
                </c:pt>
                <c:pt idx="624">
                  <c:v>5.6160000000000281</c:v>
                </c:pt>
                <c:pt idx="625">
                  <c:v>5.6250000000000284</c:v>
                </c:pt>
                <c:pt idx="626">
                  <c:v>5.6340000000000288</c:v>
                </c:pt>
                <c:pt idx="627">
                  <c:v>5.6430000000000291</c:v>
                </c:pt>
                <c:pt idx="628">
                  <c:v>5.6520000000000294</c:v>
                </c:pt>
                <c:pt idx="629">
                  <c:v>5.6610000000000298</c:v>
                </c:pt>
                <c:pt idx="630">
                  <c:v>5.6700000000000301</c:v>
                </c:pt>
                <c:pt idx="631">
                  <c:v>5.6790000000000305</c:v>
                </c:pt>
                <c:pt idx="632">
                  <c:v>5.6880000000000308</c:v>
                </c:pt>
                <c:pt idx="633">
                  <c:v>5.6970000000000312</c:v>
                </c:pt>
                <c:pt idx="634">
                  <c:v>5.7060000000000315</c:v>
                </c:pt>
                <c:pt idx="635">
                  <c:v>5.7150000000000318</c:v>
                </c:pt>
                <c:pt idx="636">
                  <c:v>5.7240000000000322</c:v>
                </c:pt>
                <c:pt idx="637">
                  <c:v>5.7330000000000325</c:v>
                </c:pt>
                <c:pt idx="638">
                  <c:v>5.7420000000000329</c:v>
                </c:pt>
                <c:pt idx="639">
                  <c:v>5.7510000000000332</c:v>
                </c:pt>
                <c:pt idx="640">
                  <c:v>5.7600000000000335</c:v>
                </c:pt>
                <c:pt idx="641">
                  <c:v>5.7690000000000339</c:v>
                </c:pt>
                <c:pt idx="642">
                  <c:v>5.7780000000000342</c:v>
                </c:pt>
                <c:pt idx="643">
                  <c:v>5.7870000000000346</c:v>
                </c:pt>
                <c:pt idx="644">
                  <c:v>5.7960000000000349</c:v>
                </c:pt>
                <c:pt idx="645">
                  <c:v>5.8050000000000352</c:v>
                </c:pt>
                <c:pt idx="646">
                  <c:v>5.8140000000000356</c:v>
                </c:pt>
                <c:pt idx="647">
                  <c:v>5.8230000000000359</c:v>
                </c:pt>
                <c:pt idx="648">
                  <c:v>5.8320000000000363</c:v>
                </c:pt>
                <c:pt idx="649">
                  <c:v>5.8410000000000366</c:v>
                </c:pt>
                <c:pt idx="650">
                  <c:v>5.8500000000000369</c:v>
                </c:pt>
                <c:pt idx="651">
                  <c:v>5.8590000000000373</c:v>
                </c:pt>
                <c:pt idx="652">
                  <c:v>5.8680000000000376</c:v>
                </c:pt>
                <c:pt idx="653">
                  <c:v>5.877000000000038</c:v>
                </c:pt>
                <c:pt idx="654">
                  <c:v>5.8860000000000383</c:v>
                </c:pt>
                <c:pt idx="655">
                  <c:v>5.8950000000000387</c:v>
                </c:pt>
                <c:pt idx="656">
                  <c:v>5.904000000000039</c:v>
                </c:pt>
                <c:pt idx="657">
                  <c:v>5.9130000000000393</c:v>
                </c:pt>
                <c:pt idx="658">
                  <c:v>5.9220000000000397</c:v>
                </c:pt>
                <c:pt idx="659">
                  <c:v>5.93100000000004</c:v>
                </c:pt>
                <c:pt idx="660">
                  <c:v>5.9400000000000404</c:v>
                </c:pt>
                <c:pt idx="661">
                  <c:v>5.9490000000000407</c:v>
                </c:pt>
                <c:pt idx="662">
                  <c:v>5.958000000000041</c:v>
                </c:pt>
                <c:pt idx="663">
                  <c:v>5.9670000000000414</c:v>
                </c:pt>
                <c:pt idx="664">
                  <c:v>5.9760000000000417</c:v>
                </c:pt>
                <c:pt idx="665">
                  <c:v>5.9850000000000421</c:v>
                </c:pt>
                <c:pt idx="666">
                  <c:v>5.9940000000000424</c:v>
                </c:pt>
                <c:pt idx="667">
                  <c:v>6.0030000000000427</c:v>
                </c:pt>
                <c:pt idx="668">
                  <c:v>6.0120000000000431</c:v>
                </c:pt>
                <c:pt idx="669">
                  <c:v>6.0210000000000434</c:v>
                </c:pt>
                <c:pt idx="670">
                  <c:v>6.0300000000000438</c:v>
                </c:pt>
                <c:pt idx="671">
                  <c:v>6.0390000000000441</c:v>
                </c:pt>
                <c:pt idx="672">
                  <c:v>6.0480000000000445</c:v>
                </c:pt>
                <c:pt idx="673">
                  <c:v>6.0570000000000448</c:v>
                </c:pt>
                <c:pt idx="674">
                  <c:v>6.0660000000000451</c:v>
                </c:pt>
                <c:pt idx="675">
                  <c:v>6.0750000000000455</c:v>
                </c:pt>
                <c:pt idx="676">
                  <c:v>6.0840000000000458</c:v>
                </c:pt>
                <c:pt idx="677">
                  <c:v>6.0930000000000462</c:v>
                </c:pt>
                <c:pt idx="678">
                  <c:v>6.1020000000000465</c:v>
                </c:pt>
                <c:pt idx="679">
                  <c:v>6.1110000000000468</c:v>
                </c:pt>
                <c:pt idx="680">
                  <c:v>6.1200000000000472</c:v>
                </c:pt>
                <c:pt idx="681">
                  <c:v>6.1290000000000475</c:v>
                </c:pt>
                <c:pt idx="682">
                  <c:v>6.1380000000000479</c:v>
                </c:pt>
                <c:pt idx="683">
                  <c:v>6.1470000000000482</c:v>
                </c:pt>
                <c:pt idx="684">
                  <c:v>6.1560000000000485</c:v>
                </c:pt>
                <c:pt idx="685">
                  <c:v>6.1650000000000489</c:v>
                </c:pt>
                <c:pt idx="686">
                  <c:v>6.1740000000000492</c:v>
                </c:pt>
                <c:pt idx="687">
                  <c:v>6.1830000000000496</c:v>
                </c:pt>
                <c:pt idx="688">
                  <c:v>6.1920000000000499</c:v>
                </c:pt>
                <c:pt idx="689">
                  <c:v>6.2010000000000502</c:v>
                </c:pt>
                <c:pt idx="690">
                  <c:v>6.2100000000000506</c:v>
                </c:pt>
                <c:pt idx="691">
                  <c:v>6.2190000000000509</c:v>
                </c:pt>
                <c:pt idx="692">
                  <c:v>6.2280000000000513</c:v>
                </c:pt>
                <c:pt idx="693">
                  <c:v>6.2370000000000516</c:v>
                </c:pt>
                <c:pt idx="694">
                  <c:v>6.246000000000052</c:v>
                </c:pt>
                <c:pt idx="695">
                  <c:v>6.2550000000000523</c:v>
                </c:pt>
                <c:pt idx="696">
                  <c:v>6.2640000000000526</c:v>
                </c:pt>
                <c:pt idx="697">
                  <c:v>6.273000000000053</c:v>
                </c:pt>
                <c:pt idx="698">
                  <c:v>6.2820000000000533</c:v>
                </c:pt>
                <c:pt idx="699">
                  <c:v>6.2910000000000537</c:v>
                </c:pt>
                <c:pt idx="700">
                  <c:v>6.300000000000054</c:v>
                </c:pt>
                <c:pt idx="701">
                  <c:v>6.3090000000000543</c:v>
                </c:pt>
                <c:pt idx="702">
                  <c:v>6.3180000000000547</c:v>
                </c:pt>
                <c:pt idx="703">
                  <c:v>6.327000000000055</c:v>
                </c:pt>
                <c:pt idx="704">
                  <c:v>6.3360000000000554</c:v>
                </c:pt>
                <c:pt idx="705">
                  <c:v>6.3450000000000557</c:v>
                </c:pt>
                <c:pt idx="706">
                  <c:v>6.354000000000056</c:v>
                </c:pt>
                <c:pt idx="707">
                  <c:v>6.3630000000000564</c:v>
                </c:pt>
                <c:pt idx="708">
                  <c:v>6.3720000000000567</c:v>
                </c:pt>
                <c:pt idx="709">
                  <c:v>6.3810000000000571</c:v>
                </c:pt>
                <c:pt idx="710">
                  <c:v>6.3900000000000574</c:v>
                </c:pt>
                <c:pt idx="711">
                  <c:v>6.3990000000000578</c:v>
                </c:pt>
                <c:pt idx="712">
                  <c:v>6.4080000000000581</c:v>
                </c:pt>
                <c:pt idx="713">
                  <c:v>6.4170000000000584</c:v>
                </c:pt>
                <c:pt idx="714">
                  <c:v>6.4260000000000588</c:v>
                </c:pt>
                <c:pt idx="715">
                  <c:v>6.4350000000000591</c:v>
                </c:pt>
                <c:pt idx="716">
                  <c:v>6.4440000000000595</c:v>
                </c:pt>
                <c:pt idx="717">
                  <c:v>6.4530000000000598</c:v>
                </c:pt>
                <c:pt idx="718">
                  <c:v>6.4620000000000601</c:v>
                </c:pt>
                <c:pt idx="719">
                  <c:v>6.4710000000000605</c:v>
                </c:pt>
                <c:pt idx="720">
                  <c:v>6.4800000000000608</c:v>
                </c:pt>
                <c:pt idx="721">
                  <c:v>6.4890000000000612</c:v>
                </c:pt>
                <c:pt idx="722">
                  <c:v>6.4980000000000615</c:v>
                </c:pt>
                <c:pt idx="723">
                  <c:v>6.5070000000000618</c:v>
                </c:pt>
                <c:pt idx="724">
                  <c:v>6.5160000000000622</c:v>
                </c:pt>
                <c:pt idx="725">
                  <c:v>6.5250000000000625</c:v>
                </c:pt>
                <c:pt idx="726">
                  <c:v>6.5340000000000629</c:v>
                </c:pt>
                <c:pt idx="727">
                  <c:v>6.5430000000000632</c:v>
                </c:pt>
                <c:pt idx="728">
                  <c:v>6.5520000000000636</c:v>
                </c:pt>
                <c:pt idx="729">
                  <c:v>6.5610000000000639</c:v>
                </c:pt>
                <c:pt idx="730">
                  <c:v>6.5700000000000642</c:v>
                </c:pt>
                <c:pt idx="731">
                  <c:v>6.5790000000000646</c:v>
                </c:pt>
                <c:pt idx="732">
                  <c:v>6.5880000000000649</c:v>
                </c:pt>
                <c:pt idx="733">
                  <c:v>6.5970000000000653</c:v>
                </c:pt>
                <c:pt idx="734">
                  <c:v>6.6060000000000656</c:v>
                </c:pt>
                <c:pt idx="735">
                  <c:v>6.6150000000000659</c:v>
                </c:pt>
                <c:pt idx="736">
                  <c:v>6.6240000000000663</c:v>
                </c:pt>
                <c:pt idx="737">
                  <c:v>6.6330000000000666</c:v>
                </c:pt>
                <c:pt idx="738">
                  <c:v>6.642000000000067</c:v>
                </c:pt>
                <c:pt idx="739">
                  <c:v>6.6510000000000673</c:v>
                </c:pt>
                <c:pt idx="740">
                  <c:v>6.6600000000000676</c:v>
                </c:pt>
                <c:pt idx="741">
                  <c:v>6.669000000000068</c:v>
                </c:pt>
                <c:pt idx="742">
                  <c:v>6.6780000000000683</c:v>
                </c:pt>
                <c:pt idx="743">
                  <c:v>6.6870000000000687</c:v>
                </c:pt>
                <c:pt idx="744">
                  <c:v>6.696000000000069</c:v>
                </c:pt>
                <c:pt idx="745">
                  <c:v>6.7050000000000693</c:v>
                </c:pt>
                <c:pt idx="746">
                  <c:v>6.7140000000000697</c:v>
                </c:pt>
                <c:pt idx="747">
                  <c:v>6.72300000000007</c:v>
                </c:pt>
                <c:pt idx="748">
                  <c:v>6.7320000000000704</c:v>
                </c:pt>
                <c:pt idx="749">
                  <c:v>6.7410000000000707</c:v>
                </c:pt>
                <c:pt idx="750">
                  <c:v>6.7500000000000711</c:v>
                </c:pt>
                <c:pt idx="751">
                  <c:v>6.7590000000000714</c:v>
                </c:pt>
                <c:pt idx="752">
                  <c:v>6.7680000000000717</c:v>
                </c:pt>
                <c:pt idx="753">
                  <c:v>6.7770000000000721</c:v>
                </c:pt>
                <c:pt idx="754">
                  <c:v>6.7860000000000724</c:v>
                </c:pt>
                <c:pt idx="755">
                  <c:v>6.7950000000000728</c:v>
                </c:pt>
                <c:pt idx="756">
                  <c:v>6.8040000000000731</c:v>
                </c:pt>
                <c:pt idx="757">
                  <c:v>6.8130000000000734</c:v>
                </c:pt>
                <c:pt idx="758">
                  <c:v>6.8220000000000738</c:v>
                </c:pt>
                <c:pt idx="759">
                  <c:v>6.8310000000000741</c:v>
                </c:pt>
                <c:pt idx="760">
                  <c:v>6.8400000000000745</c:v>
                </c:pt>
                <c:pt idx="761">
                  <c:v>6.8490000000000748</c:v>
                </c:pt>
                <c:pt idx="762">
                  <c:v>6.8580000000000751</c:v>
                </c:pt>
                <c:pt idx="763">
                  <c:v>6.8670000000000755</c:v>
                </c:pt>
                <c:pt idx="764">
                  <c:v>6.8760000000000758</c:v>
                </c:pt>
                <c:pt idx="765">
                  <c:v>6.8850000000000762</c:v>
                </c:pt>
                <c:pt idx="766">
                  <c:v>6.8940000000000765</c:v>
                </c:pt>
                <c:pt idx="767">
                  <c:v>6.9030000000000769</c:v>
                </c:pt>
                <c:pt idx="768">
                  <c:v>6.9120000000000772</c:v>
                </c:pt>
                <c:pt idx="769">
                  <c:v>6.9210000000000775</c:v>
                </c:pt>
                <c:pt idx="770">
                  <c:v>6.9300000000000779</c:v>
                </c:pt>
                <c:pt idx="771">
                  <c:v>6.9390000000000782</c:v>
                </c:pt>
                <c:pt idx="772">
                  <c:v>6.9480000000000786</c:v>
                </c:pt>
                <c:pt idx="773">
                  <c:v>6.9570000000000789</c:v>
                </c:pt>
                <c:pt idx="774">
                  <c:v>6.9660000000000792</c:v>
                </c:pt>
                <c:pt idx="775">
                  <c:v>6.9750000000000796</c:v>
                </c:pt>
                <c:pt idx="776">
                  <c:v>6.9840000000000799</c:v>
                </c:pt>
                <c:pt idx="777">
                  <c:v>6.9930000000000803</c:v>
                </c:pt>
                <c:pt idx="778">
                  <c:v>7.0020000000000806</c:v>
                </c:pt>
                <c:pt idx="779">
                  <c:v>7.0110000000000809</c:v>
                </c:pt>
                <c:pt idx="780">
                  <c:v>7.0200000000000813</c:v>
                </c:pt>
                <c:pt idx="781">
                  <c:v>7.0290000000000816</c:v>
                </c:pt>
                <c:pt idx="782">
                  <c:v>7.038000000000082</c:v>
                </c:pt>
                <c:pt idx="783">
                  <c:v>7.0470000000000823</c:v>
                </c:pt>
                <c:pt idx="784">
                  <c:v>7.0560000000000827</c:v>
                </c:pt>
                <c:pt idx="785">
                  <c:v>7.065000000000083</c:v>
                </c:pt>
                <c:pt idx="786">
                  <c:v>7.0740000000000833</c:v>
                </c:pt>
                <c:pt idx="787">
                  <c:v>7.0830000000000837</c:v>
                </c:pt>
                <c:pt idx="788">
                  <c:v>7.092000000000084</c:v>
                </c:pt>
                <c:pt idx="789">
                  <c:v>7.1010000000000844</c:v>
                </c:pt>
                <c:pt idx="790">
                  <c:v>7.1100000000000847</c:v>
                </c:pt>
                <c:pt idx="791">
                  <c:v>7.119000000000085</c:v>
                </c:pt>
                <c:pt idx="792">
                  <c:v>7.1280000000000854</c:v>
                </c:pt>
                <c:pt idx="793">
                  <c:v>7.1370000000000857</c:v>
                </c:pt>
                <c:pt idx="794">
                  <c:v>7.1460000000000861</c:v>
                </c:pt>
                <c:pt idx="795">
                  <c:v>7.1550000000000864</c:v>
                </c:pt>
                <c:pt idx="796">
                  <c:v>7.1640000000000867</c:v>
                </c:pt>
                <c:pt idx="797">
                  <c:v>7.1730000000000871</c:v>
                </c:pt>
                <c:pt idx="798">
                  <c:v>7.1820000000000874</c:v>
                </c:pt>
                <c:pt idx="799">
                  <c:v>7.1910000000000878</c:v>
                </c:pt>
                <c:pt idx="800">
                  <c:v>7.2000000000000881</c:v>
                </c:pt>
                <c:pt idx="801">
                  <c:v>7.2090000000000884</c:v>
                </c:pt>
                <c:pt idx="802">
                  <c:v>7.2180000000000888</c:v>
                </c:pt>
                <c:pt idx="803">
                  <c:v>7.2270000000000891</c:v>
                </c:pt>
                <c:pt idx="804">
                  <c:v>7.2360000000000895</c:v>
                </c:pt>
                <c:pt idx="805">
                  <c:v>7.2450000000000898</c:v>
                </c:pt>
                <c:pt idx="806">
                  <c:v>7.2540000000000902</c:v>
                </c:pt>
                <c:pt idx="807">
                  <c:v>7.2630000000000905</c:v>
                </c:pt>
                <c:pt idx="808">
                  <c:v>7.2720000000000908</c:v>
                </c:pt>
                <c:pt idx="809">
                  <c:v>7.2810000000000912</c:v>
                </c:pt>
                <c:pt idx="810">
                  <c:v>7.2900000000000915</c:v>
                </c:pt>
                <c:pt idx="811">
                  <c:v>7.2990000000000919</c:v>
                </c:pt>
                <c:pt idx="812">
                  <c:v>7.3080000000000922</c:v>
                </c:pt>
                <c:pt idx="813">
                  <c:v>7.3170000000000925</c:v>
                </c:pt>
                <c:pt idx="814">
                  <c:v>7.3260000000000929</c:v>
                </c:pt>
                <c:pt idx="815">
                  <c:v>7.3350000000000932</c:v>
                </c:pt>
                <c:pt idx="816">
                  <c:v>7.3440000000000936</c:v>
                </c:pt>
                <c:pt idx="817">
                  <c:v>7.3530000000000939</c:v>
                </c:pt>
                <c:pt idx="818">
                  <c:v>7.3620000000000942</c:v>
                </c:pt>
                <c:pt idx="819">
                  <c:v>7.3710000000000946</c:v>
                </c:pt>
                <c:pt idx="820">
                  <c:v>7.3800000000000949</c:v>
                </c:pt>
                <c:pt idx="821">
                  <c:v>7.3890000000000953</c:v>
                </c:pt>
                <c:pt idx="822">
                  <c:v>7.3980000000000956</c:v>
                </c:pt>
                <c:pt idx="823">
                  <c:v>7.407000000000096</c:v>
                </c:pt>
                <c:pt idx="824">
                  <c:v>7.4160000000000963</c:v>
                </c:pt>
                <c:pt idx="825">
                  <c:v>7.4250000000000966</c:v>
                </c:pt>
                <c:pt idx="826">
                  <c:v>7.434000000000097</c:v>
                </c:pt>
                <c:pt idx="827">
                  <c:v>7.4430000000000973</c:v>
                </c:pt>
                <c:pt idx="828">
                  <c:v>7.4520000000000977</c:v>
                </c:pt>
                <c:pt idx="829">
                  <c:v>7.461000000000098</c:v>
                </c:pt>
                <c:pt idx="830">
                  <c:v>7.4700000000000983</c:v>
                </c:pt>
                <c:pt idx="831">
                  <c:v>7.4790000000000987</c:v>
                </c:pt>
                <c:pt idx="832">
                  <c:v>7.488000000000099</c:v>
                </c:pt>
                <c:pt idx="833">
                  <c:v>7.4970000000000994</c:v>
                </c:pt>
                <c:pt idx="834">
                  <c:v>7.5060000000000997</c:v>
                </c:pt>
                <c:pt idx="835">
                  <c:v>7.5150000000001</c:v>
                </c:pt>
                <c:pt idx="836">
                  <c:v>7.5240000000001004</c:v>
                </c:pt>
                <c:pt idx="837">
                  <c:v>7.5330000000001007</c:v>
                </c:pt>
                <c:pt idx="838">
                  <c:v>7.5420000000001011</c:v>
                </c:pt>
                <c:pt idx="839">
                  <c:v>7.5510000000001014</c:v>
                </c:pt>
                <c:pt idx="840">
                  <c:v>7.5600000000001017</c:v>
                </c:pt>
                <c:pt idx="841">
                  <c:v>7.5690000000001021</c:v>
                </c:pt>
                <c:pt idx="842">
                  <c:v>7.5780000000001024</c:v>
                </c:pt>
                <c:pt idx="843">
                  <c:v>7.5870000000001028</c:v>
                </c:pt>
                <c:pt idx="844">
                  <c:v>7.5960000000001031</c:v>
                </c:pt>
                <c:pt idx="845">
                  <c:v>7.6050000000001035</c:v>
                </c:pt>
                <c:pt idx="846">
                  <c:v>7.6140000000001038</c:v>
                </c:pt>
                <c:pt idx="847">
                  <c:v>7.6230000000001041</c:v>
                </c:pt>
                <c:pt idx="848">
                  <c:v>7.6320000000001045</c:v>
                </c:pt>
                <c:pt idx="849">
                  <c:v>7.6410000000001048</c:v>
                </c:pt>
                <c:pt idx="850">
                  <c:v>7.6500000000001052</c:v>
                </c:pt>
                <c:pt idx="851">
                  <c:v>7.6590000000001055</c:v>
                </c:pt>
                <c:pt idx="852">
                  <c:v>7.6680000000001058</c:v>
                </c:pt>
                <c:pt idx="853">
                  <c:v>7.6770000000001062</c:v>
                </c:pt>
                <c:pt idx="854">
                  <c:v>7.6860000000001065</c:v>
                </c:pt>
                <c:pt idx="855">
                  <c:v>7.6950000000001069</c:v>
                </c:pt>
                <c:pt idx="856">
                  <c:v>7.7040000000001072</c:v>
                </c:pt>
                <c:pt idx="857">
                  <c:v>7.7130000000001075</c:v>
                </c:pt>
                <c:pt idx="858">
                  <c:v>7.7220000000001079</c:v>
                </c:pt>
                <c:pt idx="859">
                  <c:v>7.7310000000001082</c:v>
                </c:pt>
                <c:pt idx="860">
                  <c:v>7.7400000000001086</c:v>
                </c:pt>
                <c:pt idx="861">
                  <c:v>7.7490000000001089</c:v>
                </c:pt>
                <c:pt idx="862">
                  <c:v>7.7580000000001093</c:v>
                </c:pt>
                <c:pt idx="863">
                  <c:v>7.7670000000001096</c:v>
                </c:pt>
                <c:pt idx="864">
                  <c:v>7.7760000000001099</c:v>
                </c:pt>
                <c:pt idx="865">
                  <c:v>7.7850000000001103</c:v>
                </c:pt>
                <c:pt idx="866">
                  <c:v>7.7940000000001106</c:v>
                </c:pt>
                <c:pt idx="867">
                  <c:v>7.803000000000111</c:v>
                </c:pt>
                <c:pt idx="868">
                  <c:v>7.8120000000001113</c:v>
                </c:pt>
                <c:pt idx="869">
                  <c:v>7.8210000000001116</c:v>
                </c:pt>
                <c:pt idx="870">
                  <c:v>7.830000000000112</c:v>
                </c:pt>
                <c:pt idx="871">
                  <c:v>7.8390000000001123</c:v>
                </c:pt>
                <c:pt idx="872">
                  <c:v>7.8480000000001127</c:v>
                </c:pt>
                <c:pt idx="873">
                  <c:v>7.857000000000113</c:v>
                </c:pt>
                <c:pt idx="874">
                  <c:v>7.8660000000001133</c:v>
                </c:pt>
                <c:pt idx="875">
                  <c:v>7.8750000000001137</c:v>
                </c:pt>
                <c:pt idx="876">
                  <c:v>7.884000000000114</c:v>
                </c:pt>
                <c:pt idx="877">
                  <c:v>7.8930000000001144</c:v>
                </c:pt>
                <c:pt idx="878">
                  <c:v>7.9020000000001147</c:v>
                </c:pt>
                <c:pt idx="879">
                  <c:v>7.9110000000001151</c:v>
                </c:pt>
                <c:pt idx="880">
                  <c:v>7.9200000000001154</c:v>
                </c:pt>
                <c:pt idx="881">
                  <c:v>7.9290000000001157</c:v>
                </c:pt>
                <c:pt idx="882">
                  <c:v>7.9380000000001161</c:v>
                </c:pt>
                <c:pt idx="883">
                  <c:v>7.9470000000001164</c:v>
                </c:pt>
                <c:pt idx="884">
                  <c:v>7.9560000000001168</c:v>
                </c:pt>
                <c:pt idx="885">
                  <c:v>7.9650000000001171</c:v>
                </c:pt>
                <c:pt idx="886">
                  <c:v>7.9740000000001174</c:v>
                </c:pt>
                <c:pt idx="887">
                  <c:v>7.9830000000001178</c:v>
                </c:pt>
                <c:pt idx="888">
                  <c:v>7.9920000000001181</c:v>
                </c:pt>
                <c:pt idx="889">
                  <c:v>8.0010000000001185</c:v>
                </c:pt>
                <c:pt idx="890">
                  <c:v>8.0100000000001188</c:v>
                </c:pt>
                <c:pt idx="891">
                  <c:v>8.0190000000001191</c:v>
                </c:pt>
                <c:pt idx="892">
                  <c:v>8.0280000000001195</c:v>
                </c:pt>
                <c:pt idx="893">
                  <c:v>8.0370000000001198</c:v>
                </c:pt>
                <c:pt idx="894">
                  <c:v>8.0460000000001202</c:v>
                </c:pt>
                <c:pt idx="895">
                  <c:v>8.0550000000001205</c:v>
                </c:pt>
                <c:pt idx="896">
                  <c:v>8.0640000000001208</c:v>
                </c:pt>
                <c:pt idx="897">
                  <c:v>8.0730000000001212</c:v>
                </c:pt>
                <c:pt idx="898">
                  <c:v>8.0820000000001215</c:v>
                </c:pt>
                <c:pt idx="899">
                  <c:v>8.0910000000001219</c:v>
                </c:pt>
                <c:pt idx="900">
                  <c:v>8.1000000000001222</c:v>
                </c:pt>
                <c:pt idx="901">
                  <c:v>8.1090000000001226</c:v>
                </c:pt>
                <c:pt idx="902">
                  <c:v>8.1180000000001229</c:v>
                </c:pt>
                <c:pt idx="903">
                  <c:v>8.1270000000001232</c:v>
                </c:pt>
                <c:pt idx="904">
                  <c:v>8.1360000000001236</c:v>
                </c:pt>
                <c:pt idx="905">
                  <c:v>8.1450000000001239</c:v>
                </c:pt>
                <c:pt idx="906">
                  <c:v>8.1540000000001243</c:v>
                </c:pt>
                <c:pt idx="907">
                  <c:v>8.1630000000001246</c:v>
                </c:pt>
                <c:pt idx="908">
                  <c:v>8.1720000000001249</c:v>
                </c:pt>
                <c:pt idx="909">
                  <c:v>8.1810000000001253</c:v>
                </c:pt>
                <c:pt idx="910">
                  <c:v>8.1900000000001256</c:v>
                </c:pt>
                <c:pt idx="911">
                  <c:v>8.199000000000126</c:v>
                </c:pt>
                <c:pt idx="912">
                  <c:v>8.2080000000001263</c:v>
                </c:pt>
                <c:pt idx="913">
                  <c:v>8.2170000000001266</c:v>
                </c:pt>
                <c:pt idx="914">
                  <c:v>8.226000000000127</c:v>
                </c:pt>
                <c:pt idx="915">
                  <c:v>8.2350000000001273</c:v>
                </c:pt>
                <c:pt idx="916">
                  <c:v>8.2440000000001277</c:v>
                </c:pt>
                <c:pt idx="917">
                  <c:v>8.253000000000128</c:v>
                </c:pt>
                <c:pt idx="918">
                  <c:v>8.2620000000001284</c:v>
                </c:pt>
                <c:pt idx="919">
                  <c:v>8.2710000000001287</c:v>
                </c:pt>
                <c:pt idx="920">
                  <c:v>8.280000000000129</c:v>
                </c:pt>
                <c:pt idx="921">
                  <c:v>8.2890000000001294</c:v>
                </c:pt>
                <c:pt idx="922">
                  <c:v>8.2980000000001297</c:v>
                </c:pt>
                <c:pt idx="923">
                  <c:v>8.3070000000001301</c:v>
                </c:pt>
                <c:pt idx="924">
                  <c:v>8.3160000000001304</c:v>
                </c:pt>
                <c:pt idx="925">
                  <c:v>8.3250000000001307</c:v>
                </c:pt>
                <c:pt idx="926">
                  <c:v>8.3340000000001311</c:v>
                </c:pt>
                <c:pt idx="927">
                  <c:v>8.3430000000001314</c:v>
                </c:pt>
                <c:pt idx="928">
                  <c:v>8.3520000000001318</c:v>
                </c:pt>
                <c:pt idx="929">
                  <c:v>8.3610000000001321</c:v>
                </c:pt>
                <c:pt idx="930">
                  <c:v>8.3700000000001324</c:v>
                </c:pt>
                <c:pt idx="931">
                  <c:v>8.3790000000001328</c:v>
                </c:pt>
                <c:pt idx="932">
                  <c:v>8.3880000000001331</c:v>
                </c:pt>
                <c:pt idx="933">
                  <c:v>8.3970000000001335</c:v>
                </c:pt>
                <c:pt idx="934">
                  <c:v>8.4060000000001338</c:v>
                </c:pt>
                <c:pt idx="935">
                  <c:v>8.4150000000001342</c:v>
                </c:pt>
                <c:pt idx="936">
                  <c:v>8.4240000000001345</c:v>
                </c:pt>
                <c:pt idx="937">
                  <c:v>8.4330000000001348</c:v>
                </c:pt>
                <c:pt idx="938">
                  <c:v>8.4420000000001352</c:v>
                </c:pt>
                <c:pt idx="939">
                  <c:v>8.4510000000001355</c:v>
                </c:pt>
                <c:pt idx="940">
                  <c:v>8.4600000000001359</c:v>
                </c:pt>
                <c:pt idx="941">
                  <c:v>8.4690000000001362</c:v>
                </c:pt>
                <c:pt idx="942">
                  <c:v>8.4780000000001365</c:v>
                </c:pt>
                <c:pt idx="943">
                  <c:v>8.4870000000001369</c:v>
                </c:pt>
                <c:pt idx="944">
                  <c:v>8.4960000000001372</c:v>
                </c:pt>
                <c:pt idx="945">
                  <c:v>8.5050000000001376</c:v>
                </c:pt>
                <c:pt idx="946">
                  <c:v>8.5140000000001379</c:v>
                </c:pt>
                <c:pt idx="947">
                  <c:v>8.5230000000001382</c:v>
                </c:pt>
                <c:pt idx="948">
                  <c:v>8.5320000000001386</c:v>
                </c:pt>
                <c:pt idx="949">
                  <c:v>8.5410000000001389</c:v>
                </c:pt>
                <c:pt idx="950">
                  <c:v>8.5500000000001393</c:v>
                </c:pt>
                <c:pt idx="951">
                  <c:v>8.5590000000001396</c:v>
                </c:pt>
                <c:pt idx="952">
                  <c:v>8.5680000000001399</c:v>
                </c:pt>
                <c:pt idx="953">
                  <c:v>8.5770000000001403</c:v>
                </c:pt>
                <c:pt idx="954">
                  <c:v>8.5860000000001406</c:v>
                </c:pt>
                <c:pt idx="955">
                  <c:v>8.595000000000141</c:v>
                </c:pt>
                <c:pt idx="956">
                  <c:v>8.6040000000001413</c:v>
                </c:pt>
                <c:pt idx="957">
                  <c:v>8.6130000000001417</c:v>
                </c:pt>
                <c:pt idx="958">
                  <c:v>8.622000000000142</c:v>
                </c:pt>
                <c:pt idx="959">
                  <c:v>8.6310000000001423</c:v>
                </c:pt>
                <c:pt idx="960">
                  <c:v>8.6400000000001427</c:v>
                </c:pt>
                <c:pt idx="961">
                  <c:v>8.649000000000143</c:v>
                </c:pt>
                <c:pt idx="962">
                  <c:v>8.6580000000001434</c:v>
                </c:pt>
                <c:pt idx="963">
                  <c:v>8.6670000000001437</c:v>
                </c:pt>
                <c:pt idx="964">
                  <c:v>8.676000000000144</c:v>
                </c:pt>
                <c:pt idx="965">
                  <c:v>8.6850000000001444</c:v>
                </c:pt>
                <c:pt idx="966">
                  <c:v>8.6940000000001447</c:v>
                </c:pt>
                <c:pt idx="967">
                  <c:v>8.7030000000001451</c:v>
                </c:pt>
                <c:pt idx="968">
                  <c:v>8.7120000000001454</c:v>
                </c:pt>
                <c:pt idx="969">
                  <c:v>8.7210000000001457</c:v>
                </c:pt>
                <c:pt idx="970">
                  <c:v>8.7300000000001461</c:v>
                </c:pt>
                <c:pt idx="971">
                  <c:v>8.7390000000001464</c:v>
                </c:pt>
                <c:pt idx="972">
                  <c:v>8.7480000000001468</c:v>
                </c:pt>
                <c:pt idx="973">
                  <c:v>8.7570000000001471</c:v>
                </c:pt>
                <c:pt idx="974">
                  <c:v>8.7660000000001475</c:v>
                </c:pt>
                <c:pt idx="975">
                  <c:v>8.7750000000001478</c:v>
                </c:pt>
                <c:pt idx="976">
                  <c:v>8.7840000000001481</c:v>
                </c:pt>
                <c:pt idx="977">
                  <c:v>8.7930000000001485</c:v>
                </c:pt>
                <c:pt idx="978">
                  <c:v>8.8020000000001488</c:v>
                </c:pt>
                <c:pt idx="979">
                  <c:v>8.8110000000001492</c:v>
                </c:pt>
                <c:pt idx="980">
                  <c:v>8.8200000000001495</c:v>
                </c:pt>
                <c:pt idx="981">
                  <c:v>8.8290000000001498</c:v>
                </c:pt>
                <c:pt idx="982">
                  <c:v>8.8380000000001502</c:v>
                </c:pt>
                <c:pt idx="983">
                  <c:v>8.8470000000001505</c:v>
                </c:pt>
                <c:pt idx="984">
                  <c:v>8.8560000000001509</c:v>
                </c:pt>
                <c:pt idx="985">
                  <c:v>8.8650000000001512</c:v>
                </c:pt>
                <c:pt idx="986">
                  <c:v>8.8740000000001515</c:v>
                </c:pt>
                <c:pt idx="987">
                  <c:v>8.8830000000001519</c:v>
                </c:pt>
                <c:pt idx="988">
                  <c:v>8.8920000000001522</c:v>
                </c:pt>
                <c:pt idx="989">
                  <c:v>8.9010000000001526</c:v>
                </c:pt>
                <c:pt idx="990">
                  <c:v>8.9100000000001529</c:v>
                </c:pt>
                <c:pt idx="991">
                  <c:v>8.9190000000001532</c:v>
                </c:pt>
                <c:pt idx="992">
                  <c:v>8.9280000000001536</c:v>
                </c:pt>
                <c:pt idx="993">
                  <c:v>8.9370000000001539</c:v>
                </c:pt>
                <c:pt idx="994">
                  <c:v>8.9460000000001543</c:v>
                </c:pt>
                <c:pt idx="995">
                  <c:v>8.9550000000001546</c:v>
                </c:pt>
                <c:pt idx="996">
                  <c:v>8.964000000000155</c:v>
                </c:pt>
                <c:pt idx="997">
                  <c:v>8.9730000000001553</c:v>
                </c:pt>
                <c:pt idx="998">
                  <c:v>8.9820000000001556</c:v>
                </c:pt>
                <c:pt idx="999">
                  <c:v>8.991000000000156</c:v>
                </c:pt>
                <c:pt idx="1000">
                  <c:v>9.0000000000001563</c:v>
                </c:pt>
              </c:numCache>
              <c:extLst xmlns:c15="http://schemas.microsoft.com/office/drawing/2012/chart"/>
            </c:numRef>
          </c:xVal>
          <c:yVal>
            <c:numRef>
              <c:f>'Trial 3'!$H$12:$H$1012</c:f>
              <c:numCache>
                <c:formatCode>General</c:formatCode>
                <c:ptCount val="1001"/>
                <c:pt idx="0" formatCode="0.0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pt idx="989">
                  <c:v>-1.3306835049999854</c:v>
                </c:pt>
                <c:pt idx="990">
                  <c:v>-1.3373904999999855</c:v>
                </c:pt>
                <c:pt idx="991">
                  <c:v>-1.3441073049999854</c:v>
                </c:pt>
                <c:pt idx="992">
                  <c:v>-1.3508339199999855</c:v>
                </c:pt>
                <c:pt idx="993">
                  <c:v>-1.3575703449999854</c:v>
                </c:pt>
                <c:pt idx="994">
                  <c:v>-1.3643165799999855</c:v>
                </c:pt>
                <c:pt idx="995">
                  <c:v>-1.3710726249999854</c:v>
                </c:pt>
                <c:pt idx="996">
                  <c:v>-1.3778384799999854</c:v>
                </c:pt>
                <c:pt idx="997">
                  <c:v>-1.3846141449999854</c:v>
                </c:pt>
                <c:pt idx="998">
                  <c:v>-1.3913996199999854</c:v>
                </c:pt>
                <c:pt idx="999">
                  <c:v>-1.3981949049999853</c:v>
                </c:pt>
                <c:pt idx="1000">
                  <c:v>-1.4049999999999854</c:v>
                </c:pt>
              </c:numCache>
              <c:extLst xmlns:c15="http://schemas.microsoft.com/office/drawing/2012/chart"/>
            </c:numRef>
          </c:yVal>
          <c:smooth val="0"/>
        </c:ser>
        <c:ser>
          <c:idx val="7"/>
          <c:order val="3"/>
          <c:tx>
            <c:strRef>
              <c:f>'User Interface'!$B$43:$E$43</c:f>
              <c:strCache>
                <c:ptCount val="1"/>
                <c:pt idx="0">
                  <c:v>TRIAL 4</c:v>
                </c:pt>
              </c:strCache>
            </c:strRef>
          </c:tx>
          <c:spPr>
            <a:ln w="47625">
              <a:solidFill>
                <a:schemeClr val="accent6">
                  <a:lumMod val="75000"/>
                </a:schemeClr>
              </a:solidFill>
            </a:ln>
          </c:spPr>
          <c:marker>
            <c:symbol val="none"/>
          </c:marker>
          <c:xVal>
            <c:numRef>
              <c:f>'Trial 4'!$G$12:$G$1012</c:f>
              <c:numCache>
                <c:formatCode>General</c:formatCode>
                <c:ptCount val="1001"/>
                <c:pt idx="0">
                  <c:v>0</c:v>
                </c:pt>
                <c:pt idx="1">
                  <c:v>9.1999999999999998E-3</c:v>
                </c:pt>
                <c:pt idx="2">
                  <c:v>1.84E-2</c:v>
                </c:pt>
                <c:pt idx="3">
                  <c:v>2.76E-2</c:v>
                </c:pt>
                <c:pt idx="4">
                  <c:v>3.6799999999999999E-2</c:v>
                </c:pt>
                <c:pt idx="5">
                  <c:v>4.5999999999999999E-2</c:v>
                </c:pt>
                <c:pt idx="6">
                  <c:v>5.5199999999999999E-2</c:v>
                </c:pt>
                <c:pt idx="7">
                  <c:v>6.4399999999999999E-2</c:v>
                </c:pt>
                <c:pt idx="8">
                  <c:v>7.3599999999999999E-2</c:v>
                </c:pt>
                <c:pt idx="9">
                  <c:v>8.2799999999999999E-2</c:v>
                </c:pt>
                <c:pt idx="10">
                  <c:v>9.1999999999999998E-2</c:v>
                </c:pt>
                <c:pt idx="11">
                  <c:v>0.1012</c:v>
                </c:pt>
                <c:pt idx="12">
                  <c:v>0.1104</c:v>
                </c:pt>
                <c:pt idx="13">
                  <c:v>0.1196</c:v>
                </c:pt>
                <c:pt idx="14">
                  <c:v>0.1288</c:v>
                </c:pt>
                <c:pt idx="15">
                  <c:v>0.13800000000000001</c:v>
                </c:pt>
                <c:pt idx="16">
                  <c:v>0.1472</c:v>
                </c:pt>
                <c:pt idx="17">
                  <c:v>0.15639999999999998</c:v>
                </c:pt>
                <c:pt idx="18">
                  <c:v>0.16559999999999997</c:v>
                </c:pt>
                <c:pt idx="19">
                  <c:v>0.17479999999999996</c:v>
                </c:pt>
                <c:pt idx="20">
                  <c:v>0.18399999999999994</c:v>
                </c:pt>
                <c:pt idx="21">
                  <c:v>0.19319999999999993</c:v>
                </c:pt>
                <c:pt idx="22">
                  <c:v>0.20239999999999991</c:v>
                </c:pt>
                <c:pt idx="23">
                  <c:v>0.2115999999999999</c:v>
                </c:pt>
                <c:pt idx="24">
                  <c:v>0.22079999999999989</c:v>
                </c:pt>
                <c:pt idx="25">
                  <c:v>0.22999999999999987</c:v>
                </c:pt>
                <c:pt idx="26">
                  <c:v>0.23919999999999986</c:v>
                </c:pt>
                <c:pt idx="27">
                  <c:v>0.24839999999999984</c:v>
                </c:pt>
                <c:pt idx="28">
                  <c:v>0.25759999999999983</c:v>
                </c:pt>
                <c:pt idx="29">
                  <c:v>0.26679999999999982</c:v>
                </c:pt>
                <c:pt idx="30">
                  <c:v>0.2759999999999998</c:v>
                </c:pt>
                <c:pt idx="31">
                  <c:v>0.28519999999999979</c:v>
                </c:pt>
                <c:pt idx="32">
                  <c:v>0.29439999999999977</c:v>
                </c:pt>
                <c:pt idx="33">
                  <c:v>0.30359999999999976</c:v>
                </c:pt>
                <c:pt idx="34">
                  <c:v>0.31279999999999974</c:v>
                </c:pt>
                <c:pt idx="35">
                  <c:v>0.32199999999999973</c:v>
                </c:pt>
                <c:pt idx="36">
                  <c:v>0.33119999999999972</c:v>
                </c:pt>
                <c:pt idx="37">
                  <c:v>0.3403999999999997</c:v>
                </c:pt>
                <c:pt idx="38">
                  <c:v>0.34959999999999969</c:v>
                </c:pt>
                <c:pt idx="39">
                  <c:v>0.35879999999999967</c:v>
                </c:pt>
                <c:pt idx="40">
                  <c:v>0.36799999999999966</c:v>
                </c:pt>
                <c:pt idx="41">
                  <c:v>0.37719999999999965</c:v>
                </c:pt>
                <c:pt idx="42">
                  <c:v>0.38639999999999963</c:v>
                </c:pt>
                <c:pt idx="43">
                  <c:v>0.39559999999999962</c:v>
                </c:pt>
                <c:pt idx="44">
                  <c:v>0.4047999999999996</c:v>
                </c:pt>
                <c:pt idx="45">
                  <c:v>0.41399999999999959</c:v>
                </c:pt>
                <c:pt idx="46">
                  <c:v>0.42319999999999958</c:v>
                </c:pt>
                <c:pt idx="47">
                  <c:v>0.43239999999999956</c:v>
                </c:pt>
                <c:pt idx="48">
                  <c:v>0.44159999999999955</c:v>
                </c:pt>
                <c:pt idx="49">
                  <c:v>0.45079999999999953</c:v>
                </c:pt>
                <c:pt idx="50">
                  <c:v>0.45999999999999952</c:v>
                </c:pt>
                <c:pt idx="51">
                  <c:v>0.46919999999999951</c:v>
                </c:pt>
                <c:pt idx="52">
                  <c:v>0.47839999999999949</c:v>
                </c:pt>
                <c:pt idx="53">
                  <c:v>0.48759999999999948</c:v>
                </c:pt>
                <c:pt idx="54">
                  <c:v>0.49679999999999946</c:v>
                </c:pt>
                <c:pt idx="55">
                  <c:v>0.50599999999999945</c:v>
                </c:pt>
                <c:pt idx="56">
                  <c:v>0.51519999999999944</c:v>
                </c:pt>
                <c:pt idx="57">
                  <c:v>0.52439999999999942</c:v>
                </c:pt>
                <c:pt idx="58">
                  <c:v>0.53359999999999941</c:v>
                </c:pt>
                <c:pt idx="59">
                  <c:v>0.54279999999999939</c:v>
                </c:pt>
                <c:pt idx="60">
                  <c:v>0.55199999999999938</c:v>
                </c:pt>
                <c:pt idx="61">
                  <c:v>0.56119999999999937</c:v>
                </c:pt>
                <c:pt idx="62">
                  <c:v>0.57039999999999935</c:v>
                </c:pt>
                <c:pt idx="63">
                  <c:v>0.57959999999999934</c:v>
                </c:pt>
                <c:pt idx="64">
                  <c:v>0.58879999999999932</c:v>
                </c:pt>
                <c:pt idx="65">
                  <c:v>0.59799999999999931</c:v>
                </c:pt>
                <c:pt idx="66">
                  <c:v>0.6071999999999993</c:v>
                </c:pt>
                <c:pt idx="67">
                  <c:v>0.61639999999999928</c:v>
                </c:pt>
                <c:pt idx="68">
                  <c:v>0.62559999999999927</c:v>
                </c:pt>
                <c:pt idx="69">
                  <c:v>0.63479999999999925</c:v>
                </c:pt>
                <c:pt idx="70">
                  <c:v>0.64399999999999924</c:v>
                </c:pt>
                <c:pt idx="71">
                  <c:v>0.65319999999999923</c:v>
                </c:pt>
                <c:pt idx="72">
                  <c:v>0.66239999999999921</c:v>
                </c:pt>
                <c:pt idx="73">
                  <c:v>0.6715999999999992</c:v>
                </c:pt>
                <c:pt idx="74">
                  <c:v>0.68079999999999918</c:v>
                </c:pt>
                <c:pt idx="75">
                  <c:v>0.68999999999999917</c:v>
                </c:pt>
                <c:pt idx="76">
                  <c:v>0.69919999999999916</c:v>
                </c:pt>
                <c:pt idx="77">
                  <c:v>0.70839999999999914</c:v>
                </c:pt>
                <c:pt idx="78">
                  <c:v>0.71759999999999913</c:v>
                </c:pt>
                <c:pt idx="79">
                  <c:v>0.72679999999999911</c:v>
                </c:pt>
                <c:pt idx="80">
                  <c:v>0.7359999999999991</c:v>
                </c:pt>
                <c:pt idx="81">
                  <c:v>0.74519999999999909</c:v>
                </c:pt>
                <c:pt idx="82">
                  <c:v>0.75439999999999907</c:v>
                </c:pt>
                <c:pt idx="83">
                  <c:v>0.76359999999999906</c:v>
                </c:pt>
                <c:pt idx="84">
                  <c:v>0.77279999999999904</c:v>
                </c:pt>
                <c:pt idx="85">
                  <c:v>0.78199999999999903</c:v>
                </c:pt>
                <c:pt idx="86">
                  <c:v>0.79119999999999902</c:v>
                </c:pt>
                <c:pt idx="87">
                  <c:v>0.800399999999999</c:v>
                </c:pt>
                <c:pt idx="88">
                  <c:v>0.80959999999999899</c:v>
                </c:pt>
                <c:pt idx="89">
                  <c:v>0.81879999999999897</c:v>
                </c:pt>
                <c:pt idx="90">
                  <c:v>0.82799999999999896</c:v>
                </c:pt>
                <c:pt idx="91">
                  <c:v>0.83719999999999895</c:v>
                </c:pt>
                <c:pt idx="92">
                  <c:v>0.84639999999999893</c:v>
                </c:pt>
                <c:pt idx="93">
                  <c:v>0.85559999999999892</c:v>
                </c:pt>
                <c:pt idx="94">
                  <c:v>0.8647999999999989</c:v>
                </c:pt>
                <c:pt idx="95">
                  <c:v>0.87399999999999889</c:v>
                </c:pt>
                <c:pt idx="96">
                  <c:v>0.88319999999999887</c:v>
                </c:pt>
                <c:pt idx="97">
                  <c:v>0.89239999999999886</c:v>
                </c:pt>
                <c:pt idx="98">
                  <c:v>0.90159999999999885</c:v>
                </c:pt>
                <c:pt idx="99">
                  <c:v>0.91079999999999883</c:v>
                </c:pt>
                <c:pt idx="100">
                  <c:v>0.91999999999999882</c:v>
                </c:pt>
                <c:pt idx="101">
                  <c:v>0.9291999999999988</c:v>
                </c:pt>
                <c:pt idx="102">
                  <c:v>0.93839999999999879</c:v>
                </c:pt>
                <c:pt idx="103">
                  <c:v>0.94759999999999878</c:v>
                </c:pt>
                <c:pt idx="104">
                  <c:v>0.95679999999999876</c:v>
                </c:pt>
                <c:pt idx="105">
                  <c:v>0.96599999999999875</c:v>
                </c:pt>
                <c:pt idx="106">
                  <c:v>0.97519999999999873</c:v>
                </c:pt>
                <c:pt idx="107">
                  <c:v>0.98439999999999872</c:v>
                </c:pt>
                <c:pt idx="108">
                  <c:v>0.99359999999999871</c:v>
                </c:pt>
                <c:pt idx="109">
                  <c:v>1.0027999999999988</c:v>
                </c:pt>
                <c:pt idx="110">
                  <c:v>1.0119999999999989</c:v>
                </c:pt>
                <c:pt idx="111">
                  <c:v>1.021199999999999</c:v>
                </c:pt>
                <c:pt idx="112">
                  <c:v>1.0303999999999991</c:v>
                </c:pt>
                <c:pt idx="113">
                  <c:v>1.0395999999999992</c:v>
                </c:pt>
                <c:pt idx="114">
                  <c:v>1.0487999999999993</c:v>
                </c:pt>
                <c:pt idx="115">
                  <c:v>1.0579999999999994</c:v>
                </c:pt>
                <c:pt idx="116">
                  <c:v>1.0671999999999995</c:v>
                </c:pt>
                <c:pt idx="117">
                  <c:v>1.0763999999999996</c:v>
                </c:pt>
                <c:pt idx="118">
                  <c:v>1.0855999999999997</c:v>
                </c:pt>
                <c:pt idx="119">
                  <c:v>1.0947999999999998</c:v>
                </c:pt>
                <c:pt idx="120">
                  <c:v>1.1039999999999999</c:v>
                </c:pt>
                <c:pt idx="121">
                  <c:v>1.1132</c:v>
                </c:pt>
                <c:pt idx="122">
                  <c:v>1.1224000000000001</c:v>
                </c:pt>
                <c:pt idx="123">
                  <c:v>1.1316000000000002</c:v>
                </c:pt>
                <c:pt idx="124">
                  <c:v>1.1408000000000003</c:v>
                </c:pt>
                <c:pt idx="125">
                  <c:v>1.1500000000000004</c:v>
                </c:pt>
                <c:pt idx="126">
                  <c:v>1.1592000000000005</c:v>
                </c:pt>
                <c:pt idx="127">
                  <c:v>1.1684000000000005</c:v>
                </c:pt>
                <c:pt idx="128">
                  <c:v>1.1776000000000006</c:v>
                </c:pt>
                <c:pt idx="129">
                  <c:v>1.1868000000000007</c:v>
                </c:pt>
                <c:pt idx="130">
                  <c:v>1.1960000000000008</c:v>
                </c:pt>
                <c:pt idx="131">
                  <c:v>1.2052000000000009</c:v>
                </c:pt>
                <c:pt idx="132">
                  <c:v>1.214400000000001</c:v>
                </c:pt>
                <c:pt idx="133">
                  <c:v>1.2236000000000011</c:v>
                </c:pt>
                <c:pt idx="134">
                  <c:v>1.2328000000000012</c:v>
                </c:pt>
                <c:pt idx="135">
                  <c:v>1.2420000000000013</c:v>
                </c:pt>
                <c:pt idx="136">
                  <c:v>1.2512000000000014</c:v>
                </c:pt>
                <c:pt idx="137">
                  <c:v>1.2604000000000015</c:v>
                </c:pt>
                <c:pt idx="138">
                  <c:v>1.2696000000000016</c:v>
                </c:pt>
                <c:pt idx="139">
                  <c:v>1.2788000000000017</c:v>
                </c:pt>
                <c:pt idx="140">
                  <c:v>1.2880000000000018</c:v>
                </c:pt>
                <c:pt idx="141">
                  <c:v>1.2972000000000019</c:v>
                </c:pt>
                <c:pt idx="142">
                  <c:v>1.306400000000002</c:v>
                </c:pt>
                <c:pt idx="143">
                  <c:v>1.3156000000000021</c:v>
                </c:pt>
                <c:pt idx="144">
                  <c:v>1.3248000000000022</c:v>
                </c:pt>
                <c:pt idx="145">
                  <c:v>1.3340000000000023</c:v>
                </c:pt>
                <c:pt idx="146">
                  <c:v>1.3432000000000024</c:v>
                </c:pt>
                <c:pt idx="147">
                  <c:v>1.3524000000000025</c:v>
                </c:pt>
                <c:pt idx="148">
                  <c:v>1.3616000000000026</c:v>
                </c:pt>
                <c:pt idx="149">
                  <c:v>1.3708000000000027</c:v>
                </c:pt>
                <c:pt idx="150">
                  <c:v>1.3800000000000028</c:v>
                </c:pt>
                <c:pt idx="151">
                  <c:v>1.3892000000000029</c:v>
                </c:pt>
                <c:pt idx="152">
                  <c:v>1.398400000000003</c:v>
                </c:pt>
                <c:pt idx="153">
                  <c:v>1.4076000000000031</c:v>
                </c:pt>
                <c:pt idx="154">
                  <c:v>1.4168000000000032</c:v>
                </c:pt>
                <c:pt idx="155">
                  <c:v>1.4260000000000033</c:v>
                </c:pt>
                <c:pt idx="156">
                  <c:v>1.4352000000000034</c:v>
                </c:pt>
                <c:pt idx="157">
                  <c:v>1.4444000000000035</c:v>
                </c:pt>
                <c:pt idx="158">
                  <c:v>1.4536000000000036</c:v>
                </c:pt>
                <c:pt idx="159">
                  <c:v>1.4628000000000037</c:v>
                </c:pt>
                <c:pt idx="160">
                  <c:v>1.4720000000000037</c:v>
                </c:pt>
                <c:pt idx="161">
                  <c:v>1.4812000000000038</c:v>
                </c:pt>
                <c:pt idx="162">
                  <c:v>1.4904000000000039</c:v>
                </c:pt>
                <c:pt idx="163">
                  <c:v>1.499600000000004</c:v>
                </c:pt>
                <c:pt idx="164">
                  <c:v>1.5088000000000041</c:v>
                </c:pt>
                <c:pt idx="165">
                  <c:v>1.5180000000000042</c:v>
                </c:pt>
                <c:pt idx="166">
                  <c:v>1.5272000000000043</c:v>
                </c:pt>
                <c:pt idx="167">
                  <c:v>1.5364000000000044</c:v>
                </c:pt>
                <c:pt idx="168">
                  <c:v>1.5456000000000045</c:v>
                </c:pt>
                <c:pt idx="169">
                  <c:v>1.5548000000000046</c:v>
                </c:pt>
                <c:pt idx="170">
                  <c:v>1.5640000000000047</c:v>
                </c:pt>
                <c:pt idx="171">
                  <c:v>1.5732000000000048</c:v>
                </c:pt>
                <c:pt idx="172">
                  <c:v>1.5824000000000049</c:v>
                </c:pt>
                <c:pt idx="173">
                  <c:v>1.591600000000005</c:v>
                </c:pt>
                <c:pt idx="174">
                  <c:v>1.6008000000000051</c:v>
                </c:pt>
                <c:pt idx="175">
                  <c:v>1.6100000000000052</c:v>
                </c:pt>
                <c:pt idx="176">
                  <c:v>1.6192000000000053</c:v>
                </c:pt>
                <c:pt idx="177">
                  <c:v>1.6284000000000054</c:v>
                </c:pt>
                <c:pt idx="178">
                  <c:v>1.6376000000000055</c:v>
                </c:pt>
                <c:pt idx="179">
                  <c:v>1.6468000000000056</c:v>
                </c:pt>
                <c:pt idx="180">
                  <c:v>1.6560000000000057</c:v>
                </c:pt>
                <c:pt idx="181">
                  <c:v>1.6652000000000058</c:v>
                </c:pt>
                <c:pt idx="182">
                  <c:v>1.6744000000000059</c:v>
                </c:pt>
                <c:pt idx="183">
                  <c:v>1.683600000000006</c:v>
                </c:pt>
                <c:pt idx="184">
                  <c:v>1.6928000000000061</c:v>
                </c:pt>
                <c:pt idx="185">
                  <c:v>1.7020000000000062</c:v>
                </c:pt>
                <c:pt idx="186">
                  <c:v>1.7112000000000063</c:v>
                </c:pt>
                <c:pt idx="187">
                  <c:v>1.7204000000000064</c:v>
                </c:pt>
                <c:pt idx="188">
                  <c:v>1.7296000000000065</c:v>
                </c:pt>
                <c:pt idx="189">
                  <c:v>1.7388000000000066</c:v>
                </c:pt>
                <c:pt idx="190">
                  <c:v>1.7480000000000067</c:v>
                </c:pt>
                <c:pt idx="191">
                  <c:v>1.7572000000000068</c:v>
                </c:pt>
                <c:pt idx="192">
                  <c:v>1.7664000000000069</c:v>
                </c:pt>
                <c:pt idx="193">
                  <c:v>1.775600000000007</c:v>
                </c:pt>
                <c:pt idx="194">
                  <c:v>1.784800000000007</c:v>
                </c:pt>
                <c:pt idx="195">
                  <c:v>1.7940000000000071</c:v>
                </c:pt>
                <c:pt idx="196">
                  <c:v>1.8032000000000072</c:v>
                </c:pt>
                <c:pt idx="197">
                  <c:v>1.8124000000000073</c:v>
                </c:pt>
                <c:pt idx="198">
                  <c:v>1.8216000000000074</c:v>
                </c:pt>
                <c:pt idx="199">
                  <c:v>1.8308000000000075</c:v>
                </c:pt>
                <c:pt idx="200">
                  <c:v>1.8400000000000076</c:v>
                </c:pt>
                <c:pt idx="201">
                  <c:v>1.8492000000000077</c:v>
                </c:pt>
                <c:pt idx="202">
                  <c:v>1.8584000000000078</c:v>
                </c:pt>
                <c:pt idx="203">
                  <c:v>1.8676000000000079</c:v>
                </c:pt>
                <c:pt idx="204">
                  <c:v>1.876800000000008</c:v>
                </c:pt>
                <c:pt idx="205">
                  <c:v>1.8860000000000081</c:v>
                </c:pt>
                <c:pt idx="206">
                  <c:v>1.8952000000000082</c:v>
                </c:pt>
                <c:pt idx="207">
                  <c:v>1.9044000000000083</c:v>
                </c:pt>
                <c:pt idx="208">
                  <c:v>1.9136000000000084</c:v>
                </c:pt>
                <c:pt idx="209">
                  <c:v>1.9228000000000085</c:v>
                </c:pt>
                <c:pt idx="210">
                  <c:v>1.9320000000000086</c:v>
                </c:pt>
                <c:pt idx="211">
                  <c:v>1.9412000000000087</c:v>
                </c:pt>
                <c:pt idx="212">
                  <c:v>1.9504000000000088</c:v>
                </c:pt>
                <c:pt idx="213">
                  <c:v>1.9596000000000089</c:v>
                </c:pt>
                <c:pt idx="214">
                  <c:v>1.968800000000009</c:v>
                </c:pt>
                <c:pt idx="215">
                  <c:v>1.9780000000000091</c:v>
                </c:pt>
                <c:pt idx="216">
                  <c:v>1.9872000000000092</c:v>
                </c:pt>
                <c:pt idx="217">
                  <c:v>1.9964000000000093</c:v>
                </c:pt>
                <c:pt idx="218">
                  <c:v>2.0056000000000092</c:v>
                </c:pt>
                <c:pt idx="219">
                  <c:v>2.014800000000009</c:v>
                </c:pt>
                <c:pt idx="220">
                  <c:v>2.0240000000000089</c:v>
                </c:pt>
                <c:pt idx="221">
                  <c:v>2.0332000000000088</c:v>
                </c:pt>
                <c:pt idx="222">
                  <c:v>2.0424000000000087</c:v>
                </c:pt>
                <c:pt idx="223">
                  <c:v>2.0516000000000085</c:v>
                </c:pt>
                <c:pt idx="224">
                  <c:v>2.0608000000000084</c:v>
                </c:pt>
                <c:pt idx="225">
                  <c:v>2.0700000000000083</c:v>
                </c:pt>
                <c:pt idx="226">
                  <c:v>2.0792000000000082</c:v>
                </c:pt>
                <c:pt idx="227">
                  <c:v>2.088400000000008</c:v>
                </c:pt>
                <c:pt idx="228">
                  <c:v>2.0976000000000079</c:v>
                </c:pt>
                <c:pt idx="229">
                  <c:v>2.1068000000000078</c:v>
                </c:pt>
                <c:pt idx="230">
                  <c:v>2.1160000000000077</c:v>
                </c:pt>
                <c:pt idx="231">
                  <c:v>2.1252000000000075</c:v>
                </c:pt>
                <c:pt idx="232">
                  <c:v>2.1344000000000074</c:v>
                </c:pt>
                <c:pt idx="233">
                  <c:v>2.1436000000000073</c:v>
                </c:pt>
                <c:pt idx="234">
                  <c:v>2.1528000000000072</c:v>
                </c:pt>
                <c:pt idx="235">
                  <c:v>2.162000000000007</c:v>
                </c:pt>
                <c:pt idx="236">
                  <c:v>2.1712000000000069</c:v>
                </c:pt>
                <c:pt idx="237">
                  <c:v>2.1804000000000068</c:v>
                </c:pt>
                <c:pt idx="238">
                  <c:v>2.1896000000000067</c:v>
                </c:pt>
                <c:pt idx="239">
                  <c:v>2.1988000000000065</c:v>
                </c:pt>
                <c:pt idx="240">
                  <c:v>2.2080000000000064</c:v>
                </c:pt>
                <c:pt idx="241">
                  <c:v>2.2172000000000063</c:v>
                </c:pt>
                <c:pt idx="242">
                  <c:v>2.2264000000000062</c:v>
                </c:pt>
                <c:pt idx="243">
                  <c:v>2.235600000000006</c:v>
                </c:pt>
                <c:pt idx="244">
                  <c:v>2.2448000000000059</c:v>
                </c:pt>
                <c:pt idx="245">
                  <c:v>2.2540000000000058</c:v>
                </c:pt>
                <c:pt idx="246">
                  <c:v>2.2632000000000057</c:v>
                </c:pt>
                <c:pt idx="247">
                  <c:v>2.2724000000000055</c:v>
                </c:pt>
                <c:pt idx="248">
                  <c:v>2.2816000000000054</c:v>
                </c:pt>
                <c:pt idx="249">
                  <c:v>2.2908000000000053</c:v>
                </c:pt>
                <c:pt idx="250">
                  <c:v>2.3000000000000052</c:v>
                </c:pt>
                <c:pt idx="251">
                  <c:v>2.309200000000005</c:v>
                </c:pt>
                <c:pt idx="252">
                  <c:v>2.3184000000000049</c:v>
                </c:pt>
                <c:pt idx="253">
                  <c:v>2.3276000000000048</c:v>
                </c:pt>
                <c:pt idx="254">
                  <c:v>2.3368000000000047</c:v>
                </c:pt>
                <c:pt idx="255">
                  <c:v>2.3460000000000045</c:v>
                </c:pt>
                <c:pt idx="256">
                  <c:v>2.3552000000000044</c:v>
                </c:pt>
                <c:pt idx="257">
                  <c:v>2.3644000000000043</c:v>
                </c:pt>
                <c:pt idx="258">
                  <c:v>2.3736000000000042</c:v>
                </c:pt>
                <c:pt idx="259">
                  <c:v>2.382800000000004</c:v>
                </c:pt>
                <c:pt idx="260">
                  <c:v>2.3920000000000039</c:v>
                </c:pt>
                <c:pt idx="261">
                  <c:v>2.4012000000000038</c:v>
                </c:pt>
                <c:pt idx="262">
                  <c:v>2.4104000000000037</c:v>
                </c:pt>
                <c:pt idx="263">
                  <c:v>2.4196000000000035</c:v>
                </c:pt>
                <c:pt idx="264">
                  <c:v>2.4288000000000034</c:v>
                </c:pt>
                <c:pt idx="265">
                  <c:v>2.4380000000000033</c:v>
                </c:pt>
                <c:pt idx="266">
                  <c:v>2.4472000000000032</c:v>
                </c:pt>
                <c:pt idx="267">
                  <c:v>2.456400000000003</c:v>
                </c:pt>
                <c:pt idx="268">
                  <c:v>2.4656000000000029</c:v>
                </c:pt>
                <c:pt idx="269">
                  <c:v>2.4748000000000028</c:v>
                </c:pt>
                <c:pt idx="270">
                  <c:v>2.4840000000000027</c:v>
                </c:pt>
                <c:pt idx="271">
                  <c:v>2.4932000000000025</c:v>
                </c:pt>
                <c:pt idx="272">
                  <c:v>2.5024000000000024</c:v>
                </c:pt>
                <c:pt idx="273">
                  <c:v>2.5116000000000023</c:v>
                </c:pt>
                <c:pt idx="274">
                  <c:v>2.5208000000000022</c:v>
                </c:pt>
                <c:pt idx="275">
                  <c:v>2.530000000000002</c:v>
                </c:pt>
                <c:pt idx="276">
                  <c:v>2.5392000000000019</c:v>
                </c:pt>
                <c:pt idx="277">
                  <c:v>2.5484000000000018</c:v>
                </c:pt>
                <c:pt idx="278">
                  <c:v>2.5576000000000016</c:v>
                </c:pt>
                <c:pt idx="279">
                  <c:v>2.5668000000000015</c:v>
                </c:pt>
                <c:pt idx="280">
                  <c:v>2.5760000000000014</c:v>
                </c:pt>
                <c:pt idx="281">
                  <c:v>2.5852000000000013</c:v>
                </c:pt>
                <c:pt idx="282">
                  <c:v>2.5944000000000011</c:v>
                </c:pt>
                <c:pt idx="283">
                  <c:v>2.603600000000001</c:v>
                </c:pt>
                <c:pt idx="284">
                  <c:v>2.6128000000000009</c:v>
                </c:pt>
                <c:pt idx="285">
                  <c:v>2.6220000000000008</c:v>
                </c:pt>
                <c:pt idx="286">
                  <c:v>2.6312000000000006</c:v>
                </c:pt>
                <c:pt idx="287">
                  <c:v>2.6404000000000005</c:v>
                </c:pt>
                <c:pt idx="288">
                  <c:v>2.6496000000000004</c:v>
                </c:pt>
                <c:pt idx="289">
                  <c:v>2.6588000000000003</c:v>
                </c:pt>
                <c:pt idx="290">
                  <c:v>2.6680000000000001</c:v>
                </c:pt>
                <c:pt idx="291">
                  <c:v>2.6772</c:v>
                </c:pt>
                <c:pt idx="292">
                  <c:v>2.6863999999999999</c:v>
                </c:pt>
                <c:pt idx="293">
                  <c:v>2.6955999999999998</c:v>
                </c:pt>
                <c:pt idx="294">
                  <c:v>2.7047999999999996</c:v>
                </c:pt>
                <c:pt idx="295">
                  <c:v>2.7139999999999995</c:v>
                </c:pt>
                <c:pt idx="296">
                  <c:v>2.7231999999999994</c:v>
                </c:pt>
                <c:pt idx="297">
                  <c:v>2.7323999999999993</c:v>
                </c:pt>
                <c:pt idx="298">
                  <c:v>2.7415999999999991</c:v>
                </c:pt>
                <c:pt idx="299">
                  <c:v>2.750799999999999</c:v>
                </c:pt>
                <c:pt idx="300">
                  <c:v>2.7599999999999989</c:v>
                </c:pt>
                <c:pt idx="301">
                  <c:v>2.7691999999999988</c:v>
                </c:pt>
                <c:pt idx="302">
                  <c:v>2.7783999999999986</c:v>
                </c:pt>
                <c:pt idx="303">
                  <c:v>2.7875999999999985</c:v>
                </c:pt>
                <c:pt idx="304">
                  <c:v>2.7967999999999984</c:v>
                </c:pt>
                <c:pt idx="305">
                  <c:v>2.8059999999999983</c:v>
                </c:pt>
                <c:pt idx="306">
                  <c:v>2.8151999999999981</c:v>
                </c:pt>
                <c:pt idx="307">
                  <c:v>2.824399999999998</c:v>
                </c:pt>
                <c:pt idx="308">
                  <c:v>2.8335999999999979</c:v>
                </c:pt>
                <c:pt idx="309">
                  <c:v>2.8427999999999978</c:v>
                </c:pt>
                <c:pt idx="310">
                  <c:v>2.8519999999999976</c:v>
                </c:pt>
                <c:pt idx="311">
                  <c:v>2.8611999999999975</c:v>
                </c:pt>
                <c:pt idx="312">
                  <c:v>2.8703999999999974</c:v>
                </c:pt>
                <c:pt idx="313">
                  <c:v>2.8795999999999973</c:v>
                </c:pt>
                <c:pt idx="314">
                  <c:v>2.8887999999999971</c:v>
                </c:pt>
                <c:pt idx="315">
                  <c:v>2.897999999999997</c:v>
                </c:pt>
                <c:pt idx="316">
                  <c:v>2.9071999999999969</c:v>
                </c:pt>
                <c:pt idx="317">
                  <c:v>2.9163999999999968</c:v>
                </c:pt>
                <c:pt idx="318">
                  <c:v>2.9255999999999966</c:v>
                </c:pt>
                <c:pt idx="319">
                  <c:v>2.9347999999999965</c:v>
                </c:pt>
                <c:pt idx="320">
                  <c:v>2.9439999999999964</c:v>
                </c:pt>
                <c:pt idx="321">
                  <c:v>2.9531999999999963</c:v>
                </c:pt>
                <c:pt idx="322">
                  <c:v>2.9623999999999961</c:v>
                </c:pt>
                <c:pt idx="323">
                  <c:v>2.971599999999996</c:v>
                </c:pt>
                <c:pt idx="324">
                  <c:v>2.9807999999999959</c:v>
                </c:pt>
                <c:pt idx="325">
                  <c:v>2.9899999999999958</c:v>
                </c:pt>
                <c:pt idx="326">
                  <c:v>2.9991999999999956</c:v>
                </c:pt>
                <c:pt idx="327">
                  <c:v>3.0083999999999955</c:v>
                </c:pt>
                <c:pt idx="328">
                  <c:v>3.0175999999999954</c:v>
                </c:pt>
                <c:pt idx="329">
                  <c:v>3.0267999999999953</c:v>
                </c:pt>
                <c:pt idx="330">
                  <c:v>3.0359999999999951</c:v>
                </c:pt>
                <c:pt idx="331">
                  <c:v>3.045199999999995</c:v>
                </c:pt>
                <c:pt idx="332">
                  <c:v>3.0543999999999949</c:v>
                </c:pt>
                <c:pt idx="333">
                  <c:v>3.0635999999999948</c:v>
                </c:pt>
                <c:pt idx="334">
                  <c:v>3.0727999999999946</c:v>
                </c:pt>
                <c:pt idx="335">
                  <c:v>3.0819999999999945</c:v>
                </c:pt>
                <c:pt idx="336">
                  <c:v>3.0911999999999944</c:v>
                </c:pt>
                <c:pt idx="337">
                  <c:v>3.1003999999999943</c:v>
                </c:pt>
                <c:pt idx="338">
                  <c:v>3.1095999999999941</c:v>
                </c:pt>
                <c:pt idx="339">
                  <c:v>3.118799999999994</c:v>
                </c:pt>
                <c:pt idx="340">
                  <c:v>3.1279999999999939</c:v>
                </c:pt>
                <c:pt idx="341">
                  <c:v>3.1371999999999938</c:v>
                </c:pt>
                <c:pt idx="342">
                  <c:v>3.1463999999999936</c:v>
                </c:pt>
                <c:pt idx="343">
                  <c:v>3.1555999999999935</c:v>
                </c:pt>
                <c:pt idx="344">
                  <c:v>3.1647999999999934</c:v>
                </c:pt>
                <c:pt idx="345">
                  <c:v>3.1739999999999933</c:v>
                </c:pt>
                <c:pt idx="346">
                  <c:v>3.1831999999999931</c:v>
                </c:pt>
                <c:pt idx="347">
                  <c:v>3.192399999999993</c:v>
                </c:pt>
                <c:pt idx="348">
                  <c:v>3.2015999999999929</c:v>
                </c:pt>
                <c:pt idx="349">
                  <c:v>3.2107999999999928</c:v>
                </c:pt>
                <c:pt idx="350">
                  <c:v>3.2199999999999926</c:v>
                </c:pt>
                <c:pt idx="351">
                  <c:v>3.2291999999999925</c:v>
                </c:pt>
                <c:pt idx="352">
                  <c:v>3.2383999999999924</c:v>
                </c:pt>
                <c:pt idx="353">
                  <c:v>3.2475999999999923</c:v>
                </c:pt>
                <c:pt idx="354">
                  <c:v>3.2567999999999921</c:v>
                </c:pt>
                <c:pt idx="355">
                  <c:v>3.265999999999992</c:v>
                </c:pt>
                <c:pt idx="356">
                  <c:v>3.2751999999999919</c:v>
                </c:pt>
                <c:pt idx="357">
                  <c:v>3.2843999999999918</c:v>
                </c:pt>
                <c:pt idx="358">
                  <c:v>3.2935999999999916</c:v>
                </c:pt>
                <c:pt idx="359">
                  <c:v>3.3027999999999915</c:v>
                </c:pt>
                <c:pt idx="360">
                  <c:v>3.3119999999999914</c:v>
                </c:pt>
                <c:pt idx="361">
                  <c:v>3.3211999999999913</c:v>
                </c:pt>
                <c:pt idx="362">
                  <c:v>3.3303999999999911</c:v>
                </c:pt>
                <c:pt idx="363">
                  <c:v>3.339599999999991</c:v>
                </c:pt>
                <c:pt idx="364">
                  <c:v>3.3487999999999909</c:v>
                </c:pt>
                <c:pt idx="365">
                  <c:v>3.3579999999999908</c:v>
                </c:pt>
                <c:pt idx="366">
                  <c:v>3.3671999999999906</c:v>
                </c:pt>
                <c:pt idx="367">
                  <c:v>3.3763999999999905</c:v>
                </c:pt>
                <c:pt idx="368">
                  <c:v>3.3855999999999904</c:v>
                </c:pt>
                <c:pt idx="369">
                  <c:v>3.3947999999999903</c:v>
                </c:pt>
                <c:pt idx="370">
                  <c:v>3.4039999999999901</c:v>
                </c:pt>
                <c:pt idx="371">
                  <c:v>3.41319999999999</c:v>
                </c:pt>
                <c:pt idx="372">
                  <c:v>3.4223999999999899</c:v>
                </c:pt>
                <c:pt idx="373">
                  <c:v>3.4315999999999898</c:v>
                </c:pt>
                <c:pt idx="374">
                  <c:v>3.4407999999999896</c:v>
                </c:pt>
                <c:pt idx="375">
                  <c:v>3.4499999999999895</c:v>
                </c:pt>
                <c:pt idx="376">
                  <c:v>3.4591999999999894</c:v>
                </c:pt>
                <c:pt idx="377">
                  <c:v>3.4683999999999893</c:v>
                </c:pt>
                <c:pt idx="378">
                  <c:v>3.4775999999999891</c:v>
                </c:pt>
                <c:pt idx="379">
                  <c:v>3.486799999999989</c:v>
                </c:pt>
                <c:pt idx="380">
                  <c:v>3.4959999999999889</c:v>
                </c:pt>
                <c:pt idx="381">
                  <c:v>3.5051999999999888</c:v>
                </c:pt>
                <c:pt idx="382">
                  <c:v>3.5143999999999886</c:v>
                </c:pt>
                <c:pt idx="383">
                  <c:v>3.5235999999999885</c:v>
                </c:pt>
                <c:pt idx="384">
                  <c:v>3.5327999999999884</c:v>
                </c:pt>
                <c:pt idx="385">
                  <c:v>3.5419999999999883</c:v>
                </c:pt>
                <c:pt idx="386">
                  <c:v>3.5511999999999881</c:v>
                </c:pt>
                <c:pt idx="387">
                  <c:v>3.560399999999988</c:v>
                </c:pt>
                <c:pt idx="388">
                  <c:v>3.5695999999999879</c:v>
                </c:pt>
                <c:pt idx="389">
                  <c:v>3.5787999999999878</c:v>
                </c:pt>
                <c:pt idx="390">
                  <c:v>3.5879999999999876</c:v>
                </c:pt>
                <c:pt idx="391">
                  <c:v>3.5971999999999875</c:v>
                </c:pt>
                <c:pt idx="392">
                  <c:v>3.6063999999999874</c:v>
                </c:pt>
                <c:pt idx="393">
                  <c:v>3.6155999999999873</c:v>
                </c:pt>
                <c:pt idx="394">
                  <c:v>3.6247999999999871</c:v>
                </c:pt>
                <c:pt idx="395">
                  <c:v>3.633999999999987</c:v>
                </c:pt>
                <c:pt idx="396">
                  <c:v>3.6431999999999869</c:v>
                </c:pt>
                <c:pt idx="397">
                  <c:v>3.6523999999999868</c:v>
                </c:pt>
                <c:pt idx="398">
                  <c:v>3.6615999999999866</c:v>
                </c:pt>
                <c:pt idx="399">
                  <c:v>3.6707999999999865</c:v>
                </c:pt>
                <c:pt idx="400">
                  <c:v>3.6799999999999864</c:v>
                </c:pt>
                <c:pt idx="401">
                  <c:v>3.6891999999999863</c:v>
                </c:pt>
                <c:pt idx="402">
                  <c:v>3.6983999999999861</c:v>
                </c:pt>
                <c:pt idx="403">
                  <c:v>3.707599999999986</c:v>
                </c:pt>
                <c:pt idx="404">
                  <c:v>3.7167999999999859</c:v>
                </c:pt>
                <c:pt idx="405">
                  <c:v>3.7259999999999858</c:v>
                </c:pt>
                <c:pt idx="406">
                  <c:v>3.7351999999999856</c:v>
                </c:pt>
                <c:pt idx="407">
                  <c:v>3.7443999999999855</c:v>
                </c:pt>
                <c:pt idx="408">
                  <c:v>3.7535999999999854</c:v>
                </c:pt>
                <c:pt idx="409">
                  <c:v>3.7627999999999853</c:v>
                </c:pt>
                <c:pt idx="410">
                  <c:v>3.7719999999999851</c:v>
                </c:pt>
                <c:pt idx="411">
                  <c:v>3.781199999999985</c:v>
                </c:pt>
                <c:pt idx="412">
                  <c:v>3.7903999999999849</c:v>
                </c:pt>
                <c:pt idx="413">
                  <c:v>3.7995999999999848</c:v>
                </c:pt>
                <c:pt idx="414">
                  <c:v>3.8087999999999846</c:v>
                </c:pt>
                <c:pt idx="415">
                  <c:v>3.8179999999999845</c:v>
                </c:pt>
                <c:pt idx="416">
                  <c:v>3.8271999999999844</c:v>
                </c:pt>
                <c:pt idx="417">
                  <c:v>3.8363999999999843</c:v>
                </c:pt>
                <c:pt idx="418">
                  <c:v>3.8455999999999841</c:v>
                </c:pt>
                <c:pt idx="419">
                  <c:v>3.854799999999984</c:v>
                </c:pt>
                <c:pt idx="420">
                  <c:v>3.8639999999999839</c:v>
                </c:pt>
                <c:pt idx="421">
                  <c:v>3.8731999999999838</c:v>
                </c:pt>
                <c:pt idx="422">
                  <c:v>3.8823999999999836</c:v>
                </c:pt>
                <c:pt idx="423">
                  <c:v>3.8915999999999835</c:v>
                </c:pt>
                <c:pt idx="424">
                  <c:v>3.9007999999999834</c:v>
                </c:pt>
                <c:pt idx="425">
                  <c:v>3.9099999999999833</c:v>
                </c:pt>
                <c:pt idx="426">
                  <c:v>3.9191999999999831</c:v>
                </c:pt>
                <c:pt idx="427">
                  <c:v>3.928399999999983</c:v>
                </c:pt>
                <c:pt idx="428">
                  <c:v>3.9375999999999829</c:v>
                </c:pt>
                <c:pt idx="429">
                  <c:v>3.9467999999999828</c:v>
                </c:pt>
                <c:pt idx="430">
                  <c:v>3.9559999999999826</c:v>
                </c:pt>
                <c:pt idx="431">
                  <c:v>3.9651999999999825</c:v>
                </c:pt>
                <c:pt idx="432">
                  <c:v>3.9743999999999824</c:v>
                </c:pt>
                <c:pt idx="433">
                  <c:v>3.9835999999999823</c:v>
                </c:pt>
                <c:pt idx="434">
                  <c:v>3.9927999999999821</c:v>
                </c:pt>
                <c:pt idx="435">
                  <c:v>4.001999999999982</c:v>
                </c:pt>
                <c:pt idx="436">
                  <c:v>4.0111999999999819</c:v>
                </c:pt>
                <c:pt idx="437">
                  <c:v>4.0203999999999818</c:v>
                </c:pt>
                <c:pt idx="438">
                  <c:v>4.0295999999999816</c:v>
                </c:pt>
                <c:pt idx="439">
                  <c:v>4.0387999999999815</c:v>
                </c:pt>
                <c:pt idx="440">
                  <c:v>4.0479999999999814</c:v>
                </c:pt>
                <c:pt idx="441">
                  <c:v>4.0571999999999813</c:v>
                </c:pt>
                <c:pt idx="442">
                  <c:v>4.0663999999999811</c:v>
                </c:pt>
                <c:pt idx="443">
                  <c:v>4.075599999999981</c:v>
                </c:pt>
                <c:pt idx="444">
                  <c:v>4.0847999999999809</c:v>
                </c:pt>
                <c:pt idx="445">
                  <c:v>4.0939999999999808</c:v>
                </c:pt>
                <c:pt idx="446">
                  <c:v>4.1031999999999806</c:v>
                </c:pt>
                <c:pt idx="447">
                  <c:v>4.1123999999999805</c:v>
                </c:pt>
                <c:pt idx="448">
                  <c:v>4.1215999999999804</c:v>
                </c:pt>
                <c:pt idx="449">
                  <c:v>4.1307999999999803</c:v>
                </c:pt>
                <c:pt idx="450">
                  <c:v>4.1399999999999801</c:v>
                </c:pt>
                <c:pt idx="451">
                  <c:v>4.14919999999998</c:v>
                </c:pt>
                <c:pt idx="452">
                  <c:v>4.1583999999999799</c:v>
                </c:pt>
                <c:pt idx="453">
                  <c:v>4.1675999999999798</c:v>
                </c:pt>
                <c:pt idx="454">
                  <c:v>4.1767999999999796</c:v>
                </c:pt>
                <c:pt idx="455">
                  <c:v>4.1859999999999795</c:v>
                </c:pt>
                <c:pt idx="456">
                  <c:v>4.1951999999999794</c:v>
                </c:pt>
                <c:pt idx="457">
                  <c:v>4.2043999999999793</c:v>
                </c:pt>
                <c:pt idx="458">
                  <c:v>4.2135999999999791</c:v>
                </c:pt>
                <c:pt idx="459">
                  <c:v>4.222799999999979</c:v>
                </c:pt>
                <c:pt idx="460">
                  <c:v>4.2319999999999789</c:v>
                </c:pt>
                <c:pt idx="461">
                  <c:v>4.2411999999999788</c:v>
                </c:pt>
                <c:pt idx="462">
                  <c:v>4.2503999999999786</c:v>
                </c:pt>
                <c:pt idx="463">
                  <c:v>4.2595999999999785</c:v>
                </c:pt>
                <c:pt idx="464">
                  <c:v>4.2687999999999784</c:v>
                </c:pt>
                <c:pt idx="465">
                  <c:v>4.2779999999999783</c:v>
                </c:pt>
                <c:pt idx="466">
                  <c:v>4.2871999999999781</c:v>
                </c:pt>
                <c:pt idx="467">
                  <c:v>4.296399999999978</c:v>
                </c:pt>
                <c:pt idx="468">
                  <c:v>4.3055999999999779</c:v>
                </c:pt>
                <c:pt idx="469">
                  <c:v>4.3147999999999778</c:v>
                </c:pt>
                <c:pt idx="470">
                  <c:v>4.3239999999999776</c:v>
                </c:pt>
                <c:pt idx="471">
                  <c:v>4.3331999999999775</c:v>
                </c:pt>
                <c:pt idx="472">
                  <c:v>4.3423999999999774</c:v>
                </c:pt>
                <c:pt idx="473">
                  <c:v>4.3515999999999773</c:v>
                </c:pt>
                <c:pt idx="474">
                  <c:v>4.3607999999999771</c:v>
                </c:pt>
                <c:pt idx="475">
                  <c:v>4.369999999999977</c:v>
                </c:pt>
                <c:pt idx="476">
                  <c:v>4.3791999999999769</c:v>
                </c:pt>
                <c:pt idx="477">
                  <c:v>4.3883999999999768</c:v>
                </c:pt>
                <c:pt idx="478">
                  <c:v>4.3975999999999766</c:v>
                </c:pt>
                <c:pt idx="479">
                  <c:v>4.4067999999999765</c:v>
                </c:pt>
                <c:pt idx="480">
                  <c:v>4.4159999999999764</c:v>
                </c:pt>
                <c:pt idx="481">
                  <c:v>4.4251999999999763</c:v>
                </c:pt>
                <c:pt idx="482">
                  <c:v>4.4343999999999761</c:v>
                </c:pt>
                <c:pt idx="483">
                  <c:v>4.443599999999976</c:v>
                </c:pt>
                <c:pt idx="484">
                  <c:v>4.4527999999999759</c:v>
                </c:pt>
                <c:pt idx="485">
                  <c:v>4.4619999999999758</c:v>
                </c:pt>
                <c:pt idx="486">
                  <c:v>4.4711999999999756</c:v>
                </c:pt>
                <c:pt idx="487">
                  <c:v>4.4803999999999755</c:v>
                </c:pt>
                <c:pt idx="488">
                  <c:v>4.4895999999999754</c:v>
                </c:pt>
                <c:pt idx="489">
                  <c:v>4.4987999999999753</c:v>
                </c:pt>
                <c:pt idx="490">
                  <c:v>4.5079999999999751</c:v>
                </c:pt>
                <c:pt idx="491">
                  <c:v>4.517199999999975</c:v>
                </c:pt>
                <c:pt idx="492">
                  <c:v>4.5263999999999749</c:v>
                </c:pt>
                <c:pt idx="493">
                  <c:v>4.5355999999999748</c:v>
                </c:pt>
                <c:pt idx="494">
                  <c:v>4.5447999999999746</c:v>
                </c:pt>
                <c:pt idx="495">
                  <c:v>4.5539999999999745</c:v>
                </c:pt>
                <c:pt idx="496">
                  <c:v>4.5631999999999744</c:v>
                </c:pt>
                <c:pt idx="497">
                  <c:v>4.5723999999999743</c:v>
                </c:pt>
                <c:pt idx="498">
                  <c:v>4.5815999999999741</c:v>
                </c:pt>
                <c:pt idx="499">
                  <c:v>4.590799999999974</c:v>
                </c:pt>
                <c:pt idx="500">
                  <c:v>4.5999999999999739</c:v>
                </c:pt>
                <c:pt idx="501">
                  <c:v>4.6091999999999738</c:v>
                </c:pt>
                <c:pt idx="502">
                  <c:v>4.6183999999999736</c:v>
                </c:pt>
                <c:pt idx="503">
                  <c:v>4.6275999999999735</c:v>
                </c:pt>
                <c:pt idx="504">
                  <c:v>4.6367999999999734</c:v>
                </c:pt>
                <c:pt idx="505">
                  <c:v>4.6459999999999733</c:v>
                </c:pt>
                <c:pt idx="506">
                  <c:v>4.6551999999999731</c:v>
                </c:pt>
                <c:pt idx="507">
                  <c:v>4.664399999999973</c:v>
                </c:pt>
                <c:pt idx="508">
                  <c:v>4.6735999999999729</c:v>
                </c:pt>
                <c:pt idx="509">
                  <c:v>4.6827999999999728</c:v>
                </c:pt>
                <c:pt idx="510">
                  <c:v>4.6919999999999726</c:v>
                </c:pt>
                <c:pt idx="511">
                  <c:v>4.7011999999999725</c:v>
                </c:pt>
                <c:pt idx="512">
                  <c:v>4.7103999999999724</c:v>
                </c:pt>
                <c:pt idx="513">
                  <c:v>4.7195999999999723</c:v>
                </c:pt>
                <c:pt idx="514">
                  <c:v>4.7287999999999721</c:v>
                </c:pt>
                <c:pt idx="515">
                  <c:v>4.737999999999972</c:v>
                </c:pt>
                <c:pt idx="516">
                  <c:v>4.7471999999999719</c:v>
                </c:pt>
                <c:pt idx="517">
                  <c:v>4.7563999999999718</c:v>
                </c:pt>
                <c:pt idx="518">
                  <c:v>4.7655999999999716</c:v>
                </c:pt>
                <c:pt idx="519">
                  <c:v>4.7747999999999715</c:v>
                </c:pt>
                <c:pt idx="520">
                  <c:v>4.7839999999999714</c:v>
                </c:pt>
                <c:pt idx="521">
                  <c:v>4.7931999999999713</c:v>
                </c:pt>
                <c:pt idx="522">
                  <c:v>4.8023999999999711</c:v>
                </c:pt>
                <c:pt idx="523">
                  <c:v>4.811599999999971</c:v>
                </c:pt>
                <c:pt idx="524">
                  <c:v>4.8207999999999709</c:v>
                </c:pt>
                <c:pt idx="525">
                  <c:v>4.8299999999999708</c:v>
                </c:pt>
                <c:pt idx="526">
                  <c:v>4.8391999999999706</c:v>
                </c:pt>
                <c:pt idx="527">
                  <c:v>4.8483999999999705</c:v>
                </c:pt>
                <c:pt idx="528">
                  <c:v>4.8575999999999704</c:v>
                </c:pt>
                <c:pt idx="529">
                  <c:v>4.8667999999999703</c:v>
                </c:pt>
                <c:pt idx="530">
                  <c:v>4.8759999999999701</c:v>
                </c:pt>
                <c:pt idx="531">
                  <c:v>4.88519999999997</c:v>
                </c:pt>
                <c:pt idx="532">
                  <c:v>4.8943999999999699</c:v>
                </c:pt>
                <c:pt idx="533">
                  <c:v>4.9035999999999698</c:v>
                </c:pt>
                <c:pt idx="534">
                  <c:v>4.9127999999999696</c:v>
                </c:pt>
                <c:pt idx="535">
                  <c:v>4.9219999999999695</c:v>
                </c:pt>
                <c:pt idx="536">
                  <c:v>4.9311999999999694</c:v>
                </c:pt>
                <c:pt idx="537">
                  <c:v>4.9403999999999693</c:v>
                </c:pt>
                <c:pt idx="538">
                  <c:v>4.9495999999999691</c:v>
                </c:pt>
                <c:pt idx="539">
                  <c:v>4.958799999999969</c:v>
                </c:pt>
                <c:pt idx="540">
                  <c:v>4.9679999999999689</c:v>
                </c:pt>
                <c:pt idx="541">
                  <c:v>4.9771999999999688</c:v>
                </c:pt>
                <c:pt idx="542">
                  <c:v>4.9863999999999686</c:v>
                </c:pt>
                <c:pt idx="543">
                  <c:v>4.9955999999999685</c:v>
                </c:pt>
                <c:pt idx="544">
                  <c:v>5.0047999999999684</c:v>
                </c:pt>
                <c:pt idx="545">
                  <c:v>5.0139999999999683</c:v>
                </c:pt>
                <c:pt idx="546">
                  <c:v>5.0231999999999681</c:v>
                </c:pt>
                <c:pt idx="547">
                  <c:v>5.032399999999968</c:v>
                </c:pt>
                <c:pt idx="548">
                  <c:v>5.0415999999999679</c:v>
                </c:pt>
                <c:pt idx="549">
                  <c:v>5.0507999999999678</c:v>
                </c:pt>
                <c:pt idx="550">
                  <c:v>5.0599999999999676</c:v>
                </c:pt>
                <c:pt idx="551">
                  <c:v>5.0691999999999675</c:v>
                </c:pt>
                <c:pt idx="552">
                  <c:v>5.0783999999999674</c:v>
                </c:pt>
                <c:pt idx="553">
                  <c:v>5.0875999999999673</c:v>
                </c:pt>
                <c:pt idx="554">
                  <c:v>5.0967999999999671</c:v>
                </c:pt>
                <c:pt idx="555">
                  <c:v>5.105999999999967</c:v>
                </c:pt>
                <c:pt idx="556">
                  <c:v>5.1151999999999669</c:v>
                </c:pt>
                <c:pt idx="557">
                  <c:v>5.1243999999999668</c:v>
                </c:pt>
                <c:pt idx="558">
                  <c:v>5.1335999999999666</c:v>
                </c:pt>
                <c:pt idx="559">
                  <c:v>5.1427999999999665</c:v>
                </c:pt>
                <c:pt idx="560">
                  <c:v>5.1519999999999664</c:v>
                </c:pt>
                <c:pt idx="561">
                  <c:v>5.1611999999999663</c:v>
                </c:pt>
                <c:pt idx="562">
                  <c:v>5.1703999999999661</c:v>
                </c:pt>
                <c:pt idx="563">
                  <c:v>5.179599999999966</c:v>
                </c:pt>
                <c:pt idx="564">
                  <c:v>5.1887999999999659</c:v>
                </c:pt>
                <c:pt idx="565">
                  <c:v>5.1979999999999658</c:v>
                </c:pt>
                <c:pt idx="566">
                  <c:v>5.2071999999999656</c:v>
                </c:pt>
                <c:pt idx="567">
                  <c:v>5.2163999999999655</c:v>
                </c:pt>
                <c:pt idx="568">
                  <c:v>5.2255999999999654</c:v>
                </c:pt>
                <c:pt idx="569">
                  <c:v>5.2347999999999653</c:v>
                </c:pt>
                <c:pt idx="570">
                  <c:v>5.2439999999999651</c:v>
                </c:pt>
                <c:pt idx="571">
                  <c:v>5.253199999999965</c:v>
                </c:pt>
                <c:pt idx="572">
                  <c:v>5.2623999999999649</c:v>
                </c:pt>
                <c:pt idx="573">
                  <c:v>5.2715999999999648</c:v>
                </c:pt>
                <c:pt idx="574">
                  <c:v>5.2807999999999646</c:v>
                </c:pt>
                <c:pt idx="575">
                  <c:v>5.2899999999999645</c:v>
                </c:pt>
                <c:pt idx="576">
                  <c:v>5.2991999999999644</c:v>
                </c:pt>
                <c:pt idx="577">
                  <c:v>5.3083999999999643</c:v>
                </c:pt>
                <c:pt idx="578">
                  <c:v>5.3175999999999641</c:v>
                </c:pt>
                <c:pt idx="579">
                  <c:v>5.326799999999964</c:v>
                </c:pt>
                <c:pt idx="580">
                  <c:v>5.3359999999999639</c:v>
                </c:pt>
                <c:pt idx="581">
                  <c:v>5.3451999999999638</c:v>
                </c:pt>
                <c:pt idx="582">
                  <c:v>5.3543999999999636</c:v>
                </c:pt>
                <c:pt idx="583">
                  <c:v>5.3635999999999635</c:v>
                </c:pt>
                <c:pt idx="584">
                  <c:v>5.3727999999999634</c:v>
                </c:pt>
                <c:pt idx="585">
                  <c:v>5.3819999999999633</c:v>
                </c:pt>
                <c:pt idx="586">
                  <c:v>5.3911999999999631</c:v>
                </c:pt>
                <c:pt idx="587">
                  <c:v>5.400399999999963</c:v>
                </c:pt>
                <c:pt idx="588">
                  <c:v>5.4095999999999629</c:v>
                </c:pt>
                <c:pt idx="589">
                  <c:v>5.4187999999999628</c:v>
                </c:pt>
                <c:pt idx="590">
                  <c:v>5.4279999999999626</c:v>
                </c:pt>
                <c:pt idx="591">
                  <c:v>5.4371999999999625</c:v>
                </c:pt>
                <c:pt idx="592">
                  <c:v>5.4463999999999624</c:v>
                </c:pt>
                <c:pt idx="593">
                  <c:v>5.4555999999999623</c:v>
                </c:pt>
                <c:pt idx="594">
                  <c:v>5.4647999999999621</c:v>
                </c:pt>
                <c:pt idx="595">
                  <c:v>5.473999999999962</c:v>
                </c:pt>
                <c:pt idx="596">
                  <c:v>5.4831999999999619</c:v>
                </c:pt>
                <c:pt idx="597">
                  <c:v>5.4923999999999618</c:v>
                </c:pt>
                <c:pt idx="598">
                  <c:v>5.5015999999999616</c:v>
                </c:pt>
                <c:pt idx="599">
                  <c:v>5.5107999999999615</c:v>
                </c:pt>
                <c:pt idx="600">
                  <c:v>5.5199999999999614</c:v>
                </c:pt>
                <c:pt idx="601">
                  <c:v>5.5291999999999613</c:v>
                </c:pt>
                <c:pt idx="602">
                  <c:v>5.5383999999999611</c:v>
                </c:pt>
                <c:pt idx="603">
                  <c:v>5.547599999999961</c:v>
                </c:pt>
                <c:pt idx="604">
                  <c:v>5.5567999999999609</c:v>
                </c:pt>
                <c:pt idx="605">
                  <c:v>5.5659999999999608</c:v>
                </c:pt>
                <c:pt idx="606">
                  <c:v>5.5751999999999606</c:v>
                </c:pt>
                <c:pt idx="607">
                  <c:v>5.5843999999999605</c:v>
                </c:pt>
                <c:pt idx="608">
                  <c:v>5.5935999999999604</c:v>
                </c:pt>
                <c:pt idx="609">
                  <c:v>5.6027999999999603</c:v>
                </c:pt>
                <c:pt idx="610">
                  <c:v>5.6119999999999601</c:v>
                </c:pt>
                <c:pt idx="611">
                  <c:v>5.62119999999996</c:v>
                </c:pt>
                <c:pt idx="612">
                  <c:v>5.6303999999999599</c:v>
                </c:pt>
                <c:pt idx="613">
                  <c:v>5.6395999999999598</c:v>
                </c:pt>
                <c:pt idx="614">
                  <c:v>5.6487999999999596</c:v>
                </c:pt>
                <c:pt idx="615">
                  <c:v>5.6579999999999595</c:v>
                </c:pt>
                <c:pt idx="616">
                  <c:v>5.6671999999999594</c:v>
                </c:pt>
                <c:pt idx="617">
                  <c:v>5.6763999999999593</c:v>
                </c:pt>
                <c:pt idx="618">
                  <c:v>5.6855999999999591</c:v>
                </c:pt>
                <c:pt idx="619">
                  <c:v>5.694799999999959</c:v>
                </c:pt>
                <c:pt idx="620">
                  <c:v>5.7039999999999589</c:v>
                </c:pt>
                <c:pt idx="621">
                  <c:v>5.7131999999999588</c:v>
                </c:pt>
                <c:pt idx="622">
                  <c:v>5.7223999999999586</c:v>
                </c:pt>
                <c:pt idx="623">
                  <c:v>5.7315999999999585</c:v>
                </c:pt>
                <c:pt idx="624">
                  <c:v>5.7407999999999584</c:v>
                </c:pt>
                <c:pt idx="625">
                  <c:v>5.7499999999999583</c:v>
                </c:pt>
                <c:pt idx="626">
                  <c:v>5.7591999999999581</c:v>
                </c:pt>
                <c:pt idx="627">
                  <c:v>5.768399999999958</c:v>
                </c:pt>
                <c:pt idx="628">
                  <c:v>5.7775999999999579</c:v>
                </c:pt>
                <c:pt idx="629">
                  <c:v>5.7867999999999578</c:v>
                </c:pt>
                <c:pt idx="630">
                  <c:v>5.7959999999999576</c:v>
                </c:pt>
                <c:pt idx="631">
                  <c:v>5.8051999999999575</c:v>
                </c:pt>
                <c:pt idx="632">
                  <c:v>5.8143999999999574</c:v>
                </c:pt>
                <c:pt idx="633">
                  <c:v>5.8235999999999573</c:v>
                </c:pt>
                <c:pt idx="634">
                  <c:v>5.8327999999999571</c:v>
                </c:pt>
                <c:pt idx="635">
                  <c:v>5.841999999999957</c:v>
                </c:pt>
                <c:pt idx="636">
                  <c:v>5.8511999999999569</c:v>
                </c:pt>
                <c:pt idx="637">
                  <c:v>5.8603999999999568</c:v>
                </c:pt>
                <c:pt idx="638">
                  <c:v>5.8695999999999566</c:v>
                </c:pt>
                <c:pt idx="639">
                  <c:v>5.8787999999999565</c:v>
                </c:pt>
                <c:pt idx="640">
                  <c:v>5.8879999999999564</c:v>
                </c:pt>
                <c:pt idx="641">
                  <c:v>5.8971999999999563</c:v>
                </c:pt>
                <c:pt idx="642">
                  <c:v>5.9063999999999561</c:v>
                </c:pt>
                <c:pt idx="643">
                  <c:v>5.915599999999956</c:v>
                </c:pt>
                <c:pt idx="644">
                  <c:v>5.9247999999999559</c:v>
                </c:pt>
                <c:pt idx="645">
                  <c:v>5.9339999999999558</c:v>
                </c:pt>
                <c:pt idx="646">
                  <c:v>5.9431999999999556</c:v>
                </c:pt>
                <c:pt idx="647">
                  <c:v>5.9523999999999555</c:v>
                </c:pt>
                <c:pt idx="648">
                  <c:v>5.9615999999999554</c:v>
                </c:pt>
                <c:pt idx="649">
                  <c:v>5.9707999999999553</c:v>
                </c:pt>
                <c:pt idx="650">
                  <c:v>5.9799999999999551</c:v>
                </c:pt>
                <c:pt idx="651">
                  <c:v>5.989199999999955</c:v>
                </c:pt>
                <c:pt idx="652">
                  <c:v>5.9983999999999549</c:v>
                </c:pt>
                <c:pt idx="653">
                  <c:v>6.0075999999999548</c:v>
                </c:pt>
                <c:pt idx="654">
                  <c:v>6.0167999999999546</c:v>
                </c:pt>
                <c:pt idx="655">
                  <c:v>6.0259999999999545</c:v>
                </c:pt>
                <c:pt idx="656">
                  <c:v>6.0351999999999544</c:v>
                </c:pt>
                <c:pt idx="657">
                  <c:v>6.0443999999999543</c:v>
                </c:pt>
                <c:pt idx="658">
                  <c:v>6.0535999999999541</c:v>
                </c:pt>
                <c:pt idx="659">
                  <c:v>6.062799999999954</c:v>
                </c:pt>
                <c:pt idx="660">
                  <c:v>6.0719999999999539</c:v>
                </c:pt>
                <c:pt idx="661">
                  <c:v>6.0811999999999538</c:v>
                </c:pt>
                <c:pt idx="662">
                  <c:v>6.0903999999999536</c:v>
                </c:pt>
                <c:pt idx="663">
                  <c:v>6.0995999999999535</c:v>
                </c:pt>
                <c:pt idx="664">
                  <c:v>6.1087999999999534</c:v>
                </c:pt>
                <c:pt idx="665">
                  <c:v>6.1179999999999533</c:v>
                </c:pt>
                <c:pt idx="666">
                  <c:v>6.1271999999999531</c:v>
                </c:pt>
                <c:pt idx="667">
                  <c:v>6.136399999999953</c:v>
                </c:pt>
                <c:pt idx="668">
                  <c:v>6.1455999999999529</c:v>
                </c:pt>
                <c:pt idx="669">
                  <c:v>6.1547999999999528</c:v>
                </c:pt>
                <c:pt idx="670">
                  <c:v>6.1639999999999526</c:v>
                </c:pt>
                <c:pt idx="671">
                  <c:v>6.1731999999999525</c:v>
                </c:pt>
                <c:pt idx="672">
                  <c:v>6.1823999999999524</c:v>
                </c:pt>
                <c:pt idx="673">
                  <c:v>6.1915999999999523</c:v>
                </c:pt>
                <c:pt idx="674">
                  <c:v>6.2007999999999521</c:v>
                </c:pt>
                <c:pt idx="675">
                  <c:v>6.209999999999952</c:v>
                </c:pt>
                <c:pt idx="676">
                  <c:v>6.2191999999999519</c:v>
                </c:pt>
                <c:pt idx="677">
                  <c:v>6.2283999999999518</c:v>
                </c:pt>
                <c:pt idx="678">
                  <c:v>6.2375999999999516</c:v>
                </c:pt>
                <c:pt idx="679">
                  <c:v>6.2467999999999515</c:v>
                </c:pt>
                <c:pt idx="680">
                  <c:v>6.2559999999999514</c:v>
                </c:pt>
                <c:pt idx="681">
                  <c:v>6.2651999999999513</c:v>
                </c:pt>
                <c:pt idx="682">
                  <c:v>6.2743999999999511</c:v>
                </c:pt>
                <c:pt idx="683">
                  <c:v>6.283599999999951</c:v>
                </c:pt>
                <c:pt idx="684">
                  <c:v>6.2927999999999509</c:v>
                </c:pt>
                <c:pt idx="685">
                  <c:v>6.3019999999999508</c:v>
                </c:pt>
                <c:pt idx="686">
                  <c:v>6.3111999999999506</c:v>
                </c:pt>
                <c:pt idx="687">
                  <c:v>6.3203999999999505</c:v>
                </c:pt>
                <c:pt idx="688">
                  <c:v>6.3295999999999504</c:v>
                </c:pt>
                <c:pt idx="689">
                  <c:v>6.3387999999999503</c:v>
                </c:pt>
                <c:pt idx="690">
                  <c:v>6.3479999999999501</c:v>
                </c:pt>
                <c:pt idx="691">
                  <c:v>6.35719999999995</c:v>
                </c:pt>
                <c:pt idx="692">
                  <c:v>6.3663999999999499</c:v>
                </c:pt>
                <c:pt idx="693">
                  <c:v>6.3755999999999498</c:v>
                </c:pt>
                <c:pt idx="694">
                  <c:v>6.3847999999999496</c:v>
                </c:pt>
                <c:pt idx="695">
                  <c:v>6.3939999999999495</c:v>
                </c:pt>
                <c:pt idx="696">
                  <c:v>6.4031999999999494</c:v>
                </c:pt>
                <c:pt idx="697">
                  <c:v>6.4123999999999493</c:v>
                </c:pt>
                <c:pt idx="698">
                  <c:v>6.4215999999999491</c:v>
                </c:pt>
                <c:pt idx="699">
                  <c:v>6.430799999999949</c:v>
                </c:pt>
                <c:pt idx="700">
                  <c:v>6.4399999999999489</c:v>
                </c:pt>
                <c:pt idx="701">
                  <c:v>6.4491999999999488</c:v>
                </c:pt>
                <c:pt idx="702">
                  <c:v>6.4583999999999486</c:v>
                </c:pt>
                <c:pt idx="703">
                  <c:v>6.4675999999999485</c:v>
                </c:pt>
                <c:pt idx="704">
                  <c:v>6.4767999999999484</c:v>
                </c:pt>
                <c:pt idx="705">
                  <c:v>6.4859999999999483</c:v>
                </c:pt>
                <c:pt idx="706">
                  <c:v>6.4951999999999481</c:v>
                </c:pt>
                <c:pt idx="707">
                  <c:v>6.504399999999948</c:v>
                </c:pt>
                <c:pt idx="708">
                  <c:v>6.5135999999999479</c:v>
                </c:pt>
                <c:pt idx="709">
                  <c:v>6.5227999999999478</c:v>
                </c:pt>
                <c:pt idx="710">
                  <c:v>6.5319999999999476</c:v>
                </c:pt>
                <c:pt idx="711">
                  <c:v>6.5411999999999475</c:v>
                </c:pt>
                <c:pt idx="712">
                  <c:v>6.5503999999999474</c:v>
                </c:pt>
                <c:pt idx="713">
                  <c:v>6.5595999999999473</c:v>
                </c:pt>
                <c:pt idx="714">
                  <c:v>6.5687999999999471</c:v>
                </c:pt>
                <c:pt idx="715">
                  <c:v>6.577999999999947</c:v>
                </c:pt>
                <c:pt idx="716">
                  <c:v>6.5871999999999469</c:v>
                </c:pt>
                <c:pt idx="717">
                  <c:v>6.5963999999999468</c:v>
                </c:pt>
                <c:pt idx="718">
                  <c:v>6.6055999999999466</c:v>
                </c:pt>
                <c:pt idx="719">
                  <c:v>6.6147999999999465</c:v>
                </c:pt>
                <c:pt idx="720">
                  <c:v>6.6239999999999464</c:v>
                </c:pt>
                <c:pt idx="721">
                  <c:v>6.6331999999999463</c:v>
                </c:pt>
                <c:pt idx="722">
                  <c:v>6.6423999999999461</c:v>
                </c:pt>
                <c:pt idx="723">
                  <c:v>6.651599999999946</c:v>
                </c:pt>
                <c:pt idx="724">
                  <c:v>6.6607999999999459</c:v>
                </c:pt>
                <c:pt idx="725">
                  <c:v>6.6699999999999458</c:v>
                </c:pt>
                <c:pt idx="726">
                  <c:v>6.6791999999999456</c:v>
                </c:pt>
                <c:pt idx="727">
                  <c:v>6.6883999999999455</c:v>
                </c:pt>
                <c:pt idx="728">
                  <c:v>6.6975999999999454</c:v>
                </c:pt>
                <c:pt idx="729">
                  <c:v>6.7067999999999452</c:v>
                </c:pt>
                <c:pt idx="730">
                  <c:v>6.7159999999999451</c:v>
                </c:pt>
                <c:pt idx="731">
                  <c:v>6.725199999999945</c:v>
                </c:pt>
                <c:pt idx="732">
                  <c:v>6.7343999999999449</c:v>
                </c:pt>
                <c:pt idx="733">
                  <c:v>6.7435999999999447</c:v>
                </c:pt>
                <c:pt idx="734">
                  <c:v>6.7527999999999446</c:v>
                </c:pt>
                <c:pt idx="735">
                  <c:v>6.7619999999999445</c:v>
                </c:pt>
                <c:pt idx="736">
                  <c:v>6.7711999999999444</c:v>
                </c:pt>
                <c:pt idx="737">
                  <c:v>6.7803999999999442</c:v>
                </c:pt>
                <c:pt idx="738">
                  <c:v>6.7895999999999441</c:v>
                </c:pt>
                <c:pt idx="739">
                  <c:v>6.798799999999944</c:v>
                </c:pt>
                <c:pt idx="740">
                  <c:v>6.8079999999999439</c:v>
                </c:pt>
                <c:pt idx="741">
                  <c:v>6.8171999999999437</c:v>
                </c:pt>
                <c:pt idx="742">
                  <c:v>6.8263999999999436</c:v>
                </c:pt>
                <c:pt idx="743">
                  <c:v>6.8355999999999435</c:v>
                </c:pt>
                <c:pt idx="744">
                  <c:v>6.8447999999999434</c:v>
                </c:pt>
                <c:pt idx="745">
                  <c:v>6.8539999999999432</c:v>
                </c:pt>
                <c:pt idx="746">
                  <c:v>6.8631999999999431</c:v>
                </c:pt>
                <c:pt idx="747">
                  <c:v>6.872399999999943</c:v>
                </c:pt>
                <c:pt idx="748">
                  <c:v>6.8815999999999429</c:v>
                </c:pt>
                <c:pt idx="749">
                  <c:v>6.8907999999999427</c:v>
                </c:pt>
                <c:pt idx="750">
                  <c:v>6.8999999999999426</c:v>
                </c:pt>
                <c:pt idx="751">
                  <c:v>6.9091999999999425</c:v>
                </c:pt>
                <c:pt idx="752">
                  <c:v>6.9183999999999424</c:v>
                </c:pt>
                <c:pt idx="753">
                  <c:v>6.9275999999999422</c:v>
                </c:pt>
                <c:pt idx="754">
                  <c:v>6.9367999999999421</c:v>
                </c:pt>
                <c:pt idx="755">
                  <c:v>6.945999999999942</c:v>
                </c:pt>
                <c:pt idx="756">
                  <c:v>6.9551999999999419</c:v>
                </c:pt>
                <c:pt idx="757">
                  <c:v>6.9643999999999417</c:v>
                </c:pt>
                <c:pt idx="758">
                  <c:v>6.9735999999999416</c:v>
                </c:pt>
                <c:pt idx="759">
                  <c:v>6.9827999999999415</c:v>
                </c:pt>
                <c:pt idx="760">
                  <c:v>6.9919999999999414</c:v>
                </c:pt>
                <c:pt idx="761">
                  <c:v>7.0011999999999412</c:v>
                </c:pt>
                <c:pt idx="762">
                  <c:v>7.0103999999999411</c:v>
                </c:pt>
                <c:pt idx="763">
                  <c:v>7.019599999999941</c:v>
                </c:pt>
                <c:pt idx="764">
                  <c:v>7.0287999999999409</c:v>
                </c:pt>
                <c:pt idx="765">
                  <c:v>7.0379999999999407</c:v>
                </c:pt>
                <c:pt idx="766">
                  <c:v>7.0471999999999406</c:v>
                </c:pt>
                <c:pt idx="767">
                  <c:v>7.0563999999999405</c:v>
                </c:pt>
                <c:pt idx="768">
                  <c:v>7.0655999999999404</c:v>
                </c:pt>
                <c:pt idx="769">
                  <c:v>7.0747999999999402</c:v>
                </c:pt>
                <c:pt idx="770">
                  <c:v>7.0839999999999401</c:v>
                </c:pt>
                <c:pt idx="771">
                  <c:v>7.09319999999994</c:v>
                </c:pt>
                <c:pt idx="772">
                  <c:v>7.1023999999999399</c:v>
                </c:pt>
                <c:pt idx="773">
                  <c:v>7.1115999999999397</c:v>
                </c:pt>
                <c:pt idx="774">
                  <c:v>7.1207999999999396</c:v>
                </c:pt>
                <c:pt idx="775">
                  <c:v>7.1299999999999395</c:v>
                </c:pt>
                <c:pt idx="776">
                  <c:v>7.1391999999999394</c:v>
                </c:pt>
                <c:pt idx="777">
                  <c:v>7.1483999999999392</c:v>
                </c:pt>
                <c:pt idx="778">
                  <c:v>7.1575999999999391</c:v>
                </c:pt>
                <c:pt idx="779">
                  <c:v>7.166799999999939</c:v>
                </c:pt>
                <c:pt idx="780">
                  <c:v>7.1759999999999389</c:v>
                </c:pt>
                <c:pt idx="781">
                  <c:v>7.1851999999999387</c:v>
                </c:pt>
                <c:pt idx="782">
                  <c:v>7.1943999999999386</c:v>
                </c:pt>
                <c:pt idx="783">
                  <c:v>7.2035999999999385</c:v>
                </c:pt>
                <c:pt idx="784">
                  <c:v>7.2127999999999384</c:v>
                </c:pt>
                <c:pt idx="785">
                  <c:v>7.2219999999999382</c:v>
                </c:pt>
                <c:pt idx="786">
                  <c:v>7.2311999999999381</c:v>
                </c:pt>
                <c:pt idx="787">
                  <c:v>7.240399999999938</c:v>
                </c:pt>
                <c:pt idx="788">
                  <c:v>7.2495999999999379</c:v>
                </c:pt>
                <c:pt idx="789">
                  <c:v>7.2587999999999377</c:v>
                </c:pt>
                <c:pt idx="790">
                  <c:v>7.2679999999999376</c:v>
                </c:pt>
                <c:pt idx="791">
                  <c:v>7.2771999999999375</c:v>
                </c:pt>
                <c:pt idx="792">
                  <c:v>7.2863999999999374</c:v>
                </c:pt>
                <c:pt idx="793">
                  <c:v>7.2955999999999372</c:v>
                </c:pt>
                <c:pt idx="794">
                  <c:v>7.3047999999999371</c:v>
                </c:pt>
                <c:pt idx="795">
                  <c:v>7.313999999999937</c:v>
                </c:pt>
                <c:pt idx="796">
                  <c:v>7.3231999999999369</c:v>
                </c:pt>
                <c:pt idx="797">
                  <c:v>7.3323999999999367</c:v>
                </c:pt>
                <c:pt idx="798">
                  <c:v>7.3415999999999366</c:v>
                </c:pt>
                <c:pt idx="799">
                  <c:v>7.3507999999999365</c:v>
                </c:pt>
                <c:pt idx="800">
                  <c:v>7.3599999999999364</c:v>
                </c:pt>
                <c:pt idx="801">
                  <c:v>7.3691999999999362</c:v>
                </c:pt>
                <c:pt idx="802">
                  <c:v>7.3783999999999361</c:v>
                </c:pt>
                <c:pt idx="803">
                  <c:v>7.387599999999936</c:v>
                </c:pt>
                <c:pt idx="804">
                  <c:v>7.3967999999999359</c:v>
                </c:pt>
                <c:pt idx="805">
                  <c:v>7.4059999999999357</c:v>
                </c:pt>
                <c:pt idx="806">
                  <c:v>7.4151999999999356</c:v>
                </c:pt>
                <c:pt idx="807">
                  <c:v>7.4243999999999355</c:v>
                </c:pt>
                <c:pt idx="808">
                  <c:v>7.4335999999999354</c:v>
                </c:pt>
                <c:pt idx="809">
                  <c:v>7.4427999999999352</c:v>
                </c:pt>
                <c:pt idx="810">
                  <c:v>7.4519999999999351</c:v>
                </c:pt>
                <c:pt idx="811">
                  <c:v>7.461199999999935</c:v>
                </c:pt>
                <c:pt idx="812">
                  <c:v>7.4703999999999349</c:v>
                </c:pt>
                <c:pt idx="813">
                  <c:v>7.4795999999999347</c:v>
                </c:pt>
                <c:pt idx="814">
                  <c:v>7.4887999999999346</c:v>
                </c:pt>
                <c:pt idx="815">
                  <c:v>7.4979999999999345</c:v>
                </c:pt>
                <c:pt idx="816">
                  <c:v>7.5071999999999344</c:v>
                </c:pt>
                <c:pt idx="817">
                  <c:v>7.5163999999999342</c:v>
                </c:pt>
                <c:pt idx="818">
                  <c:v>7.5255999999999341</c:v>
                </c:pt>
                <c:pt idx="819">
                  <c:v>7.534799999999934</c:v>
                </c:pt>
                <c:pt idx="820">
                  <c:v>7.5439999999999339</c:v>
                </c:pt>
                <c:pt idx="821">
                  <c:v>7.5531999999999337</c:v>
                </c:pt>
                <c:pt idx="822">
                  <c:v>7.5623999999999336</c:v>
                </c:pt>
                <c:pt idx="823">
                  <c:v>7.5715999999999335</c:v>
                </c:pt>
                <c:pt idx="824">
                  <c:v>7.5807999999999334</c:v>
                </c:pt>
                <c:pt idx="825">
                  <c:v>7.5899999999999332</c:v>
                </c:pt>
                <c:pt idx="826">
                  <c:v>7.5991999999999331</c:v>
                </c:pt>
                <c:pt idx="827">
                  <c:v>7.608399999999933</c:v>
                </c:pt>
                <c:pt idx="828">
                  <c:v>7.6175999999999329</c:v>
                </c:pt>
                <c:pt idx="829">
                  <c:v>7.6267999999999327</c:v>
                </c:pt>
                <c:pt idx="830">
                  <c:v>7.6359999999999326</c:v>
                </c:pt>
                <c:pt idx="831">
                  <c:v>7.6451999999999325</c:v>
                </c:pt>
                <c:pt idx="832">
                  <c:v>7.6543999999999324</c:v>
                </c:pt>
                <c:pt idx="833">
                  <c:v>7.6635999999999322</c:v>
                </c:pt>
                <c:pt idx="834">
                  <c:v>7.6727999999999321</c:v>
                </c:pt>
                <c:pt idx="835">
                  <c:v>7.681999999999932</c:v>
                </c:pt>
                <c:pt idx="836">
                  <c:v>7.6911999999999319</c:v>
                </c:pt>
                <c:pt idx="837">
                  <c:v>7.7003999999999317</c:v>
                </c:pt>
                <c:pt idx="838">
                  <c:v>7.7095999999999316</c:v>
                </c:pt>
                <c:pt idx="839">
                  <c:v>7.7187999999999315</c:v>
                </c:pt>
                <c:pt idx="840">
                  <c:v>7.7279999999999314</c:v>
                </c:pt>
                <c:pt idx="841">
                  <c:v>7.7371999999999312</c:v>
                </c:pt>
                <c:pt idx="842">
                  <c:v>7.7463999999999311</c:v>
                </c:pt>
                <c:pt idx="843">
                  <c:v>7.755599999999931</c:v>
                </c:pt>
                <c:pt idx="844">
                  <c:v>7.7647999999999309</c:v>
                </c:pt>
                <c:pt idx="845">
                  <c:v>7.7739999999999307</c:v>
                </c:pt>
                <c:pt idx="846">
                  <c:v>7.7831999999999306</c:v>
                </c:pt>
                <c:pt idx="847">
                  <c:v>7.7923999999999305</c:v>
                </c:pt>
                <c:pt idx="848">
                  <c:v>7.8015999999999304</c:v>
                </c:pt>
                <c:pt idx="849">
                  <c:v>7.8107999999999302</c:v>
                </c:pt>
                <c:pt idx="850">
                  <c:v>7.8199999999999301</c:v>
                </c:pt>
                <c:pt idx="851">
                  <c:v>7.82919999999993</c:v>
                </c:pt>
                <c:pt idx="852">
                  <c:v>7.8383999999999299</c:v>
                </c:pt>
                <c:pt idx="853">
                  <c:v>7.8475999999999297</c:v>
                </c:pt>
                <c:pt idx="854">
                  <c:v>7.8567999999999296</c:v>
                </c:pt>
                <c:pt idx="855">
                  <c:v>7.8659999999999295</c:v>
                </c:pt>
                <c:pt idx="856">
                  <c:v>7.8751999999999294</c:v>
                </c:pt>
                <c:pt idx="857">
                  <c:v>7.8843999999999292</c:v>
                </c:pt>
                <c:pt idx="858">
                  <c:v>7.8935999999999291</c:v>
                </c:pt>
                <c:pt idx="859">
                  <c:v>7.902799999999929</c:v>
                </c:pt>
                <c:pt idx="860">
                  <c:v>7.9119999999999289</c:v>
                </c:pt>
                <c:pt idx="861">
                  <c:v>7.9211999999999287</c:v>
                </c:pt>
                <c:pt idx="862">
                  <c:v>7.9303999999999286</c:v>
                </c:pt>
                <c:pt idx="863">
                  <c:v>7.9395999999999285</c:v>
                </c:pt>
                <c:pt idx="864">
                  <c:v>7.9487999999999284</c:v>
                </c:pt>
                <c:pt idx="865">
                  <c:v>7.9579999999999282</c:v>
                </c:pt>
                <c:pt idx="866">
                  <c:v>7.9671999999999281</c:v>
                </c:pt>
                <c:pt idx="867">
                  <c:v>7.976399999999928</c:v>
                </c:pt>
                <c:pt idx="868">
                  <c:v>7.9855999999999279</c:v>
                </c:pt>
                <c:pt idx="869">
                  <c:v>7.9947999999999277</c:v>
                </c:pt>
                <c:pt idx="870">
                  <c:v>8.0039999999999285</c:v>
                </c:pt>
                <c:pt idx="871">
                  <c:v>8.0131999999999284</c:v>
                </c:pt>
                <c:pt idx="872">
                  <c:v>8.0223999999999283</c:v>
                </c:pt>
                <c:pt idx="873">
                  <c:v>8.0315999999999281</c:v>
                </c:pt>
                <c:pt idx="874">
                  <c:v>8.040799999999928</c:v>
                </c:pt>
                <c:pt idx="875">
                  <c:v>8.0499999999999279</c:v>
                </c:pt>
                <c:pt idx="876">
                  <c:v>8.0591999999999278</c:v>
                </c:pt>
                <c:pt idx="877">
                  <c:v>8.0683999999999276</c:v>
                </c:pt>
                <c:pt idx="878">
                  <c:v>8.0775999999999275</c:v>
                </c:pt>
                <c:pt idx="879">
                  <c:v>8.0867999999999274</c:v>
                </c:pt>
                <c:pt idx="880">
                  <c:v>8.0959999999999273</c:v>
                </c:pt>
                <c:pt idx="881">
                  <c:v>8.1051999999999271</c:v>
                </c:pt>
                <c:pt idx="882">
                  <c:v>8.114399999999927</c:v>
                </c:pt>
                <c:pt idx="883">
                  <c:v>8.1235999999999269</c:v>
                </c:pt>
                <c:pt idx="884">
                  <c:v>8.1327999999999268</c:v>
                </c:pt>
                <c:pt idx="885">
                  <c:v>8.1419999999999266</c:v>
                </c:pt>
                <c:pt idx="886">
                  <c:v>8.1511999999999265</c:v>
                </c:pt>
                <c:pt idx="887">
                  <c:v>8.1603999999999264</c:v>
                </c:pt>
                <c:pt idx="888">
                  <c:v>8.1695999999999263</c:v>
                </c:pt>
                <c:pt idx="889">
                  <c:v>8.1787999999999261</c:v>
                </c:pt>
                <c:pt idx="890">
                  <c:v>8.187999999999926</c:v>
                </c:pt>
                <c:pt idx="891">
                  <c:v>8.1971999999999259</c:v>
                </c:pt>
                <c:pt idx="892">
                  <c:v>8.2063999999999258</c:v>
                </c:pt>
                <c:pt idx="893">
                  <c:v>8.2155999999999256</c:v>
                </c:pt>
                <c:pt idx="894">
                  <c:v>8.2247999999999255</c:v>
                </c:pt>
                <c:pt idx="895">
                  <c:v>8.2339999999999254</c:v>
                </c:pt>
                <c:pt idx="896">
                  <c:v>8.2431999999999253</c:v>
                </c:pt>
                <c:pt idx="897">
                  <c:v>8.2523999999999251</c:v>
                </c:pt>
                <c:pt idx="898">
                  <c:v>8.261599999999925</c:v>
                </c:pt>
                <c:pt idx="899">
                  <c:v>8.2707999999999249</c:v>
                </c:pt>
                <c:pt idx="900">
                  <c:v>8.2799999999999248</c:v>
                </c:pt>
                <c:pt idx="901">
                  <c:v>8.2891999999999246</c:v>
                </c:pt>
                <c:pt idx="902">
                  <c:v>8.2983999999999245</c:v>
                </c:pt>
                <c:pt idx="903">
                  <c:v>8.3075999999999244</c:v>
                </c:pt>
                <c:pt idx="904">
                  <c:v>8.3167999999999243</c:v>
                </c:pt>
                <c:pt idx="905">
                  <c:v>8.3259999999999241</c:v>
                </c:pt>
                <c:pt idx="906">
                  <c:v>8.335199999999924</c:v>
                </c:pt>
                <c:pt idx="907">
                  <c:v>8.3443999999999239</c:v>
                </c:pt>
                <c:pt idx="908">
                  <c:v>8.3535999999999238</c:v>
                </c:pt>
                <c:pt idx="909">
                  <c:v>8.3627999999999236</c:v>
                </c:pt>
                <c:pt idx="910">
                  <c:v>8.3719999999999235</c:v>
                </c:pt>
                <c:pt idx="911">
                  <c:v>8.3811999999999234</c:v>
                </c:pt>
                <c:pt idx="912">
                  <c:v>8.3903999999999233</c:v>
                </c:pt>
                <c:pt idx="913">
                  <c:v>8.3995999999999231</c:v>
                </c:pt>
                <c:pt idx="914">
                  <c:v>8.408799999999923</c:v>
                </c:pt>
                <c:pt idx="915">
                  <c:v>8.4179999999999229</c:v>
                </c:pt>
                <c:pt idx="916">
                  <c:v>8.4271999999999228</c:v>
                </c:pt>
                <c:pt idx="917">
                  <c:v>8.4363999999999226</c:v>
                </c:pt>
                <c:pt idx="918">
                  <c:v>8.4455999999999225</c:v>
                </c:pt>
                <c:pt idx="919">
                  <c:v>8.4547999999999224</c:v>
                </c:pt>
                <c:pt idx="920">
                  <c:v>8.4639999999999223</c:v>
                </c:pt>
                <c:pt idx="921">
                  <c:v>8.4731999999999221</c:v>
                </c:pt>
                <c:pt idx="922">
                  <c:v>8.482399999999922</c:v>
                </c:pt>
                <c:pt idx="923">
                  <c:v>8.4915999999999219</c:v>
                </c:pt>
                <c:pt idx="924">
                  <c:v>8.5007999999999218</c:v>
                </c:pt>
                <c:pt idx="925">
                  <c:v>8.5099999999999216</c:v>
                </c:pt>
                <c:pt idx="926">
                  <c:v>8.5191999999999215</c:v>
                </c:pt>
                <c:pt idx="927">
                  <c:v>8.5283999999999214</c:v>
                </c:pt>
                <c:pt idx="928">
                  <c:v>8.5375999999999213</c:v>
                </c:pt>
                <c:pt idx="929">
                  <c:v>8.5467999999999211</c:v>
                </c:pt>
                <c:pt idx="930">
                  <c:v>8.555999999999921</c:v>
                </c:pt>
                <c:pt idx="931">
                  <c:v>8.5651999999999209</c:v>
                </c:pt>
                <c:pt idx="932">
                  <c:v>8.5743999999999208</c:v>
                </c:pt>
                <c:pt idx="933">
                  <c:v>8.5835999999999206</c:v>
                </c:pt>
                <c:pt idx="934">
                  <c:v>8.5927999999999205</c:v>
                </c:pt>
                <c:pt idx="935">
                  <c:v>8.6019999999999204</c:v>
                </c:pt>
                <c:pt idx="936">
                  <c:v>8.6111999999999203</c:v>
                </c:pt>
                <c:pt idx="937">
                  <c:v>8.6203999999999201</c:v>
                </c:pt>
                <c:pt idx="938">
                  <c:v>8.62959999999992</c:v>
                </c:pt>
                <c:pt idx="939">
                  <c:v>8.6387999999999199</c:v>
                </c:pt>
                <c:pt idx="940">
                  <c:v>8.6479999999999198</c:v>
                </c:pt>
                <c:pt idx="941">
                  <c:v>8.6571999999999196</c:v>
                </c:pt>
                <c:pt idx="942">
                  <c:v>8.6663999999999195</c:v>
                </c:pt>
                <c:pt idx="943">
                  <c:v>8.6755999999999194</c:v>
                </c:pt>
                <c:pt idx="944">
                  <c:v>8.6847999999999193</c:v>
                </c:pt>
                <c:pt idx="945">
                  <c:v>8.6939999999999191</c:v>
                </c:pt>
                <c:pt idx="946">
                  <c:v>8.703199999999919</c:v>
                </c:pt>
                <c:pt idx="947">
                  <c:v>8.7123999999999189</c:v>
                </c:pt>
                <c:pt idx="948">
                  <c:v>8.7215999999999188</c:v>
                </c:pt>
                <c:pt idx="949">
                  <c:v>8.7307999999999186</c:v>
                </c:pt>
                <c:pt idx="950">
                  <c:v>8.7399999999999185</c:v>
                </c:pt>
                <c:pt idx="951">
                  <c:v>8.7491999999999184</c:v>
                </c:pt>
                <c:pt idx="952">
                  <c:v>8.7583999999999183</c:v>
                </c:pt>
                <c:pt idx="953">
                  <c:v>8.7675999999999181</c:v>
                </c:pt>
                <c:pt idx="954">
                  <c:v>8.776799999999918</c:v>
                </c:pt>
                <c:pt idx="955">
                  <c:v>8.7859999999999179</c:v>
                </c:pt>
                <c:pt idx="956">
                  <c:v>8.7951999999999178</c:v>
                </c:pt>
                <c:pt idx="957">
                  <c:v>8.8043999999999176</c:v>
                </c:pt>
                <c:pt idx="958">
                  <c:v>8.8135999999999175</c:v>
                </c:pt>
                <c:pt idx="959">
                  <c:v>8.8227999999999174</c:v>
                </c:pt>
                <c:pt idx="960">
                  <c:v>8.8319999999999173</c:v>
                </c:pt>
                <c:pt idx="961">
                  <c:v>8.8411999999999171</c:v>
                </c:pt>
                <c:pt idx="962">
                  <c:v>8.850399999999917</c:v>
                </c:pt>
                <c:pt idx="963">
                  <c:v>8.8595999999999169</c:v>
                </c:pt>
                <c:pt idx="964">
                  <c:v>8.8687999999999167</c:v>
                </c:pt>
                <c:pt idx="965">
                  <c:v>8.8779999999999166</c:v>
                </c:pt>
                <c:pt idx="966">
                  <c:v>8.8871999999999165</c:v>
                </c:pt>
                <c:pt idx="967">
                  <c:v>8.8963999999999164</c:v>
                </c:pt>
                <c:pt idx="968">
                  <c:v>8.9055999999999162</c:v>
                </c:pt>
                <c:pt idx="969">
                  <c:v>8.9147999999999161</c:v>
                </c:pt>
                <c:pt idx="970">
                  <c:v>8.923999999999916</c:v>
                </c:pt>
                <c:pt idx="971">
                  <c:v>8.9331999999999159</c:v>
                </c:pt>
                <c:pt idx="972">
                  <c:v>8.9423999999999157</c:v>
                </c:pt>
                <c:pt idx="973">
                  <c:v>8.9515999999999156</c:v>
                </c:pt>
                <c:pt idx="974">
                  <c:v>8.9607999999999155</c:v>
                </c:pt>
                <c:pt idx="975">
                  <c:v>8.9699999999999154</c:v>
                </c:pt>
                <c:pt idx="976">
                  <c:v>8.9791999999999152</c:v>
                </c:pt>
                <c:pt idx="977">
                  <c:v>8.9883999999999151</c:v>
                </c:pt>
                <c:pt idx="978">
                  <c:v>8.997599999999915</c:v>
                </c:pt>
                <c:pt idx="979">
                  <c:v>9.0067999999999149</c:v>
                </c:pt>
                <c:pt idx="980">
                  <c:v>9.0159999999999147</c:v>
                </c:pt>
                <c:pt idx="981">
                  <c:v>9.0251999999999146</c:v>
                </c:pt>
                <c:pt idx="982">
                  <c:v>9.0343999999999145</c:v>
                </c:pt>
                <c:pt idx="983">
                  <c:v>9.0435999999999144</c:v>
                </c:pt>
                <c:pt idx="984">
                  <c:v>9.0527999999999142</c:v>
                </c:pt>
                <c:pt idx="985">
                  <c:v>9.0619999999999141</c:v>
                </c:pt>
                <c:pt idx="986">
                  <c:v>9.071199999999914</c:v>
                </c:pt>
                <c:pt idx="987">
                  <c:v>9.0803999999999139</c:v>
                </c:pt>
                <c:pt idx="988">
                  <c:v>9.0895999999999137</c:v>
                </c:pt>
                <c:pt idx="989">
                  <c:v>9.0987999999999136</c:v>
                </c:pt>
                <c:pt idx="990">
                  <c:v>9.1079999999999135</c:v>
                </c:pt>
                <c:pt idx="991">
                  <c:v>9.1171999999999134</c:v>
                </c:pt>
                <c:pt idx="992">
                  <c:v>9.1263999999999132</c:v>
                </c:pt>
                <c:pt idx="993">
                  <c:v>9.1355999999999131</c:v>
                </c:pt>
                <c:pt idx="994">
                  <c:v>9.144799999999913</c:v>
                </c:pt>
                <c:pt idx="995">
                  <c:v>9.1539999999999129</c:v>
                </c:pt>
                <c:pt idx="996">
                  <c:v>9.1631999999999127</c:v>
                </c:pt>
                <c:pt idx="997">
                  <c:v>9.1723999999999126</c:v>
                </c:pt>
                <c:pt idx="998">
                  <c:v>9.1815999999999125</c:v>
                </c:pt>
                <c:pt idx="999">
                  <c:v>9.1907999999999124</c:v>
                </c:pt>
                <c:pt idx="1000">
                  <c:v>9.1999999999999122</c:v>
                </c:pt>
              </c:numCache>
              <c:extLst xmlns:c15="http://schemas.microsoft.com/office/drawing/2012/chart"/>
            </c:numRef>
          </c:xVal>
          <c:yVal>
            <c:numRef>
              <c:f>'Trial 4'!$H$12:$H$1012</c:f>
              <c:numCache>
                <c:formatCode>General</c:formatCode>
                <c:ptCount val="1001"/>
                <c:pt idx="0" formatCode="0.0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pt idx="989">
                  <c:v>-1.3306835049999854</c:v>
                </c:pt>
                <c:pt idx="990">
                  <c:v>-1.3373904999999855</c:v>
                </c:pt>
                <c:pt idx="991">
                  <c:v>-1.3441073049999854</c:v>
                </c:pt>
                <c:pt idx="992">
                  <c:v>-1.3508339199999855</c:v>
                </c:pt>
                <c:pt idx="993">
                  <c:v>-1.3575703449999854</c:v>
                </c:pt>
                <c:pt idx="994">
                  <c:v>-1.3643165799999855</c:v>
                </c:pt>
                <c:pt idx="995">
                  <c:v>-1.3710726249999854</c:v>
                </c:pt>
                <c:pt idx="996">
                  <c:v>-1.3778384799999854</c:v>
                </c:pt>
                <c:pt idx="997">
                  <c:v>-1.3846141449999854</c:v>
                </c:pt>
                <c:pt idx="998">
                  <c:v>-1.3913996199999854</c:v>
                </c:pt>
                <c:pt idx="999">
                  <c:v>-1.3981949049999853</c:v>
                </c:pt>
                <c:pt idx="1000">
                  <c:v>-1.4049999999999854</c:v>
                </c:pt>
              </c:numCache>
              <c:extLst xmlns:c15="http://schemas.microsoft.com/office/drawing/2012/chart"/>
            </c:numRef>
          </c:yVal>
          <c:smooth val="0"/>
        </c:ser>
        <c:ser>
          <c:idx val="9"/>
          <c:order val="4"/>
          <c:tx>
            <c:strRef>
              <c:f>'User Interface'!$B$53:$E$53</c:f>
              <c:strCache>
                <c:ptCount val="1"/>
                <c:pt idx="0">
                  <c:v>TRIAL 5</c:v>
                </c:pt>
              </c:strCache>
            </c:strRef>
          </c:tx>
          <c:spPr>
            <a:ln w="47625">
              <a:solidFill>
                <a:srgbClr val="7030A0"/>
              </a:solidFill>
            </a:ln>
          </c:spPr>
          <c:marker>
            <c:symbol val="none"/>
          </c:marker>
          <c:xVal>
            <c:numRef>
              <c:f>'Trial 5'!$G$12:$G$1012</c:f>
              <c:numCache>
                <c:formatCode>General</c:formatCode>
                <c:ptCount val="1001"/>
                <c:pt idx="0">
                  <c:v>0</c:v>
                </c:pt>
                <c:pt idx="1">
                  <c:v>9.4000000000000004E-3</c:v>
                </c:pt>
                <c:pt idx="2">
                  <c:v>1.8800000000000001E-2</c:v>
                </c:pt>
                <c:pt idx="3">
                  <c:v>2.8200000000000003E-2</c:v>
                </c:pt>
                <c:pt idx="4">
                  <c:v>3.7600000000000001E-2</c:v>
                </c:pt>
                <c:pt idx="5">
                  <c:v>4.7E-2</c:v>
                </c:pt>
                <c:pt idx="6">
                  <c:v>5.6399999999999999E-2</c:v>
                </c:pt>
                <c:pt idx="7">
                  <c:v>6.5799999999999997E-2</c:v>
                </c:pt>
                <c:pt idx="8">
                  <c:v>7.5200000000000003E-2</c:v>
                </c:pt>
                <c:pt idx="9">
                  <c:v>8.4600000000000009E-2</c:v>
                </c:pt>
                <c:pt idx="10">
                  <c:v>9.4000000000000014E-2</c:v>
                </c:pt>
                <c:pt idx="11">
                  <c:v>0.10340000000000002</c:v>
                </c:pt>
                <c:pt idx="12">
                  <c:v>0.11280000000000003</c:v>
                </c:pt>
                <c:pt idx="13">
                  <c:v>0.12220000000000003</c:v>
                </c:pt>
                <c:pt idx="14">
                  <c:v>0.13160000000000002</c:v>
                </c:pt>
                <c:pt idx="15">
                  <c:v>0.14100000000000001</c:v>
                </c:pt>
                <c:pt idx="16">
                  <c:v>0.15040000000000001</c:v>
                </c:pt>
                <c:pt idx="17">
                  <c:v>0.1598</c:v>
                </c:pt>
                <c:pt idx="18">
                  <c:v>0.16919999999999999</c:v>
                </c:pt>
                <c:pt idx="19">
                  <c:v>0.17859999999999998</c:v>
                </c:pt>
                <c:pt idx="20">
                  <c:v>0.18799999999999997</c:v>
                </c:pt>
                <c:pt idx="21">
                  <c:v>0.19739999999999996</c:v>
                </c:pt>
                <c:pt idx="22">
                  <c:v>0.20679999999999996</c:v>
                </c:pt>
                <c:pt idx="23">
                  <c:v>0.21619999999999995</c:v>
                </c:pt>
                <c:pt idx="24">
                  <c:v>0.22559999999999994</c:v>
                </c:pt>
                <c:pt idx="25">
                  <c:v>0.23499999999999993</c:v>
                </c:pt>
                <c:pt idx="26">
                  <c:v>0.24439999999999992</c:v>
                </c:pt>
                <c:pt idx="27">
                  <c:v>0.25379999999999991</c:v>
                </c:pt>
                <c:pt idx="28">
                  <c:v>0.26319999999999993</c:v>
                </c:pt>
                <c:pt idx="29">
                  <c:v>0.27259999999999995</c:v>
                </c:pt>
                <c:pt idx="30">
                  <c:v>0.28199999999999997</c:v>
                </c:pt>
                <c:pt idx="31">
                  <c:v>0.29139999999999999</c:v>
                </c:pt>
                <c:pt idx="32">
                  <c:v>0.30080000000000001</c:v>
                </c:pt>
                <c:pt idx="33">
                  <c:v>0.31020000000000003</c:v>
                </c:pt>
                <c:pt idx="34">
                  <c:v>0.31960000000000005</c:v>
                </c:pt>
                <c:pt idx="35">
                  <c:v>0.32900000000000007</c:v>
                </c:pt>
                <c:pt idx="36">
                  <c:v>0.33840000000000009</c:v>
                </c:pt>
                <c:pt idx="37">
                  <c:v>0.34780000000000011</c:v>
                </c:pt>
                <c:pt idx="38">
                  <c:v>0.35720000000000013</c:v>
                </c:pt>
                <c:pt idx="39">
                  <c:v>0.36660000000000015</c:v>
                </c:pt>
                <c:pt idx="40">
                  <c:v>0.37600000000000017</c:v>
                </c:pt>
                <c:pt idx="41">
                  <c:v>0.38540000000000019</c:v>
                </c:pt>
                <c:pt idx="42">
                  <c:v>0.39480000000000021</c:v>
                </c:pt>
                <c:pt idx="43">
                  <c:v>0.40420000000000023</c:v>
                </c:pt>
                <c:pt idx="44">
                  <c:v>0.41360000000000025</c:v>
                </c:pt>
                <c:pt idx="45">
                  <c:v>0.42300000000000026</c:v>
                </c:pt>
                <c:pt idx="46">
                  <c:v>0.43240000000000028</c:v>
                </c:pt>
                <c:pt idx="47">
                  <c:v>0.4418000000000003</c:v>
                </c:pt>
                <c:pt idx="48">
                  <c:v>0.45120000000000032</c:v>
                </c:pt>
                <c:pt idx="49">
                  <c:v>0.46060000000000034</c:v>
                </c:pt>
                <c:pt idx="50">
                  <c:v>0.47000000000000036</c:v>
                </c:pt>
                <c:pt idx="51">
                  <c:v>0.47940000000000038</c:v>
                </c:pt>
                <c:pt idx="52">
                  <c:v>0.4888000000000004</c:v>
                </c:pt>
                <c:pt idx="53">
                  <c:v>0.49820000000000042</c:v>
                </c:pt>
                <c:pt idx="54">
                  <c:v>0.50760000000000038</c:v>
                </c:pt>
                <c:pt idx="55">
                  <c:v>0.51700000000000035</c:v>
                </c:pt>
                <c:pt idx="56">
                  <c:v>0.52640000000000031</c:v>
                </c:pt>
                <c:pt idx="57">
                  <c:v>0.53580000000000028</c:v>
                </c:pt>
                <c:pt idx="58">
                  <c:v>0.54520000000000024</c:v>
                </c:pt>
                <c:pt idx="59">
                  <c:v>0.5546000000000002</c:v>
                </c:pt>
                <c:pt idx="60">
                  <c:v>0.56400000000000017</c:v>
                </c:pt>
                <c:pt idx="61">
                  <c:v>0.57340000000000013</c:v>
                </c:pt>
                <c:pt idx="62">
                  <c:v>0.5828000000000001</c:v>
                </c:pt>
                <c:pt idx="63">
                  <c:v>0.59220000000000006</c:v>
                </c:pt>
                <c:pt idx="64">
                  <c:v>0.60160000000000002</c:v>
                </c:pt>
                <c:pt idx="65">
                  <c:v>0.61099999999999999</c:v>
                </c:pt>
                <c:pt idx="66">
                  <c:v>0.62039999999999995</c:v>
                </c:pt>
                <c:pt idx="67">
                  <c:v>0.62979999999999992</c:v>
                </c:pt>
                <c:pt idx="68">
                  <c:v>0.63919999999999988</c:v>
                </c:pt>
                <c:pt idx="69">
                  <c:v>0.64859999999999984</c:v>
                </c:pt>
                <c:pt idx="70">
                  <c:v>0.65799999999999981</c:v>
                </c:pt>
                <c:pt idx="71">
                  <c:v>0.66739999999999977</c:v>
                </c:pt>
                <c:pt idx="72">
                  <c:v>0.67679999999999974</c:v>
                </c:pt>
                <c:pt idx="73">
                  <c:v>0.6861999999999997</c:v>
                </c:pt>
                <c:pt idx="74">
                  <c:v>0.69559999999999966</c:v>
                </c:pt>
                <c:pt idx="75">
                  <c:v>0.70499999999999963</c:v>
                </c:pt>
                <c:pt idx="76">
                  <c:v>0.71439999999999959</c:v>
                </c:pt>
                <c:pt idx="77">
                  <c:v>0.72379999999999955</c:v>
                </c:pt>
                <c:pt idx="78">
                  <c:v>0.73319999999999952</c:v>
                </c:pt>
                <c:pt idx="79">
                  <c:v>0.74259999999999948</c:v>
                </c:pt>
                <c:pt idx="80">
                  <c:v>0.75199999999999945</c:v>
                </c:pt>
                <c:pt idx="81">
                  <c:v>0.76139999999999941</c:v>
                </c:pt>
                <c:pt idx="82">
                  <c:v>0.77079999999999937</c:v>
                </c:pt>
                <c:pt idx="83">
                  <c:v>0.78019999999999934</c:v>
                </c:pt>
                <c:pt idx="84">
                  <c:v>0.7895999999999993</c:v>
                </c:pt>
                <c:pt idx="85">
                  <c:v>0.79899999999999927</c:v>
                </c:pt>
                <c:pt idx="86">
                  <c:v>0.80839999999999923</c:v>
                </c:pt>
                <c:pt idx="87">
                  <c:v>0.81779999999999919</c:v>
                </c:pt>
                <c:pt idx="88">
                  <c:v>0.82719999999999916</c:v>
                </c:pt>
                <c:pt idx="89">
                  <c:v>0.83659999999999912</c:v>
                </c:pt>
                <c:pt idx="90">
                  <c:v>0.84599999999999909</c:v>
                </c:pt>
                <c:pt idx="91">
                  <c:v>0.85539999999999905</c:v>
                </c:pt>
                <c:pt idx="92">
                  <c:v>0.86479999999999901</c:v>
                </c:pt>
                <c:pt idx="93">
                  <c:v>0.87419999999999898</c:v>
                </c:pt>
                <c:pt idx="94">
                  <c:v>0.88359999999999894</c:v>
                </c:pt>
                <c:pt idx="95">
                  <c:v>0.89299999999999891</c:v>
                </c:pt>
                <c:pt idx="96">
                  <c:v>0.90239999999999887</c:v>
                </c:pt>
                <c:pt idx="97">
                  <c:v>0.91179999999999883</c:v>
                </c:pt>
                <c:pt idx="98">
                  <c:v>0.9211999999999988</c:v>
                </c:pt>
                <c:pt idx="99">
                  <c:v>0.93059999999999876</c:v>
                </c:pt>
                <c:pt idx="100">
                  <c:v>0.93999999999999873</c:v>
                </c:pt>
                <c:pt idx="101">
                  <c:v>0.94939999999999869</c:v>
                </c:pt>
                <c:pt idx="102">
                  <c:v>0.95879999999999865</c:v>
                </c:pt>
                <c:pt idx="103">
                  <c:v>0.96819999999999862</c:v>
                </c:pt>
                <c:pt idx="104">
                  <c:v>0.97759999999999858</c:v>
                </c:pt>
                <c:pt idx="105">
                  <c:v>0.98699999999999855</c:v>
                </c:pt>
                <c:pt idx="106">
                  <c:v>0.99639999999999851</c:v>
                </c:pt>
                <c:pt idx="107">
                  <c:v>1.0057999999999985</c:v>
                </c:pt>
                <c:pt idx="108">
                  <c:v>1.0151999999999985</c:v>
                </c:pt>
                <c:pt idx="109">
                  <c:v>1.0245999999999986</c:v>
                </c:pt>
                <c:pt idx="110">
                  <c:v>1.0339999999999987</c:v>
                </c:pt>
                <c:pt idx="111">
                  <c:v>1.0433999999999988</c:v>
                </c:pt>
                <c:pt idx="112">
                  <c:v>1.0527999999999988</c:v>
                </c:pt>
                <c:pt idx="113">
                  <c:v>1.0621999999999989</c:v>
                </c:pt>
                <c:pt idx="114">
                  <c:v>1.071599999999999</c:v>
                </c:pt>
                <c:pt idx="115">
                  <c:v>1.0809999999999991</c:v>
                </c:pt>
                <c:pt idx="116">
                  <c:v>1.0903999999999991</c:v>
                </c:pt>
                <c:pt idx="117">
                  <c:v>1.0997999999999992</c:v>
                </c:pt>
                <c:pt idx="118">
                  <c:v>1.1091999999999993</c:v>
                </c:pt>
                <c:pt idx="119">
                  <c:v>1.1185999999999994</c:v>
                </c:pt>
                <c:pt idx="120">
                  <c:v>1.1279999999999994</c:v>
                </c:pt>
                <c:pt idx="121">
                  <c:v>1.1373999999999995</c:v>
                </c:pt>
                <c:pt idx="122">
                  <c:v>1.1467999999999996</c:v>
                </c:pt>
                <c:pt idx="123">
                  <c:v>1.1561999999999997</c:v>
                </c:pt>
                <c:pt idx="124">
                  <c:v>1.1655999999999997</c:v>
                </c:pt>
                <c:pt idx="125">
                  <c:v>1.1749999999999998</c:v>
                </c:pt>
                <c:pt idx="126">
                  <c:v>1.1843999999999999</c:v>
                </c:pt>
                <c:pt idx="127">
                  <c:v>1.1938</c:v>
                </c:pt>
                <c:pt idx="128">
                  <c:v>1.2032</c:v>
                </c:pt>
                <c:pt idx="129">
                  <c:v>1.2126000000000001</c:v>
                </c:pt>
                <c:pt idx="130">
                  <c:v>1.2220000000000002</c:v>
                </c:pt>
                <c:pt idx="131">
                  <c:v>1.2314000000000003</c:v>
                </c:pt>
                <c:pt idx="132">
                  <c:v>1.2408000000000003</c:v>
                </c:pt>
                <c:pt idx="133">
                  <c:v>1.2502000000000004</c:v>
                </c:pt>
                <c:pt idx="134">
                  <c:v>1.2596000000000005</c:v>
                </c:pt>
                <c:pt idx="135">
                  <c:v>1.2690000000000006</c:v>
                </c:pt>
                <c:pt idx="136">
                  <c:v>1.2784000000000006</c:v>
                </c:pt>
                <c:pt idx="137">
                  <c:v>1.2878000000000007</c:v>
                </c:pt>
                <c:pt idx="138">
                  <c:v>1.2972000000000008</c:v>
                </c:pt>
                <c:pt idx="139">
                  <c:v>1.3066000000000009</c:v>
                </c:pt>
                <c:pt idx="140">
                  <c:v>1.3160000000000009</c:v>
                </c:pt>
                <c:pt idx="141">
                  <c:v>1.325400000000001</c:v>
                </c:pt>
                <c:pt idx="142">
                  <c:v>1.3348000000000011</c:v>
                </c:pt>
                <c:pt idx="143">
                  <c:v>1.3442000000000012</c:v>
                </c:pt>
                <c:pt idx="144">
                  <c:v>1.3536000000000012</c:v>
                </c:pt>
                <c:pt idx="145">
                  <c:v>1.3630000000000013</c:v>
                </c:pt>
                <c:pt idx="146">
                  <c:v>1.3724000000000014</c:v>
                </c:pt>
                <c:pt idx="147">
                  <c:v>1.3818000000000015</c:v>
                </c:pt>
                <c:pt idx="148">
                  <c:v>1.3912000000000015</c:v>
                </c:pt>
                <c:pt idx="149">
                  <c:v>1.4006000000000016</c:v>
                </c:pt>
                <c:pt idx="150">
                  <c:v>1.4100000000000017</c:v>
                </c:pt>
                <c:pt idx="151">
                  <c:v>1.4194000000000018</c:v>
                </c:pt>
                <c:pt idx="152">
                  <c:v>1.4288000000000018</c:v>
                </c:pt>
                <c:pt idx="153">
                  <c:v>1.4382000000000019</c:v>
                </c:pt>
                <c:pt idx="154">
                  <c:v>1.447600000000002</c:v>
                </c:pt>
                <c:pt idx="155">
                  <c:v>1.4570000000000021</c:v>
                </c:pt>
                <c:pt idx="156">
                  <c:v>1.4664000000000021</c:v>
                </c:pt>
                <c:pt idx="157">
                  <c:v>1.4758000000000022</c:v>
                </c:pt>
                <c:pt idx="158">
                  <c:v>1.4852000000000023</c:v>
                </c:pt>
                <c:pt idx="159">
                  <c:v>1.4946000000000024</c:v>
                </c:pt>
                <c:pt idx="160">
                  <c:v>1.5040000000000024</c:v>
                </c:pt>
                <c:pt idx="161">
                  <c:v>1.5134000000000025</c:v>
                </c:pt>
                <c:pt idx="162">
                  <c:v>1.5228000000000026</c:v>
                </c:pt>
                <c:pt idx="163">
                  <c:v>1.5322000000000027</c:v>
                </c:pt>
                <c:pt idx="164">
                  <c:v>1.5416000000000027</c:v>
                </c:pt>
                <c:pt idx="165">
                  <c:v>1.5510000000000028</c:v>
                </c:pt>
                <c:pt idx="166">
                  <c:v>1.5604000000000029</c:v>
                </c:pt>
                <c:pt idx="167">
                  <c:v>1.569800000000003</c:v>
                </c:pt>
                <c:pt idx="168">
                  <c:v>1.579200000000003</c:v>
                </c:pt>
                <c:pt idx="169">
                  <c:v>1.5886000000000031</c:v>
                </c:pt>
                <c:pt idx="170">
                  <c:v>1.5980000000000032</c:v>
                </c:pt>
                <c:pt idx="171">
                  <c:v>1.6074000000000033</c:v>
                </c:pt>
                <c:pt idx="172">
                  <c:v>1.6168000000000033</c:v>
                </c:pt>
                <c:pt idx="173">
                  <c:v>1.6262000000000034</c:v>
                </c:pt>
                <c:pt idx="174">
                  <c:v>1.6356000000000035</c:v>
                </c:pt>
                <c:pt idx="175">
                  <c:v>1.6450000000000036</c:v>
                </c:pt>
                <c:pt idx="176">
                  <c:v>1.6544000000000036</c:v>
                </c:pt>
                <c:pt idx="177">
                  <c:v>1.6638000000000037</c:v>
                </c:pt>
                <c:pt idx="178">
                  <c:v>1.6732000000000038</c:v>
                </c:pt>
                <c:pt idx="179">
                  <c:v>1.6826000000000039</c:v>
                </c:pt>
                <c:pt idx="180">
                  <c:v>1.6920000000000039</c:v>
                </c:pt>
                <c:pt idx="181">
                  <c:v>1.701400000000004</c:v>
                </c:pt>
                <c:pt idx="182">
                  <c:v>1.7108000000000041</c:v>
                </c:pt>
                <c:pt idx="183">
                  <c:v>1.7202000000000042</c:v>
                </c:pt>
                <c:pt idx="184">
                  <c:v>1.7296000000000042</c:v>
                </c:pt>
                <c:pt idx="185">
                  <c:v>1.7390000000000043</c:v>
                </c:pt>
                <c:pt idx="186">
                  <c:v>1.7484000000000044</c:v>
                </c:pt>
                <c:pt idx="187">
                  <c:v>1.7578000000000045</c:v>
                </c:pt>
                <c:pt idx="188">
                  <c:v>1.7672000000000045</c:v>
                </c:pt>
                <c:pt idx="189">
                  <c:v>1.7766000000000046</c:v>
                </c:pt>
                <c:pt idx="190">
                  <c:v>1.7860000000000047</c:v>
                </c:pt>
                <c:pt idx="191">
                  <c:v>1.7954000000000048</c:v>
                </c:pt>
                <c:pt idx="192">
                  <c:v>1.8048000000000048</c:v>
                </c:pt>
                <c:pt idx="193">
                  <c:v>1.8142000000000049</c:v>
                </c:pt>
                <c:pt idx="194">
                  <c:v>1.823600000000005</c:v>
                </c:pt>
                <c:pt idx="195">
                  <c:v>1.8330000000000051</c:v>
                </c:pt>
                <c:pt idx="196">
                  <c:v>1.8424000000000051</c:v>
                </c:pt>
                <c:pt idx="197">
                  <c:v>1.8518000000000052</c:v>
                </c:pt>
                <c:pt idx="198">
                  <c:v>1.8612000000000053</c:v>
                </c:pt>
                <c:pt idx="199">
                  <c:v>1.8706000000000054</c:v>
                </c:pt>
                <c:pt idx="200">
                  <c:v>1.8800000000000054</c:v>
                </c:pt>
                <c:pt idx="201">
                  <c:v>1.8894000000000055</c:v>
                </c:pt>
                <c:pt idx="202">
                  <c:v>1.8988000000000056</c:v>
                </c:pt>
                <c:pt idx="203">
                  <c:v>1.9082000000000057</c:v>
                </c:pt>
                <c:pt idx="204">
                  <c:v>1.9176000000000057</c:v>
                </c:pt>
                <c:pt idx="205">
                  <c:v>1.9270000000000058</c:v>
                </c:pt>
                <c:pt idx="206">
                  <c:v>1.9364000000000059</c:v>
                </c:pt>
                <c:pt idx="207">
                  <c:v>1.945800000000006</c:v>
                </c:pt>
                <c:pt idx="208">
                  <c:v>1.955200000000006</c:v>
                </c:pt>
                <c:pt idx="209">
                  <c:v>1.9646000000000061</c:v>
                </c:pt>
                <c:pt idx="210">
                  <c:v>1.9740000000000062</c:v>
                </c:pt>
                <c:pt idx="211">
                  <c:v>1.9834000000000063</c:v>
                </c:pt>
                <c:pt idx="212">
                  <c:v>1.9928000000000063</c:v>
                </c:pt>
                <c:pt idx="213">
                  <c:v>2.0022000000000064</c:v>
                </c:pt>
                <c:pt idx="214">
                  <c:v>2.0116000000000063</c:v>
                </c:pt>
                <c:pt idx="215">
                  <c:v>2.0210000000000061</c:v>
                </c:pt>
                <c:pt idx="216">
                  <c:v>2.030400000000006</c:v>
                </c:pt>
                <c:pt idx="217">
                  <c:v>2.0398000000000058</c:v>
                </c:pt>
                <c:pt idx="218">
                  <c:v>2.0492000000000057</c:v>
                </c:pt>
                <c:pt idx="219">
                  <c:v>2.0586000000000055</c:v>
                </c:pt>
                <c:pt idx="220">
                  <c:v>2.0680000000000054</c:v>
                </c:pt>
                <c:pt idx="221">
                  <c:v>2.0774000000000052</c:v>
                </c:pt>
                <c:pt idx="222">
                  <c:v>2.0868000000000051</c:v>
                </c:pt>
                <c:pt idx="223">
                  <c:v>2.0962000000000049</c:v>
                </c:pt>
                <c:pt idx="224">
                  <c:v>2.1056000000000048</c:v>
                </c:pt>
                <c:pt idx="225">
                  <c:v>2.1150000000000047</c:v>
                </c:pt>
                <c:pt idx="226">
                  <c:v>2.1244000000000045</c:v>
                </c:pt>
                <c:pt idx="227">
                  <c:v>2.1338000000000044</c:v>
                </c:pt>
                <c:pt idx="228">
                  <c:v>2.1432000000000042</c:v>
                </c:pt>
                <c:pt idx="229">
                  <c:v>2.1526000000000041</c:v>
                </c:pt>
                <c:pt idx="230">
                  <c:v>2.1620000000000039</c:v>
                </c:pt>
                <c:pt idx="231">
                  <c:v>2.1714000000000038</c:v>
                </c:pt>
                <c:pt idx="232">
                  <c:v>2.1808000000000036</c:v>
                </c:pt>
                <c:pt idx="233">
                  <c:v>2.1902000000000035</c:v>
                </c:pt>
                <c:pt idx="234">
                  <c:v>2.1996000000000033</c:v>
                </c:pt>
                <c:pt idx="235">
                  <c:v>2.2090000000000032</c:v>
                </c:pt>
                <c:pt idx="236">
                  <c:v>2.218400000000003</c:v>
                </c:pt>
                <c:pt idx="237">
                  <c:v>2.2278000000000029</c:v>
                </c:pt>
                <c:pt idx="238">
                  <c:v>2.2372000000000027</c:v>
                </c:pt>
                <c:pt idx="239">
                  <c:v>2.2466000000000026</c:v>
                </c:pt>
                <c:pt idx="240">
                  <c:v>2.2560000000000024</c:v>
                </c:pt>
                <c:pt idx="241">
                  <c:v>2.2654000000000023</c:v>
                </c:pt>
                <c:pt idx="242">
                  <c:v>2.2748000000000022</c:v>
                </c:pt>
                <c:pt idx="243">
                  <c:v>2.284200000000002</c:v>
                </c:pt>
                <c:pt idx="244">
                  <c:v>2.2936000000000019</c:v>
                </c:pt>
                <c:pt idx="245">
                  <c:v>2.3030000000000017</c:v>
                </c:pt>
                <c:pt idx="246">
                  <c:v>2.3124000000000016</c:v>
                </c:pt>
                <c:pt idx="247">
                  <c:v>2.3218000000000014</c:v>
                </c:pt>
                <c:pt idx="248">
                  <c:v>2.3312000000000013</c:v>
                </c:pt>
                <c:pt idx="249">
                  <c:v>2.3406000000000011</c:v>
                </c:pt>
                <c:pt idx="250">
                  <c:v>2.350000000000001</c:v>
                </c:pt>
                <c:pt idx="251">
                  <c:v>2.3594000000000008</c:v>
                </c:pt>
                <c:pt idx="252">
                  <c:v>2.3688000000000007</c:v>
                </c:pt>
                <c:pt idx="253">
                  <c:v>2.3782000000000005</c:v>
                </c:pt>
                <c:pt idx="254">
                  <c:v>2.3876000000000004</c:v>
                </c:pt>
                <c:pt idx="255">
                  <c:v>2.3970000000000002</c:v>
                </c:pt>
                <c:pt idx="256">
                  <c:v>2.4064000000000001</c:v>
                </c:pt>
                <c:pt idx="257">
                  <c:v>2.4157999999999999</c:v>
                </c:pt>
                <c:pt idx="258">
                  <c:v>2.4251999999999998</c:v>
                </c:pt>
                <c:pt idx="259">
                  <c:v>2.4345999999999997</c:v>
                </c:pt>
                <c:pt idx="260">
                  <c:v>2.4439999999999995</c:v>
                </c:pt>
                <c:pt idx="261">
                  <c:v>2.4533999999999994</c:v>
                </c:pt>
                <c:pt idx="262">
                  <c:v>2.4627999999999992</c:v>
                </c:pt>
                <c:pt idx="263">
                  <c:v>2.4721999999999991</c:v>
                </c:pt>
                <c:pt idx="264">
                  <c:v>2.4815999999999989</c:v>
                </c:pt>
                <c:pt idx="265">
                  <c:v>2.4909999999999988</c:v>
                </c:pt>
                <c:pt idx="266">
                  <c:v>2.5003999999999986</c:v>
                </c:pt>
                <c:pt idx="267">
                  <c:v>2.5097999999999985</c:v>
                </c:pt>
                <c:pt idx="268">
                  <c:v>2.5191999999999983</c:v>
                </c:pt>
                <c:pt idx="269">
                  <c:v>2.5285999999999982</c:v>
                </c:pt>
                <c:pt idx="270">
                  <c:v>2.537999999999998</c:v>
                </c:pt>
                <c:pt idx="271">
                  <c:v>2.5473999999999979</c:v>
                </c:pt>
                <c:pt idx="272">
                  <c:v>2.5567999999999977</c:v>
                </c:pt>
                <c:pt idx="273">
                  <c:v>2.5661999999999976</c:v>
                </c:pt>
                <c:pt idx="274">
                  <c:v>2.5755999999999974</c:v>
                </c:pt>
                <c:pt idx="275">
                  <c:v>2.5849999999999973</c:v>
                </c:pt>
                <c:pt idx="276">
                  <c:v>2.5943999999999972</c:v>
                </c:pt>
                <c:pt idx="277">
                  <c:v>2.603799999999997</c:v>
                </c:pt>
                <c:pt idx="278">
                  <c:v>2.6131999999999969</c:v>
                </c:pt>
                <c:pt idx="279">
                  <c:v>2.6225999999999967</c:v>
                </c:pt>
                <c:pt idx="280">
                  <c:v>2.6319999999999966</c:v>
                </c:pt>
                <c:pt idx="281">
                  <c:v>2.6413999999999964</c:v>
                </c:pt>
                <c:pt idx="282">
                  <c:v>2.6507999999999963</c:v>
                </c:pt>
                <c:pt idx="283">
                  <c:v>2.6601999999999961</c:v>
                </c:pt>
                <c:pt idx="284">
                  <c:v>2.669599999999996</c:v>
                </c:pt>
                <c:pt idx="285">
                  <c:v>2.6789999999999958</c:v>
                </c:pt>
                <c:pt idx="286">
                  <c:v>2.6883999999999957</c:v>
                </c:pt>
                <c:pt idx="287">
                  <c:v>2.6977999999999955</c:v>
                </c:pt>
                <c:pt idx="288">
                  <c:v>2.7071999999999954</c:v>
                </c:pt>
                <c:pt idx="289">
                  <c:v>2.7165999999999952</c:v>
                </c:pt>
                <c:pt idx="290">
                  <c:v>2.7259999999999951</c:v>
                </c:pt>
                <c:pt idx="291">
                  <c:v>2.7353999999999949</c:v>
                </c:pt>
                <c:pt idx="292">
                  <c:v>2.7447999999999948</c:v>
                </c:pt>
                <c:pt idx="293">
                  <c:v>2.7541999999999947</c:v>
                </c:pt>
                <c:pt idx="294">
                  <c:v>2.7635999999999945</c:v>
                </c:pt>
                <c:pt idx="295">
                  <c:v>2.7729999999999944</c:v>
                </c:pt>
                <c:pt idx="296">
                  <c:v>2.7823999999999942</c:v>
                </c:pt>
                <c:pt idx="297">
                  <c:v>2.7917999999999941</c:v>
                </c:pt>
                <c:pt idx="298">
                  <c:v>2.8011999999999939</c:v>
                </c:pt>
                <c:pt idx="299">
                  <c:v>2.8105999999999938</c:v>
                </c:pt>
                <c:pt idx="300">
                  <c:v>2.8199999999999936</c:v>
                </c:pt>
                <c:pt idx="301">
                  <c:v>2.8293999999999935</c:v>
                </c:pt>
                <c:pt idx="302">
                  <c:v>2.8387999999999933</c:v>
                </c:pt>
                <c:pt idx="303">
                  <c:v>2.8481999999999932</c:v>
                </c:pt>
                <c:pt idx="304">
                  <c:v>2.857599999999993</c:v>
                </c:pt>
                <c:pt idx="305">
                  <c:v>2.8669999999999929</c:v>
                </c:pt>
                <c:pt idx="306">
                  <c:v>2.8763999999999927</c:v>
                </c:pt>
                <c:pt idx="307">
                  <c:v>2.8857999999999926</c:v>
                </c:pt>
                <c:pt idx="308">
                  <c:v>2.8951999999999924</c:v>
                </c:pt>
                <c:pt idx="309">
                  <c:v>2.9045999999999923</c:v>
                </c:pt>
                <c:pt idx="310">
                  <c:v>2.9139999999999922</c:v>
                </c:pt>
                <c:pt idx="311">
                  <c:v>2.923399999999992</c:v>
                </c:pt>
                <c:pt idx="312">
                  <c:v>2.9327999999999919</c:v>
                </c:pt>
                <c:pt idx="313">
                  <c:v>2.9421999999999917</c:v>
                </c:pt>
                <c:pt idx="314">
                  <c:v>2.9515999999999916</c:v>
                </c:pt>
                <c:pt idx="315">
                  <c:v>2.9609999999999914</c:v>
                </c:pt>
                <c:pt idx="316">
                  <c:v>2.9703999999999913</c:v>
                </c:pt>
                <c:pt idx="317">
                  <c:v>2.9797999999999911</c:v>
                </c:pt>
                <c:pt idx="318">
                  <c:v>2.989199999999991</c:v>
                </c:pt>
                <c:pt idx="319">
                  <c:v>2.9985999999999908</c:v>
                </c:pt>
                <c:pt idx="320">
                  <c:v>3.0079999999999907</c:v>
                </c:pt>
                <c:pt idx="321">
                  <c:v>3.0173999999999905</c:v>
                </c:pt>
                <c:pt idx="322">
                  <c:v>3.0267999999999904</c:v>
                </c:pt>
                <c:pt idx="323">
                  <c:v>3.0361999999999902</c:v>
                </c:pt>
                <c:pt idx="324">
                  <c:v>3.0455999999999901</c:v>
                </c:pt>
                <c:pt idx="325">
                  <c:v>3.0549999999999899</c:v>
                </c:pt>
                <c:pt idx="326">
                  <c:v>3.0643999999999898</c:v>
                </c:pt>
                <c:pt idx="327">
                  <c:v>3.0737999999999897</c:v>
                </c:pt>
                <c:pt idx="328">
                  <c:v>3.0831999999999895</c:v>
                </c:pt>
                <c:pt idx="329">
                  <c:v>3.0925999999999894</c:v>
                </c:pt>
                <c:pt idx="330">
                  <c:v>3.1019999999999892</c:v>
                </c:pt>
                <c:pt idx="331">
                  <c:v>3.1113999999999891</c:v>
                </c:pt>
                <c:pt idx="332">
                  <c:v>3.1207999999999889</c:v>
                </c:pt>
                <c:pt idx="333">
                  <c:v>3.1301999999999888</c:v>
                </c:pt>
                <c:pt idx="334">
                  <c:v>3.1395999999999886</c:v>
                </c:pt>
                <c:pt idx="335">
                  <c:v>3.1489999999999885</c:v>
                </c:pt>
                <c:pt idx="336">
                  <c:v>3.1583999999999883</c:v>
                </c:pt>
                <c:pt idx="337">
                  <c:v>3.1677999999999882</c:v>
                </c:pt>
                <c:pt idx="338">
                  <c:v>3.177199999999988</c:v>
                </c:pt>
                <c:pt idx="339">
                  <c:v>3.1865999999999879</c:v>
                </c:pt>
                <c:pt idx="340">
                  <c:v>3.1959999999999877</c:v>
                </c:pt>
                <c:pt idx="341">
                  <c:v>3.2053999999999876</c:v>
                </c:pt>
                <c:pt idx="342">
                  <c:v>3.2147999999999874</c:v>
                </c:pt>
                <c:pt idx="343">
                  <c:v>3.2241999999999873</c:v>
                </c:pt>
                <c:pt idx="344">
                  <c:v>3.2335999999999872</c:v>
                </c:pt>
                <c:pt idx="345">
                  <c:v>3.242999999999987</c:v>
                </c:pt>
                <c:pt idx="346">
                  <c:v>3.2523999999999869</c:v>
                </c:pt>
                <c:pt idx="347">
                  <c:v>3.2617999999999867</c:v>
                </c:pt>
                <c:pt idx="348">
                  <c:v>3.2711999999999866</c:v>
                </c:pt>
                <c:pt idx="349">
                  <c:v>3.2805999999999864</c:v>
                </c:pt>
                <c:pt idx="350">
                  <c:v>3.2899999999999863</c:v>
                </c:pt>
                <c:pt idx="351">
                  <c:v>3.2993999999999861</c:v>
                </c:pt>
                <c:pt idx="352">
                  <c:v>3.308799999999986</c:v>
                </c:pt>
                <c:pt idx="353">
                  <c:v>3.3181999999999858</c:v>
                </c:pt>
                <c:pt idx="354">
                  <c:v>3.3275999999999857</c:v>
                </c:pt>
                <c:pt idx="355">
                  <c:v>3.3369999999999855</c:v>
                </c:pt>
                <c:pt idx="356">
                  <c:v>3.3463999999999854</c:v>
                </c:pt>
                <c:pt idx="357">
                  <c:v>3.3557999999999852</c:v>
                </c:pt>
                <c:pt idx="358">
                  <c:v>3.3651999999999851</c:v>
                </c:pt>
                <c:pt idx="359">
                  <c:v>3.3745999999999849</c:v>
                </c:pt>
                <c:pt idx="360">
                  <c:v>3.3839999999999848</c:v>
                </c:pt>
                <c:pt idx="361">
                  <c:v>3.3933999999999847</c:v>
                </c:pt>
                <c:pt idx="362">
                  <c:v>3.4027999999999845</c:v>
                </c:pt>
                <c:pt idx="363">
                  <c:v>3.4121999999999844</c:v>
                </c:pt>
                <c:pt idx="364">
                  <c:v>3.4215999999999842</c:v>
                </c:pt>
                <c:pt idx="365">
                  <c:v>3.4309999999999841</c:v>
                </c:pt>
                <c:pt idx="366">
                  <c:v>3.4403999999999839</c:v>
                </c:pt>
                <c:pt idx="367">
                  <c:v>3.4497999999999838</c:v>
                </c:pt>
                <c:pt idx="368">
                  <c:v>3.4591999999999836</c:v>
                </c:pt>
                <c:pt idx="369">
                  <c:v>3.4685999999999835</c:v>
                </c:pt>
                <c:pt idx="370">
                  <c:v>3.4779999999999833</c:v>
                </c:pt>
                <c:pt idx="371">
                  <c:v>3.4873999999999832</c:v>
                </c:pt>
                <c:pt idx="372">
                  <c:v>3.496799999999983</c:v>
                </c:pt>
                <c:pt idx="373">
                  <c:v>3.5061999999999829</c:v>
                </c:pt>
                <c:pt idx="374">
                  <c:v>3.5155999999999827</c:v>
                </c:pt>
                <c:pt idx="375">
                  <c:v>3.5249999999999826</c:v>
                </c:pt>
                <c:pt idx="376">
                  <c:v>3.5343999999999824</c:v>
                </c:pt>
                <c:pt idx="377">
                  <c:v>3.5437999999999823</c:v>
                </c:pt>
                <c:pt idx="378">
                  <c:v>3.5531999999999822</c:v>
                </c:pt>
                <c:pt idx="379">
                  <c:v>3.562599999999982</c:v>
                </c:pt>
                <c:pt idx="380">
                  <c:v>3.5719999999999819</c:v>
                </c:pt>
                <c:pt idx="381">
                  <c:v>3.5813999999999817</c:v>
                </c:pt>
                <c:pt idx="382">
                  <c:v>3.5907999999999816</c:v>
                </c:pt>
                <c:pt idx="383">
                  <c:v>3.6001999999999814</c:v>
                </c:pt>
                <c:pt idx="384">
                  <c:v>3.6095999999999813</c:v>
                </c:pt>
                <c:pt idx="385">
                  <c:v>3.6189999999999811</c:v>
                </c:pt>
                <c:pt idx="386">
                  <c:v>3.628399999999981</c:v>
                </c:pt>
                <c:pt idx="387">
                  <c:v>3.6377999999999808</c:v>
                </c:pt>
                <c:pt idx="388">
                  <c:v>3.6471999999999807</c:v>
                </c:pt>
                <c:pt idx="389">
                  <c:v>3.6565999999999805</c:v>
                </c:pt>
                <c:pt idx="390">
                  <c:v>3.6659999999999804</c:v>
                </c:pt>
                <c:pt idx="391">
                  <c:v>3.6753999999999802</c:v>
                </c:pt>
                <c:pt idx="392">
                  <c:v>3.6847999999999801</c:v>
                </c:pt>
                <c:pt idx="393">
                  <c:v>3.6941999999999799</c:v>
                </c:pt>
                <c:pt idx="394">
                  <c:v>3.7035999999999798</c:v>
                </c:pt>
                <c:pt idx="395">
                  <c:v>3.7129999999999797</c:v>
                </c:pt>
                <c:pt idx="396">
                  <c:v>3.7223999999999795</c:v>
                </c:pt>
                <c:pt idx="397">
                  <c:v>3.7317999999999794</c:v>
                </c:pt>
                <c:pt idx="398">
                  <c:v>3.7411999999999792</c:v>
                </c:pt>
                <c:pt idx="399">
                  <c:v>3.7505999999999791</c:v>
                </c:pt>
                <c:pt idx="400">
                  <c:v>3.7599999999999789</c:v>
                </c:pt>
                <c:pt idx="401">
                  <c:v>3.7693999999999788</c:v>
                </c:pt>
                <c:pt idx="402">
                  <c:v>3.7787999999999786</c:v>
                </c:pt>
                <c:pt idx="403">
                  <c:v>3.7881999999999785</c:v>
                </c:pt>
                <c:pt idx="404">
                  <c:v>3.7975999999999783</c:v>
                </c:pt>
                <c:pt idx="405">
                  <c:v>3.8069999999999782</c:v>
                </c:pt>
                <c:pt idx="406">
                  <c:v>3.816399999999978</c:v>
                </c:pt>
                <c:pt idx="407">
                  <c:v>3.8257999999999779</c:v>
                </c:pt>
                <c:pt idx="408">
                  <c:v>3.8351999999999777</c:v>
                </c:pt>
                <c:pt idx="409">
                  <c:v>3.8445999999999776</c:v>
                </c:pt>
                <c:pt idx="410">
                  <c:v>3.8539999999999774</c:v>
                </c:pt>
                <c:pt idx="411">
                  <c:v>3.8633999999999773</c:v>
                </c:pt>
                <c:pt idx="412">
                  <c:v>3.8727999999999771</c:v>
                </c:pt>
                <c:pt idx="413">
                  <c:v>3.882199999999977</c:v>
                </c:pt>
                <c:pt idx="414">
                  <c:v>3.8915999999999769</c:v>
                </c:pt>
                <c:pt idx="415">
                  <c:v>3.9009999999999767</c:v>
                </c:pt>
                <c:pt idx="416">
                  <c:v>3.9103999999999766</c:v>
                </c:pt>
                <c:pt idx="417">
                  <c:v>3.9197999999999764</c:v>
                </c:pt>
                <c:pt idx="418">
                  <c:v>3.9291999999999763</c:v>
                </c:pt>
                <c:pt idx="419">
                  <c:v>3.9385999999999761</c:v>
                </c:pt>
                <c:pt idx="420">
                  <c:v>3.947999999999976</c:v>
                </c:pt>
                <c:pt idx="421">
                  <c:v>3.9573999999999758</c:v>
                </c:pt>
                <c:pt idx="422">
                  <c:v>3.9667999999999757</c:v>
                </c:pt>
                <c:pt idx="423">
                  <c:v>3.9761999999999755</c:v>
                </c:pt>
                <c:pt idx="424">
                  <c:v>3.9855999999999754</c:v>
                </c:pt>
                <c:pt idx="425">
                  <c:v>3.9949999999999752</c:v>
                </c:pt>
                <c:pt idx="426">
                  <c:v>4.0043999999999755</c:v>
                </c:pt>
                <c:pt idx="427">
                  <c:v>4.0137999999999758</c:v>
                </c:pt>
                <c:pt idx="428">
                  <c:v>4.0231999999999761</c:v>
                </c:pt>
                <c:pt idx="429">
                  <c:v>4.0325999999999764</c:v>
                </c:pt>
                <c:pt idx="430">
                  <c:v>4.0419999999999767</c:v>
                </c:pt>
                <c:pt idx="431">
                  <c:v>4.051399999999977</c:v>
                </c:pt>
                <c:pt idx="432">
                  <c:v>4.0607999999999773</c:v>
                </c:pt>
                <c:pt idx="433">
                  <c:v>4.0701999999999776</c:v>
                </c:pt>
                <c:pt idx="434">
                  <c:v>4.0795999999999779</c:v>
                </c:pt>
                <c:pt idx="435">
                  <c:v>4.0889999999999782</c:v>
                </c:pt>
                <c:pt idx="436">
                  <c:v>4.0983999999999785</c:v>
                </c:pt>
                <c:pt idx="437">
                  <c:v>4.1077999999999788</c:v>
                </c:pt>
                <c:pt idx="438">
                  <c:v>4.1171999999999791</c:v>
                </c:pt>
                <c:pt idx="439">
                  <c:v>4.1265999999999794</c:v>
                </c:pt>
                <c:pt idx="440">
                  <c:v>4.1359999999999797</c:v>
                </c:pt>
                <c:pt idx="441">
                  <c:v>4.14539999999998</c:v>
                </c:pt>
                <c:pt idx="442">
                  <c:v>4.1547999999999803</c:v>
                </c:pt>
                <c:pt idx="443">
                  <c:v>4.1641999999999806</c:v>
                </c:pt>
                <c:pt idx="444">
                  <c:v>4.1735999999999809</c:v>
                </c:pt>
                <c:pt idx="445">
                  <c:v>4.1829999999999812</c:v>
                </c:pt>
                <c:pt idx="446">
                  <c:v>4.1923999999999815</c:v>
                </c:pt>
                <c:pt idx="447">
                  <c:v>4.2017999999999818</c:v>
                </c:pt>
                <c:pt idx="448">
                  <c:v>4.2111999999999821</c:v>
                </c:pt>
                <c:pt idx="449">
                  <c:v>4.2205999999999824</c:v>
                </c:pt>
                <c:pt idx="450">
                  <c:v>4.2299999999999827</c:v>
                </c:pt>
                <c:pt idx="451">
                  <c:v>4.239399999999983</c:v>
                </c:pt>
                <c:pt idx="452">
                  <c:v>4.2487999999999833</c:v>
                </c:pt>
                <c:pt idx="453">
                  <c:v>4.2581999999999836</c:v>
                </c:pt>
                <c:pt idx="454">
                  <c:v>4.2675999999999839</c:v>
                </c:pt>
                <c:pt idx="455">
                  <c:v>4.2769999999999841</c:v>
                </c:pt>
                <c:pt idx="456">
                  <c:v>4.2863999999999844</c:v>
                </c:pt>
                <c:pt idx="457">
                  <c:v>4.2957999999999847</c:v>
                </c:pt>
                <c:pt idx="458">
                  <c:v>4.305199999999985</c:v>
                </c:pt>
                <c:pt idx="459">
                  <c:v>4.3145999999999853</c:v>
                </c:pt>
                <c:pt idx="460">
                  <c:v>4.3239999999999856</c:v>
                </c:pt>
                <c:pt idx="461">
                  <c:v>4.3333999999999859</c:v>
                </c:pt>
                <c:pt idx="462">
                  <c:v>4.3427999999999862</c:v>
                </c:pt>
                <c:pt idx="463">
                  <c:v>4.3521999999999865</c:v>
                </c:pt>
                <c:pt idx="464">
                  <c:v>4.3615999999999868</c:v>
                </c:pt>
                <c:pt idx="465">
                  <c:v>4.3709999999999871</c:v>
                </c:pt>
                <c:pt idx="466">
                  <c:v>4.3803999999999874</c:v>
                </c:pt>
                <c:pt idx="467">
                  <c:v>4.3897999999999877</c:v>
                </c:pt>
                <c:pt idx="468">
                  <c:v>4.399199999999988</c:v>
                </c:pt>
                <c:pt idx="469">
                  <c:v>4.4085999999999883</c:v>
                </c:pt>
                <c:pt idx="470">
                  <c:v>4.4179999999999886</c:v>
                </c:pt>
                <c:pt idx="471">
                  <c:v>4.4273999999999889</c:v>
                </c:pt>
                <c:pt idx="472">
                  <c:v>4.4367999999999892</c:v>
                </c:pt>
                <c:pt idx="473">
                  <c:v>4.4461999999999895</c:v>
                </c:pt>
                <c:pt idx="474">
                  <c:v>4.4555999999999898</c:v>
                </c:pt>
                <c:pt idx="475">
                  <c:v>4.4649999999999901</c:v>
                </c:pt>
                <c:pt idx="476">
                  <c:v>4.4743999999999904</c:v>
                </c:pt>
                <c:pt idx="477">
                  <c:v>4.4837999999999907</c:v>
                </c:pt>
                <c:pt idx="478">
                  <c:v>4.493199999999991</c:v>
                </c:pt>
                <c:pt idx="479">
                  <c:v>4.5025999999999913</c:v>
                </c:pt>
                <c:pt idx="480">
                  <c:v>4.5119999999999916</c:v>
                </c:pt>
                <c:pt idx="481">
                  <c:v>4.5213999999999919</c:v>
                </c:pt>
                <c:pt idx="482">
                  <c:v>4.5307999999999922</c:v>
                </c:pt>
                <c:pt idx="483">
                  <c:v>4.5401999999999925</c:v>
                </c:pt>
                <c:pt idx="484">
                  <c:v>4.5495999999999928</c:v>
                </c:pt>
                <c:pt idx="485">
                  <c:v>4.5589999999999931</c:v>
                </c:pt>
                <c:pt idx="486">
                  <c:v>4.5683999999999934</c:v>
                </c:pt>
                <c:pt idx="487">
                  <c:v>4.5777999999999937</c:v>
                </c:pt>
                <c:pt idx="488">
                  <c:v>4.5871999999999939</c:v>
                </c:pt>
                <c:pt idx="489">
                  <c:v>4.5965999999999942</c:v>
                </c:pt>
                <c:pt idx="490">
                  <c:v>4.6059999999999945</c:v>
                </c:pt>
                <c:pt idx="491">
                  <c:v>4.6153999999999948</c:v>
                </c:pt>
                <c:pt idx="492">
                  <c:v>4.6247999999999951</c:v>
                </c:pt>
                <c:pt idx="493">
                  <c:v>4.6341999999999954</c:v>
                </c:pt>
                <c:pt idx="494">
                  <c:v>4.6435999999999957</c:v>
                </c:pt>
                <c:pt idx="495">
                  <c:v>4.652999999999996</c:v>
                </c:pt>
                <c:pt idx="496">
                  <c:v>4.6623999999999963</c:v>
                </c:pt>
                <c:pt idx="497">
                  <c:v>4.6717999999999966</c:v>
                </c:pt>
                <c:pt idx="498">
                  <c:v>4.6811999999999969</c:v>
                </c:pt>
                <c:pt idx="499">
                  <c:v>4.6905999999999972</c:v>
                </c:pt>
                <c:pt idx="500">
                  <c:v>4.6999999999999975</c:v>
                </c:pt>
                <c:pt idx="501">
                  <c:v>4.7093999999999978</c:v>
                </c:pt>
                <c:pt idx="502">
                  <c:v>4.7187999999999981</c:v>
                </c:pt>
                <c:pt idx="503">
                  <c:v>4.7281999999999984</c:v>
                </c:pt>
                <c:pt idx="504">
                  <c:v>4.7375999999999987</c:v>
                </c:pt>
                <c:pt idx="505">
                  <c:v>4.746999999999999</c:v>
                </c:pt>
                <c:pt idx="506">
                  <c:v>4.7563999999999993</c:v>
                </c:pt>
                <c:pt idx="507">
                  <c:v>4.7657999999999996</c:v>
                </c:pt>
                <c:pt idx="508">
                  <c:v>4.7751999999999999</c:v>
                </c:pt>
                <c:pt idx="509">
                  <c:v>4.7846000000000002</c:v>
                </c:pt>
                <c:pt idx="510">
                  <c:v>4.7940000000000005</c:v>
                </c:pt>
                <c:pt idx="511">
                  <c:v>4.8034000000000008</c:v>
                </c:pt>
                <c:pt idx="512">
                  <c:v>4.8128000000000011</c:v>
                </c:pt>
                <c:pt idx="513">
                  <c:v>4.8222000000000014</c:v>
                </c:pt>
                <c:pt idx="514">
                  <c:v>4.8316000000000017</c:v>
                </c:pt>
                <c:pt idx="515">
                  <c:v>4.841000000000002</c:v>
                </c:pt>
                <c:pt idx="516">
                  <c:v>4.8504000000000023</c:v>
                </c:pt>
                <c:pt idx="517">
                  <c:v>4.8598000000000026</c:v>
                </c:pt>
                <c:pt idx="518">
                  <c:v>4.8692000000000029</c:v>
                </c:pt>
                <c:pt idx="519">
                  <c:v>4.8786000000000032</c:v>
                </c:pt>
                <c:pt idx="520">
                  <c:v>4.8880000000000035</c:v>
                </c:pt>
                <c:pt idx="521">
                  <c:v>4.8974000000000038</c:v>
                </c:pt>
                <c:pt idx="522">
                  <c:v>4.906800000000004</c:v>
                </c:pt>
                <c:pt idx="523">
                  <c:v>4.9162000000000043</c:v>
                </c:pt>
                <c:pt idx="524">
                  <c:v>4.9256000000000046</c:v>
                </c:pt>
                <c:pt idx="525">
                  <c:v>4.9350000000000049</c:v>
                </c:pt>
                <c:pt idx="526">
                  <c:v>4.9444000000000052</c:v>
                </c:pt>
                <c:pt idx="527">
                  <c:v>4.9538000000000055</c:v>
                </c:pt>
                <c:pt idx="528">
                  <c:v>4.9632000000000058</c:v>
                </c:pt>
                <c:pt idx="529">
                  <c:v>4.9726000000000061</c:v>
                </c:pt>
                <c:pt idx="530">
                  <c:v>4.9820000000000064</c:v>
                </c:pt>
                <c:pt idx="531">
                  <c:v>4.9914000000000067</c:v>
                </c:pt>
                <c:pt idx="532">
                  <c:v>5.000800000000007</c:v>
                </c:pt>
                <c:pt idx="533">
                  <c:v>5.0102000000000073</c:v>
                </c:pt>
                <c:pt idx="534">
                  <c:v>5.0196000000000076</c:v>
                </c:pt>
                <c:pt idx="535">
                  <c:v>5.0290000000000079</c:v>
                </c:pt>
                <c:pt idx="536">
                  <c:v>5.0384000000000082</c:v>
                </c:pt>
                <c:pt idx="537">
                  <c:v>5.0478000000000085</c:v>
                </c:pt>
                <c:pt idx="538">
                  <c:v>5.0572000000000088</c:v>
                </c:pt>
                <c:pt idx="539">
                  <c:v>5.0666000000000091</c:v>
                </c:pt>
                <c:pt idx="540">
                  <c:v>5.0760000000000094</c:v>
                </c:pt>
                <c:pt idx="541">
                  <c:v>5.0854000000000097</c:v>
                </c:pt>
                <c:pt idx="542">
                  <c:v>5.09480000000001</c:v>
                </c:pt>
                <c:pt idx="543">
                  <c:v>5.1042000000000103</c:v>
                </c:pt>
                <c:pt idx="544">
                  <c:v>5.1136000000000106</c:v>
                </c:pt>
                <c:pt idx="545">
                  <c:v>5.1230000000000109</c:v>
                </c:pt>
                <c:pt idx="546">
                  <c:v>5.1324000000000112</c:v>
                </c:pt>
                <c:pt idx="547">
                  <c:v>5.1418000000000115</c:v>
                </c:pt>
                <c:pt idx="548">
                  <c:v>5.1512000000000118</c:v>
                </c:pt>
                <c:pt idx="549">
                  <c:v>5.1606000000000121</c:v>
                </c:pt>
                <c:pt idx="550">
                  <c:v>5.1700000000000124</c:v>
                </c:pt>
                <c:pt idx="551">
                  <c:v>5.1794000000000127</c:v>
                </c:pt>
                <c:pt idx="552">
                  <c:v>5.188800000000013</c:v>
                </c:pt>
                <c:pt idx="553">
                  <c:v>5.1982000000000133</c:v>
                </c:pt>
                <c:pt idx="554">
                  <c:v>5.2076000000000136</c:v>
                </c:pt>
                <c:pt idx="555">
                  <c:v>5.2170000000000138</c:v>
                </c:pt>
                <c:pt idx="556">
                  <c:v>5.2264000000000141</c:v>
                </c:pt>
                <c:pt idx="557">
                  <c:v>5.2358000000000144</c:v>
                </c:pt>
                <c:pt idx="558">
                  <c:v>5.2452000000000147</c:v>
                </c:pt>
                <c:pt idx="559">
                  <c:v>5.254600000000015</c:v>
                </c:pt>
                <c:pt idx="560">
                  <c:v>5.2640000000000153</c:v>
                </c:pt>
                <c:pt idx="561">
                  <c:v>5.2734000000000156</c:v>
                </c:pt>
                <c:pt idx="562">
                  <c:v>5.2828000000000159</c:v>
                </c:pt>
                <c:pt idx="563">
                  <c:v>5.2922000000000162</c:v>
                </c:pt>
                <c:pt idx="564">
                  <c:v>5.3016000000000165</c:v>
                </c:pt>
                <c:pt idx="565">
                  <c:v>5.3110000000000168</c:v>
                </c:pt>
                <c:pt idx="566">
                  <c:v>5.3204000000000171</c:v>
                </c:pt>
                <c:pt idx="567">
                  <c:v>5.3298000000000174</c:v>
                </c:pt>
                <c:pt idx="568">
                  <c:v>5.3392000000000177</c:v>
                </c:pt>
                <c:pt idx="569">
                  <c:v>5.348600000000018</c:v>
                </c:pt>
                <c:pt idx="570">
                  <c:v>5.3580000000000183</c:v>
                </c:pt>
                <c:pt idx="571">
                  <c:v>5.3674000000000186</c:v>
                </c:pt>
                <c:pt idx="572">
                  <c:v>5.3768000000000189</c:v>
                </c:pt>
                <c:pt idx="573">
                  <c:v>5.3862000000000192</c:v>
                </c:pt>
                <c:pt idx="574">
                  <c:v>5.3956000000000195</c:v>
                </c:pt>
                <c:pt idx="575">
                  <c:v>5.4050000000000198</c:v>
                </c:pt>
                <c:pt idx="576">
                  <c:v>5.4144000000000201</c:v>
                </c:pt>
                <c:pt idx="577">
                  <c:v>5.4238000000000204</c:v>
                </c:pt>
                <c:pt idx="578">
                  <c:v>5.4332000000000207</c:v>
                </c:pt>
                <c:pt idx="579">
                  <c:v>5.442600000000021</c:v>
                </c:pt>
                <c:pt idx="580">
                  <c:v>5.4520000000000213</c:v>
                </c:pt>
                <c:pt idx="581">
                  <c:v>5.4614000000000216</c:v>
                </c:pt>
                <c:pt idx="582">
                  <c:v>5.4708000000000219</c:v>
                </c:pt>
                <c:pt idx="583">
                  <c:v>5.4802000000000222</c:v>
                </c:pt>
                <c:pt idx="584">
                  <c:v>5.4896000000000225</c:v>
                </c:pt>
                <c:pt idx="585">
                  <c:v>5.4990000000000228</c:v>
                </c:pt>
                <c:pt idx="586">
                  <c:v>5.5084000000000231</c:v>
                </c:pt>
                <c:pt idx="587">
                  <c:v>5.5178000000000234</c:v>
                </c:pt>
                <c:pt idx="588">
                  <c:v>5.5272000000000236</c:v>
                </c:pt>
                <c:pt idx="589">
                  <c:v>5.5366000000000239</c:v>
                </c:pt>
                <c:pt idx="590">
                  <c:v>5.5460000000000242</c:v>
                </c:pt>
                <c:pt idx="591">
                  <c:v>5.5554000000000245</c:v>
                </c:pt>
                <c:pt idx="592">
                  <c:v>5.5648000000000248</c:v>
                </c:pt>
                <c:pt idx="593">
                  <c:v>5.5742000000000251</c:v>
                </c:pt>
                <c:pt idx="594">
                  <c:v>5.5836000000000254</c:v>
                </c:pt>
                <c:pt idx="595">
                  <c:v>5.5930000000000257</c:v>
                </c:pt>
                <c:pt idx="596">
                  <c:v>5.602400000000026</c:v>
                </c:pt>
                <c:pt idx="597">
                  <c:v>5.6118000000000263</c:v>
                </c:pt>
                <c:pt idx="598">
                  <c:v>5.6212000000000266</c:v>
                </c:pt>
                <c:pt idx="599">
                  <c:v>5.6306000000000269</c:v>
                </c:pt>
                <c:pt idx="600">
                  <c:v>5.6400000000000272</c:v>
                </c:pt>
                <c:pt idx="601">
                  <c:v>5.6494000000000275</c:v>
                </c:pt>
                <c:pt idx="602">
                  <c:v>5.6588000000000278</c:v>
                </c:pt>
                <c:pt idx="603">
                  <c:v>5.6682000000000281</c:v>
                </c:pt>
                <c:pt idx="604">
                  <c:v>5.6776000000000284</c:v>
                </c:pt>
                <c:pt idx="605">
                  <c:v>5.6870000000000287</c:v>
                </c:pt>
                <c:pt idx="606">
                  <c:v>5.696400000000029</c:v>
                </c:pt>
                <c:pt idx="607">
                  <c:v>5.7058000000000293</c:v>
                </c:pt>
                <c:pt idx="608">
                  <c:v>5.7152000000000296</c:v>
                </c:pt>
                <c:pt idx="609">
                  <c:v>5.7246000000000299</c:v>
                </c:pt>
                <c:pt idx="610">
                  <c:v>5.7340000000000302</c:v>
                </c:pt>
                <c:pt idx="611">
                  <c:v>5.7434000000000305</c:v>
                </c:pt>
                <c:pt idx="612">
                  <c:v>5.7528000000000308</c:v>
                </c:pt>
                <c:pt idx="613">
                  <c:v>5.7622000000000311</c:v>
                </c:pt>
                <c:pt idx="614">
                  <c:v>5.7716000000000314</c:v>
                </c:pt>
                <c:pt idx="615">
                  <c:v>5.7810000000000317</c:v>
                </c:pt>
                <c:pt idx="616">
                  <c:v>5.790400000000032</c:v>
                </c:pt>
                <c:pt idx="617">
                  <c:v>5.7998000000000323</c:v>
                </c:pt>
                <c:pt idx="618">
                  <c:v>5.8092000000000326</c:v>
                </c:pt>
                <c:pt idx="619">
                  <c:v>5.8186000000000329</c:v>
                </c:pt>
                <c:pt idx="620">
                  <c:v>5.8280000000000332</c:v>
                </c:pt>
                <c:pt idx="621">
                  <c:v>5.8374000000000335</c:v>
                </c:pt>
                <c:pt idx="622">
                  <c:v>5.8468000000000337</c:v>
                </c:pt>
                <c:pt idx="623">
                  <c:v>5.856200000000034</c:v>
                </c:pt>
                <c:pt idx="624">
                  <c:v>5.8656000000000343</c:v>
                </c:pt>
                <c:pt idx="625">
                  <c:v>5.8750000000000346</c:v>
                </c:pt>
                <c:pt idx="626">
                  <c:v>5.8844000000000349</c:v>
                </c:pt>
                <c:pt idx="627">
                  <c:v>5.8938000000000352</c:v>
                </c:pt>
                <c:pt idx="628">
                  <c:v>5.9032000000000355</c:v>
                </c:pt>
                <c:pt idx="629">
                  <c:v>5.9126000000000358</c:v>
                </c:pt>
                <c:pt idx="630">
                  <c:v>5.9220000000000361</c:v>
                </c:pt>
                <c:pt idx="631">
                  <c:v>5.9314000000000364</c:v>
                </c:pt>
                <c:pt idx="632">
                  <c:v>5.9408000000000367</c:v>
                </c:pt>
                <c:pt idx="633">
                  <c:v>5.950200000000037</c:v>
                </c:pt>
                <c:pt idx="634">
                  <c:v>5.9596000000000373</c:v>
                </c:pt>
                <c:pt idx="635">
                  <c:v>5.9690000000000376</c:v>
                </c:pt>
                <c:pt idx="636">
                  <c:v>5.9784000000000379</c:v>
                </c:pt>
                <c:pt idx="637">
                  <c:v>5.9878000000000382</c:v>
                </c:pt>
                <c:pt idx="638">
                  <c:v>5.9972000000000385</c:v>
                </c:pt>
                <c:pt idx="639">
                  <c:v>6.0066000000000388</c:v>
                </c:pt>
                <c:pt idx="640">
                  <c:v>6.0160000000000391</c:v>
                </c:pt>
                <c:pt idx="641">
                  <c:v>6.0254000000000394</c:v>
                </c:pt>
                <c:pt idx="642">
                  <c:v>6.0348000000000397</c:v>
                </c:pt>
                <c:pt idx="643">
                  <c:v>6.04420000000004</c:v>
                </c:pt>
                <c:pt idx="644">
                  <c:v>6.0536000000000403</c:v>
                </c:pt>
                <c:pt idx="645">
                  <c:v>6.0630000000000406</c:v>
                </c:pt>
                <c:pt idx="646">
                  <c:v>6.0724000000000409</c:v>
                </c:pt>
                <c:pt idx="647">
                  <c:v>6.0818000000000412</c:v>
                </c:pt>
                <c:pt idx="648">
                  <c:v>6.0912000000000415</c:v>
                </c:pt>
                <c:pt idx="649">
                  <c:v>6.1006000000000418</c:v>
                </c:pt>
                <c:pt idx="650">
                  <c:v>6.1100000000000421</c:v>
                </c:pt>
                <c:pt idx="651">
                  <c:v>6.1194000000000424</c:v>
                </c:pt>
                <c:pt idx="652">
                  <c:v>6.1288000000000427</c:v>
                </c:pt>
                <c:pt idx="653">
                  <c:v>6.138200000000043</c:v>
                </c:pt>
                <c:pt idx="654">
                  <c:v>6.1476000000000433</c:v>
                </c:pt>
                <c:pt idx="655">
                  <c:v>6.1570000000000435</c:v>
                </c:pt>
                <c:pt idx="656">
                  <c:v>6.1664000000000438</c:v>
                </c:pt>
                <c:pt idx="657">
                  <c:v>6.1758000000000441</c:v>
                </c:pt>
                <c:pt idx="658">
                  <c:v>6.1852000000000444</c:v>
                </c:pt>
                <c:pt idx="659">
                  <c:v>6.1946000000000447</c:v>
                </c:pt>
                <c:pt idx="660">
                  <c:v>6.204000000000045</c:v>
                </c:pt>
                <c:pt idx="661">
                  <c:v>6.2134000000000453</c:v>
                </c:pt>
                <c:pt idx="662">
                  <c:v>6.2228000000000456</c:v>
                </c:pt>
                <c:pt idx="663">
                  <c:v>6.2322000000000459</c:v>
                </c:pt>
                <c:pt idx="664">
                  <c:v>6.2416000000000462</c:v>
                </c:pt>
                <c:pt idx="665">
                  <c:v>6.2510000000000465</c:v>
                </c:pt>
                <c:pt idx="666">
                  <c:v>6.2604000000000468</c:v>
                </c:pt>
                <c:pt idx="667">
                  <c:v>6.2698000000000471</c:v>
                </c:pt>
                <c:pt idx="668">
                  <c:v>6.2792000000000474</c:v>
                </c:pt>
                <c:pt idx="669">
                  <c:v>6.2886000000000477</c:v>
                </c:pt>
                <c:pt idx="670">
                  <c:v>6.298000000000048</c:v>
                </c:pt>
                <c:pt idx="671">
                  <c:v>6.3074000000000483</c:v>
                </c:pt>
                <c:pt idx="672">
                  <c:v>6.3168000000000486</c:v>
                </c:pt>
                <c:pt idx="673">
                  <c:v>6.3262000000000489</c:v>
                </c:pt>
                <c:pt idx="674">
                  <c:v>6.3356000000000492</c:v>
                </c:pt>
                <c:pt idx="675">
                  <c:v>6.3450000000000495</c:v>
                </c:pt>
                <c:pt idx="676">
                  <c:v>6.3544000000000498</c:v>
                </c:pt>
                <c:pt idx="677">
                  <c:v>6.3638000000000501</c:v>
                </c:pt>
                <c:pt idx="678">
                  <c:v>6.3732000000000504</c:v>
                </c:pt>
                <c:pt idx="679">
                  <c:v>6.3826000000000507</c:v>
                </c:pt>
                <c:pt idx="680">
                  <c:v>6.392000000000051</c:v>
                </c:pt>
                <c:pt idx="681">
                  <c:v>6.4014000000000513</c:v>
                </c:pt>
                <c:pt idx="682">
                  <c:v>6.4108000000000516</c:v>
                </c:pt>
                <c:pt idx="683">
                  <c:v>6.4202000000000519</c:v>
                </c:pt>
                <c:pt idx="684">
                  <c:v>6.4296000000000522</c:v>
                </c:pt>
                <c:pt idx="685">
                  <c:v>6.4390000000000525</c:v>
                </c:pt>
                <c:pt idx="686">
                  <c:v>6.4484000000000528</c:v>
                </c:pt>
                <c:pt idx="687">
                  <c:v>6.4578000000000531</c:v>
                </c:pt>
                <c:pt idx="688">
                  <c:v>6.4672000000000534</c:v>
                </c:pt>
                <c:pt idx="689">
                  <c:v>6.4766000000000536</c:v>
                </c:pt>
                <c:pt idx="690">
                  <c:v>6.4860000000000539</c:v>
                </c:pt>
                <c:pt idx="691">
                  <c:v>6.4954000000000542</c:v>
                </c:pt>
                <c:pt idx="692">
                  <c:v>6.5048000000000545</c:v>
                </c:pt>
                <c:pt idx="693">
                  <c:v>6.5142000000000548</c:v>
                </c:pt>
                <c:pt idx="694">
                  <c:v>6.5236000000000551</c:v>
                </c:pt>
                <c:pt idx="695">
                  <c:v>6.5330000000000554</c:v>
                </c:pt>
                <c:pt idx="696">
                  <c:v>6.5424000000000557</c:v>
                </c:pt>
                <c:pt idx="697">
                  <c:v>6.551800000000056</c:v>
                </c:pt>
                <c:pt idx="698">
                  <c:v>6.5612000000000563</c:v>
                </c:pt>
                <c:pt idx="699">
                  <c:v>6.5706000000000566</c:v>
                </c:pt>
                <c:pt idx="700">
                  <c:v>6.5800000000000569</c:v>
                </c:pt>
                <c:pt idx="701">
                  <c:v>6.5894000000000572</c:v>
                </c:pt>
                <c:pt idx="702">
                  <c:v>6.5988000000000575</c:v>
                </c:pt>
                <c:pt idx="703">
                  <c:v>6.6082000000000578</c:v>
                </c:pt>
                <c:pt idx="704">
                  <c:v>6.6176000000000581</c:v>
                </c:pt>
                <c:pt idx="705">
                  <c:v>6.6270000000000584</c:v>
                </c:pt>
                <c:pt idx="706">
                  <c:v>6.6364000000000587</c:v>
                </c:pt>
                <c:pt idx="707">
                  <c:v>6.645800000000059</c:v>
                </c:pt>
                <c:pt idx="708">
                  <c:v>6.6552000000000593</c:v>
                </c:pt>
                <c:pt idx="709">
                  <c:v>6.6646000000000596</c:v>
                </c:pt>
                <c:pt idx="710">
                  <c:v>6.6740000000000599</c:v>
                </c:pt>
                <c:pt idx="711">
                  <c:v>6.6834000000000602</c:v>
                </c:pt>
                <c:pt idx="712">
                  <c:v>6.6928000000000605</c:v>
                </c:pt>
                <c:pt idx="713">
                  <c:v>6.7022000000000608</c:v>
                </c:pt>
                <c:pt idx="714">
                  <c:v>6.7116000000000611</c:v>
                </c:pt>
                <c:pt idx="715">
                  <c:v>6.7210000000000614</c:v>
                </c:pt>
                <c:pt idx="716">
                  <c:v>6.7304000000000617</c:v>
                </c:pt>
                <c:pt idx="717">
                  <c:v>6.739800000000062</c:v>
                </c:pt>
                <c:pt idx="718">
                  <c:v>6.7492000000000623</c:v>
                </c:pt>
                <c:pt idx="719">
                  <c:v>6.7586000000000626</c:v>
                </c:pt>
                <c:pt idx="720">
                  <c:v>6.7680000000000629</c:v>
                </c:pt>
                <c:pt idx="721">
                  <c:v>6.7774000000000632</c:v>
                </c:pt>
                <c:pt idx="722">
                  <c:v>6.7868000000000634</c:v>
                </c:pt>
                <c:pt idx="723">
                  <c:v>6.7962000000000637</c:v>
                </c:pt>
                <c:pt idx="724">
                  <c:v>6.805600000000064</c:v>
                </c:pt>
                <c:pt idx="725">
                  <c:v>6.8150000000000643</c:v>
                </c:pt>
                <c:pt idx="726">
                  <c:v>6.8244000000000646</c:v>
                </c:pt>
                <c:pt idx="727">
                  <c:v>6.8338000000000649</c:v>
                </c:pt>
                <c:pt idx="728">
                  <c:v>6.8432000000000652</c:v>
                </c:pt>
                <c:pt idx="729">
                  <c:v>6.8526000000000655</c:v>
                </c:pt>
                <c:pt idx="730">
                  <c:v>6.8620000000000658</c:v>
                </c:pt>
                <c:pt idx="731">
                  <c:v>6.8714000000000661</c:v>
                </c:pt>
                <c:pt idx="732">
                  <c:v>6.8808000000000664</c:v>
                </c:pt>
                <c:pt idx="733">
                  <c:v>6.8902000000000667</c:v>
                </c:pt>
                <c:pt idx="734">
                  <c:v>6.899600000000067</c:v>
                </c:pt>
                <c:pt idx="735">
                  <c:v>6.9090000000000673</c:v>
                </c:pt>
                <c:pt idx="736">
                  <c:v>6.9184000000000676</c:v>
                </c:pt>
                <c:pt idx="737">
                  <c:v>6.9278000000000679</c:v>
                </c:pt>
                <c:pt idx="738">
                  <c:v>6.9372000000000682</c:v>
                </c:pt>
                <c:pt idx="739">
                  <c:v>6.9466000000000685</c:v>
                </c:pt>
                <c:pt idx="740">
                  <c:v>6.9560000000000688</c:v>
                </c:pt>
                <c:pt idx="741">
                  <c:v>6.9654000000000691</c:v>
                </c:pt>
                <c:pt idx="742">
                  <c:v>6.9748000000000694</c:v>
                </c:pt>
                <c:pt idx="743">
                  <c:v>6.9842000000000697</c:v>
                </c:pt>
                <c:pt idx="744">
                  <c:v>6.99360000000007</c:v>
                </c:pt>
                <c:pt idx="745">
                  <c:v>7.0030000000000703</c:v>
                </c:pt>
                <c:pt idx="746">
                  <c:v>7.0124000000000706</c:v>
                </c:pt>
                <c:pt idx="747">
                  <c:v>7.0218000000000709</c:v>
                </c:pt>
                <c:pt idx="748">
                  <c:v>7.0312000000000712</c:v>
                </c:pt>
                <c:pt idx="749">
                  <c:v>7.0406000000000715</c:v>
                </c:pt>
                <c:pt idx="750">
                  <c:v>7.0500000000000718</c:v>
                </c:pt>
                <c:pt idx="751">
                  <c:v>7.0594000000000721</c:v>
                </c:pt>
                <c:pt idx="752">
                  <c:v>7.0688000000000724</c:v>
                </c:pt>
                <c:pt idx="753">
                  <c:v>7.0782000000000727</c:v>
                </c:pt>
                <c:pt idx="754">
                  <c:v>7.087600000000073</c:v>
                </c:pt>
                <c:pt idx="755">
                  <c:v>7.0970000000000732</c:v>
                </c:pt>
                <c:pt idx="756">
                  <c:v>7.1064000000000735</c:v>
                </c:pt>
                <c:pt idx="757">
                  <c:v>7.1158000000000738</c:v>
                </c:pt>
                <c:pt idx="758">
                  <c:v>7.1252000000000741</c:v>
                </c:pt>
                <c:pt idx="759">
                  <c:v>7.1346000000000744</c:v>
                </c:pt>
                <c:pt idx="760">
                  <c:v>7.1440000000000747</c:v>
                </c:pt>
                <c:pt idx="761">
                  <c:v>7.153400000000075</c:v>
                </c:pt>
                <c:pt idx="762">
                  <c:v>7.1628000000000753</c:v>
                </c:pt>
                <c:pt idx="763">
                  <c:v>7.1722000000000756</c:v>
                </c:pt>
                <c:pt idx="764">
                  <c:v>7.1816000000000759</c:v>
                </c:pt>
                <c:pt idx="765">
                  <c:v>7.1910000000000762</c:v>
                </c:pt>
                <c:pt idx="766">
                  <c:v>7.2004000000000765</c:v>
                </c:pt>
                <c:pt idx="767">
                  <c:v>7.2098000000000768</c:v>
                </c:pt>
                <c:pt idx="768">
                  <c:v>7.2192000000000771</c:v>
                </c:pt>
                <c:pt idx="769">
                  <c:v>7.2286000000000774</c:v>
                </c:pt>
                <c:pt idx="770">
                  <c:v>7.2380000000000777</c:v>
                </c:pt>
                <c:pt idx="771">
                  <c:v>7.247400000000078</c:v>
                </c:pt>
                <c:pt idx="772">
                  <c:v>7.2568000000000783</c:v>
                </c:pt>
                <c:pt idx="773">
                  <c:v>7.2662000000000786</c:v>
                </c:pt>
                <c:pt idx="774">
                  <c:v>7.2756000000000789</c:v>
                </c:pt>
                <c:pt idx="775">
                  <c:v>7.2850000000000792</c:v>
                </c:pt>
                <c:pt idx="776">
                  <c:v>7.2944000000000795</c:v>
                </c:pt>
                <c:pt idx="777">
                  <c:v>7.3038000000000798</c:v>
                </c:pt>
                <c:pt idx="778">
                  <c:v>7.3132000000000801</c:v>
                </c:pt>
                <c:pt idx="779">
                  <c:v>7.3226000000000804</c:v>
                </c:pt>
                <c:pt idx="780">
                  <c:v>7.3320000000000807</c:v>
                </c:pt>
                <c:pt idx="781">
                  <c:v>7.341400000000081</c:v>
                </c:pt>
                <c:pt idx="782">
                  <c:v>7.3508000000000813</c:v>
                </c:pt>
                <c:pt idx="783">
                  <c:v>7.3602000000000816</c:v>
                </c:pt>
                <c:pt idx="784">
                  <c:v>7.3696000000000819</c:v>
                </c:pt>
                <c:pt idx="785">
                  <c:v>7.3790000000000822</c:v>
                </c:pt>
                <c:pt idx="786">
                  <c:v>7.3884000000000825</c:v>
                </c:pt>
                <c:pt idx="787">
                  <c:v>7.3978000000000828</c:v>
                </c:pt>
                <c:pt idx="788">
                  <c:v>7.4072000000000831</c:v>
                </c:pt>
                <c:pt idx="789">
                  <c:v>7.4166000000000833</c:v>
                </c:pt>
                <c:pt idx="790">
                  <c:v>7.4260000000000836</c:v>
                </c:pt>
                <c:pt idx="791">
                  <c:v>7.4354000000000839</c:v>
                </c:pt>
                <c:pt idx="792">
                  <c:v>7.4448000000000842</c:v>
                </c:pt>
                <c:pt idx="793">
                  <c:v>7.4542000000000845</c:v>
                </c:pt>
                <c:pt idx="794">
                  <c:v>7.4636000000000848</c:v>
                </c:pt>
                <c:pt idx="795">
                  <c:v>7.4730000000000851</c:v>
                </c:pt>
                <c:pt idx="796">
                  <c:v>7.4824000000000854</c:v>
                </c:pt>
                <c:pt idx="797">
                  <c:v>7.4918000000000857</c:v>
                </c:pt>
                <c:pt idx="798">
                  <c:v>7.501200000000086</c:v>
                </c:pt>
                <c:pt idx="799">
                  <c:v>7.5106000000000863</c:v>
                </c:pt>
                <c:pt idx="800">
                  <c:v>7.5200000000000866</c:v>
                </c:pt>
                <c:pt idx="801">
                  <c:v>7.5294000000000869</c:v>
                </c:pt>
                <c:pt idx="802">
                  <c:v>7.5388000000000872</c:v>
                </c:pt>
                <c:pt idx="803">
                  <c:v>7.5482000000000875</c:v>
                </c:pt>
                <c:pt idx="804">
                  <c:v>7.5576000000000878</c:v>
                </c:pt>
                <c:pt idx="805">
                  <c:v>7.5670000000000881</c:v>
                </c:pt>
                <c:pt idx="806">
                  <c:v>7.5764000000000884</c:v>
                </c:pt>
                <c:pt idx="807">
                  <c:v>7.5858000000000887</c:v>
                </c:pt>
                <c:pt idx="808">
                  <c:v>7.595200000000089</c:v>
                </c:pt>
                <c:pt idx="809">
                  <c:v>7.6046000000000893</c:v>
                </c:pt>
                <c:pt idx="810">
                  <c:v>7.6140000000000896</c:v>
                </c:pt>
                <c:pt idx="811">
                  <c:v>7.6234000000000899</c:v>
                </c:pt>
                <c:pt idx="812">
                  <c:v>7.6328000000000902</c:v>
                </c:pt>
                <c:pt idx="813">
                  <c:v>7.6422000000000905</c:v>
                </c:pt>
                <c:pt idx="814">
                  <c:v>7.6516000000000908</c:v>
                </c:pt>
                <c:pt idx="815">
                  <c:v>7.6610000000000911</c:v>
                </c:pt>
                <c:pt idx="816">
                  <c:v>7.6704000000000914</c:v>
                </c:pt>
                <c:pt idx="817">
                  <c:v>7.6798000000000917</c:v>
                </c:pt>
                <c:pt idx="818">
                  <c:v>7.689200000000092</c:v>
                </c:pt>
                <c:pt idx="819">
                  <c:v>7.6986000000000923</c:v>
                </c:pt>
                <c:pt idx="820">
                  <c:v>7.7080000000000926</c:v>
                </c:pt>
                <c:pt idx="821">
                  <c:v>7.7174000000000929</c:v>
                </c:pt>
                <c:pt idx="822">
                  <c:v>7.7268000000000931</c:v>
                </c:pt>
                <c:pt idx="823">
                  <c:v>7.7362000000000934</c:v>
                </c:pt>
                <c:pt idx="824">
                  <c:v>7.7456000000000937</c:v>
                </c:pt>
                <c:pt idx="825">
                  <c:v>7.755000000000094</c:v>
                </c:pt>
                <c:pt idx="826">
                  <c:v>7.7644000000000943</c:v>
                </c:pt>
                <c:pt idx="827">
                  <c:v>7.7738000000000946</c:v>
                </c:pt>
                <c:pt idx="828">
                  <c:v>7.7832000000000949</c:v>
                </c:pt>
                <c:pt idx="829">
                  <c:v>7.7926000000000952</c:v>
                </c:pt>
                <c:pt idx="830">
                  <c:v>7.8020000000000955</c:v>
                </c:pt>
                <c:pt idx="831">
                  <c:v>7.8114000000000958</c:v>
                </c:pt>
                <c:pt idx="832">
                  <c:v>7.8208000000000961</c:v>
                </c:pt>
                <c:pt idx="833">
                  <c:v>7.8302000000000964</c:v>
                </c:pt>
                <c:pt idx="834">
                  <c:v>7.8396000000000967</c:v>
                </c:pt>
                <c:pt idx="835">
                  <c:v>7.849000000000097</c:v>
                </c:pt>
                <c:pt idx="836">
                  <c:v>7.8584000000000973</c:v>
                </c:pt>
                <c:pt idx="837">
                  <c:v>7.8678000000000976</c:v>
                </c:pt>
                <c:pt idx="838">
                  <c:v>7.8772000000000979</c:v>
                </c:pt>
                <c:pt idx="839">
                  <c:v>7.8866000000000982</c:v>
                </c:pt>
                <c:pt idx="840">
                  <c:v>7.8960000000000985</c:v>
                </c:pt>
                <c:pt idx="841">
                  <c:v>7.9054000000000988</c:v>
                </c:pt>
                <c:pt idx="842">
                  <c:v>7.9148000000000991</c:v>
                </c:pt>
                <c:pt idx="843">
                  <c:v>7.9242000000000994</c:v>
                </c:pt>
                <c:pt idx="844">
                  <c:v>7.9336000000000997</c:v>
                </c:pt>
                <c:pt idx="845">
                  <c:v>7.9430000000001</c:v>
                </c:pt>
                <c:pt idx="846">
                  <c:v>7.9524000000001003</c:v>
                </c:pt>
                <c:pt idx="847">
                  <c:v>7.9618000000001006</c:v>
                </c:pt>
                <c:pt idx="848">
                  <c:v>7.9712000000001009</c:v>
                </c:pt>
                <c:pt idx="849">
                  <c:v>7.9806000000001012</c:v>
                </c:pt>
                <c:pt idx="850">
                  <c:v>7.9900000000001015</c:v>
                </c:pt>
                <c:pt idx="851">
                  <c:v>7.9994000000001018</c:v>
                </c:pt>
                <c:pt idx="852">
                  <c:v>8.0088000000001021</c:v>
                </c:pt>
                <c:pt idx="853">
                  <c:v>8.0182000000001015</c:v>
                </c:pt>
                <c:pt idx="854">
                  <c:v>8.0276000000001009</c:v>
                </c:pt>
                <c:pt idx="855">
                  <c:v>8.0370000000001003</c:v>
                </c:pt>
                <c:pt idx="856">
                  <c:v>8.0464000000000997</c:v>
                </c:pt>
                <c:pt idx="857">
                  <c:v>8.0558000000000991</c:v>
                </c:pt>
                <c:pt idx="858">
                  <c:v>8.0652000000000985</c:v>
                </c:pt>
                <c:pt idx="859">
                  <c:v>8.0746000000000979</c:v>
                </c:pt>
                <c:pt idx="860">
                  <c:v>8.0840000000000973</c:v>
                </c:pt>
                <c:pt idx="861">
                  <c:v>8.0934000000000967</c:v>
                </c:pt>
                <c:pt idx="862">
                  <c:v>8.1028000000000961</c:v>
                </c:pt>
                <c:pt idx="863">
                  <c:v>8.1122000000000956</c:v>
                </c:pt>
                <c:pt idx="864">
                  <c:v>8.121600000000095</c:v>
                </c:pt>
                <c:pt idx="865">
                  <c:v>8.1310000000000944</c:v>
                </c:pt>
                <c:pt idx="866">
                  <c:v>8.1404000000000938</c:v>
                </c:pt>
                <c:pt idx="867">
                  <c:v>8.1498000000000932</c:v>
                </c:pt>
                <c:pt idx="868">
                  <c:v>8.1592000000000926</c:v>
                </c:pt>
                <c:pt idx="869">
                  <c:v>8.168600000000092</c:v>
                </c:pt>
                <c:pt idx="870">
                  <c:v>8.1780000000000914</c:v>
                </c:pt>
                <c:pt idx="871">
                  <c:v>8.1874000000000908</c:v>
                </c:pt>
                <c:pt idx="872">
                  <c:v>8.1968000000000902</c:v>
                </c:pt>
                <c:pt idx="873">
                  <c:v>8.2062000000000896</c:v>
                </c:pt>
                <c:pt idx="874">
                  <c:v>8.2156000000000891</c:v>
                </c:pt>
                <c:pt idx="875">
                  <c:v>8.2250000000000885</c:v>
                </c:pt>
                <c:pt idx="876">
                  <c:v>8.2344000000000879</c:v>
                </c:pt>
                <c:pt idx="877">
                  <c:v>8.2438000000000873</c:v>
                </c:pt>
                <c:pt idx="878">
                  <c:v>8.2532000000000867</c:v>
                </c:pt>
                <c:pt idx="879">
                  <c:v>8.2626000000000861</c:v>
                </c:pt>
                <c:pt idx="880">
                  <c:v>8.2720000000000855</c:v>
                </c:pt>
                <c:pt idx="881">
                  <c:v>8.2814000000000849</c:v>
                </c:pt>
                <c:pt idx="882">
                  <c:v>8.2908000000000843</c:v>
                </c:pt>
                <c:pt idx="883">
                  <c:v>8.3002000000000837</c:v>
                </c:pt>
                <c:pt idx="884">
                  <c:v>8.3096000000000831</c:v>
                </c:pt>
                <c:pt idx="885">
                  <c:v>8.3190000000000826</c:v>
                </c:pt>
                <c:pt idx="886">
                  <c:v>8.328400000000082</c:v>
                </c:pt>
                <c:pt idx="887">
                  <c:v>8.3378000000000814</c:v>
                </c:pt>
                <c:pt idx="888">
                  <c:v>8.3472000000000808</c:v>
                </c:pt>
                <c:pt idx="889">
                  <c:v>8.3566000000000802</c:v>
                </c:pt>
                <c:pt idx="890">
                  <c:v>8.3660000000000796</c:v>
                </c:pt>
                <c:pt idx="891">
                  <c:v>8.375400000000079</c:v>
                </c:pt>
                <c:pt idx="892">
                  <c:v>8.3848000000000784</c:v>
                </c:pt>
                <c:pt idx="893">
                  <c:v>8.3942000000000778</c:v>
                </c:pt>
                <c:pt idx="894">
                  <c:v>8.4036000000000772</c:v>
                </c:pt>
                <c:pt idx="895">
                  <c:v>8.4130000000000766</c:v>
                </c:pt>
                <c:pt idx="896">
                  <c:v>8.422400000000076</c:v>
                </c:pt>
                <c:pt idx="897">
                  <c:v>8.4318000000000755</c:v>
                </c:pt>
                <c:pt idx="898">
                  <c:v>8.4412000000000749</c:v>
                </c:pt>
                <c:pt idx="899">
                  <c:v>8.4506000000000743</c:v>
                </c:pt>
                <c:pt idx="900">
                  <c:v>8.4600000000000737</c:v>
                </c:pt>
                <c:pt idx="901">
                  <c:v>8.4694000000000731</c:v>
                </c:pt>
                <c:pt idx="902">
                  <c:v>8.4788000000000725</c:v>
                </c:pt>
                <c:pt idx="903">
                  <c:v>8.4882000000000719</c:v>
                </c:pt>
                <c:pt idx="904">
                  <c:v>8.4976000000000713</c:v>
                </c:pt>
                <c:pt idx="905">
                  <c:v>8.5070000000000707</c:v>
                </c:pt>
                <c:pt idx="906">
                  <c:v>8.5164000000000701</c:v>
                </c:pt>
                <c:pt idx="907">
                  <c:v>8.5258000000000695</c:v>
                </c:pt>
                <c:pt idx="908">
                  <c:v>8.535200000000069</c:v>
                </c:pt>
                <c:pt idx="909">
                  <c:v>8.5446000000000684</c:v>
                </c:pt>
                <c:pt idx="910">
                  <c:v>8.5540000000000678</c:v>
                </c:pt>
                <c:pt idx="911">
                  <c:v>8.5634000000000672</c:v>
                </c:pt>
                <c:pt idx="912">
                  <c:v>8.5728000000000666</c:v>
                </c:pt>
                <c:pt idx="913">
                  <c:v>8.582200000000066</c:v>
                </c:pt>
                <c:pt idx="914">
                  <c:v>8.5916000000000654</c:v>
                </c:pt>
                <c:pt idx="915">
                  <c:v>8.6010000000000648</c:v>
                </c:pt>
                <c:pt idx="916">
                  <c:v>8.6104000000000642</c:v>
                </c:pt>
                <c:pt idx="917">
                  <c:v>8.6198000000000636</c:v>
                </c:pt>
                <c:pt idx="918">
                  <c:v>8.629200000000063</c:v>
                </c:pt>
                <c:pt idx="919">
                  <c:v>8.6386000000000625</c:v>
                </c:pt>
                <c:pt idx="920">
                  <c:v>8.6480000000000619</c:v>
                </c:pt>
                <c:pt idx="921">
                  <c:v>8.6574000000000613</c:v>
                </c:pt>
                <c:pt idx="922">
                  <c:v>8.6668000000000607</c:v>
                </c:pt>
                <c:pt idx="923">
                  <c:v>8.6762000000000601</c:v>
                </c:pt>
                <c:pt idx="924">
                  <c:v>8.6856000000000595</c:v>
                </c:pt>
                <c:pt idx="925">
                  <c:v>8.6950000000000589</c:v>
                </c:pt>
                <c:pt idx="926">
                  <c:v>8.7044000000000583</c:v>
                </c:pt>
                <c:pt idx="927">
                  <c:v>8.7138000000000577</c:v>
                </c:pt>
                <c:pt idx="928">
                  <c:v>8.7232000000000571</c:v>
                </c:pt>
                <c:pt idx="929">
                  <c:v>8.7326000000000565</c:v>
                </c:pt>
                <c:pt idx="930">
                  <c:v>8.7420000000000559</c:v>
                </c:pt>
                <c:pt idx="931">
                  <c:v>8.7514000000000554</c:v>
                </c:pt>
                <c:pt idx="932">
                  <c:v>8.7608000000000548</c:v>
                </c:pt>
                <c:pt idx="933">
                  <c:v>8.7702000000000542</c:v>
                </c:pt>
                <c:pt idx="934">
                  <c:v>8.7796000000000536</c:v>
                </c:pt>
                <c:pt idx="935">
                  <c:v>8.789000000000053</c:v>
                </c:pt>
                <c:pt idx="936">
                  <c:v>8.7984000000000524</c:v>
                </c:pt>
                <c:pt idx="937">
                  <c:v>8.8078000000000518</c:v>
                </c:pt>
                <c:pt idx="938">
                  <c:v>8.8172000000000512</c:v>
                </c:pt>
                <c:pt idx="939">
                  <c:v>8.8266000000000506</c:v>
                </c:pt>
                <c:pt idx="940">
                  <c:v>8.83600000000005</c:v>
                </c:pt>
                <c:pt idx="941">
                  <c:v>8.8454000000000494</c:v>
                </c:pt>
                <c:pt idx="942">
                  <c:v>8.8548000000000489</c:v>
                </c:pt>
                <c:pt idx="943">
                  <c:v>8.8642000000000483</c:v>
                </c:pt>
                <c:pt idx="944">
                  <c:v>8.8736000000000477</c:v>
                </c:pt>
                <c:pt idx="945">
                  <c:v>8.8830000000000471</c:v>
                </c:pt>
                <c:pt idx="946">
                  <c:v>8.8924000000000465</c:v>
                </c:pt>
                <c:pt idx="947">
                  <c:v>8.9018000000000459</c:v>
                </c:pt>
                <c:pt idx="948">
                  <c:v>8.9112000000000453</c:v>
                </c:pt>
                <c:pt idx="949">
                  <c:v>8.9206000000000447</c:v>
                </c:pt>
                <c:pt idx="950">
                  <c:v>8.9300000000000441</c:v>
                </c:pt>
                <c:pt idx="951">
                  <c:v>8.9394000000000435</c:v>
                </c:pt>
                <c:pt idx="952">
                  <c:v>8.9488000000000429</c:v>
                </c:pt>
                <c:pt idx="953">
                  <c:v>8.9582000000000424</c:v>
                </c:pt>
                <c:pt idx="954">
                  <c:v>8.9676000000000418</c:v>
                </c:pt>
                <c:pt idx="955">
                  <c:v>8.9770000000000412</c:v>
                </c:pt>
                <c:pt idx="956">
                  <c:v>8.9864000000000406</c:v>
                </c:pt>
                <c:pt idx="957">
                  <c:v>8.99580000000004</c:v>
                </c:pt>
                <c:pt idx="958">
                  <c:v>9.0052000000000394</c:v>
                </c:pt>
                <c:pt idx="959">
                  <c:v>9.0146000000000388</c:v>
                </c:pt>
                <c:pt idx="960">
                  <c:v>9.0240000000000382</c:v>
                </c:pt>
                <c:pt idx="961">
                  <c:v>9.0334000000000376</c:v>
                </c:pt>
                <c:pt idx="962">
                  <c:v>9.042800000000037</c:v>
                </c:pt>
                <c:pt idx="963">
                  <c:v>9.0522000000000364</c:v>
                </c:pt>
                <c:pt idx="964">
                  <c:v>9.0616000000000358</c:v>
                </c:pt>
                <c:pt idx="965">
                  <c:v>9.0710000000000353</c:v>
                </c:pt>
                <c:pt idx="966">
                  <c:v>9.0804000000000347</c:v>
                </c:pt>
                <c:pt idx="967">
                  <c:v>9.0898000000000341</c:v>
                </c:pt>
                <c:pt idx="968">
                  <c:v>9.0992000000000335</c:v>
                </c:pt>
                <c:pt idx="969">
                  <c:v>9.1086000000000329</c:v>
                </c:pt>
                <c:pt idx="970">
                  <c:v>9.1180000000000323</c:v>
                </c:pt>
                <c:pt idx="971">
                  <c:v>9.1274000000000317</c:v>
                </c:pt>
                <c:pt idx="972">
                  <c:v>9.1368000000000311</c:v>
                </c:pt>
                <c:pt idx="973">
                  <c:v>9.1462000000000305</c:v>
                </c:pt>
                <c:pt idx="974">
                  <c:v>9.1556000000000299</c:v>
                </c:pt>
                <c:pt idx="975">
                  <c:v>9.1650000000000293</c:v>
                </c:pt>
                <c:pt idx="976">
                  <c:v>9.1744000000000288</c:v>
                </c:pt>
                <c:pt idx="977">
                  <c:v>9.1838000000000282</c:v>
                </c:pt>
                <c:pt idx="978">
                  <c:v>9.1932000000000276</c:v>
                </c:pt>
                <c:pt idx="979">
                  <c:v>9.202600000000027</c:v>
                </c:pt>
                <c:pt idx="980">
                  <c:v>9.2120000000000264</c:v>
                </c:pt>
                <c:pt idx="981">
                  <c:v>9.2214000000000258</c:v>
                </c:pt>
                <c:pt idx="982">
                  <c:v>9.2308000000000252</c:v>
                </c:pt>
                <c:pt idx="983">
                  <c:v>9.2402000000000246</c:v>
                </c:pt>
                <c:pt idx="984">
                  <c:v>9.249600000000024</c:v>
                </c:pt>
                <c:pt idx="985">
                  <c:v>9.2590000000000234</c:v>
                </c:pt>
                <c:pt idx="986">
                  <c:v>9.2684000000000228</c:v>
                </c:pt>
                <c:pt idx="987">
                  <c:v>9.2778000000000223</c:v>
                </c:pt>
                <c:pt idx="988">
                  <c:v>9.2872000000000217</c:v>
                </c:pt>
                <c:pt idx="989">
                  <c:v>9.2966000000000211</c:v>
                </c:pt>
                <c:pt idx="990">
                  <c:v>9.3060000000000205</c:v>
                </c:pt>
                <c:pt idx="991">
                  <c:v>9.3154000000000199</c:v>
                </c:pt>
                <c:pt idx="992">
                  <c:v>9.3248000000000193</c:v>
                </c:pt>
                <c:pt idx="993">
                  <c:v>9.3342000000000187</c:v>
                </c:pt>
                <c:pt idx="994">
                  <c:v>9.3436000000000181</c:v>
                </c:pt>
                <c:pt idx="995">
                  <c:v>9.3530000000000175</c:v>
                </c:pt>
                <c:pt idx="996">
                  <c:v>9.3624000000000169</c:v>
                </c:pt>
                <c:pt idx="997">
                  <c:v>9.3718000000000163</c:v>
                </c:pt>
                <c:pt idx="998">
                  <c:v>9.3812000000000157</c:v>
                </c:pt>
                <c:pt idx="999">
                  <c:v>9.3906000000000152</c:v>
                </c:pt>
                <c:pt idx="1000">
                  <c:v>9.4000000000000146</c:v>
                </c:pt>
              </c:numCache>
              <c:extLst xmlns:c15="http://schemas.microsoft.com/office/drawing/2012/chart"/>
            </c:numRef>
          </c:xVal>
          <c:yVal>
            <c:numRef>
              <c:f>'Trial 5'!$H$12:$H$1012</c:f>
              <c:numCache>
                <c:formatCode>General</c:formatCode>
                <c:ptCount val="1001"/>
                <c:pt idx="0" formatCode="0.0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pt idx="989">
                  <c:v>-1.3306835049999854</c:v>
                </c:pt>
                <c:pt idx="990">
                  <c:v>-1.3373904999999855</c:v>
                </c:pt>
                <c:pt idx="991">
                  <c:v>-1.3441073049999854</c:v>
                </c:pt>
                <c:pt idx="992">
                  <c:v>-1.3508339199999855</c:v>
                </c:pt>
                <c:pt idx="993">
                  <c:v>-1.3575703449999854</c:v>
                </c:pt>
                <c:pt idx="994">
                  <c:v>-1.3643165799999855</c:v>
                </c:pt>
                <c:pt idx="995">
                  <c:v>-1.3710726249999854</c:v>
                </c:pt>
                <c:pt idx="996">
                  <c:v>-1.3778384799999854</c:v>
                </c:pt>
                <c:pt idx="997">
                  <c:v>-1.3846141449999854</c:v>
                </c:pt>
                <c:pt idx="998">
                  <c:v>-1.3913996199999854</c:v>
                </c:pt>
                <c:pt idx="999">
                  <c:v>-1.3981949049999853</c:v>
                </c:pt>
                <c:pt idx="1000">
                  <c:v>-1.4049999999999854</c:v>
                </c:pt>
              </c:numCache>
              <c:extLst xmlns:c15="http://schemas.microsoft.com/office/drawing/2012/chart"/>
            </c:numRef>
          </c:yVal>
          <c:smooth val="0"/>
        </c:ser>
        <c:ser>
          <c:idx val="3"/>
          <c:order val="5"/>
          <c:tx>
            <c:v>= Target Distance</c:v>
          </c:tx>
          <c:spPr>
            <a:ln>
              <a:noFill/>
            </a:ln>
          </c:spPr>
          <c:marker>
            <c:symbol val="x"/>
            <c:size val="13"/>
            <c:spPr>
              <a:solidFill>
                <a:srgbClr val="FFFF00"/>
              </a:solidFill>
              <a:ln>
                <a:solidFill>
                  <a:schemeClr val="tx1"/>
                </a:solidFill>
              </a:ln>
            </c:spPr>
          </c:marker>
          <c:xVal>
            <c:numRef>
              <c:f>'User Interface'!$D$15</c:f>
              <c:numCache>
                <c:formatCode>0.00</c:formatCode>
                <c:ptCount val="1"/>
                <c:pt idx="0">
                  <c:v>7</c:v>
                </c:pt>
              </c:numCache>
            </c:numRef>
          </c:xVal>
          <c:yVal>
            <c:numLit>
              <c:formatCode>General</c:formatCode>
              <c:ptCount val="1"/>
              <c:pt idx="0">
                <c:v>0</c:v>
              </c:pt>
            </c:numLit>
          </c:yVal>
          <c:smooth val="0"/>
        </c:ser>
        <c:ser>
          <c:idx val="2"/>
          <c:order val="6"/>
          <c:tx>
            <c:v>Trial 1</c:v>
          </c:tx>
          <c:spPr>
            <a:ln>
              <a:noFill/>
            </a:ln>
          </c:spPr>
          <c:marker>
            <c:symbol val="triangle"/>
            <c:size val="20"/>
          </c:marker>
          <c:xVal>
            <c:numRef>
              <c:f>'User Interface'!$F$15</c:f>
              <c:numCache>
                <c:formatCode>0.000</c:formatCode>
                <c:ptCount val="1"/>
                <c:pt idx="0">
                  <c:v>0.85140000000000193</c:v>
                </c:pt>
              </c:numCache>
            </c:numRef>
          </c:xVal>
          <c:yVal>
            <c:numRef>
              <c:f>'User Interface'!$G$15</c:f>
              <c:numCache>
                <c:formatCode>0.000</c:formatCode>
                <c:ptCount val="1"/>
                <c:pt idx="0">
                  <c:v>0.74892609499999974</c:v>
                </c:pt>
              </c:numCache>
            </c:numRef>
          </c:yVal>
          <c:smooth val="0"/>
        </c:ser>
        <c:ser>
          <c:idx val="4"/>
          <c:order val="7"/>
          <c:tx>
            <c:v>Trial 2</c:v>
          </c:tx>
          <c:spPr>
            <a:ln>
              <a:noFill/>
            </a:ln>
          </c:spPr>
          <c:marker>
            <c:symbol val="triangle"/>
            <c:size val="18"/>
            <c:spPr>
              <a:solidFill>
                <a:srgbClr val="0070C0"/>
              </a:solidFill>
            </c:spPr>
          </c:marker>
          <c:xVal>
            <c:numRef>
              <c:f>'User Interface'!$F$25</c:f>
              <c:numCache>
                <c:formatCode>0.000</c:formatCode>
                <c:ptCount val="1"/>
                <c:pt idx="0">
                  <c:v>1.7511999999999941</c:v>
                </c:pt>
              </c:numCache>
            </c:numRef>
          </c:xVal>
          <c:yVal>
            <c:numRef>
              <c:f>'User Interface'!$G$25</c:f>
              <c:numCache>
                <c:formatCode>0.000</c:formatCode>
                <c:ptCount val="1"/>
                <c:pt idx="0">
                  <c:v>0.90275709500000056</c:v>
                </c:pt>
              </c:numCache>
            </c:numRef>
          </c:yVal>
          <c:smooth val="0"/>
        </c:ser>
        <c:ser>
          <c:idx val="6"/>
          <c:order val="8"/>
          <c:tx>
            <c:v>Trial 3</c:v>
          </c:tx>
          <c:spPr>
            <a:ln>
              <a:noFill/>
            </a:ln>
          </c:spPr>
          <c:marker>
            <c:symbol val="triangle"/>
            <c:size val="18"/>
            <c:spPr>
              <a:solidFill>
                <a:srgbClr val="C00000"/>
              </a:solidFill>
            </c:spPr>
          </c:marker>
          <c:xVal>
            <c:numRef>
              <c:f>'User Interface'!$F$35</c:f>
              <c:numCache>
                <c:formatCode>0.000</c:formatCode>
                <c:ptCount val="1"/>
                <c:pt idx="0">
                  <c:v>2.6909999999999816</c:v>
                </c:pt>
              </c:numCache>
            </c:numRef>
          </c:xVal>
          <c:yVal>
            <c:numRef>
              <c:f>'User Interface'!$G$35</c:f>
              <c:numCache>
                <c:formatCode>0.000</c:formatCode>
                <c:ptCount val="1"/>
                <c:pt idx="0">
                  <c:v>0.95848809500000065</c:v>
                </c:pt>
              </c:numCache>
            </c:numRef>
          </c:yVal>
          <c:smooth val="0"/>
        </c:ser>
        <c:ser>
          <c:idx val="8"/>
          <c:order val="9"/>
          <c:tx>
            <c:v>Trial 4</c:v>
          </c:tx>
          <c:spPr>
            <a:ln>
              <a:noFill/>
            </a:ln>
          </c:spPr>
          <c:marker>
            <c:symbol val="triangle"/>
            <c:size val="18"/>
            <c:spPr>
              <a:solidFill>
                <a:schemeClr val="accent6"/>
              </a:solidFill>
            </c:spPr>
          </c:marker>
          <c:xVal>
            <c:numRef>
              <c:f>'User Interface'!$F$45</c:f>
              <c:numCache>
                <c:formatCode>0.000</c:formatCode>
                <c:ptCount val="1"/>
                <c:pt idx="0">
                  <c:v>3.6707999999999865</c:v>
                </c:pt>
              </c:numCache>
            </c:numRef>
          </c:xVal>
          <c:yVal>
            <c:numRef>
              <c:f>'User Interface'!$G$45</c:f>
              <c:numCache>
                <c:formatCode>0.000</c:formatCode>
                <c:ptCount val="1"/>
                <c:pt idx="0">
                  <c:v>0.91611909500000077</c:v>
                </c:pt>
              </c:numCache>
            </c:numRef>
          </c:yVal>
          <c:smooth val="0"/>
        </c:ser>
        <c:ser>
          <c:idx val="10"/>
          <c:order val="10"/>
          <c:tx>
            <c:v>Trial 5</c:v>
          </c:tx>
          <c:spPr>
            <a:ln>
              <a:noFill/>
            </a:ln>
          </c:spPr>
          <c:marker>
            <c:symbol val="triangle"/>
            <c:size val="17"/>
            <c:spPr>
              <a:solidFill>
                <a:srgbClr val="7030A0"/>
              </a:solidFill>
            </c:spPr>
          </c:marker>
          <c:xVal>
            <c:numRef>
              <c:f>'User Interface'!$F$55</c:f>
              <c:numCache>
                <c:formatCode>0.000</c:formatCode>
                <c:ptCount val="1"/>
                <c:pt idx="0">
                  <c:v>4.6905999999999972</c:v>
                </c:pt>
              </c:numCache>
            </c:numRef>
          </c:xVal>
          <c:yVal>
            <c:numRef>
              <c:f>'User Interface'!$G$55</c:f>
              <c:numCache>
                <c:formatCode>0.000</c:formatCode>
                <c:ptCount val="1"/>
                <c:pt idx="0">
                  <c:v>0.77565009500000082</c:v>
                </c:pt>
              </c:numCache>
            </c:numRef>
          </c:yVal>
          <c:smooth val="0"/>
        </c:ser>
        <c:dLbls>
          <c:showLegendKey val="0"/>
          <c:showVal val="0"/>
          <c:showCatName val="0"/>
          <c:showSerName val="0"/>
          <c:showPercent val="0"/>
          <c:showBubbleSize val="0"/>
        </c:dLbls>
        <c:axId val="111171456"/>
        <c:axId val="111173632"/>
        <c:extLst>
          <c:ext xmlns:c15="http://schemas.microsoft.com/office/drawing/2012/chart" uri="{02D57815-91ED-43cb-92C2-25804820EDAC}">
            <c15:filteredScatterSeries>
              <c15:ser>
                <c:idx val="4"/>
                <c:order val="7"/>
                <c:tx>
                  <c:v>Trial 2</c:v>
                </c:tx>
                <c:spPr>
                  <a:ln>
                    <a:noFill/>
                  </a:ln>
                </c:spPr>
                <c:marker>
                  <c:symbol val="square"/>
                  <c:size val="16"/>
                </c:marker>
                <c:xVal>
                  <c:numRef>
                    <c:extLst>
                      <c:ext uri="{02D57815-91ED-43cb-92C2-25804820EDAC}">
                        <c15:formulaRef>
                          <c15:sqref>'User Interface'!$F$25</c15:sqref>
                        </c15:formulaRef>
                      </c:ext>
                    </c:extLst>
                    <c:numCache>
                      <c:formatCode>0.000</c:formatCode>
                      <c:ptCount val="1"/>
                      <c:pt idx="0">
                        <c:v>0</c:v>
                      </c:pt>
                    </c:numCache>
                  </c:numRef>
                </c:xVal>
                <c:yVal>
                  <c:numRef>
                    <c:extLst>
                      <c:ext uri="{02D57815-91ED-43cb-92C2-25804820EDAC}">
                        <c15:formulaRef>
                          <c15:sqref>'User Interface'!$G$25</c15:sqref>
                        </c15:formulaRef>
                      </c:ext>
                    </c:extLst>
                    <c:numCache>
                      <c:formatCode>0.000</c:formatCode>
                      <c:ptCount val="1"/>
                      <c:pt idx="0">
                        <c:v>0.5</c:v>
                      </c:pt>
                    </c:numCache>
                  </c:numRef>
                </c:yVal>
                <c:smooth val="0"/>
              </c15:ser>
            </c15:filteredScatterSeries>
            <c15:filteredScatterSeries>
              <c15:ser>
                <c:idx val="6"/>
                <c:order val="8"/>
                <c:tx>
                  <c:strRef>
                    <c:extLst xmlns:c15="http://schemas.microsoft.com/office/drawing/2012/chart">
                      <c:ext xmlns:c15="http://schemas.microsoft.com/office/drawing/2012/chart" uri="{02D57815-91ED-43cb-92C2-25804820EDAC}">
                        <c15:formulaRef>
                          <c15:sqref>'User Interface'!$B$33:$E$33</c15:sqref>
                        </c15:formulaRef>
                      </c:ext>
                    </c:extLst>
                    <c:strCache>
                      <c:ptCount val="1"/>
                      <c:pt idx="0">
                        <c:v>TRIAL 3</c:v>
                      </c:pt>
                    </c:strCache>
                  </c:strRef>
                </c:tx>
                <c:spPr>
                  <a:ln>
                    <a:noFill/>
                  </a:ln>
                </c:spPr>
                <c:marker>
                  <c:symbol val="circle"/>
                  <c:size val="16"/>
                  <c:spPr>
                    <a:solidFill>
                      <a:srgbClr val="C00000"/>
                    </a:solidFill>
                  </c:spPr>
                </c:marker>
                <c:xVal>
                  <c:numRef>
                    <c:extLst xmlns:c15="http://schemas.microsoft.com/office/drawing/2012/chart">
                      <c:ext xmlns:c15="http://schemas.microsoft.com/office/drawing/2012/chart" uri="{02D57815-91ED-43cb-92C2-25804820EDAC}">
                        <c15:formulaRef>
                          <c15:sqref>'User Interface'!$F$35</c15:sqref>
                        </c15:formulaRef>
                      </c:ext>
                    </c:extLst>
                    <c:numCache>
                      <c:formatCode>0.000</c:formatCode>
                      <c:ptCount val="1"/>
                      <c:pt idx="0">
                        <c:v>0</c:v>
                      </c:pt>
                    </c:numCache>
                  </c:numRef>
                </c:xVal>
                <c:yVal>
                  <c:numRef>
                    <c:extLst xmlns:c15="http://schemas.microsoft.com/office/drawing/2012/chart">
                      <c:ext xmlns:c15="http://schemas.microsoft.com/office/drawing/2012/chart" uri="{02D57815-91ED-43cb-92C2-25804820EDAC}">
                        <c15:formulaRef>
                          <c15:sqref>'User Interface'!$G$35</c15:sqref>
                        </c15:formulaRef>
                      </c:ext>
                    </c:extLst>
                    <c:numCache>
                      <c:formatCode>0.000</c:formatCode>
                      <c:ptCount val="1"/>
                      <c:pt idx="0">
                        <c:v>0.5</c:v>
                      </c:pt>
                    </c:numCache>
                  </c:numRef>
                </c:yVal>
                <c:smooth val="0"/>
              </c15:ser>
            </c15:filteredScatterSeries>
            <c15:filteredScatterSeries>
              <c15:ser>
                <c:idx val="8"/>
                <c:order val="9"/>
                <c:tx>
                  <c:strRef>
                    <c:extLst xmlns:c15="http://schemas.microsoft.com/office/drawing/2012/chart">
                      <c:ext xmlns:c15="http://schemas.microsoft.com/office/drawing/2012/chart" uri="{02D57815-91ED-43cb-92C2-25804820EDAC}">
                        <c15:formulaRef>
                          <c15:sqref>'User Interface'!$B$43:$E$43</c15:sqref>
                        </c15:formulaRef>
                      </c:ext>
                    </c:extLst>
                    <c:strCache>
                      <c:ptCount val="1"/>
                      <c:pt idx="0">
                        <c:v>TRIAL 4</c:v>
                      </c:pt>
                    </c:strCache>
                  </c:strRef>
                </c:tx>
                <c:marker>
                  <c:symbol val="diamond"/>
                  <c:size val="16"/>
                  <c:spPr>
                    <a:solidFill>
                      <a:schemeClr val="accent6">
                        <a:lumMod val="75000"/>
                      </a:schemeClr>
                    </a:solidFill>
                  </c:spPr>
                </c:marker>
                <c:xVal>
                  <c:numRef>
                    <c:extLst xmlns:c15="http://schemas.microsoft.com/office/drawing/2012/chart">
                      <c:ext xmlns:c15="http://schemas.microsoft.com/office/drawing/2012/chart" uri="{02D57815-91ED-43cb-92C2-25804820EDAC}">
                        <c15:formulaRef>
                          <c15:sqref>'User Interface'!$F$45</c15:sqref>
                        </c15:formulaRef>
                      </c:ext>
                    </c:extLst>
                    <c:numCache>
                      <c:formatCode>0.000</c:formatCode>
                      <c:ptCount val="1"/>
                      <c:pt idx="0">
                        <c:v>0</c:v>
                      </c:pt>
                    </c:numCache>
                  </c:numRef>
                </c:xVal>
                <c:yVal>
                  <c:numRef>
                    <c:extLst xmlns:c15="http://schemas.microsoft.com/office/drawing/2012/chart">
                      <c:ext xmlns:c15="http://schemas.microsoft.com/office/drawing/2012/chart" uri="{02D57815-91ED-43cb-92C2-25804820EDAC}">
                        <c15:formulaRef>
                          <c15:sqref>'User Interface'!$G$45</c15:sqref>
                        </c15:formulaRef>
                      </c:ext>
                    </c:extLst>
                    <c:numCache>
                      <c:formatCode>0.000</c:formatCode>
                      <c:ptCount val="1"/>
                      <c:pt idx="0">
                        <c:v>0.5</c:v>
                      </c:pt>
                    </c:numCache>
                  </c:numRef>
                </c:yVal>
                <c:smooth val="0"/>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'User Interface'!$B$53:$E$53</c15:sqref>
                        </c15:formulaRef>
                      </c:ext>
                    </c:extLst>
                    <c:strCache>
                      <c:ptCount val="1"/>
                      <c:pt idx="0">
                        <c:v>TRIAL 5</c:v>
                      </c:pt>
                    </c:strCache>
                  </c:strRef>
                </c:tx>
                <c:marker>
                  <c:symbol val="dash"/>
                  <c:size val="16"/>
                  <c:spPr>
                    <a:solidFill>
                      <a:srgbClr val="7030A0"/>
                    </a:solidFill>
                  </c:spPr>
                </c:marker>
                <c:xVal>
                  <c:numRef>
                    <c:extLst xmlns:c15="http://schemas.microsoft.com/office/drawing/2012/chart">
                      <c:ext xmlns:c15="http://schemas.microsoft.com/office/drawing/2012/chart" uri="{02D57815-91ED-43cb-92C2-25804820EDAC}">
                        <c15:formulaRef>
                          <c15:sqref>'User Interface'!$F$55</c15:sqref>
                        </c15:formulaRef>
                      </c:ext>
                    </c:extLst>
                    <c:numCache>
                      <c:formatCode>0.000</c:formatCode>
                      <c:ptCount val="1"/>
                      <c:pt idx="0">
                        <c:v>0</c:v>
                      </c:pt>
                    </c:numCache>
                  </c:numRef>
                </c:xVal>
                <c:yVal>
                  <c:numRef>
                    <c:extLst xmlns:c15="http://schemas.microsoft.com/office/drawing/2012/chart">
                      <c:ext xmlns:c15="http://schemas.microsoft.com/office/drawing/2012/chart" uri="{02D57815-91ED-43cb-92C2-25804820EDAC}">
                        <c15:formulaRef>
                          <c15:sqref>'User Interface'!$G$55</c15:sqref>
                        </c15:formulaRef>
                      </c:ext>
                    </c:extLst>
                    <c:numCache>
                      <c:formatCode>0.000</c:formatCode>
                      <c:ptCount val="1"/>
                      <c:pt idx="0">
                        <c:v>0.5</c:v>
                      </c:pt>
                    </c:numCache>
                  </c:numRef>
                </c:yVal>
                <c:smooth val="0"/>
              </c15:ser>
            </c15:filteredScatterSeries>
          </c:ext>
        </c:extLst>
      </c:scatterChart>
      <c:valAx>
        <c:axId val="111171456"/>
        <c:scaling>
          <c:orientation val="minMax"/>
          <c:max val="10"/>
          <c:min val="0"/>
        </c:scaling>
        <c:delete val="0"/>
        <c:axPos val="b"/>
        <c:title>
          <c:tx>
            <c:rich>
              <a:bodyPr/>
              <a:lstStyle/>
              <a:p>
                <a:pPr>
                  <a:defRPr/>
                </a:pPr>
                <a:r>
                  <a:rPr lang="en-US"/>
                  <a:t>Position of CM x [m]</a:t>
                </a:r>
              </a:p>
            </c:rich>
          </c:tx>
          <c:layout/>
          <c:overlay val="0"/>
        </c:title>
        <c:numFmt formatCode="General" sourceLinked="1"/>
        <c:majorTickMark val="out"/>
        <c:minorTickMark val="in"/>
        <c:tickLblPos val="nextTo"/>
        <c:spPr>
          <a:ln/>
        </c:spPr>
        <c:crossAx val="111173632"/>
        <c:crosses val="autoZero"/>
        <c:crossBetween val="midCat"/>
        <c:majorUnit val="1"/>
        <c:minorUnit val="0.1"/>
      </c:valAx>
      <c:valAx>
        <c:axId val="111173632"/>
        <c:scaling>
          <c:orientation val="minMax"/>
          <c:max val="3"/>
          <c:min val="0"/>
        </c:scaling>
        <c:delete val="0"/>
        <c:axPos val="l"/>
        <c:title>
          <c:tx>
            <c:rich>
              <a:bodyPr rot="-5400000" vert="horz"/>
              <a:lstStyle/>
              <a:p>
                <a:pPr>
                  <a:defRPr/>
                </a:pPr>
                <a:r>
                  <a:rPr lang="en-US"/>
                  <a:t>Position </a:t>
                </a:r>
                <a:r>
                  <a:rPr lang="en-US" baseline="0"/>
                  <a:t> of </a:t>
                </a:r>
                <a:r>
                  <a:rPr lang="en-US"/>
                  <a:t>CM y</a:t>
                </a:r>
                <a:r>
                  <a:rPr lang="en-US" baseline="0"/>
                  <a:t> </a:t>
                </a:r>
                <a:r>
                  <a:rPr lang="en-US"/>
                  <a:t>[m]</a:t>
                </a:r>
              </a:p>
            </c:rich>
          </c:tx>
          <c:layout/>
          <c:overlay val="0"/>
        </c:title>
        <c:numFmt formatCode="General" sourceLinked="1"/>
        <c:majorTickMark val="out"/>
        <c:minorTickMark val="none"/>
        <c:tickLblPos val="nextTo"/>
        <c:crossAx val="111171456"/>
        <c:crosses val="autoZero"/>
        <c:crossBetween val="midCat"/>
      </c:valAx>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72952466844728114"/>
          <c:y val="8.9159004544592524E-2"/>
          <c:w val="9.9748690380304816E-2"/>
          <c:h val="0.3068675157618584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'Trial 2'!$E$2</c:f>
              <c:strCache>
                <c:ptCount val="1"/>
                <c:pt idx="0">
                  <c:v>Baseball</c:v>
                </c:pt>
              </c:strCache>
            </c:strRef>
          </c:tx>
          <c:spPr>
            <a:ln w="28575">
              <a:noFill/>
            </a:ln>
          </c:spPr>
          <c:marker>
            <c:symbol val="diamond"/>
            <c:size val="2"/>
          </c:marker>
          <c:xVal>
            <c:numRef>
              <c:f>'Trial 2'!$G$12:$G$1012</c:f>
              <c:numCache>
                <c:formatCode>General</c:formatCode>
                <c:ptCount val="1001"/>
                <c:pt idx="0">
                  <c:v>0</c:v>
                </c:pt>
                <c:pt idx="1">
                  <c:v>8.8000000000000005E-3</c:v>
                </c:pt>
                <c:pt idx="2">
                  <c:v>1.7600000000000001E-2</c:v>
                </c:pt>
                <c:pt idx="3">
                  <c:v>2.64E-2</c:v>
                </c:pt>
                <c:pt idx="4">
                  <c:v>3.5200000000000002E-2</c:v>
                </c:pt>
                <c:pt idx="5">
                  <c:v>4.4000000000000004E-2</c:v>
                </c:pt>
                <c:pt idx="6">
                  <c:v>5.2800000000000007E-2</c:v>
                </c:pt>
                <c:pt idx="7">
                  <c:v>6.1600000000000009E-2</c:v>
                </c:pt>
                <c:pt idx="8">
                  <c:v>7.0400000000000004E-2</c:v>
                </c:pt>
                <c:pt idx="9">
                  <c:v>7.9200000000000007E-2</c:v>
                </c:pt>
                <c:pt idx="10">
                  <c:v>8.8000000000000009E-2</c:v>
                </c:pt>
                <c:pt idx="11">
                  <c:v>9.6800000000000011E-2</c:v>
                </c:pt>
                <c:pt idx="12">
                  <c:v>0.10560000000000001</c:v>
                </c:pt>
                <c:pt idx="13">
                  <c:v>0.11440000000000002</c:v>
                </c:pt>
                <c:pt idx="14">
                  <c:v>0.12320000000000002</c:v>
                </c:pt>
                <c:pt idx="15">
                  <c:v>0.13200000000000001</c:v>
                </c:pt>
                <c:pt idx="16">
                  <c:v>0.14080000000000001</c:v>
                </c:pt>
                <c:pt idx="17">
                  <c:v>0.14960000000000001</c:v>
                </c:pt>
                <c:pt idx="18">
                  <c:v>0.15840000000000001</c:v>
                </c:pt>
                <c:pt idx="19">
                  <c:v>0.16720000000000002</c:v>
                </c:pt>
                <c:pt idx="20">
                  <c:v>0.17600000000000002</c:v>
                </c:pt>
                <c:pt idx="21">
                  <c:v>0.18480000000000002</c:v>
                </c:pt>
                <c:pt idx="22">
                  <c:v>0.19360000000000002</c:v>
                </c:pt>
                <c:pt idx="23">
                  <c:v>0.20240000000000002</c:v>
                </c:pt>
                <c:pt idx="24">
                  <c:v>0.21120000000000003</c:v>
                </c:pt>
                <c:pt idx="25">
                  <c:v>0.22000000000000003</c:v>
                </c:pt>
                <c:pt idx="26">
                  <c:v>0.22880000000000003</c:v>
                </c:pt>
                <c:pt idx="27">
                  <c:v>0.23760000000000003</c:v>
                </c:pt>
                <c:pt idx="28">
                  <c:v>0.24640000000000004</c:v>
                </c:pt>
                <c:pt idx="29">
                  <c:v>0.25520000000000004</c:v>
                </c:pt>
                <c:pt idx="30">
                  <c:v>0.26400000000000001</c:v>
                </c:pt>
                <c:pt idx="31">
                  <c:v>0.27279999999999999</c:v>
                </c:pt>
                <c:pt idx="32">
                  <c:v>0.28159999999999996</c:v>
                </c:pt>
                <c:pt idx="33">
                  <c:v>0.29039999999999994</c:v>
                </c:pt>
                <c:pt idx="34">
                  <c:v>0.29919999999999991</c:v>
                </c:pt>
                <c:pt idx="35">
                  <c:v>0.30799999999999988</c:v>
                </c:pt>
                <c:pt idx="36">
                  <c:v>0.31679999999999986</c:v>
                </c:pt>
                <c:pt idx="37">
                  <c:v>0.32559999999999983</c:v>
                </c:pt>
                <c:pt idx="38">
                  <c:v>0.33439999999999981</c:v>
                </c:pt>
                <c:pt idx="39">
                  <c:v>0.34319999999999978</c:v>
                </c:pt>
                <c:pt idx="40">
                  <c:v>0.35199999999999976</c:v>
                </c:pt>
                <c:pt idx="41">
                  <c:v>0.36079999999999973</c:v>
                </c:pt>
                <c:pt idx="42">
                  <c:v>0.36959999999999971</c:v>
                </c:pt>
                <c:pt idx="43">
                  <c:v>0.37839999999999968</c:v>
                </c:pt>
                <c:pt idx="44">
                  <c:v>0.38719999999999966</c:v>
                </c:pt>
                <c:pt idx="45">
                  <c:v>0.39599999999999963</c:v>
                </c:pt>
                <c:pt idx="46">
                  <c:v>0.4047999999999996</c:v>
                </c:pt>
                <c:pt idx="47">
                  <c:v>0.41359999999999958</c:v>
                </c:pt>
                <c:pt idx="48">
                  <c:v>0.42239999999999955</c:v>
                </c:pt>
                <c:pt idx="49">
                  <c:v>0.43119999999999953</c:v>
                </c:pt>
                <c:pt idx="50">
                  <c:v>0.4399999999999995</c:v>
                </c:pt>
                <c:pt idx="51">
                  <c:v>0.44879999999999948</c:v>
                </c:pt>
                <c:pt idx="52">
                  <c:v>0.45759999999999945</c:v>
                </c:pt>
                <c:pt idx="53">
                  <c:v>0.46639999999999943</c:v>
                </c:pt>
                <c:pt idx="54">
                  <c:v>0.4751999999999994</c:v>
                </c:pt>
                <c:pt idx="55">
                  <c:v>0.48399999999999938</c:v>
                </c:pt>
                <c:pt idx="56">
                  <c:v>0.49279999999999935</c:v>
                </c:pt>
                <c:pt idx="57">
                  <c:v>0.50159999999999938</c:v>
                </c:pt>
                <c:pt idx="58">
                  <c:v>0.51039999999999941</c:v>
                </c:pt>
                <c:pt idx="59">
                  <c:v>0.51919999999999944</c:v>
                </c:pt>
                <c:pt idx="60">
                  <c:v>0.52799999999999947</c:v>
                </c:pt>
                <c:pt idx="61">
                  <c:v>0.5367999999999995</c:v>
                </c:pt>
                <c:pt idx="62">
                  <c:v>0.54559999999999953</c:v>
                </c:pt>
                <c:pt idx="63">
                  <c:v>0.55439999999999956</c:v>
                </c:pt>
                <c:pt idx="64">
                  <c:v>0.56319999999999959</c:v>
                </c:pt>
                <c:pt idx="65">
                  <c:v>0.57199999999999962</c:v>
                </c:pt>
                <c:pt idx="66">
                  <c:v>0.58079999999999965</c:v>
                </c:pt>
                <c:pt idx="67">
                  <c:v>0.58959999999999968</c:v>
                </c:pt>
                <c:pt idx="68">
                  <c:v>0.59839999999999971</c:v>
                </c:pt>
                <c:pt idx="69">
                  <c:v>0.60719999999999974</c:v>
                </c:pt>
                <c:pt idx="70">
                  <c:v>0.61599999999999977</c:v>
                </c:pt>
                <c:pt idx="71">
                  <c:v>0.6247999999999998</c:v>
                </c:pt>
                <c:pt idx="72">
                  <c:v>0.63359999999999983</c:v>
                </c:pt>
                <c:pt idx="73">
                  <c:v>0.64239999999999986</c:v>
                </c:pt>
                <c:pt idx="74">
                  <c:v>0.65119999999999989</c:v>
                </c:pt>
                <c:pt idx="75">
                  <c:v>0.65999999999999992</c:v>
                </c:pt>
                <c:pt idx="76">
                  <c:v>0.66879999999999995</c:v>
                </c:pt>
                <c:pt idx="77">
                  <c:v>0.67759999999999998</c:v>
                </c:pt>
                <c:pt idx="78">
                  <c:v>0.68640000000000001</c:v>
                </c:pt>
                <c:pt idx="79">
                  <c:v>0.69520000000000004</c:v>
                </c:pt>
                <c:pt idx="80">
                  <c:v>0.70400000000000007</c:v>
                </c:pt>
                <c:pt idx="81">
                  <c:v>0.7128000000000001</c:v>
                </c:pt>
                <c:pt idx="82">
                  <c:v>0.72160000000000013</c:v>
                </c:pt>
                <c:pt idx="83">
                  <c:v>0.73040000000000016</c:v>
                </c:pt>
                <c:pt idx="84">
                  <c:v>0.73920000000000019</c:v>
                </c:pt>
                <c:pt idx="85">
                  <c:v>0.74800000000000022</c:v>
                </c:pt>
                <c:pt idx="86">
                  <c:v>0.75680000000000025</c:v>
                </c:pt>
                <c:pt idx="87">
                  <c:v>0.76560000000000028</c:v>
                </c:pt>
                <c:pt idx="88">
                  <c:v>0.77440000000000031</c:v>
                </c:pt>
                <c:pt idx="89">
                  <c:v>0.78320000000000034</c:v>
                </c:pt>
                <c:pt idx="90">
                  <c:v>0.79200000000000037</c:v>
                </c:pt>
                <c:pt idx="91">
                  <c:v>0.8008000000000004</c:v>
                </c:pt>
                <c:pt idx="92">
                  <c:v>0.80960000000000043</c:v>
                </c:pt>
                <c:pt idx="93">
                  <c:v>0.81840000000000046</c:v>
                </c:pt>
                <c:pt idx="94">
                  <c:v>0.82720000000000049</c:v>
                </c:pt>
                <c:pt idx="95">
                  <c:v>0.83600000000000052</c:v>
                </c:pt>
                <c:pt idx="96">
                  <c:v>0.84480000000000055</c:v>
                </c:pt>
                <c:pt idx="97">
                  <c:v>0.85360000000000058</c:v>
                </c:pt>
                <c:pt idx="98">
                  <c:v>0.86240000000000061</c:v>
                </c:pt>
                <c:pt idx="99">
                  <c:v>0.87120000000000064</c:v>
                </c:pt>
                <c:pt idx="100">
                  <c:v>0.88000000000000067</c:v>
                </c:pt>
                <c:pt idx="101">
                  <c:v>0.8888000000000007</c:v>
                </c:pt>
                <c:pt idx="102">
                  <c:v>0.89760000000000073</c:v>
                </c:pt>
                <c:pt idx="103">
                  <c:v>0.90640000000000076</c:v>
                </c:pt>
                <c:pt idx="104">
                  <c:v>0.91520000000000079</c:v>
                </c:pt>
                <c:pt idx="105">
                  <c:v>0.92400000000000082</c:v>
                </c:pt>
                <c:pt idx="106">
                  <c:v>0.93280000000000085</c:v>
                </c:pt>
                <c:pt idx="107">
                  <c:v>0.94160000000000088</c:v>
                </c:pt>
                <c:pt idx="108">
                  <c:v>0.95040000000000091</c:v>
                </c:pt>
                <c:pt idx="109">
                  <c:v>0.95920000000000094</c:v>
                </c:pt>
                <c:pt idx="110">
                  <c:v>0.96800000000000097</c:v>
                </c:pt>
                <c:pt idx="111">
                  <c:v>0.976800000000001</c:v>
                </c:pt>
                <c:pt idx="112">
                  <c:v>0.98560000000000103</c:v>
                </c:pt>
                <c:pt idx="113">
                  <c:v>0.99440000000000106</c:v>
                </c:pt>
                <c:pt idx="114">
                  <c:v>1.003200000000001</c:v>
                </c:pt>
                <c:pt idx="115">
                  <c:v>1.0120000000000009</c:v>
                </c:pt>
                <c:pt idx="116">
                  <c:v>1.0208000000000008</c:v>
                </c:pt>
                <c:pt idx="117">
                  <c:v>1.0296000000000007</c:v>
                </c:pt>
                <c:pt idx="118">
                  <c:v>1.0384000000000007</c:v>
                </c:pt>
                <c:pt idx="119">
                  <c:v>1.0472000000000006</c:v>
                </c:pt>
                <c:pt idx="120">
                  <c:v>1.0560000000000005</c:v>
                </c:pt>
                <c:pt idx="121">
                  <c:v>1.0648000000000004</c:v>
                </c:pt>
                <c:pt idx="122">
                  <c:v>1.0736000000000003</c:v>
                </c:pt>
                <c:pt idx="123">
                  <c:v>1.0824000000000003</c:v>
                </c:pt>
                <c:pt idx="124">
                  <c:v>1.0912000000000002</c:v>
                </c:pt>
                <c:pt idx="125">
                  <c:v>1.1000000000000001</c:v>
                </c:pt>
                <c:pt idx="126">
                  <c:v>1.1088</c:v>
                </c:pt>
                <c:pt idx="127">
                  <c:v>1.1175999999999999</c:v>
                </c:pt>
                <c:pt idx="128">
                  <c:v>1.1263999999999998</c:v>
                </c:pt>
                <c:pt idx="129">
                  <c:v>1.1351999999999998</c:v>
                </c:pt>
                <c:pt idx="130">
                  <c:v>1.1439999999999997</c:v>
                </c:pt>
                <c:pt idx="131">
                  <c:v>1.1527999999999996</c:v>
                </c:pt>
                <c:pt idx="132">
                  <c:v>1.1615999999999995</c:v>
                </c:pt>
                <c:pt idx="133">
                  <c:v>1.1703999999999994</c:v>
                </c:pt>
                <c:pt idx="134">
                  <c:v>1.1791999999999994</c:v>
                </c:pt>
                <c:pt idx="135">
                  <c:v>1.1879999999999993</c:v>
                </c:pt>
                <c:pt idx="136">
                  <c:v>1.1967999999999992</c:v>
                </c:pt>
                <c:pt idx="137">
                  <c:v>1.2055999999999991</c:v>
                </c:pt>
                <c:pt idx="138">
                  <c:v>1.214399999999999</c:v>
                </c:pt>
                <c:pt idx="139">
                  <c:v>1.223199999999999</c:v>
                </c:pt>
                <c:pt idx="140">
                  <c:v>1.2319999999999989</c:v>
                </c:pt>
                <c:pt idx="141">
                  <c:v>1.2407999999999988</c:v>
                </c:pt>
                <c:pt idx="142">
                  <c:v>1.2495999999999987</c:v>
                </c:pt>
                <c:pt idx="143">
                  <c:v>1.2583999999999986</c:v>
                </c:pt>
                <c:pt idx="144">
                  <c:v>1.2671999999999985</c:v>
                </c:pt>
                <c:pt idx="145">
                  <c:v>1.2759999999999985</c:v>
                </c:pt>
                <c:pt idx="146">
                  <c:v>1.2847999999999984</c:v>
                </c:pt>
                <c:pt idx="147">
                  <c:v>1.2935999999999983</c:v>
                </c:pt>
                <c:pt idx="148">
                  <c:v>1.3023999999999982</c:v>
                </c:pt>
                <c:pt idx="149">
                  <c:v>1.3111999999999981</c:v>
                </c:pt>
                <c:pt idx="150">
                  <c:v>1.3199999999999981</c:v>
                </c:pt>
                <c:pt idx="151">
                  <c:v>1.328799999999998</c:v>
                </c:pt>
                <c:pt idx="152">
                  <c:v>1.3375999999999979</c:v>
                </c:pt>
                <c:pt idx="153">
                  <c:v>1.3463999999999978</c:v>
                </c:pt>
                <c:pt idx="154">
                  <c:v>1.3551999999999977</c:v>
                </c:pt>
                <c:pt idx="155">
                  <c:v>1.3639999999999977</c:v>
                </c:pt>
                <c:pt idx="156">
                  <c:v>1.3727999999999976</c:v>
                </c:pt>
                <c:pt idx="157">
                  <c:v>1.3815999999999975</c:v>
                </c:pt>
                <c:pt idx="158">
                  <c:v>1.3903999999999974</c:v>
                </c:pt>
                <c:pt idx="159">
                  <c:v>1.3991999999999973</c:v>
                </c:pt>
                <c:pt idx="160">
                  <c:v>1.4079999999999973</c:v>
                </c:pt>
                <c:pt idx="161">
                  <c:v>1.4167999999999972</c:v>
                </c:pt>
                <c:pt idx="162">
                  <c:v>1.4255999999999971</c:v>
                </c:pt>
                <c:pt idx="163">
                  <c:v>1.434399999999997</c:v>
                </c:pt>
                <c:pt idx="164">
                  <c:v>1.4431999999999969</c:v>
                </c:pt>
                <c:pt idx="165">
                  <c:v>1.4519999999999968</c:v>
                </c:pt>
                <c:pt idx="166">
                  <c:v>1.4607999999999968</c:v>
                </c:pt>
                <c:pt idx="167">
                  <c:v>1.4695999999999967</c:v>
                </c:pt>
                <c:pt idx="168">
                  <c:v>1.4783999999999966</c:v>
                </c:pt>
                <c:pt idx="169">
                  <c:v>1.4871999999999965</c:v>
                </c:pt>
                <c:pt idx="170">
                  <c:v>1.4959999999999964</c:v>
                </c:pt>
                <c:pt idx="171">
                  <c:v>1.5047999999999964</c:v>
                </c:pt>
                <c:pt idx="172">
                  <c:v>1.5135999999999963</c:v>
                </c:pt>
                <c:pt idx="173">
                  <c:v>1.5223999999999962</c:v>
                </c:pt>
                <c:pt idx="174">
                  <c:v>1.5311999999999961</c:v>
                </c:pt>
                <c:pt idx="175">
                  <c:v>1.539999999999996</c:v>
                </c:pt>
                <c:pt idx="176">
                  <c:v>1.548799999999996</c:v>
                </c:pt>
                <c:pt idx="177">
                  <c:v>1.5575999999999959</c:v>
                </c:pt>
                <c:pt idx="178">
                  <c:v>1.5663999999999958</c:v>
                </c:pt>
                <c:pt idx="179">
                  <c:v>1.5751999999999957</c:v>
                </c:pt>
                <c:pt idx="180">
                  <c:v>1.5839999999999956</c:v>
                </c:pt>
                <c:pt idx="181">
                  <c:v>1.5927999999999956</c:v>
                </c:pt>
                <c:pt idx="182">
                  <c:v>1.6015999999999955</c:v>
                </c:pt>
                <c:pt idx="183">
                  <c:v>1.6103999999999954</c:v>
                </c:pt>
                <c:pt idx="184">
                  <c:v>1.6191999999999953</c:v>
                </c:pt>
                <c:pt idx="185">
                  <c:v>1.6279999999999952</c:v>
                </c:pt>
                <c:pt idx="186">
                  <c:v>1.6367999999999951</c:v>
                </c:pt>
                <c:pt idx="187">
                  <c:v>1.6455999999999951</c:v>
                </c:pt>
                <c:pt idx="188">
                  <c:v>1.654399999999995</c:v>
                </c:pt>
                <c:pt idx="189">
                  <c:v>1.6631999999999949</c:v>
                </c:pt>
                <c:pt idx="190">
                  <c:v>1.6719999999999948</c:v>
                </c:pt>
                <c:pt idx="191">
                  <c:v>1.6807999999999947</c:v>
                </c:pt>
                <c:pt idx="192">
                  <c:v>1.6895999999999947</c:v>
                </c:pt>
                <c:pt idx="193">
                  <c:v>1.6983999999999946</c:v>
                </c:pt>
                <c:pt idx="194">
                  <c:v>1.7071999999999945</c:v>
                </c:pt>
                <c:pt idx="195">
                  <c:v>1.7159999999999944</c:v>
                </c:pt>
                <c:pt idx="196">
                  <c:v>1.7247999999999943</c:v>
                </c:pt>
                <c:pt idx="197">
                  <c:v>1.7335999999999943</c:v>
                </c:pt>
                <c:pt idx="198">
                  <c:v>1.7423999999999942</c:v>
                </c:pt>
                <c:pt idx="199">
                  <c:v>1.7511999999999941</c:v>
                </c:pt>
                <c:pt idx="200">
                  <c:v>1.759999999999994</c:v>
                </c:pt>
                <c:pt idx="201">
                  <c:v>1.7687999999999939</c:v>
                </c:pt>
                <c:pt idx="202">
                  <c:v>1.7775999999999939</c:v>
                </c:pt>
                <c:pt idx="203">
                  <c:v>1.7863999999999938</c:v>
                </c:pt>
                <c:pt idx="204">
                  <c:v>1.7951999999999937</c:v>
                </c:pt>
                <c:pt idx="205">
                  <c:v>1.8039999999999936</c:v>
                </c:pt>
                <c:pt idx="206">
                  <c:v>1.8127999999999935</c:v>
                </c:pt>
                <c:pt idx="207">
                  <c:v>1.8215999999999934</c:v>
                </c:pt>
                <c:pt idx="208">
                  <c:v>1.8303999999999934</c:v>
                </c:pt>
                <c:pt idx="209">
                  <c:v>1.8391999999999933</c:v>
                </c:pt>
                <c:pt idx="210">
                  <c:v>1.8479999999999932</c:v>
                </c:pt>
                <c:pt idx="211">
                  <c:v>1.8567999999999931</c:v>
                </c:pt>
                <c:pt idx="212">
                  <c:v>1.865599999999993</c:v>
                </c:pt>
                <c:pt idx="213">
                  <c:v>1.874399999999993</c:v>
                </c:pt>
                <c:pt idx="214">
                  <c:v>1.8831999999999929</c:v>
                </c:pt>
                <c:pt idx="215">
                  <c:v>1.8919999999999928</c:v>
                </c:pt>
                <c:pt idx="216">
                  <c:v>1.9007999999999927</c:v>
                </c:pt>
                <c:pt idx="217">
                  <c:v>1.9095999999999926</c:v>
                </c:pt>
                <c:pt idx="218">
                  <c:v>1.9183999999999926</c:v>
                </c:pt>
                <c:pt idx="219">
                  <c:v>1.9271999999999925</c:v>
                </c:pt>
                <c:pt idx="220">
                  <c:v>1.9359999999999924</c:v>
                </c:pt>
                <c:pt idx="221">
                  <c:v>1.9447999999999923</c:v>
                </c:pt>
                <c:pt idx="222">
                  <c:v>1.9535999999999922</c:v>
                </c:pt>
                <c:pt idx="223">
                  <c:v>1.9623999999999922</c:v>
                </c:pt>
                <c:pt idx="224">
                  <c:v>1.9711999999999921</c:v>
                </c:pt>
                <c:pt idx="225">
                  <c:v>1.979999999999992</c:v>
                </c:pt>
                <c:pt idx="226">
                  <c:v>1.9887999999999919</c:v>
                </c:pt>
                <c:pt idx="227">
                  <c:v>1.9975999999999918</c:v>
                </c:pt>
                <c:pt idx="228">
                  <c:v>2.0063999999999917</c:v>
                </c:pt>
                <c:pt idx="229">
                  <c:v>2.0151999999999917</c:v>
                </c:pt>
                <c:pt idx="230">
                  <c:v>2.0239999999999916</c:v>
                </c:pt>
                <c:pt idx="231">
                  <c:v>2.0327999999999915</c:v>
                </c:pt>
                <c:pt idx="232">
                  <c:v>2.0415999999999914</c:v>
                </c:pt>
                <c:pt idx="233">
                  <c:v>2.0503999999999913</c:v>
                </c:pt>
                <c:pt idx="234">
                  <c:v>2.0591999999999913</c:v>
                </c:pt>
                <c:pt idx="235">
                  <c:v>2.0679999999999912</c:v>
                </c:pt>
                <c:pt idx="236">
                  <c:v>2.0767999999999911</c:v>
                </c:pt>
                <c:pt idx="237">
                  <c:v>2.085599999999991</c:v>
                </c:pt>
                <c:pt idx="238">
                  <c:v>2.0943999999999909</c:v>
                </c:pt>
                <c:pt idx="239">
                  <c:v>2.1031999999999909</c:v>
                </c:pt>
                <c:pt idx="240">
                  <c:v>2.1119999999999908</c:v>
                </c:pt>
                <c:pt idx="241">
                  <c:v>2.1207999999999907</c:v>
                </c:pt>
                <c:pt idx="242">
                  <c:v>2.1295999999999906</c:v>
                </c:pt>
                <c:pt idx="243">
                  <c:v>2.1383999999999905</c:v>
                </c:pt>
                <c:pt idx="244">
                  <c:v>2.1471999999999904</c:v>
                </c:pt>
                <c:pt idx="245">
                  <c:v>2.1559999999999904</c:v>
                </c:pt>
                <c:pt idx="246">
                  <c:v>2.1647999999999903</c:v>
                </c:pt>
                <c:pt idx="247">
                  <c:v>2.1735999999999902</c:v>
                </c:pt>
                <c:pt idx="248">
                  <c:v>2.1823999999999901</c:v>
                </c:pt>
                <c:pt idx="249">
                  <c:v>2.19119999999999</c:v>
                </c:pt>
                <c:pt idx="250">
                  <c:v>2.19999999999999</c:v>
                </c:pt>
                <c:pt idx="251">
                  <c:v>2.2087999999999899</c:v>
                </c:pt>
                <c:pt idx="252">
                  <c:v>2.2175999999999898</c:v>
                </c:pt>
                <c:pt idx="253">
                  <c:v>2.2263999999999897</c:v>
                </c:pt>
                <c:pt idx="254">
                  <c:v>2.2351999999999896</c:v>
                </c:pt>
                <c:pt idx="255">
                  <c:v>2.2439999999999896</c:v>
                </c:pt>
                <c:pt idx="256">
                  <c:v>2.2527999999999895</c:v>
                </c:pt>
                <c:pt idx="257">
                  <c:v>2.2615999999999894</c:v>
                </c:pt>
                <c:pt idx="258">
                  <c:v>2.2703999999999893</c:v>
                </c:pt>
                <c:pt idx="259">
                  <c:v>2.2791999999999892</c:v>
                </c:pt>
                <c:pt idx="260">
                  <c:v>2.2879999999999892</c:v>
                </c:pt>
                <c:pt idx="261">
                  <c:v>2.2967999999999891</c:v>
                </c:pt>
                <c:pt idx="262">
                  <c:v>2.305599999999989</c:v>
                </c:pt>
                <c:pt idx="263">
                  <c:v>2.3143999999999889</c:v>
                </c:pt>
                <c:pt idx="264">
                  <c:v>2.3231999999999888</c:v>
                </c:pt>
                <c:pt idx="265">
                  <c:v>2.3319999999999887</c:v>
                </c:pt>
                <c:pt idx="266">
                  <c:v>2.3407999999999887</c:v>
                </c:pt>
                <c:pt idx="267">
                  <c:v>2.3495999999999886</c:v>
                </c:pt>
                <c:pt idx="268">
                  <c:v>2.3583999999999885</c:v>
                </c:pt>
                <c:pt idx="269">
                  <c:v>2.3671999999999884</c:v>
                </c:pt>
                <c:pt idx="270">
                  <c:v>2.3759999999999883</c:v>
                </c:pt>
                <c:pt idx="271">
                  <c:v>2.3847999999999883</c:v>
                </c:pt>
                <c:pt idx="272">
                  <c:v>2.3935999999999882</c:v>
                </c:pt>
                <c:pt idx="273">
                  <c:v>2.4023999999999881</c:v>
                </c:pt>
                <c:pt idx="274">
                  <c:v>2.411199999999988</c:v>
                </c:pt>
                <c:pt idx="275">
                  <c:v>2.4199999999999879</c:v>
                </c:pt>
                <c:pt idx="276">
                  <c:v>2.4287999999999879</c:v>
                </c:pt>
                <c:pt idx="277">
                  <c:v>2.4375999999999878</c:v>
                </c:pt>
                <c:pt idx="278">
                  <c:v>2.4463999999999877</c:v>
                </c:pt>
                <c:pt idx="279">
                  <c:v>2.4551999999999876</c:v>
                </c:pt>
                <c:pt idx="280">
                  <c:v>2.4639999999999875</c:v>
                </c:pt>
                <c:pt idx="281">
                  <c:v>2.4727999999999875</c:v>
                </c:pt>
                <c:pt idx="282">
                  <c:v>2.4815999999999874</c:v>
                </c:pt>
                <c:pt idx="283">
                  <c:v>2.4903999999999873</c:v>
                </c:pt>
                <c:pt idx="284">
                  <c:v>2.4991999999999872</c:v>
                </c:pt>
                <c:pt idx="285">
                  <c:v>2.5079999999999871</c:v>
                </c:pt>
                <c:pt idx="286">
                  <c:v>2.516799999999987</c:v>
                </c:pt>
                <c:pt idx="287">
                  <c:v>2.525599999999987</c:v>
                </c:pt>
                <c:pt idx="288">
                  <c:v>2.5343999999999869</c:v>
                </c:pt>
                <c:pt idx="289">
                  <c:v>2.5431999999999868</c:v>
                </c:pt>
                <c:pt idx="290">
                  <c:v>2.5519999999999867</c:v>
                </c:pt>
                <c:pt idx="291">
                  <c:v>2.5607999999999866</c:v>
                </c:pt>
                <c:pt idx="292">
                  <c:v>2.5695999999999866</c:v>
                </c:pt>
                <c:pt idx="293">
                  <c:v>2.5783999999999865</c:v>
                </c:pt>
                <c:pt idx="294">
                  <c:v>2.5871999999999864</c:v>
                </c:pt>
                <c:pt idx="295">
                  <c:v>2.5959999999999863</c:v>
                </c:pt>
                <c:pt idx="296">
                  <c:v>2.6047999999999862</c:v>
                </c:pt>
                <c:pt idx="297">
                  <c:v>2.6135999999999862</c:v>
                </c:pt>
                <c:pt idx="298">
                  <c:v>2.6223999999999861</c:v>
                </c:pt>
                <c:pt idx="299">
                  <c:v>2.631199999999986</c:v>
                </c:pt>
                <c:pt idx="300">
                  <c:v>2.6399999999999859</c:v>
                </c:pt>
                <c:pt idx="301">
                  <c:v>2.6487999999999858</c:v>
                </c:pt>
                <c:pt idx="302">
                  <c:v>2.6575999999999858</c:v>
                </c:pt>
                <c:pt idx="303">
                  <c:v>2.6663999999999857</c:v>
                </c:pt>
                <c:pt idx="304">
                  <c:v>2.6751999999999856</c:v>
                </c:pt>
                <c:pt idx="305">
                  <c:v>2.6839999999999855</c:v>
                </c:pt>
                <c:pt idx="306">
                  <c:v>2.6927999999999854</c:v>
                </c:pt>
                <c:pt idx="307">
                  <c:v>2.7015999999999853</c:v>
                </c:pt>
                <c:pt idx="308">
                  <c:v>2.7103999999999853</c:v>
                </c:pt>
                <c:pt idx="309">
                  <c:v>2.7191999999999852</c:v>
                </c:pt>
                <c:pt idx="310">
                  <c:v>2.7279999999999851</c:v>
                </c:pt>
                <c:pt idx="311">
                  <c:v>2.736799999999985</c:v>
                </c:pt>
                <c:pt idx="312">
                  <c:v>2.7455999999999849</c:v>
                </c:pt>
                <c:pt idx="313">
                  <c:v>2.7543999999999849</c:v>
                </c:pt>
                <c:pt idx="314">
                  <c:v>2.7631999999999848</c:v>
                </c:pt>
                <c:pt idx="315">
                  <c:v>2.7719999999999847</c:v>
                </c:pt>
                <c:pt idx="316">
                  <c:v>2.7807999999999846</c:v>
                </c:pt>
                <c:pt idx="317">
                  <c:v>2.7895999999999845</c:v>
                </c:pt>
                <c:pt idx="318">
                  <c:v>2.7983999999999845</c:v>
                </c:pt>
                <c:pt idx="319">
                  <c:v>2.8071999999999844</c:v>
                </c:pt>
                <c:pt idx="320">
                  <c:v>2.8159999999999843</c:v>
                </c:pt>
                <c:pt idx="321">
                  <c:v>2.8247999999999842</c:v>
                </c:pt>
                <c:pt idx="322">
                  <c:v>2.8335999999999841</c:v>
                </c:pt>
                <c:pt idx="323">
                  <c:v>2.8423999999999841</c:v>
                </c:pt>
                <c:pt idx="324">
                  <c:v>2.851199999999984</c:v>
                </c:pt>
                <c:pt idx="325">
                  <c:v>2.8599999999999839</c:v>
                </c:pt>
                <c:pt idx="326">
                  <c:v>2.8687999999999838</c:v>
                </c:pt>
                <c:pt idx="327">
                  <c:v>2.8775999999999837</c:v>
                </c:pt>
                <c:pt idx="328">
                  <c:v>2.8863999999999836</c:v>
                </c:pt>
                <c:pt idx="329">
                  <c:v>2.8951999999999836</c:v>
                </c:pt>
                <c:pt idx="330">
                  <c:v>2.9039999999999835</c:v>
                </c:pt>
                <c:pt idx="331">
                  <c:v>2.9127999999999834</c:v>
                </c:pt>
                <c:pt idx="332">
                  <c:v>2.9215999999999833</c:v>
                </c:pt>
                <c:pt idx="333">
                  <c:v>2.9303999999999832</c:v>
                </c:pt>
                <c:pt idx="334">
                  <c:v>2.9391999999999832</c:v>
                </c:pt>
                <c:pt idx="335">
                  <c:v>2.9479999999999831</c:v>
                </c:pt>
                <c:pt idx="336">
                  <c:v>2.956799999999983</c:v>
                </c:pt>
                <c:pt idx="337">
                  <c:v>2.9655999999999829</c:v>
                </c:pt>
                <c:pt idx="338">
                  <c:v>2.9743999999999828</c:v>
                </c:pt>
                <c:pt idx="339">
                  <c:v>2.9831999999999828</c:v>
                </c:pt>
                <c:pt idx="340">
                  <c:v>2.9919999999999827</c:v>
                </c:pt>
                <c:pt idx="341">
                  <c:v>3.0007999999999826</c:v>
                </c:pt>
                <c:pt idx="342">
                  <c:v>3.0095999999999825</c:v>
                </c:pt>
                <c:pt idx="343">
                  <c:v>3.0183999999999824</c:v>
                </c:pt>
                <c:pt idx="344">
                  <c:v>3.0271999999999823</c:v>
                </c:pt>
                <c:pt idx="345">
                  <c:v>3.0359999999999823</c:v>
                </c:pt>
                <c:pt idx="346">
                  <c:v>3.0447999999999822</c:v>
                </c:pt>
                <c:pt idx="347">
                  <c:v>3.0535999999999821</c:v>
                </c:pt>
                <c:pt idx="348">
                  <c:v>3.062399999999982</c:v>
                </c:pt>
                <c:pt idx="349">
                  <c:v>3.0711999999999819</c:v>
                </c:pt>
                <c:pt idx="350">
                  <c:v>3.0799999999999819</c:v>
                </c:pt>
                <c:pt idx="351">
                  <c:v>3.0887999999999818</c:v>
                </c:pt>
                <c:pt idx="352">
                  <c:v>3.0975999999999817</c:v>
                </c:pt>
                <c:pt idx="353">
                  <c:v>3.1063999999999816</c:v>
                </c:pt>
                <c:pt idx="354">
                  <c:v>3.1151999999999815</c:v>
                </c:pt>
                <c:pt idx="355">
                  <c:v>3.1239999999999815</c:v>
                </c:pt>
                <c:pt idx="356">
                  <c:v>3.1327999999999814</c:v>
                </c:pt>
                <c:pt idx="357">
                  <c:v>3.1415999999999813</c:v>
                </c:pt>
                <c:pt idx="358">
                  <c:v>3.1503999999999812</c:v>
                </c:pt>
                <c:pt idx="359">
                  <c:v>3.1591999999999811</c:v>
                </c:pt>
                <c:pt idx="360">
                  <c:v>3.1679999999999811</c:v>
                </c:pt>
                <c:pt idx="361">
                  <c:v>3.176799999999981</c:v>
                </c:pt>
                <c:pt idx="362">
                  <c:v>3.1855999999999809</c:v>
                </c:pt>
                <c:pt idx="363">
                  <c:v>3.1943999999999808</c:v>
                </c:pt>
                <c:pt idx="364">
                  <c:v>3.2031999999999807</c:v>
                </c:pt>
                <c:pt idx="365">
                  <c:v>3.2119999999999806</c:v>
                </c:pt>
                <c:pt idx="366">
                  <c:v>3.2207999999999806</c:v>
                </c:pt>
                <c:pt idx="367">
                  <c:v>3.2295999999999805</c:v>
                </c:pt>
                <c:pt idx="368">
                  <c:v>3.2383999999999804</c:v>
                </c:pt>
                <c:pt idx="369">
                  <c:v>3.2471999999999803</c:v>
                </c:pt>
                <c:pt idx="370">
                  <c:v>3.2559999999999802</c:v>
                </c:pt>
                <c:pt idx="371">
                  <c:v>3.2647999999999802</c:v>
                </c:pt>
                <c:pt idx="372">
                  <c:v>3.2735999999999801</c:v>
                </c:pt>
                <c:pt idx="373">
                  <c:v>3.28239999999998</c:v>
                </c:pt>
                <c:pt idx="374">
                  <c:v>3.2911999999999799</c:v>
                </c:pt>
                <c:pt idx="375">
                  <c:v>3.2999999999999798</c:v>
                </c:pt>
                <c:pt idx="376">
                  <c:v>3.3087999999999798</c:v>
                </c:pt>
                <c:pt idx="377">
                  <c:v>3.3175999999999797</c:v>
                </c:pt>
                <c:pt idx="378">
                  <c:v>3.3263999999999796</c:v>
                </c:pt>
                <c:pt idx="379">
                  <c:v>3.3351999999999795</c:v>
                </c:pt>
                <c:pt idx="380">
                  <c:v>3.3439999999999794</c:v>
                </c:pt>
                <c:pt idx="381">
                  <c:v>3.3527999999999794</c:v>
                </c:pt>
                <c:pt idx="382">
                  <c:v>3.3615999999999793</c:v>
                </c:pt>
                <c:pt idx="383">
                  <c:v>3.3703999999999792</c:v>
                </c:pt>
                <c:pt idx="384">
                  <c:v>3.3791999999999791</c:v>
                </c:pt>
                <c:pt idx="385">
                  <c:v>3.387999999999979</c:v>
                </c:pt>
                <c:pt idx="386">
                  <c:v>3.3967999999999789</c:v>
                </c:pt>
                <c:pt idx="387">
                  <c:v>3.4055999999999789</c:v>
                </c:pt>
                <c:pt idx="388">
                  <c:v>3.4143999999999788</c:v>
                </c:pt>
                <c:pt idx="389">
                  <c:v>3.4231999999999787</c:v>
                </c:pt>
                <c:pt idx="390">
                  <c:v>3.4319999999999786</c:v>
                </c:pt>
                <c:pt idx="391">
                  <c:v>3.4407999999999785</c:v>
                </c:pt>
                <c:pt idx="392">
                  <c:v>3.4495999999999785</c:v>
                </c:pt>
                <c:pt idx="393">
                  <c:v>3.4583999999999784</c:v>
                </c:pt>
                <c:pt idx="394">
                  <c:v>3.4671999999999783</c:v>
                </c:pt>
                <c:pt idx="395">
                  <c:v>3.4759999999999782</c:v>
                </c:pt>
                <c:pt idx="396">
                  <c:v>3.4847999999999781</c:v>
                </c:pt>
                <c:pt idx="397">
                  <c:v>3.4935999999999781</c:v>
                </c:pt>
                <c:pt idx="398">
                  <c:v>3.502399999999978</c:v>
                </c:pt>
                <c:pt idx="399">
                  <c:v>3.5111999999999779</c:v>
                </c:pt>
                <c:pt idx="400">
                  <c:v>3.5199999999999778</c:v>
                </c:pt>
                <c:pt idx="401">
                  <c:v>3.5287999999999777</c:v>
                </c:pt>
                <c:pt idx="402">
                  <c:v>3.5375999999999777</c:v>
                </c:pt>
                <c:pt idx="403">
                  <c:v>3.5463999999999776</c:v>
                </c:pt>
                <c:pt idx="404">
                  <c:v>3.5551999999999775</c:v>
                </c:pt>
                <c:pt idx="405">
                  <c:v>3.5639999999999774</c:v>
                </c:pt>
                <c:pt idx="406">
                  <c:v>3.5727999999999773</c:v>
                </c:pt>
                <c:pt idx="407">
                  <c:v>3.5815999999999772</c:v>
                </c:pt>
                <c:pt idx="408">
                  <c:v>3.5903999999999772</c:v>
                </c:pt>
                <c:pt idx="409">
                  <c:v>3.5991999999999771</c:v>
                </c:pt>
                <c:pt idx="410">
                  <c:v>3.607999999999977</c:v>
                </c:pt>
                <c:pt idx="411">
                  <c:v>3.6167999999999769</c:v>
                </c:pt>
                <c:pt idx="412">
                  <c:v>3.6255999999999768</c:v>
                </c:pt>
                <c:pt idx="413">
                  <c:v>3.6343999999999768</c:v>
                </c:pt>
                <c:pt idx="414">
                  <c:v>3.6431999999999767</c:v>
                </c:pt>
                <c:pt idx="415">
                  <c:v>3.6519999999999766</c:v>
                </c:pt>
                <c:pt idx="416">
                  <c:v>3.6607999999999765</c:v>
                </c:pt>
                <c:pt idx="417">
                  <c:v>3.6695999999999764</c:v>
                </c:pt>
                <c:pt idx="418">
                  <c:v>3.6783999999999764</c:v>
                </c:pt>
                <c:pt idx="419">
                  <c:v>3.6871999999999763</c:v>
                </c:pt>
                <c:pt idx="420">
                  <c:v>3.6959999999999762</c:v>
                </c:pt>
                <c:pt idx="421">
                  <c:v>3.7047999999999761</c:v>
                </c:pt>
                <c:pt idx="422">
                  <c:v>3.713599999999976</c:v>
                </c:pt>
                <c:pt idx="423">
                  <c:v>3.722399999999976</c:v>
                </c:pt>
                <c:pt idx="424">
                  <c:v>3.7311999999999759</c:v>
                </c:pt>
                <c:pt idx="425">
                  <c:v>3.7399999999999758</c:v>
                </c:pt>
                <c:pt idx="426">
                  <c:v>3.7487999999999757</c:v>
                </c:pt>
                <c:pt idx="427">
                  <c:v>3.7575999999999756</c:v>
                </c:pt>
                <c:pt idx="428">
                  <c:v>3.7663999999999755</c:v>
                </c:pt>
                <c:pt idx="429">
                  <c:v>3.7751999999999755</c:v>
                </c:pt>
                <c:pt idx="430">
                  <c:v>3.7839999999999754</c:v>
                </c:pt>
                <c:pt idx="431">
                  <c:v>3.7927999999999753</c:v>
                </c:pt>
                <c:pt idx="432">
                  <c:v>3.8015999999999752</c:v>
                </c:pt>
                <c:pt idx="433">
                  <c:v>3.8103999999999751</c:v>
                </c:pt>
                <c:pt idx="434">
                  <c:v>3.8191999999999751</c:v>
                </c:pt>
                <c:pt idx="435">
                  <c:v>3.827999999999975</c:v>
                </c:pt>
                <c:pt idx="436">
                  <c:v>3.8367999999999749</c:v>
                </c:pt>
                <c:pt idx="437">
                  <c:v>3.8455999999999748</c:v>
                </c:pt>
                <c:pt idx="438">
                  <c:v>3.8543999999999747</c:v>
                </c:pt>
                <c:pt idx="439">
                  <c:v>3.8631999999999747</c:v>
                </c:pt>
                <c:pt idx="440">
                  <c:v>3.8719999999999746</c:v>
                </c:pt>
                <c:pt idx="441">
                  <c:v>3.8807999999999745</c:v>
                </c:pt>
                <c:pt idx="442">
                  <c:v>3.8895999999999744</c:v>
                </c:pt>
                <c:pt idx="443">
                  <c:v>3.8983999999999743</c:v>
                </c:pt>
                <c:pt idx="444">
                  <c:v>3.9071999999999742</c:v>
                </c:pt>
                <c:pt idx="445">
                  <c:v>3.9159999999999742</c:v>
                </c:pt>
                <c:pt idx="446">
                  <c:v>3.9247999999999741</c:v>
                </c:pt>
                <c:pt idx="447">
                  <c:v>3.933599999999974</c:v>
                </c:pt>
                <c:pt idx="448">
                  <c:v>3.9423999999999739</c:v>
                </c:pt>
                <c:pt idx="449">
                  <c:v>3.9511999999999738</c:v>
                </c:pt>
                <c:pt idx="450">
                  <c:v>3.9599999999999738</c:v>
                </c:pt>
                <c:pt idx="451">
                  <c:v>3.9687999999999737</c:v>
                </c:pt>
                <c:pt idx="452">
                  <c:v>3.9775999999999736</c:v>
                </c:pt>
                <c:pt idx="453">
                  <c:v>3.9863999999999735</c:v>
                </c:pt>
                <c:pt idx="454">
                  <c:v>3.9951999999999734</c:v>
                </c:pt>
                <c:pt idx="455">
                  <c:v>4.0039999999999738</c:v>
                </c:pt>
                <c:pt idx="456">
                  <c:v>4.0127999999999737</c:v>
                </c:pt>
                <c:pt idx="457">
                  <c:v>4.0215999999999736</c:v>
                </c:pt>
                <c:pt idx="458">
                  <c:v>4.0303999999999736</c:v>
                </c:pt>
                <c:pt idx="459">
                  <c:v>4.0391999999999735</c:v>
                </c:pt>
                <c:pt idx="460">
                  <c:v>4.0479999999999734</c:v>
                </c:pt>
                <c:pt idx="461">
                  <c:v>4.0567999999999733</c:v>
                </c:pt>
                <c:pt idx="462">
                  <c:v>4.0655999999999732</c:v>
                </c:pt>
                <c:pt idx="463">
                  <c:v>4.0743999999999732</c:v>
                </c:pt>
                <c:pt idx="464">
                  <c:v>4.0831999999999731</c:v>
                </c:pt>
                <c:pt idx="465">
                  <c:v>4.091999999999973</c:v>
                </c:pt>
                <c:pt idx="466">
                  <c:v>4.1007999999999729</c:v>
                </c:pt>
                <c:pt idx="467">
                  <c:v>4.1095999999999728</c:v>
                </c:pt>
                <c:pt idx="468">
                  <c:v>4.1183999999999727</c:v>
                </c:pt>
                <c:pt idx="469">
                  <c:v>4.1271999999999727</c:v>
                </c:pt>
                <c:pt idx="470">
                  <c:v>4.1359999999999726</c:v>
                </c:pt>
                <c:pt idx="471">
                  <c:v>4.1447999999999725</c:v>
                </c:pt>
                <c:pt idx="472">
                  <c:v>4.1535999999999724</c:v>
                </c:pt>
                <c:pt idx="473">
                  <c:v>4.1623999999999723</c:v>
                </c:pt>
                <c:pt idx="474">
                  <c:v>4.1711999999999723</c:v>
                </c:pt>
                <c:pt idx="475">
                  <c:v>4.1799999999999722</c:v>
                </c:pt>
                <c:pt idx="476">
                  <c:v>4.1887999999999721</c:v>
                </c:pt>
                <c:pt idx="477">
                  <c:v>4.197599999999972</c:v>
                </c:pt>
                <c:pt idx="478">
                  <c:v>4.2063999999999719</c:v>
                </c:pt>
                <c:pt idx="479">
                  <c:v>4.2151999999999719</c:v>
                </c:pt>
                <c:pt idx="480">
                  <c:v>4.2239999999999718</c:v>
                </c:pt>
                <c:pt idx="481">
                  <c:v>4.2327999999999717</c:v>
                </c:pt>
                <c:pt idx="482">
                  <c:v>4.2415999999999716</c:v>
                </c:pt>
                <c:pt idx="483">
                  <c:v>4.2503999999999715</c:v>
                </c:pt>
                <c:pt idx="484">
                  <c:v>4.2591999999999715</c:v>
                </c:pt>
                <c:pt idx="485">
                  <c:v>4.2679999999999714</c:v>
                </c:pt>
                <c:pt idx="486">
                  <c:v>4.2767999999999713</c:v>
                </c:pt>
                <c:pt idx="487">
                  <c:v>4.2855999999999712</c:v>
                </c:pt>
                <c:pt idx="488">
                  <c:v>4.2943999999999711</c:v>
                </c:pt>
                <c:pt idx="489">
                  <c:v>4.303199999999971</c:v>
                </c:pt>
                <c:pt idx="490">
                  <c:v>4.311999999999971</c:v>
                </c:pt>
                <c:pt idx="491">
                  <c:v>4.3207999999999709</c:v>
                </c:pt>
                <c:pt idx="492">
                  <c:v>4.3295999999999708</c:v>
                </c:pt>
                <c:pt idx="493">
                  <c:v>4.3383999999999707</c:v>
                </c:pt>
                <c:pt idx="494">
                  <c:v>4.3471999999999706</c:v>
                </c:pt>
                <c:pt idx="495">
                  <c:v>4.3559999999999706</c:v>
                </c:pt>
                <c:pt idx="496">
                  <c:v>4.3647999999999705</c:v>
                </c:pt>
                <c:pt idx="497">
                  <c:v>4.3735999999999704</c:v>
                </c:pt>
                <c:pt idx="498">
                  <c:v>4.3823999999999703</c:v>
                </c:pt>
                <c:pt idx="499">
                  <c:v>4.3911999999999702</c:v>
                </c:pt>
                <c:pt idx="500">
                  <c:v>4.3999999999999702</c:v>
                </c:pt>
                <c:pt idx="501">
                  <c:v>4.4087999999999701</c:v>
                </c:pt>
                <c:pt idx="502">
                  <c:v>4.41759999999997</c:v>
                </c:pt>
                <c:pt idx="503">
                  <c:v>4.4263999999999699</c:v>
                </c:pt>
                <c:pt idx="504">
                  <c:v>4.4351999999999698</c:v>
                </c:pt>
                <c:pt idx="505">
                  <c:v>4.4439999999999698</c:v>
                </c:pt>
                <c:pt idx="506">
                  <c:v>4.4527999999999697</c:v>
                </c:pt>
                <c:pt idx="507">
                  <c:v>4.4615999999999696</c:v>
                </c:pt>
                <c:pt idx="508">
                  <c:v>4.4703999999999695</c:v>
                </c:pt>
                <c:pt idx="509">
                  <c:v>4.4791999999999694</c:v>
                </c:pt>
                <c:pt idx="510">
                  <c:v>4.4879999999999693</c:v>
                </c:pt>
                <c:pt idx="511">
                  <c:v>4.4967999999999693</c:v>
                </c:pt>
                <c:pt idx="512">
                  <c:v>4.5055999999999692</c:v>
                </c:pt>
                <c:pt idx="513">
                  <c:v>4.5143999999999691</c:v>
                </c:pt>
                <c:pt idx="514">
                  <c:v>4.523199999999969</c:v>
                </c:pt>
                <c:pt idx="515">
                  <c:v>4.5319999999999689</c:v>
                </c:pt>
                <c:pt idx="516">
                  <c:v>4.5407999999999689</c:v>
                </c:pt>
                <c:pt idx="517">
                  <c:v>4.5495999999999688</c:v>
                </c:pt>
                <c:pt idx="518">
                  <c:v>4.5583999999999687</c:v>
                </c:pt>
                <c:pt idx="519">
                  <c:v>4.5671999999999686</c:v>
                </c:pt>
                <c:pt idx="520">
                  <c:v>4.5759999999999685</c:v>
                </c:pt>
                <c:pt idx="521">
                  <c:v>4.5847999999999685</c:v>
                </c:pt>
                <c:pt idx="522">
                  <c:v>4.5935999999999684</c:v>
                </c:pt>
                <c:pt idx="523">
                  <c:v>4.6023999999999683</c:v>
                </c:pt>
                <c:pt idx="524">
                  <c:v>4.6111999999999682</c:v>
                </c:pt>
                <c:pt idx="525">
                  <c:v>4.6199999999999681</c:v>
                </c:pt>
                <c:pt idx="526">
                  <c:v>4.6287999999999681</c:v>
                </c:pt>
                <c:pt idx="527">
                  <c:v>4.637599999999968</c:v>
                </c:pt>
                <c:pt idx="528">
                  <c:v>4.6463999999999679</c:v>
                </c:pt>
                <c:pt idx="529">
                  <c:v>4.6551999999999678</c:v>
                </c:pt>
                <c:pt idx="530">
                  <c:v>4.6639999999999677</c:v>
                </c:pt>
                <c:pt idx="531">
                  <c:v>4.6727999999999676</c:v>
                </c:pt>
                <c:pt idx="532">
                  <c:v>4.6815999999999676</c:v>
                </c:pt>
                <c:pt idx="533">
                  <c:v>4.6903999999999675</c:v>
                </c:pt>
                <c:pt idx="534">
                  <c:v>4.6991999999999674</c:v>
                </c:pt>
                <c:pt idx="535">
                  <c:v>4.7079999999999673</c:v>
                </c:pt>
                <c:pt idx="536">
                  <c:v>4.7167999999999672</c:v>
                </c:pt>
                <c:pt idx="537">
                  <c:v>4.7255999999999672</c:v>
                </c:pt>
                <c:pt idx="538">
                  <c:v>4.7343999999999671</c:v>
                </c:pt>
                <c:pt idx="539">
                  <c:v>4.743199999999967</c:v>
                </c:pt>
                <c:pt idx="540">
                  <c:v>4.7519999999999669</c:v>
                </c:pt>
                <c:pt idx="541">
                  <c:v>4.7607999999999668</c:v>
                </c:pt>
                <c:pt idx="542">
                  <c:v>4.7695999999999668</c:v>
                </c:pt>
                <c:pt idx="543">
                  <c:v>4.7783999999999667</c:v>
                </c:pt>
                <c:pt idx="544">
                  <c:v>4.7871999999999666</c:v>
                </c:pt>
                <c:pt idx="545">
                  <c:v>4.7959999999999665</c:v>
                </c:pt>
                <c:pt idx="546">
                  <c:v>4.8047999999999664</c:v>
                </c:pt>
                <c:pt idx="547">
                  <c:v>4.8135999999999664</c:v>
                </c:pt>
                <c:pt idx="548">
                  <c:v>4.8223999999999663</c:v>
                </c:pt>
                <c:pt idx="549">
                  <c:v>4.8311999999999662</c:v>
                </c:pt>
                <c:pt idx="550">
                  <c:v>4.8399999999999661</c:v>
                </c:pt>
                <c:pt idx="551">
                  <c:v>4.848799999999966</c:v>
                </c:pt>
                <c:pt idx="552">
                  <c:v>4.8575999999999659</c:v>
                </c:pt>
                <c:pt idx="553">
                  <c:v>4.8663999999999659</c:v>
                </c:pt>
                <c:pt idx="554">
                  <c:v>4.8751999999999658</c:v>
                </c:pt>
                <c:pt idx="555">
                  <c:v>4.8839999999999657</c:v>
                </c:pt>
                <c:pt idx="556">
                  <c:v>4.8927999999999656</c:v>
                </c:pt>
                <c:pt idx="557">
                  <c:v>4.9015999999999655</c:v>
                </c:pt>
                <c:pt idx="558">
                  <c:v>4.9103999999999655</c:v>
                </c:pt>
                <c:pt idx="559">
                  <c:v>4.9191999999999654</c:v>
                </c:pt>
                <c:pt idx="560">
                  <c:v>4.9279999999999653</c:v>
                </c:pt>
                <c:pt idx="561">
                  <c:v>4.9367999999999652</c:v>
                </c:pt>
                <c:pt idx="562">
                  <c:v>4.9455999999999651</c:v>
                </c:pt>
                <c:pt idx="563">
                  <c:v>4.9543999999999651</c:v>
                </c:pt>
                <c:pt idx="564">
                  <c:v>4.963199999999965</c:v>
                </c:pt>
                <c:pt idx="565">
                  <c:v>4.9719999999999649</c:v>
                </c:pt>
                <c:pt idx="566">
                  <c:v>4.9807999999999648</c:v>
                </c:pt>
                <c:pt idx="567">
                  <c:v>4.9895999999999647</c:v>
                </c:pt>
                <c:pt idx="568">
                  <c:v>4.9983999999999646</c:v>
                </c:pt>
                <c:pt idx="569">
                  <c:v>5.0071999999999646</c:v>
                </c:pt>
                <c:pt idx="570">
                  <c:v>5.0159999999999645</c:v>
                </c:pt>
                <c:pt idx="571">
                  <c:v>5.0247999999999644</c:v>
                </c:pt>
                <c:pt idx="572">
                  <c:v>5.0335999999999643</c:v>
                </c:pt>
                <c:pt idx="573">
                  <c:v>5.0423999999999642</c:v>
                </c:pt>
                <c:pt idx="574">
                  <c:v>5.0511999999999642</c:v>
                </c:pt>
                <c:pt idx="575">
                  <c:v>5.0599999999999641</c:v>
                </c:pt>
                <c:pt idx="576">
                  <c:v>5.068799999999964</c:v>
                </c:pt>
                <c:pt idx="577">
                  <c:v>5.0775999999999639</c:v>
                </c:pt>
                <c:pt idx="578">
                  <c:v>5.0863999999999638</c:v>
                </c:pt>
                <c:pt idx="579">
                  <c:v>5.0951999999999638</c:v>
                </c:pt>
                <c:pt idx="580">
                  <c:v>5.1039999999999637</c:v>
                </c:pt>
                <c:pt idx="581">
                  <c:v>5.1127999999999636</c:v>
                </c:pt>
                <c:pt idx="582">
                  <c:v>5.1215999999999635</c:v>
                </c:pt>
                <c:pt idx="583">
                  <c:v>5.1303999999999634</c:v>
                </c:pt>
                <c:pt idx="584">
                  <c:v>5.1391999999999634</c:v>
                </c:pt>
                <c:pt idx="585">
                  <c:v>5.1479999999999633</c:v>
                </c:pt>
                <c:pt idx="586">
                  <c:v>5.1567999999999632</c:v>
                </c:pt>
                <c:pt idx="587">
                  <c:v>5.1655999999999631</c:v>
                </c:pt>
                <c:pt idx="588">
                  <c:v>5.174399999999963</c:v>
                </c:pt>
                <c:pt idx="589">
                  <c:v>5.1831999999999629</c:v>
                </c:pt>
                <c:pt idx="590">
                  <c:v>5.1919999999999629</c:v>
                </c:pt>
                <c:pt idx="591">
                  <c:v>5.2007999999999628</c:v>
                </c:pt>
                <c:pt idx="592">
                  <c:v>5.2095999999999627</c:v>
                </c:pt>
                <c:pt idx="593">
                  <c:v>5.2183999999999626</c:v>
                </c:pt>
                <c:pt idx="594">
                  <c:v>5.2271999999999625</c:v>
                </c:pt>
                <c:pt idx="595">
                  <c:v>5.2359999999999625</c:v>
                </c:pt>
                <c:pt idx="596">
                  <c:v>5.2447999999999624</c:v>
                </c:pt>
                <c:pt idx="597">
                  <c:v>5.2535999999999623</c:v>
                </c:pt>
                <c:pt idx="598">
                  <c:v>5.2623999999999622</c:v>
                </c:pt>
                <c:pt idx="599">
                  <c:v>5.2711999999999621</c:v>
                </c:pt>
                <c:pt idx="600">
                  <c:v>5.2799999999999621</c:v>
                </c:pt>
                <c:pt idx="601">
                  <c:v>5.288799999999962</c:v>
                </c:pt>
                <c:pt idx="602">
                  <c:v>5.2975999999999619</c:v>
                </c:pt>
                <c:pt idx="603">
                  <c:v>5.3063999999999618</c:v>
                </c:pt>
                <c:pt idx="604">
                  <c:v>5.3151999999999617</c:v>
                </c:pt>
                <c:pt idx="605">
                  <c:v>5.3239999999999617</c:v>
                </c:pt>
                <c:pt idx="606">
                  <c:v>5.3327999999999616</c:v>
                </c:pt>
                <c:pt idx="607">
                  <c:v>5.3415999999999615</c:v>
                </c:pt>
                <c:pt idx="608">
                  <c:v>5.3503999999999614</c:v>
                </c:pt>
                <c:pt idx="609">
                  <c:v>5.3591999999999613</c:v>
                </c:pt>
                <c:pt idx="610">
                  <c:v>5.3679999999999612</c:v>
                </c:pt>
                <c:pt idx="611">
                  <c:v>5.3767999999999612</c:v>
                </c:pt>
                <c:pt idx="612">
                  <c:v>5.3855999999999611</c:v>
                </c:pt>
                <c:pt idx="613">
                  <c:v>5.394399999999961</c:v>
                </c:pt>
                <c:pt idx="614">
                  <c:v>5.4031999999999609</c:v>
                </c:pt>
                <c:pt idx="615">
                  <c:v>5.4119999999999608</c:v>
                </c:pt>
                <c:pt idx="616">
                  <c:v>5.4207999999999608</c:v>
                </c:pt>
                <c:pt idx="617">
                  <c:v>5.4295999999999607</c:v>
                </c:pt>
                <c:pt idx="618">
                  <c:v>5.4383999999999606</c:v>
                </c:pt>
                <c:pt idx="619">
                  <c:v>5.4471999999999605</c:v>
                </c:pt>
                <c:pt idx="620">
                  <c:v>5.4559999999999604</c:v>
                </c:pt>
                <c:pt idx="621">
                  <c:v>5.4647999999999604</c:v>
                </c:pt>
                <c:pt idx="622">
                  <c:v>5.4735999999999603</c:v>
                </c:pt>
                <c:pt idx="623">
                  <c:v>5.4823999999999602</c:v>
                </c:pt>
                <c:pt idx="624">
                  <c:v>5.4911999999999601</c:v>
                </c:pt>
                <c:pt idx="625">
                  <c:v>5.49999999999996</c:v>
                </c:pt>
                <c:pt idx="626">
                  <c:v>5.50879999999996</c:v>
                </c:pt>
                <c:pt idx="627">
                  <c:v>5.5175999999999599</c:v>
                </c:pt>
                <c:pt idx="628">
                  <c:v>5.5263999999999598</c:v>
                </c:pt>
                <c:pt idx="629">
                  <c:v>5.5351999999999597</c:v>
                </c:pt>
                <c:pt idx="630">
                  <c:v>5.5439999999999596</c:v>
                </c:pt>
                <c:pt idx="631">
                  <c:v>5.5527999999999595</c:v>
                </c:pt>
                <c:pt idx="632">
                  <c:v>5.5615999999999595</c:v>
                </c:pt>
                <c:pt idx="633">
                  <c:v>5.5703999999999594</c:v>
                </c:pt>
                <c:pt idx="634">
                  <c:v>5.5791999999999593</c:v>
                </c:pt>
                <c:pt idx="635">
                  <c:v>5.5879999999999592</c:v>
                </c:pt>
                <c:pt idx="636">
                  <c:v>5.5967999999999591</c:v>
                </c:pt>
                <c:pt idx="637">
                  <c:v>5.6055999999999591</c:v>
                </c:pt>
                <c:pt idx="638">
                  <c:v>5.614399999999959</c:v>
                </c:pt>
                <c:pt idx="639">
                  <c:v>5.6231999999999589</c:v>
                </c:pt>
                <c:pt idx="640">
                  <c:v>5.6319999999999588</c:v>
                </c:pt>
                <c:pt idx="641">
                  <c:v>5.6407999999999587</c:v>
                </c:pt>
                <c:pt idx="642">
                  <c:v>5.6495999999999587</c:v>
                </c:pt>
                <c:pt idx="643">
                  <c:v>5.6583999999999586</c:v>
                </c:pt>
                <c:pt idx="644">
                  <c:v>5.6671999999999585</c:v>
                </c:pt>
                <c:pt idx="645">
                  <c:v>5.6759999999999584</c:v>
                </c:pt>
                <c:pt idx="646">
                  <c:v>5.6847999999999583</c:v>
                </c:pt>
                <c:pt idx="647">
                  <c:v>5.6935999999999582</c:v>
                </c:pt>
                <c:pt idx="648">
                  <c:v>5.7023999999999582</c:v>
                </c:pt>
                <c:pt idx="649">
                  <c:v>5.7111999999999581</c:v>
                </c:pt>
                <c:pt idx="650">
                  <c:v>5.719999999999958</c:v>
                </c:pt>
                <c:pt idx="651">
                  <c:v>5.7287999999999579</c:v>
                </c:pt>
                <c:pt idx="652">
                  <c:v>5.7375999999999578</c:v>
                </c:pt>
                <c:pt idx="653">
                  <c:v>5.7463999999999578</c:v>
                </c:pt>
                <c:pt idx="654">
                  <c:v>5.7551999999999577</c:v>
                </c:pt>
                <c:pt idx="655">
                  <c:v>5.7639999999999576</c:v>
                </c:pt>
                <c:pt idx="656">
                  <c:v>5.7727999999999575</c:v>
                </c:pt>
                <c:pt idx="657">
                  <c:v>5.7815999999999574</c:v>
                </c:pt>
                <c:pt idx="658">
                  <c:v>5.7903999999999574</c:v>
                </c:pt>
                <c:pt idx="659">
                  <c:v>5.7991999999999573</c:v>
                </c:pt>
                <c:pt idx="660">
                  <c:v>5.8079999999999572</c:v>
                </c:pt>
                <c:pt idx="661">
                  <c:v>5.8167999999999571</c:v>
                </c:pt>
                <c:pt idx="662">
                  <c:v>5.825599999999957</c:v>
                </c:pt>
                <c:pt idx="663">
                  <c:v>5.834399999999957</c:v>
                </c:pt>
                <c:pt idx="664">
                  <c:v>5.8431999999999569</c:v>
                </c:pt>
                <c:pt idx="665">
                  <c:v>5.8519999999999568</c:v>
                </c:pt>
                <c:pt idx="666">
                  <c:v>5.8607999999999567</c:v>
                </c:pt>
                <c:pt idx="667">
                  <c:v>5.8695999999999566</c:v>
                </c:pt>
                <c:pt idx="668">
                  <c:v>5.8783999999999565</c:v>
                </c:pt>
                <c:pt idx="669">
                  <c:v>5.8871999999999565</c:v>
                </c:pt>
                <c:pt idx="670">
                  <c:v>5.8959999999999564</c:v>
                </c:pt>
                <c:pt idx="671">
                  <c:v>5.9047999999999563</c:v>
                </c:pt>
                <c:pt idx="672">
                  <c:v>5.9135999999999562</c:v>
                </c:pt>
                <c:pt idx="673">
                  <c:v>5.9223999999999561</c:v>
                </c:pt>
                <c:pt idx="674">
                  <c:v>5.9311999999999561</c:v>
                </c:pt>
                <c:pt idx="675">
                  <c:v>5.939999999999956</c:v>
                </c:pt>
                <c:pt idx="676">
                  <c:v>5.9487999999999559</c:v>
                </c:pt>
                <c:pt idx="677">
                  <c:v>5.9575999999999558</c:v>
                </c:pt>
                <c:pt idx="678">
                  <c:v>5.9663999999999557</c:v>
                </c:pt>
                <c:pt idx="679">
                  <c:v>5.9751999999999557</c:v>
                </c:pt>
                <c:pt idx="680">
                  <c:v>5.9839999999999556</c:v>
                </c:pt>
                <c:pt idx="681">
                  <c:v>5.9927999999999555</c:v>
                </c:pt>
                <c:pt idx="682">
                  <c:v>6.0015999999999554</c:v>
                </c:pt>
                <c:pt idx="683">
                  <c:v>6.0103999999999553</c:v>
                </c:pt>
                <c:pt idx="684">
                  <c:v>6.0191999999999553</c:v>
                </c:pt>
                <c:pt idx="685">
                  <c:v>6.0279999999999552</c:v>
                </c:pt>
                <c:pt idx="686">
                  <c:v>6.0367999999999551</c:v>
                </c:pt>
                <c:pt idx="687">
                  <c:v>6.045599999999955</c:v>
                </c:pt>
                <c:pt idx="688">
                  <c:v>6.0543999999999549</c:v>
                </c:pt>
                <c:pt idx="689">
                  <c:v>6.0631999999999548</c:v>
                </c:pt>
                <c:pt idx="690">
                  <c:v>6.0719999999999548</c:v>
                </c:pt>
                <c:pt idx="691">
                  <c:v>6.0807999999999547</c:v>
                </c:pt>
                <c:pt idx="692">
                  <c:v>6.0895999999999546</c:v>
                </c:pt>
                <c:pt idx="693">
                  <c:v>6.0983999999999545</c:v>
                </c:pt>
                <c:pt idx="694">
                  <c:v>6.1071999999999544</c:v>
                </c:pt>
                <c:pt idx="695">
                  <c:v>6.1159999999999544</c:v>
                </c:pt>
                <c:pt idx="696">
                  <c:v>6.1247999999999543</c:v>
                </c:pt>
                <c:pt idx="697">
                  <c:v>6.1335999999999542</c:v>
                </c:pt>
                <c:pt idx="698">
                  <c:v>6.1423999999999541</c:v>
                </c:pt>
                <c:pt idx="699">
                  <c:v>6.151199999999954</c:v>
                </c:pt>
                <c:pt idx="700">
                  <c:v>6.159999999999954</c:v>
                </c:pt>
                <c:pt idx="701">
                  <c:v>6.1687999999999539</c:v>
                </c:pt>
                <c:pt idx="702">
                  <c:v>6.1775999999999538</c:v>
                </c:pt>
                <c:pt idx="703">
                  <c:v>6.1863999999999537</c:v>
                </c:pt>
                <c:pt idx="704">
                  <c:v>6.1951999999999536</c:v>
                </c:pt>
                <c:pt idx="705">
                  <c:v>6.2039999999999536</c:v>
                </c:pt>
                <c:pt idx="706">
                  <c:v>6.2127999999999535</c:v>
                </c:pt>
                <c:pt idx="707">
                  <c:v>6.2215999999999534</c:v>
                </c:pt>
                <c:pt idx="708">
                  <c:v>6.2303999999999533</c:v>
                </c:pt>
                <c:pt idx="709">
                  <c:v>6.2391999999999532</c:v>
                </c:pt>
                <c:pt idx="710">
                  <c:v>6.2479999999999531</c:v>
                </c:pt>
                <c:pt idx="711">
                  <c:v>6.2567999999999531</c:v>
                </c:pt>
                <c:pt idx="712">
                  <c:v>6.265599999999953</c:v>
                </c:pt>
                <c:pt idx="713">
                  <c:v>6.2743999999999529</c:v>
                </c:pt>
                <c:pt idx="714">
                  <c:v>6.2831999999999528</c:v>
                </c:pt>
                <c:pt idx="715">
                  <c:v>6.2919999999999527</c:v>
                </c:pt>
                <c:pt idx="716">
                  <c:v>6.3007999999999527</c:v>
                </c:pt>
                <c:pt idx="717">
                  <c:v>6.3095999999999526</c:v>
                </c:pt>
                <c:pt idx="718">
                  <c:v>6.3183999999999525</c:v>
                </c:pt>
                <c:pt idx="719">
                  <c:v>6.3271999999999524</c:v>
                </c:pt>
                <c:pt idx="720">
                  <c:v>6.3359999999999523</c:v>
                </c:pt>
                <c:pt idx="721">
                  <c:v>6.3447999999999523</c:v>
                </c:pt>
                <c:pt idx="722">
                  <c:v>6.3535999999999522</c:v>
                </c:pt>
                <c:pt idx="723">
                  <c:v>6.3623999999999521</c:v>
                </c:pt>
                <c:pt idx="724">
                  <c:v>6.371199999999952</c:v>
                </c:pt>
                <c:pt idx="725">
                  <c:v>6.3799999999999519</c:v>
                </c:pt>
                <c:pt idx="726">
                  <c:v>6.3887999999999519</c:v>
                </c:pt>
                <c:pt idx="727">
                  <c:v>6.3975999999999518</c:v>
                </c:pt>
                <c:pt idx="728">
                  <c:v>6.4063999999999517</c:v>
                </c:pt>
                <c:pt idx="729">
                  <c:v>6.4151999999999516</c:v>
                </c:pt>
                <c:pt idx="730">
                  <c:v>6.4239999999999515</c:v>
                </c:pt>
                <c:pt idx="731">
                  <c:v>6.4327999999999514</c:v>
                </c:pt>
                <c:pt idx="732">
                  <c:v>6.4415999999999514</c:v>
                </c:pt>
                <c:pt idx="733">
                  <c:v>6.4503999999999513</c:v>
                </c:pt>
                <c:pt idx="734">
                  <c:v>6.4591999999999512</c:v>
                </c:pt>
                <c:pt idx="735">
                  <c:v>6.4679999999999511</c:v>
                </c:pt>
                <c:pt idx="736">
                  <c:v>6.476799999999951</c:v>
                </c:pt>
                <c:pt idx="737">
                  <c:v>6.485599999999951</c:v>
                </c:pt>
                <c:pt idx="738">
                  <c:v>6.4943999999999509</c:v>
                </c:pt>
                <c:pt idx="739">
                  <c:v>6.5031999999999508</c:v>
                </c:pt>
                <c:pt idx="740">
                  <c:v>6.5119999999999507</c:v>
                </c:pt>
                <c:pt idx="741">
                  <c:v>6.5207999999999506</c:v>
                </c:pt>
                <c:pt idx="742">
                  <c:v>6.5295999999999506</c:v>
                </c:pt>
                <c:pt idx="743">
                  <c:v>6.5383999999999505</c:v>
                </c:pt>
                <c:pt idx="744">
                  <c:v>6.5471999999999504</c:v>
                </c:pt>
                <c:pt idx="745">
                  <c:v>6.5559999999999503</c:v>
                </c:pt>
                <c:pt idx="746">
                  <c:v>6.5647999999999502</c:v>
                </c:pt>
                <c:pt idx="747">
                  <c:v>6.5735999999999501</c:v>
                </c:pt>
                <c:pt idx="748">
                  <c:v>6.5823999999999501</c:v>
                </c:pt>
                <c:pt idx="749">
                  <c:v>6.59119999999995</c:v>
                </c:pt>
                <c:pt idx="750">
                  <c:v>6.5999999999999499</c:v>
                </c:pt>
                <c:pt idx="751">
                  <c:v>6.6087999999999498</c:v>
                </c:pt>
                <c:pt idx="752">
                  <c:v>6.6175999999999497</c:v>
                </c:pt>
                <c:pt idx="753">
                  <c:v>6.6263999999999497</c:v>
                </c:pt>
                <c:pt idx="754">
                  <c:v>6.6351999999999496</c:v>
                </c:pt>
                <c:pt idx="755">
                  <c:v>6.6439999999999495</c:v>
                </c:pt>
                <c:pt idx="756">
                  <c:v>6.6527999999999494</c:v>
                </c:pt>
                <c:pt idx="757">
                  <c:v>6.6615999999999493</c:v>
                </c:pt>
                <c:pt idx="758">
                  <c:v>6.6703999999999493</c:v>
                </c:pt>
                <c:pt idx="759">
                  <c:v>6.6791999999999492</c:v>
                </c:pt>
                <c:pt idx="760">
                  <c:v>6.6879999999999491</c:v>
                </c:pt>
                <c:pt idx="761">
                  <c:v>6.696799999999949</c:v>
                </c:pt>
                <c:pt idx="762">
                  <c:v>6.7055999999999489</c:v>
                </c:pt>
                <c:pt idx="763">
                  <c:v>6.7143999999999489</c:v>
                </c:pt>
                <c:pt idx="764">
                  <c:v>6.7231999999999488</c:v>
                </c:pt>
                <c:pt idx="765">
                  <c:v>6.7319999999999487</c:v>
                </c:pt>
                <c:pt idx="766">
                  <c:v>6.7407999999999486</c:v>
                </c:pt>
                <c:pt idx="767">
                  <c:v>6.7495999999999485</c:v>
                </c:pt>
                <c:pt idx="768">
                  <c:v>6.7583999999999484</c:v>
                </c:pt>
                <c:pt idx="769">
                  <c:v>6.7671999999999484</c:v>
                </c:pt>
                <c:pt idx="770">
                  <c:v>6.7759999999999483</c:v>
                </c:pt>
                <c:pt idx="771">
                  <c:v>6.7847999999999482</c:v>
                </c:pt>
                <c:pt idx="772">
                  <c:v>6.7935999999999481</c:v>
                </c:pt>
                <c:pt idx="773">
                  <c:v>6.802399999999948</c:v>
                </c:pt>
                <c:pt idx="774">
                  <c:v>6.811199999999948</c:v>
                </c:pt>
                <c:pt idx="775">
                  <c:v>6.8199999999999479</c:v>
                </c:pt>
                <c:pt idx="776">
                  <c:v>6.8287999999999478</c:v>
                </c:pt>
                <c:pt idx="777">
                  <c:v>6.8375999999999477</c:v>
                </c:pt>
                <c:pt idx="778">
                  <c:v>6.8463999999999476</c:v>
                </c:pt>
                <c:pt idx="779">
                  <c:v>6.8551999999999476</c:v>
                </c:pt>
                <c:pt idx="780">
                  <c:v>6.8639999999999475</c:v>
                </c:pt>
                <c:pt idx="781">
                  <c:v>6.8727999999999474</c:v>
                </c:pt>
                <c:pt idx="782">
                  <c:v>6.8815999999999473</c:v>
                </c:pt>
                <c:pt idx="783">
                  <c:v>6.8903999999999472</c:v>
                </c:pt>
                <c:pt idx="784">
                  <c:v>6.8991999999999472</c:v>
                </c:pt>
                <c:pt idx="785">
                  <c:v>6.9079999999999471</c:v>
                </c:pt>
                <c:pt idx="786">
                  <c:v>6.916799999999947</c:v>
                </c:pt>
                <c:pt idx="787">
                  <c:v>6.9255999999999469</c:v>
                </c:pt>
                <c:pt idx="788">
                  <c:v>6.9343999999999468</c:v>
                </c:pt>
                <c:pt idx="789">
                  <c:v>6.9431999999999467</c:v>
                </c:pt>
                <c:pt idx="790">
                  <c:v>6.9519999999999467</c:v>
                </c:pt>
                <c:pt idx="791">
                  <c:v>6.9607999999999466</c:v>
                </c:pt>
                <c:pt idx="792">
                  <c:v>6.9695999999999465</c:v>
                </c:pt>
                <c:pt idx="793">
                  <c:v>6.9783999999999464</c:v>
                </c:pt>
                <c:pt idx="794">
                  <c:v>6.9871999999999463</c:v>
                </c:pt>
                <c:pt idx="795">
                  <c:v>6.9959999999999463</c:v>
                </c:pt>
                <c:pt idx="796">
                  <c:v>7.0047999999999462</c:v>
                </c:pt>
                <c:pt idx="797">
                  <c:v>7.0135999999999461</c:v>
                </c:pt>
                <c:pt idx="798">
                  <c:v>7.022399999999946</c:v>
                </c:pt>
                <c:pt idx="799">
                  <c:v>7.0311999999999459</c:v>
                </c:pt>
                <c:pt idx="800">
                  <c:v>7.0399999999999459</c:v>
                </c:pt>
                <c:pt idx="801">
                  <c:v>7.0487999999999458</c:v>
                </c:pt>
                <c:pt idx="802">
                  <c:v>7.0575999999999457</c:v>
                </c:pt>
                <c:pt idx="803">
                  <c:v>7.0663999999999456</c:v>
                </c:pt>
                <c:pt idx="804">
                  <c:v>7.0751999999999455</c:v>
                </c:pt>
                <c:pt idx="805">
                  <c:v>7.0839999999999455</c:v>
                </c:pt>
                <c:pt idx="806">
                  <c:v>7.0927999999999454</c:v>
                </c:pt>
                <c:pt idx="807">
                  <c:v>7.1015999999999453</c:v>
                </c:pt>
                <c:pt idx="808">
                  <c:v>7.1103999999999452</c:v>
                </c:pt>
                <c:pt idx="809">
                  <c:v>7.1191999999999451</c:v>
                </c:pt>
                <c:pt idx="810">
                  <c:v>7.127999999999945</c:v>
                </c:pt>
                <c:pt idx="811">
                  <c:v>7.136799999999945</c:v>
                </c:pt>
                <c:pt idx="812">
                  <c:v>7.1455999999999449</c:v>
                </c:pt>
                <c:pt idx="813">
                  <c:v>7.1543999999999448</c:v>
                </c:pt>
                <c:pt idx="814">
                  <c:v>7.1631999999999447</c:v>
                </c:pt>
                <c:pt idx="815">
                  <c:v>7.1719999999999446</c:v>
                </c:pt>
                <c:pt idx="816">
                  <c:v>7.1807999999999446</c:v>
                </c:pt>
                <c:pt idx="817">
                  <c:v>7.1895999999999445</c:v>
                </c:pt>
                <c:pt idx="818">
                  <c:v>7.1983999999999444</c:v>
                </c:pt>
                <c:pt idx="819">
                  <c:v>7.2071999999999443</c:v>
                </c:pt>
                <c:pt idx="820">
                  <c:v>7.2159999999999442</c:v>
                </c:pt>
                <c:pt idx="821">
                  <c:v>7.2247999999999442</c:v>
                </c:pt>
                <c:pt idx="822">
                  <c:v>7.2335999999999441</c:v>
                </c:pt>
                <c:pt idx="823">
                  <c:v>7.242399999999944</c:v>
                </c:pt>
                <c:pt idx="824">
                  <c:v>7.2511999999999439</c:v>
                </c:pt>
                <c:pt idx="825">
                  <c:v>7.2599999999999438</c:v>
                </c:pt>
                <c:pt idx="826">
                  <c:v>7.2687999999999438</c:v>
                </c:pt>
                <c:pt idx="827">
                  <c:v>7.2775999999999437</c:v>
                </c:pt>
                <c:pt idx="828">
                  <c:v>7.2863999999999436</c:v>
                </c:pt>
                <c:pt idx="829">
                  <c:v>7.2951999999999435</c:v>
                </c:pt>
                <c:pt idx="830">
                  <c:v>7.3039999999999434</c:v>
                </c:pt>
                <c:pt idx="831">
                  <c:v>7.3127999999999433</c:v>
                </c:pt>
                <c:pt idx="832">
                  <c:v>7.3215999999999433</c:v>
                </c:pt>
                <c:pt idx="833">
                  <c:v>7.3303999999999432</c:v>
                </c:pt>
                <c:pt idx="834">
                  <c:v>7.3391999999999431</c:v>
                </c:pt>
                <c:pt idx="835">
                  <c:v>7.347999999999943</c:v>
                </c:pt>
                <c:pt idx="836">
                  <c:v>7.3567999999999429</c:v>
                </c:pt>
                <c:pt idx="837">
                  <c:v>7.3655999999999429</c:v>
                </c:pt>
                <c:pt idx="838">
                  <c:v>7.3743999999999428</c:v>
                </c:pt>
                <c:pt idx="839">
                  <c:v>7.3831999999999427</c:v>
                </c:pt>
                <c:pt idx="840">
                  <c:v>7.3919999999999426</c:v>
                </c:pt>
                <c:pt idx="841">
                  <c:v>7.4007999999999425</c:v>
                </c:pt>
                <c:pt idx="842">
                  <c:v>7.4095999999999425</c:v>
                </c:pt>
                <c:pt idx="843">
                  <c:v>7.4183999999999424</c:v>
                </c:pt>
                <c:pt idx="844">
                  <c:v>7.4271999999999423</c:v>
                </c:pt>
                <c:pt idx="845">
                  <c:v>7.4359999999999422</c:v>
                </c:pt>
                <c:pt idx="846">
                  <c:v>7.4447999999999421</c:v>
                </c:pt>
                <c:pt idx="847">
                  <c:v>7.453599999999942</c:v>
                </c:pt>
                <c:pt idx="848">
                  <c:v>7.462399999999942</c:v>
                </c:pt>
                <c:pt idx="849">
                  <c:v>7.4711999999999419</c:v>
                </c:pt>
                <c:pt idx="850">
                  <c:v>7.4799999999999418</c:v>
                </c:pt>
                <c:pt idx="851">
                  <c:v>7.4887999999999417</c:v>
                </c:pt>
                <c:pt idx="852">
                  <c:v>7.4975999999999416</c:v>
                </c:pt>
                <c:pt idx="853">
                  <c:v>7.5063999999999416</c:v>
                </c:pt>
                <c:pt idx="854">
                  <c:v>7.5151999999999415</c:v>
                </c:pt>
                <c:pt idx="855">
                  <c:v>7.5239999999999414</c:v>
                </c:pt>
                <c:pt idx="856">
                  <c:v>7.5327999999999413</c:v>
                </c:pt>
                <c:pt idx="857">
                  <c:v>7.5415999999999412</c:v>
                </c:pt>
                <c:pt idx="858">
                  <c:v>7.5503999999999412</c:v>
                </c:pt>
                <c:pt idx="859">
                  <c:v>7.5591999999999411</c:v>
                </c:pt>
                <c:pt idx="860">
                  <c:v>7.567999999999941</c:v>
                </c:pt>
                <c:pt idx="861">
                  <c:v>7.5767999999999409</c:v>
                </c:pt>
                <c:pt idx="862">
                  <c:v>7.5855999999999408</c:v>
                </c:pt>
                <c:pt idx="863">
                  <c:v>7.5943999999999408</c:v>
                </c:pt>
                <c:pt idx="864">
                  <c:v>7.6031999999999407</c:v>
                </c:pt>
                <c:pt idx="865">
                  <c:v>7.6119999999999406</c:v>
                </c:pt>
                <c:pt idx="866">
                  <c:v>7.6207999999999405</c:v>
                </c:pt>
                <c:pt idx="867">
                  <c:v>7.6295999999999404</c:v>
                </c:pt>
                <c:pt idx="868">
                  <c:v>7.6383999999999403</c:v>
                </c:pt>
                <c:pt idx="869">
                  <c:v>7.6471999999999403</c:v>
                </c:pt>
                <c:pt idx="870">
                  <c:v>7.6559999999999402</c:v>
                </c:pt>
                <c:pt idx="871">
                  <c:v>7.6647999999999401</c:v>
                </c:pt>
                <c:pt idx="872">
                  <c:v>7.67359999999994</c:v>
                </c:pt>
                <c:pt idx="873">
                  <c:v>7.6823999999999399</c:v>
                </c:pt>
                <c:pt idx="874">
                  <c:v>7.6911999999999399</c:v>
                </c:pt>
                <c:pt idx="875">
                  <c:v>7.6999999999999398</c:v>
                </c:pt>
                <c:pt idx="876">
                  <c:v>7.7087999999999397</c:v>
                </c:pt>
                <c:pt idx="877">
                  <c:v>7.7175999999999396</c:v>
                </c:pt>
                <c:pt idx="878">
                  <c:v>7.7263999999999395</c:v>
                </c:pt>
                <c:pt idx="879">
                  <c:v>7.7351999999999395</c:v>
                </c:pt>
                <c:pt idx="880">
                  <c:v>7.7439999999999394</c:v>
                </c:pt>
                <c:pt idx="881">
                  <c:v>7.7527999999999393</c:v>
                </c:pt>
                <c:pt idx="882">
                  <c:v>7.7615999999999392</c:v>
                </c:pt>
                <c:pt idx="883">
                  <c:v>7.7703999999999391</c:v>
                </c:pt>
                <c:pt idx="884">
                  <c:v>7.7791999999999391</c:v>
                </c:pt>
                <c:pt idx="885">
                  <c:v>7.787999999999939</c:v>
                </c:pt>
                <c:pt idx="886">
                  <c:v>7.7967999999999389</c:v>
                </c:pt>
                <c:pt idx="887">
                  <c:v>7.8055999999999388</c:v>
                </c:pt>
                <c:pt idx="888">
                  <c:v>7.8143999999999387</c:v>
                </c:pt>
                <c:pt idx="889">
                  <c:v>7.8231999999999386</c:v>
                </c:pt>
                <c:pt idx="890">
                  <c:v>7.8319999999999386</c:v>
                </c:pt>
                <c:pt idx="891">
                  <c:v>7.8407999999999385</c:v>
                </c:pt>
                <c:pt idx="892">
                  <c:v>7.8495999999999384</c:v>
                </c:pt>
                <c:pt idx="893">
                  <c:v>7.8583999999999383</c:v>
                </c:pt>
                <c:pt idx="894">
                  <c:v>7.8671999999999382</c:v>
                </c:pt>
                <c:pt idx="895">
                  <c:v>7.8759999999999382</c:v>
                </c:pt>
                <c:pt idx="896">
                  <c:v>7.8847999999999381</c:v>
                </c:pt>
                <c:pt idx="897">
                  <c:v>7.893599999999938</c:v>
                </c:pt>
                <c:pt idx="898">
                  <c:v>7.9023999999999379</c:v>
                </c:pt>
                <c:pt idx="899">
                  <c:v>7.9111999999999378</c:v>
                </c:pt>
                <c:pt idx="900">
                  <c:v>7.9199999999999378</c:v>
                </c:pt>
                <c:pt idx="901">
                  <c:v>7.9287999999999377</c:v>
                </c:pt>
                <c:pt idx="902">
                  <c:v>7.9375999999999376</c:v>
                </c:pt>
                <c:pt idx="903">
                  <c:v>7.9463999999999375</c:v>
                </c:pt>
                <c:pt idx="904">
                  <c:v>7.9551999999999374</c:v>
                </c:pt>
                <c:pt idx="905">
                  <c:v>7.9639999999999374</c:v>
                </c:pt>
                <c:pt idx="906">
                  <c:v>7.9727999999999373</c:v>
                </c:pt>
                <c:pt idx="907">
                  <c:v>7.9815999999999372</c:v>
                </c:pt>
                <c:pt idx="908">
                  <c:v>7.9903999999999371</c:v>
                </c:pt>
                <c:pt idx="909">
                  <c:v>7.999199999999937</c:v>
                </c:pt>
                <c:pt idx="910">
                  <c:v>8.0079999999999369</c:v>
                </c:pt>
                <c:pt idx="911">
                  <c:v>8.0167999999999378</c:v>
                </c:pt>
                <c:pt idx="912">
                  <c:v>8.0255999999999386</c:v>
                </c:pt>
                <c:pt idx="913">
                  <c:v>8.0343999999999394</c:v>
                </c:pt>
                <c:pt idx="914">
                  <c:v>8.0431999999999402</c:v>
                </c:pt>
                <c:pt idx="915">
                  <c:v>8.051999999999941</c:v>
                </c:pt>
                <c:pt idx="916">
                  <c:v>8.0607999999999418</c:v>
                </c:pt>
                <c:pt idx="917">
                  <c:v>8.0695999999999426</c:v>
                </c:pt>
                <c:pt idx="918">
                  <c:v>8.0783999999999434</c:v>
                </c:pt>
                <c:pt idx="919">
                  <c:v>8.0871999999999442</c:v>
                </c:pt>
                <c:pt idx="920">
                  <c:v>8.095999999999945</c:v>
                </c:pt>
                <c:pt idx="921">
                  <c:v>8.1047999999999458</c:v>
                </c:pt>
                <c:pt idx="922">
                  <c:v>8.1135999999999466</c:v>
                </c:pt>
                <c:pt idx="923">
                  <c:v>8.1223999999999474</c:v>
                </c:pt>
                <c:pt idx="924">
                  <c:v>8.1311999999999482</c:v>
                </c:pt>
                <c:pt idx="925">
                  <c:v>8.1399999999999491</c:v>
                </c:pt>
                <c:pt idx="926">
                  <c:v>8.1487999999999499</c:v>
                </c:pt>
                <c:pt idx="927">
                  <c:v>8.1575999999999507</c:v>
                </c:pt>
                <c:pt idx="928">
                  <c:v>8.1663999999999515</c:v>
                </c:pt>
                <c:pt idx="929">
                  <c:v>8.1751999999999523</c:v>
                </c:pt>
                <c:pt idx="930">
                  <c:v>8.1839999999999531</c:v>
                </c:pt>
                <c:pt idx="931">
                  <c:v>8.1927999999999539</c:v>
                </c:pt>
                <c:pt idx="932">
                  <c:v>8.2015999999999547</c:v>
                </c:pt>
                <c:pt idx="933">
                  <c:v>8.2103999999999555</c:v>
                </c:pt>
                <c:pt idx="934">
                  <c:v>8.2191999999999563</c:v>
                </c:pt>
                <c:pt idx="935">
                  <c:v>8.2279999999999571</c:v>
                </c:pt>
                <c:pt idx="936">
                  <c:v>8.2367999999999579</c:v>
                </c:pt>
                <c:pt idx="937">
                  <c:v>8.2455999999999587</c:v>
                </c:pt>
                <c:pt idx="938">
                  <c:v>8.2543999999999595</c:v>
                </c:pt>
                <c:pt idx="939">
                  <c:v>8.2631999999999604</c:v>
                </c:pt>
                <c:pt idx="940">
                  <c:v>8.2719999999999612</c:v>
                </c:pt>
                <c:pt idx="941">
                  <c:v>8.280799999999962</c:v>
                </c:pt>
                <c:pt idx="942">
                  <c:v>8.2895999999999628</c:v>
                </c:pt>
                <c:pt idx="943">
                  <c:v>8.2983999999999636</c:v>
                </c:pt>
                <c:pt idx="944">
                  <c:v>8.3071999999999644</c:v>
                </c:pt>
                <c:pt idx="945">
                  <c:v>8.3159999999999652</c:v>
                </c:pt>
                <c:pt idx="946">
                  <c:v>8.324799999999966</c:v>
                </c:pt>
                <c:pt idx="947">
                  <c:v>8.3335999999999668</c:v>
                </c:pt>
                <c:pt idx="948">
                  <c:v>8.3423999999999676</c:v>
                </c:pt>
                <c:pt idx="949">
                  <c:v>8.3511999999999684</c:v>
                </c:pt>
                <c:pt idx="950">
                  <c:v>8.3599999999999692</c:v>
                </c:pt>
                <c:pt idx="951">
                  <c:v>8.36879999999997</c:v>
                </c:pt>
                <c:pt idx="952">
                  <c:v>8.3775999999999708</c:v>
                </c:pt>
                <c:pt idx="953">
                  <c:v>8.3863999999999717</c:v>
                </c:pt>
                <c:pt idx="954">
                  <c:v>8.3951999999999725</c:v>
                </c:pt>
                <c:pt idx="955">
                  <c:v>8.4039999999999733</c:v>
                </c:pt>
                <c:pt idx="956">
                  <c:v>8.4127999999999741</c:v>
                </c:pt>
                <c:pt idx="957">
                  <c:v>8.4215999999999749</c:v>
                </c:pt>
                <c:pt idx="958">
                  <c:v>8.4303999999999757</c:v>
                </c:pt>
                <c:pt idx="959">
                  <c:v>8.4391999999999765</c:v>
                </c:pt>
                <c:pt idx="960">
                  <c:v>8.4479999999999773</c:v>
                </c:pt>
                <c:pt idx="961">
                  <c:v>8.4567999999999781</c:v>
                </c:pt>
                <c:pt idx="962">
                  <c:v>8.4655999999999789</c:v>
                </c:pt>
                <c:pt idx="963">
                  <c:v>8.4743999999999797</c:v>
                </c:pt>
                <c:pt idx="964">
                  <c:v>8.4831999999999805</c:v>
                </c:pt>
                <c:pt idx="965">
                  <c:v>8.4919999999999813</c:v>
                </c:pt>
                <c:pt idx="966">
                  <c:v>8.5007999999999821</c:v>
                </c:pt>
                <c:pt idx="967">
                  <c:v>8.509599999999983</c:v>
                </c:pt>
                <c:pt idx="968">
                  <c:v>8.5183999999999838</c:v>
                </c:pt>
                <c:pt idx="969">
                  <c:v>8.5271999999999846</c:v>
                </c:pt>
                <c:pt idx="970">
                  <c:v>8.5359999999999854</c:v>
                </c:pt>
                <c:pt idx="971">
                  <c:v>8.5447999999999862</c:v>
                </c:pt>
                <c:pt idx="972">
                  <c:v>8.553599999999987</c:v>
                </c:pt>
                <c:pt idx="973">
                  <c:v>8.5623999999999878</c:v>
                </c:pt>
                <c:pt idx="974">
                  <c:v>8.5711999999999886</c:v>
                </c:pt>
                <c:pt idx="975">
                  <c:v>8.5799999999999894</c:v>
                </c:pt>
                <c:pt idx="976">
                  <c:v>8.5887999999999902</c:v>
                </c:pt>
                <c:pt idx="977">
                  <c:v>8.597599999999991</c:v>
                </c:pt>
                <c:pt idx="978">
                  <c:v>8.6063999999999918</c:v>
                </c:pt>
                <c:pt idx="979">
                  <c:v>8.6151999999999926</c:v>
                </c:pt>
                <c:pt idx="980">
                  <c:v>8.6239999999999934</c:v>
                </c:pt>
                <c:pt idx="981">
                  <c:v>8.6327999999999943</c:v>
                </c:pt>
                <c:pt idx="982">
                  <c:v>8.6415999999999951</c:v>
                </c:pt>
                <c:pt idx="983">
                  <c:v>8.6503999999999959</c:v>
                </c:pt>
                <c:pt idx="984">
                  <c:v>8.6591999999999967</c:v>
                </c:pt>
                <c:pt idx="985">
                  <c:v>8.6679999999999975</c:v>
                </c:pt>
                <c:pt idx="986">
                  <c:v>8.6767999999999983</c:v>
                </c:pt>
                <c:pt idx="987">
                  <c:v>8.6855999999999991</c:v>
                </c:pt>
                <c:pt idx="988">
                  <c:v>8.6943999999999999</c:v>
                </c:pt>
                <c:pt idx="989">
                  <c:v>8.7032000000000007</c:v>
                </c:pt>
                <c:pt idx="990">
                  <c:v>8.7120000000000015</c:v>
                </c:pt>
                <c:pt idx="991">
                  <c:v>8.7208000000000023</c:v>
                </c:pt>
                <c:pt idx="992">
                  <c:v>8.7296000000000031</c:v>
                </c:pt>
                <c:pt idx="993">
                  <c:v>8.7384000000000039</c:v>
                </c:pt>
                <c:pt idx="994">
                  <c:v>8.7472000000000047</c:v>
                </c:pt>
                <c:pt idx="995">
                  <c:v>8.7560000000000056</c:v>
                </c:pt>
                <c:pt idx="996">
                  <c:v>8.7648000000000064</c:v>
                </c:pt>
                <c:pt idx="997">
                  <c:v>8.7736000000000072</c:v>
                </c:pt>
                <c:pt idx="998">
                  <c:v>8.782400000000008</c:v>
                </c:pt>
                <c:pt idx="999">
                  <c:v>8.7912000000000088</c:v>
                </c:pt>
                <c:pt idx="1000">
                  <c:v>8.8000000000000096</c:v>
                </c:pt>
              </c:numCache>
            </c:numRef>
          </c:xVal>
          <c:yVal>
            <c:numRef>
              <c:f>'Trial 2'!$H$12:$H$1012</c:f>
              <c:numCache>
                <c:formatCode>General</c:formatCode>
                <c:ptCount val="1001"/>
                <c:pt idx="0" formatCode="0.00">
                  <c:v>0.5</c:v>
                </c:pt>
                <c:pt idx="1">
                  <c:v>0.50299509499999995</c:v>
                </c:pt>
                <c:pt idx="2">
                  <c:v>0.5059803799999999</c:v>
                </c:pt>
                <c:pt idx="3">
                  <c:v>0.50895585499999985</c:v>
                </c:pt>
                <c:pt idx="4">
                  <c:v>0.5119215199999998</c:v>
                </c:pt>
                <c:pt idx="5">
                  <c:v>0.51487737499999975</c:v>
                </c:pt>
                <c:pt idx="6">
                  <c:v>0.5178234199999997</c:v>
                </c:pt>
                <c:pt idx="7">
                  <c:v>0.52075965499999965</c:v>
                </c:pt>
                <c:pt idx="8">
                  <c:v>0.52368607999999961</c:v>
                </c:pt>
                <c:pt idx="9">
                  <c:v>0.52660269499999957</c:v>
                </c:pt>
                <c:pt idx="10">
                  <c:v>0.52950949999999952</c:v>
                </c:pt>
                <c:pt idx="11">
                  <c:v>0.53240649499999948</c:v>
                </c:pt>
                <c:pt idx="12">
                  <c:v>0.53529367999999944</c:v>
                </c:pt>
                <c:pt idx="13">
                  <c:v>0.5381710549999994</c:v>
                </c:pt>
                <c:pt idx="14">
                  <c:v>0.54103861999999936</c:v>
                </c:pt>
                <c:pt idx="15">
                  <c:v>0.54389637499999932</c:v>
                </c:pt>
                <c:pt idx="16">
                  <c:v>0.54674431999999928</c:v>
                </c:pt>
                <c:pt idx="17">
                  <c:v>0.54958245499999925</c:v>
                </c:pt>
                <c:pt idx="18">
                  <c:v>0.55241077999999921</c:v>
                </c:pt>
                <c:pt idx="19">
                  <c:v>0.55522929499999918</c:v>
                </c:pt>
                <c:pt idx="20">
                  <c:v>0.55803799999999915</c:v>
                </c:pt>
                <c:pt idx="21">
                  <c:v>0.56083689499999911</c:v>
                </c:pt>
                <c:pt idx="22">
                  <c:v>0.56362597999999908</c:v>
                </c:pt>
                <c:pt idx="23">
                  <c:v>0.56640525499999905</c:v>
                </c:pt>
                <c:pt idx="24">
                  <c:v>0.56917471999999902</c:v>
                </c:pt>
                <c:pt idx="25">
                  <c:v>0.571934374999999</c:v>
                </c:pt>
                <c:pt idx="26">
                  <c:v>0.57468421999999897</c:v>
                </c:pt>
                <c:pt idx="27">
                  <c:v>0.57742425499999894</c:v>
                </c:pt>
                <c:pt idx="28">
                  <c:v>0.58015447999999892</c:v>
                </c:pt>
                <c:pt idx="29">
                  <c:v>0.58287489499999889</c:v>
                </c:pt>
                <c:pt idx="30">
                  <c:v>0.58558549999999887</c:v>
                </c:pt>
                <c:pt idx="31">
                  <c:v>0.58828629499999885</c:v>
                </c:pt>
                <c:pt idx="32">
                  <c:v>0.59097727999999883</c:v>
                </c:pt>
                <c:pt idx="33">
                  <c:v>0.59365845499999881</c:v>
                </c:pt>
                <c:pt idx="34">
                  <c:v>0.59632981999999879</c:v>
                </c:pt>
                <c:pt idx="35">
                  <c:v>0.59899137499999877</c:v>
                </c:pt>
                <c:pt idx="36">
                  <c:v>0.60164311999999875</c:v>
                </c:pt>
                <c:pt idx="37">
                  <c:v>0.60428505499999874</c:v>
                </c:pt>
                <c:pt idx="38">
                  <c:v>0.60691717999999872</c:v>
                </c:pt>
                <c:pt idx="39">
                  <c:v>0.60953949499999871</c:v>
                </c:pt>
                <c:pt idx="40">
                  <c:v>0.6121519999999987</c:v>
                </c:pt>
                <c:pt idx="41">
                  <c:v>0.61475469499999869</c:v>
                </c:pt>
                <c:pt idx="42">
                  <c:v>0.61734757999999867</c:v>
                </c:pt>
                <c:pt idx="43">
                  <c:v>0.61993065499999866</c:v>
                </c:pt>
                <c:pt idx="44">
                  <c:v>0.62250391999999866</c:v>
                </c:pt>
                <c:pt idx="45">
                  <c:v>0.62506737499999865</c:v>
                </c:pt>
                <c:pt idx="46">
                  <c:v>0.62762101999999864</c:v>
                </c:pt>
                <c:pt idx="47">
                  <c:v>0.63016485499999864</c:v>
                </c:pt>
                <c:pt idx="48">
                  <c:v>0.63269887999999863</c:v>
                </c:pt>
                <c:pt idx="49">
                  <c:v>0.63522309499999863</c:v>
                </c:pt>
                <c:pt idx="50">
                  <c:v>0.63773749999999862</c:v>
                </c:pt>
                <c:pt idx="51">
                  <c:v>0.64024209499999862</c:v>
                </c:pt>
                <c:pt idx="52">
                  <c:v>0.64273687999999862</c:v>
                </c:pt>
                <c:pt idx="53">
                  <c:v>0.64522185499999862</c:v>
                </c:pt>
                <c:pt idx="54">
                  <c:v>0.64769701999999862</c:v>
                </c:pt>
                <c:pt idx="55">
                  <c:v>0.65016237499999863</c:v>
                </c:pt>
                <c:pt idx="56">
                  <c:v>0.65261791999999863</c:v>
                </c:pt>
                <c:pt idx="57">
                  <c:v>0.65506365499999863</c:v>
                </c:pt>
                <c:pt idx="58">
                  <c:v>0.65749957999999864</c:v>
                </c:pt>
                <c:pt idx="59">
                  <c:v>0.65992569499999865</c:v>
                </c:pt>
                <c:pt idx="60">
                  <c:v>0.66234199999999865</c:v>
                </c:pt>
                <c:pt idx="61">
                  <c:v>0.66474849499999866</c:v>
                </c:pt>
                <c:pt idx="62">
                  <c:v>0.66714517999999867</c:v>
                </c:pt>
                <c:pt idx="63">
                  <c:v>0.66953205499999868</c:v>
                </c:pt>
                <c:pt idx="64">
                  <c:v>0.67190911999999869</c:v>
                </c:pt>
                <c:pt idx="65">
                  <c:v>0.67427637499999871</c:v>
                </c:pt>
                <c:pt idx="66">
                  <c:v>0.67663381999999872</c:v>
                </c:pt>
                <c:pt idx="67">
                  <c:v>0.67898145499999873</c:v>
                </c:pt>
                <c:pt idx="68">
                  <c:v>0.68131927999999875</c:v>
                </c:pt>
                <c:pt idx="69">
                  <c:v>0.68364729499999877</c:v>
                </c:pt>
                <c:pt idx="70">
                  <c:v>0.68596549999999878</c:v>
                </c:pt>
                <c:pt idx="71">
                  <c:v>0.6882738949999988</c:v>
                </c:pt>
                <c:pt idx="72">
                  <c:v>0.69057247999999882</c:v>
                </c:pt>
                <c:pt idx="73">
                  <c:v>0.69286125499999884</c:v>
                </c:pt>
                <c:pt idx="74">
                  <c:v>0.69514021999999887</c:v>
                </c:pt>
                <c:pt idx="75">
                  <c:v>0.69740937499999889</c:v>
                </c:pt>
                <c:pt idx="76">
                  <c:v>0.69966871999999891</c:v>
                </c:pt>
                <c:pt idx="77">
                  <c:v>0.70191825499999894</c:v>
                </c:pt>
                <c:pt idx="78">
                  <c:v>0.70415797999999896</c:v>
                </c:pt>
                <c:pt idx="79">
                  <c:v>0.70638789499999899</c:v>
                </c:pt>
                <c:pt idx="80">
                  <c:v>0.70860799999999902</c:v>
                </c:pt>
                <c:pt idx="81">
                  <c:v>0.71081829499999905</c:v>
                </c:pt>
                <c:pt idx="82">
                  <c:v>0.71301877999999907</c:v>
                </c:pt>
                <c:pt idx="83">
                  <c:v>0.71520945499999911</c:v>
                </c:pt>
                <c:pt idx="84">
                  <c:v>0.71739031999999914</c:v>
                </c:pt>
                <c:pt idx="85">
                  <c:v>0.71956137499999917</c:v>
                </c:pt>
                <c:pt idx="86">
                  <c:v>0.7217226199999992</c:v>
                </c:pt>
                <c:pt idx="87">
                  <c:v>0.72387405499999924</c:v>
                </c:pt>
                <c:pt idx="88">
                  <c:v>0.72601567999999927</c:v>
                </c:pt>
                <c:pt idx="89">
                  <c:v>0.72814749499999931</c:v>
                </c:pt>
                <c:pt idx="90">
                  <c:v>0.73026949999999935</c:v>
                </c:pt>
                <c:pt idx="91">
                  <c:v>0.73238169499999939</c:v>
                </c:pt>
                <c:pt idx="92">
                  <c:v>0.73448407999999943</c:v>
                </c:pt>
                <c:pt idx="93">
                  <c:v>0.73657665499999947</c:v>
                </c:pt>
                <c:pt idx="94">
                  <c:v>0.73865941999999951</c:v>
                </c:pt>
                <c:pt idx="95">
                  <c:v>0.74073237499999955</c:v>
                </c:pt>
                <c:pt idx="96">
                  <c:v>0.7427955199999996</c:v>
                </c:pt>
                <c:pt idx="97">
                  <c:v>0.74484885499999964</c:v>
                </c:pt>
                <c:pt idx="98">
                  <c:v>0.74689237999999969</c:v>
                </c:pt>
                <c:pt idx="99">
                  <c:v>0.74892609499999974</c:v>
                </c:pt>
                <c:pt idx="100">
                  <c:v>0.75094999999999978</c:v>
                </c:pt>
                <c:pt idx="101">
                  <c:v>0.75296409499999983</c:v>
                </c:pt>
                <c:pt idx="102">
                  <c:v>0.75496837999999988</c:v>
                </c:pt>
                <c:pt idx="103">
                  <c:v>0.75696285499999993</c:v>
                </c:pt>
                <c:pt idx="104">
                  <c:v>0.75894751999999999</c:v>
                </c:pt>
                <c:pt idx="105">
                  <c:v>0.76092237500000004</c:v>
                </c:pt>
                <c:pt idx="106">
                  <c:v>0.76288742000000009</c:v>
                </c:pt>
                <c:pt idx="107">
                  <c:v>0.76484265500000015</c:v>
                </c:pt>
                <c:pt idx="108">
                  <c:v>0.76678808000000021</c:v>
                </c:pt>
                <c:pt idx="109">
                  <c:v>0.76872369500000026</c:v>
                </c:pt>
                <c:pt idx="110">
                  <c:v>0.77064950000000032</c:v>
                </c:pt>
                <c:pt idx="111">
                  <c:v>0.77256549500000038</c:v>
                </c:pt>
                <c:pt idx="112">
                  <c:v>0.77447168000000044</c:v>
                </c:pt>
                <c:pt idx="113">
                  <c:v>0.7763680550000005</c:v>
                </c:pt>
                <c:pt idx="114">
                  <c:v>0.77825462000000056</c:v>
                </c:pt>
                <c:pt idx="115">
                  <c:v>0.78013137500000063</c:v>
                </c:pt>
                <c:pt idx="116">
                  <c:v>0.78199832000000069</c:v>
                </c:pt>
                <c:pt idx="117">
                  <c:v>0.78385545500000076</c:v>
                </c:pt>
                <c:pt idx="118">
                  <c:v>0.78570278000000082</c:v>
                </c:pt>
                <c:pt idx="119">
                  <c:v>0.78754029500000078</c:v>
                </c:pt>
                <c:pt idx="120">
                  <c:v>0.78936800000000074</c:v>
                </c:pt>
                <c:pt idx="121">
                  <c:v>0.79118589500000069</c:v>
                </c:pt>
                <c:pt idx="122">
                  <c:v>0.79299398000000065</c:v>
                </c:pt>
                <c:pt idx="123">
                  <c:v>0.79479225500000061</c:v>
                </c:pt>
                <c:pt idx="124">
                  <c:v>0.79658072000000057</c:v>
                </c:pt>
                <c:pt idx="125">
                  <c:v>0.79835937500000054</c:v>
                </c:pt>
                <c:pt idx="126">
                  <c:v>0.8001282200000005</c:v>
                </c:pt>
                <c:pt idx="127">
                  <c:v>0.80188725500000047</c:v>
                </c:pt>
                <c:pt idx="128">
                  <c:v>0.80363648000000043</c:v>
                </c:pt>
                <c:pt idx="129">
                  <c:v>0.8053758950000004</c:v>
                </c:pt>
                <c:pt idx="130">
                  <c:v>0.80710550000000036</c:v>
                </c:pt>
                <c:pt idx="131">
                  <c:v>0.80882529500000033</c:v>
                </c:pt>
                <c:pt idx="132">
                  <c:v>0.8105352800000003</c:v>
                </c:pt>
                <c:pt idx="133">
                  <c:v>0.81223545500000027</c:v>
                </c:pt>
                <c:pt idx="134">
                  <c:v>0.81392582000000024</c:v>
                </c:pt>
                <c:pt idx="135">
                  <c:v>0.81560637500000022</c:v>
                </c:pt>
                <c:pt idx="136">
                  <c:v>0.81727712000000019</c:v>
                </c:pt>
                <c:pt idx="137">
                  <c:v>0.81893805500000016</c:v>
                </c:pt>
                <c:pt idx="138">
                  <c:v>0.82058918000000014</c:v>
                </c:pt>
                <c:pt idx="139">
                  <c:v>0.82223049500000012</c:v>
                </c:pt>
                <c:pt idx="140">
                  <c:v>0.82386200000000009</c:v>
                </c:pt>
                <c:pt idx="141">
                  <c:v>0.82548369500000007</c:v>
                </c:pt>
                <c:pt idx="142">
                  <c:v>0.82709558000000005</c:v>
                </c:pt>
                <c:pt idx="143">
                  <c:v>0.82869765500000003</c:v>
                </c:pt>
                <c:pt idx="144">
                  <c:v>0.83028992000000001</c:v>
                </c:pt>
                <c:pt idx="145">
                  <c:v>0.831872375</c:v>
                </c:pt>
                <c:pt idx="146">
                  <c:v>0.83344501999999998</c:v>
                </c:pt>
                <c:pt idx="147">
                  <c:v>0.83500785499999997</c:v>
                </c:pt>
                <c:pt idx="148">
                  <c:v>0.83656087999999995</c:v>
                </c:pt>
                <c:pt idx="149">
                  <c:v>0.83810409499999994</c:v>
                </c:pt>
                <c:pt idx="150">
                  <c:v>0.83963749999999993</c:v>
                </c:pt>
                <c:pt idx="151">
                  <c:v>0.84116109499999991</c:v>
                </c:pt>
                <c:pt idx="152">
                  <c:v>0.8426748799999999</c:v>
                </c:pt>
                <c:pt idx="153">
                  <c:v>0.84417885499999989</c:v>
                </c:pt>
                <c:pt idx="154">
                  <c:v>0.84567301999999989</c:v>
                </c:pt>
                <c:pt idx="155">
                  <c:v>0.84715737499999988</c:v>
                </c:pt>
                <c:pt idx="156">
                  <c:v>0.84863191999999987</c:v>
                </c:pt>
                <c:pt idx="157">
                  <c:v>0.85009665499999987</c:v>
                </c:pt>
                <c:pt idx="158">
                  <c:v>0.85155157999999986</c:v>
                </c:pt>
                <c:pt idx="159">
                  <c:v>0.85299669499999986</c:v>
                </c:pt>
                <c:pt idx="160">
                  <c:v>0.85443199999999986</c:v>
                </c:pt>
                <c:pt idx="161">
                  <c:v>0.85585749499999986</c:v>
                </c:pt>
                <c:pt idx="162">
                  <c:v>0.85727317999999986</c:v>
                </c:pt>
                <c:pt idx="163">
                  <c:v>0.85867905499999986</c:v>
                </c:pt>
                <c:pt idx="164">
                  <c:v>0.86007511999999986</c:v>
                </c:pt>
                <c:pt idx="165">
                  <c:v>0.86146137499999986</c:v>
                </c:pt>
                <c:pt idx="166">
                  <c:v>0.86283781999999987</c:v>
                </c:pt>
                <c:pt idx="167">
                  <c:v>0.86420445499999987</c:v>
                </c:pt>
                <c:pt idx="168">
                  <c:v>0.86556127999999988</c:v>
                </c:pt>
                <c:pt idx="169">
                  <c:v>0.86690829499999988</c:v>
                </c:pt>
                <c:pt idx="170">
                  <c:v>0.86824549999999989</c:v>
                </c:pt>
                <c:pt idx="171">
                  <c:v>0.8695728949999999</c:v>
                </c:pt>
                <c:pt idx="172">
                  <c:v>0.87089047999999991</c:v>
                </c:pt>
                <c:pt idx="173">
                  <c:v>0.87219825499999992</c:v>
                </c:pt>
                <c:pt idx="174">
                  <c:v>0.87349621999999993</c:v>
                </c:pt>
                <c:pt idx="175">
                  <c:v>0.87478437499999995</c:v>
                </c:pt>
                <c:pt idx="176">
                  <c:v>0.87606271999999996</c:v>
                </c:pt>
                <c:pt idx="177">
                  <c:v>0.87733125499999998</c:v>
                </c:pt>
                <c:pt idx="178">
                  <c:v>0.87858997999999999</c:v>
                </c:pt>
                <c:pt idx="179">
                  <c:v>0.87983889500000001</c:v>
                </c:pt>
                <c:pt idx="180">
                  <c:v>0.88107800000000003</c:v>
                </c:pt>
                <c:pt idx="181">
                  <c:v>0.88230729500000005</c:v>
                </c:pt>
                <c:pt idx="182">
                  <c:v>0.88352678000000007</c:v>
                </c:pt>
                <c:pt idx="183">
                  <c:v>0.88473645500000009</c:v>
                </c:pt>
                <c:pt idx="184">
                  <c:v>0.88593632000000011</c:v>
                </c:pt>
                <c:pt idx="185">
                  <c:v>0.88712637500000013</c:v>
                </c:pt>
                <c:pt idx="186">
                  <c:v>0.88830662000000016</c:v>
                </c:pt>
                <c:pt idx="187">
                  <c:v>0.88947705500000018</c:v>
                </c:pt>
                <c:pt idx="188">
                  <c:v>0.89063768000000021</c:v>
                </c:pt>
                <c:pt idx="189">
                  <c:v>0.89178849500000024</c:v>
                </c:pt>
                <c:pt idx="190">
                  <c:v>0.89292950000000026</c:v>
                </c:pt>
                <c:pt idx="191">
                  <c:v>0.89406069500000029</c:v>
                </c:pt>
                <c:pt idx="192">
                  <c:v>0.89518208000000032</c:v>
                </c:pt>
                <c:pt idx="193">
                  <c:v>0.89629365500000036</c:v>
                </c:pt>
                <c:pt idx="194">
                  <c:v>0.89739542000000039</c:v>
                </c:pt>
                <c:pt idx="195">
                  <c:v>0.89848737500000042</c:v>
                </c:pt>
                <c:pt idx="196">
                  <c:v>0.89956952000000046</c:v>
                </c:pt>
                <c:pt idx="197">
                  <c:v>0.90064185500000049</c:v>
                </c:pt>
                <c:pt idx="198">
                  <c:v>0.90170438000000053</c:v>
                </c:pt>
                <c:pt idx="199">
                  <c:v>0.90275709500000056</c:v>
                </c:pt>
                <c:pt idx="200">
                  <c:v>0.9038000000000006</c:v>
                </c:pt>
                <c:pt idx="201">
                  <c:v>0.90483309500000064</c:v>
                </c:pt>
                <c:pt idx="202">
                  <c:v>0.90585638000000068</c:v>
                </c:pt>
                <c:pt idx="203">
                  <c:v>0.90686985500000072</c:v>
                </c:pt>
                <c:pt idx="204">
                  <c:v>0.90787352000000077</c:v>
                </c:pt>
                <c:pt idx="205">
                  <c:v>0.90886737500000081</c:v>
                </c:pt>
                <c:pt idx="206">
                  <c:v>0.90985142000000085</c:v>
                </c:pt>
                <c:pt idx="207">
                  <c:v>0.9108256550000009</c:v>
                </c:pt>
                <c:pt idx="208">
                  <c:v>0.91179008000000095</c:v>
                </c:pt>
                <c:pt idx="209">
                  <c:v>0.91274469500000099</c:v>
                </c:pt>
                <c:pt idx="210">
                  <c:v>0.91368950000000104</c:v>
                </c:pt>
                <c:pt idx="211">
                  <c:v>0.91462449500000109</c:v>
                </c:pt>
                <c:pt idx="212">
                  <c:v>0.91554968000000114</c:v>
                </c:pt>
                <c:pt idx="213">
                  <c:v>0.91646505500000119</c:v>
                </c:pt>
                <c:pt idx="214">
                  <c:v>0.91737062000000125</c:v>
                </c:pt>
                <c:pt idx="215">
                  <c:v>0.9182663750000013</c:v>
                </c:pt>
                <c:pt idx="216">
                  <c:v>0.91915232000000135</c:v>
                </c:pt>
                <c:pt idx="217">
                  <c:v>0.92002845500000141</c:v>
                </c:pt>
                <c:pt idx="218">
                  <c:v>0.92089478000000147</c:v>
                </c:pt>
                <c:pt idx="219">
                  <c:v>0.92175129500000152</c:v>
                </c:pt>
                <c:pt idx="220">
                  <c:v>0.92259800000000158</c:v>
                </c:pt>
                <c:pt idx="221">
                  <c:v>0.92343489500000153</c:v>
                </c:pt>
                <c:pt idx="222">
                  <c:v>0.92426198000000148</c:v>
                </c:pt>
                <c:pt idx="223">
                  <c:v>0.92507925500000143</c:v>
                </c:pt>
                <c:pt idx="224">
                  <c:v>0.92588672000000138</c:v>
                </c:pt>
                <c:pt idx="225">
                  <c:v>0.92668437500000134</c:v>
                </c:pt>
                <c:pt idx="226">
                  <c:v>0.92747222000000129</c:v>
                </c:pt>
                <c:pt idx="227">
                  <c:v>0.92825025500000125</c:v>
                </c:pt>
                <c:pt idx="228">
                  <c:v>0.9290184800000012</c:v>
                </c:pt>
                <c:pt idx="229">
                  <c:v>0.92977689500000116</c:v>
                </c:pt>
                <c:pt idx="230">
                  <c:v>0.93052550000000112</c:v>
                </c:pt>
                <c:pt idx="231">
                  <c:v>0.93126429500000107</c:v>
                </c:pt>
                <c:pt idx="232">
                  <c:v>0.93199328000000103</c:v>
                </c:pt>
                <c:pt idx="233">
                  <c:v>0.932712455000001</c:v>
                </c:pt>
                <c:pt idx="234">
                  <c:v>0.93342182000000096</c:v>
                </c:pt>
                <c:pt idx="235">
                  <c:v>0.93412137500000092</c:v>
                </c:pt>
                <c:pt idx="236">
                  <c:v>0.93481112000000088</c:v>
                </c:pt>
                <c:pt idx="237">
                  <c:v>0.93549105500000085</c:v>
                </c:pt>
                <c:pt idx="238">
                  <c:v>0.93616118000000081</c:v>
                </c:pt>
                <c:pt idx="239">
                  <c:v>0.93682149500000078</c:v>
                </c:pt>
                <c:pt idx="240">
                  <c:v>0.93747200000000075</c:v>
                </c:pt>
                <c:pt idx="241">
                  <c:v>0.93811269500000072</c:v>
                </c:pt>
                <c:pt idx="242">
                  <c:v>0.93874358000000069</c:v>
                </c:pt>
                <c:pt idx="243">
                  <c:v>0.93936465500000066</c:v>
                </c:pt>
                <c:pt idx="244">
                  <c:v>0.93997592000000063</c:v>
                </c:pt>
                <c:pt idx="245">
                  <c:v>0.9405773750000006</c:v>
                </c:pt>
                <c:pt idx="246">
                  <c:v>0.94116902000000058</c:v>
                </c:pt>
                <c:pt idx="247">
                  <c:v>0.94175085500000055</c:v>
                </c:pt>
                <c:pt idx="248">
                  <c:v>0.94232288000000053</c:v>
                </c:pt>
                <c:pt idx="249">
                  <c:v>0.94288509500000051</c:v>
                </c:pt>
                <c:pt idx="250">
                  <c:v>0.94343750000000048</c:v>
                </c:pt>
                <c:pt idx="251">
                  <c:v>0.94398009500000046</c:v>
                </c:pt>
                <c:pt idx="252">
                  <c:v>0.94451288000000044</c:v>
                </c:pt>
                <c:pt idx="253">
                  <c:v>0.94503585500000042</c:v>
                </c:pt>
                <c:pt idx="254">
                  <c:v>0.94554902000000041</c:v>
                </c:pt>
                <c:pt idx="255">
                  <c:v>0.94605237500000039</c:v>
                </c:pt>
                <c:pt idx="256">
                  <c:v>0.94654592000000037</c:v>
                </c:pt>
                <c:pt idx="257">
                  <c:v>0.94702965500000036</c:v>
                </c:pt>
                <c:pt idx="258">
                  <c:v>0.94750358000000034</c:v>
                </c:pt>
                <c:pt idx="259">
                  <c:v>0.94796769500000033</c:v>
                </c:pt>
                <c:pt idx="260">
                  <c:v>0.94842200000000032</c:v>
                </c:pt>
                <c:pt idx="261">
                  <c:v>0.94886649500000031</c:v>
                </c:pt>
                <c:pt idx="262">
                  <c:v>0.9493011800000003</c:v>
                </c:pt>
                <c:pt idx="263">
                  <c:v>0.94972605500000029</c:v>
                </c:pt>
                <c:pt idx="264">
                  <c:v>0.95014112000000028</c:v>
                </c:pt>
                <c:pt idx="265">
                  <c:v>0.95054637500000028</c:v>
                </c:pt>
                <c:pt idx="266">
                  <c:v>0.95094182000000027</c:v>
                </c:pt>
                <c:pt idx="267">
                  <c:v>0.95132745500000027</c:v>
                </c:pt>
                <c:pt idx="268">
                  <c:v>0.95170328000000026</c:v>
                </c:pt>
                <c:pt idx="269">
                  <c:v>0.95206929500000026</c:v>
                </c:pt>
                <c:pt idx="270">
                  <c:v>0.95242550000000026</c:v>
                </c:pt>
                <c:pt idx="271">
                  <c:v>0.95277189500000026</c:v>
                </c:pt>
                <c:pt idx="272">
                  <c:v>0.95310848000000026</c:v>
                </c:pt>
                <c:pt idx="273">
                  <c:v>0.95343525500000026</c:v>
                </c:pt>
                <c:pt idx="274">
                  <c:v>0.95375222000000026</c:v>
                </c:pt>
                <c:pt idx="275">
                  <c:v>0.95405937500000026</c:v>
                </c:pt>
                <c:pt idx="276">
                  <c:v>0.95435672000000027</c:v>
                </c:pt>
                <c:pt idx="277">
                  <c:v>0.95464425500000027</c:v>
                </c:pt>
                <c:pt idx="278">
                  <c:v>0.95492198000000028</c:v>
                </c:pt>
                <c:pt idx="279">
                  <c:v>0.95518989500000029</c:v>
                </c:pt>
                <c:pt idx="280">
                  <c:v>0.9554480000000003</c:v>
                </c:pt>
                <c:pt idx="281">
                  <c:v>0.95569629500000031</c:v>
                </c:pt>
                <c:pt idx="282">
                  <c:v>0.95593478000000032</c:v>
                </c:pt>
                <c:pt idx="283">
                  <c:v>0.95616345500000033</c:v>
                </c:pt>
                <c:pt idx="284">
                  <c:v>0.95638232000000034</c:v>
                </c:pt>
                <c:pt idx="285">
                  <c:v>0.95659137500000035</c:v>
                </c:pt>
                <c:pt idx="286">
                  <c:v>0.95679062000000037</c:v>
                </c:pt>
                <c:pt idx="287">
                  <c:v>0.95698005500000038</c:v>
                </c:pt>
                <c:pt idx="288">
                  <c:v>0.9571596800000004</c:v>
                </c:pt>
                <c:pt idx="289">
                  <c:v>0.95732949500000042</c:v>
                </c:pt>
                <c:pt idx="290">
                  <c:v>0.95748950000000044</c:v>
                </c:pt>
                <c:pt idx="291">
                  <c:v>0.95763969500000046</c:v>
                </c:pt>
                <c:pt idx="292">
                  <c:v>0.95778008000000048</c:v>
                </c:pt>
                <c:pt idx="293">
                  <c:v>0.9579106550000005</c:v>
                </c:pt>
                <c:pt idx="294">
                  <c:v>0.95803142000000052</c:v>
                </c:pt>
                <c:pt idx="295">
                  <c:v>0.95814237500000055</c:v>
                </c:pt>
                <c:pt idx="296">
                  <c:v>0.95824352000000057</c:v>
                </c:pt>
                <c:pt idx="297">
                  <c:v>0.9583348550000006</c:v>
                </c:pt>
                <c:pt idx="298">
                  <c:v>0.95841638000000062</c:v>
                </c:pt>
                <c:pt idx="299">
                  <c:v>0.95848809500000065</c:v>
                </c:pt>
                <c:pt idx="300">
                  <c:v>0.95855000000000068</c:v>
                </c:pt>
                <c:pt idx="301">
                  <c:v>0.95860209500000071</c:v>
                </c:pt>
                <c:pt idx="302">
                  <c:v>0.95864438000000074</c:v>
                </c:pt>
                <c:pt idx="303">
                  <c:v>0.95867685500000077</c:v>
                </c:pt>
                <c:pt idx="304">
                  <c:v>0.9586995200000008</c:v>
                </c:pt>
                <c:pt idx="305">
                  <c:v>0.95871237500000084</c:v>
                </c:pt>
                <c:pt idx="306">
                  <c:v>0.95871542000000087</c:v>
                </c:pt>
                <c:pt idx="307">
                  <c:v>0.95870865500000091</c:v>
                </c:pt>
                <c:pt idx="308">
                  <c:v>0.95869208000000095</c:v>
                </c:pt>
                <c:pt idx="309">
                  <c:v>0.95866569500000098</c:v>
                </c:pt>
                <c:pt idx="310">
                  <c:v>0.95862950000000102</c:v>
                </c:pt>
                <c:pt idx="311">
                  <c:v>0.95858349500000106</c:v>
                </c:pt>
                <c:pt idx="312">
                  <c:v>0.9585276800000011</c:v>
                </c:pt>
                <c:pt idx="313">
                  <c:v>0.95846205500000115</c:v>
                </c:pt>
                <c:pt idx="314">
                  <c:v>0.95838662000000119</c:v>
                </c:pt>
                <c:pt idx="315">
                  <c:v>0.95830137500000123</c:v>
                </c:pt>
                <c:pt idx="316">
                  <c:v>0.95820632000000128</c:v>
                </c:pt>
                <c:pt idx="317">
                  <c:v>0.95810145500000132</c:v>
                </c:pt>
                <c:pt idx="318">
                  <c:v>0.95798678000000137</c:v>
                </c:pt>
                <c:pt idx="319">
                  <c:v>0.95786229500000142</c:v>
                </c:pt>
                <c:pt idx="320">
                  <c:v>0.95772800000000147</c:v>
                </c:pt>
                <c:pt idx="321">
                  <c:v>0.95758389500000152</c:v>
                </c:pt>
                <c:pt idx="322">
                  <c:v>0.95742998000000157</c:v>
                </c:pt>
                <c:pt idx="323">
                  <c:v>0.95726625500000162</c:v>
                </c:pt>
                <c:pt idx="324">
                  <c:v>0.95709272000000167</c:v>
                </c:pt>
                <c:pt idx="325">
                  <c:v>0.95690937500000173</c:v>
                </c:pt>
                <c:pt idx="326">
                  <c:v>0.95671622000000178</c:v>
                </c:pt>
                <c:pt idx="327">
                  <c:v>0.95651325500000184</c:v>
                </c:pt>
                <c:pt idx="328">
                  <c:v>0.9563004800000019</c:v>
                </c:pt>
                <c:pt idx="329">
                  <c:v>0.95607789500000195</c:v>
                </c:pt>
                <c:pt idx="330">
                  <c:v>0.9558455000000019</c:v>
                </c:pt>
                <c:pt idx="331">
                  <c:v>0.95560329500000185</c:v>
                </c:pt>
                <c:pt idx="332">
                  <c:v>0.9553512800000018</c:v>
                </c:pt>
                <c:pt idx="333">
                  <c:v>0.95508945500000175</c:v>
                </c:pt>
                <c:pt idx="334">
                  <c:v>0.9548178200000017</c:v>
                </c:pt>
                <c:pt idx="335">
                  <c:v>0.95453637500000166</c:v>
                </c:pt>
                <c:pt idx="336">
                  <c:v>0.95424512000000161</c:v>
                </c:pt>
                <c:pt idx="337">
                  <c:v>0.95394405500000157</c:v>
                </c:pt>
                <c:pt idx="338">
                  <c:v>0.95363318000000152</c:v>
                </c:pt>
                <c:pt idx="339">
                  <c:v>0.95331249500000148</c:v>
                </c:pt>
                <c:pt idx="340">
                  <c:v>0.95298200000000144</c:v>
                </c:pt>
                <c:pt idx="341">
                  <c:v>0.9526416950000014</c:v>
                </c:pt>
                <c:pt idx="342">
                  <c:v>0.95229158000000136</c:v>
                </c:pt>
                <c:pt idx="343">
                  <c:v>0.95193165500000132</c:v>
                </c:pt>
                <c:pt idx="344">
                  <c:v>0.95156192000000128</c:v>
                </c:pt>
                <c:pt idx="345">
                  <c:v>0.95118237500000125</c:v>
                </c:pt>
                <c:pt idx="346">
                  <c:v>0.95079302000000121</c:v>
                </c:pt>
                <c:pt idx="347">
                  <c:v>0.95039385500000118</c:v>
                </c:pt>
                <c:pt idx="348">
                  <c:v>0.94998488000000114</c:v>
                </c:pt>
                <c:pt idx="349">
                  <c:v>0.94956609500000111</c:v>
                </c:pt>
                <c:pt idx="350">
                  <c:v>0.94913750000000108</c:v>
                </c:pt>
                <c:pt idx="351">
                  <c:v>0.94869909500000105</c:v>
                </c:pt>
                <c:pt idx="352">
                  <c:v>0.94825088000000102</c:v>
                </c:pt>
                <c:pt idx="353">
                  <c:v>0.94779285500000099</c:v>
                </c:pt>
                <c:pt idx="354">
                  <c:v>0.94732502000000096</c:v>
                </c:pt>
                <c:pt idx="355">
                  <c:v>0.94684737500000093</c:v>
                </c:pt>
                <c:pt idx="356">
                  <c:v>0.94635992000000091</c:v>
                </c:pt>
                <c:pt idx="357">
                  <c:v>0.94586265500000088</c:v>
                </c:pt>
                <c:pt idx="358">
                  <c:v>0.94535558000000086</c:v>
                </c:pt>
                <c:pt idx="359">
                  <c:v>0.94483869500000084</c:v>
                </c:pt>
                <c:pt idx="360">
                  <c:v>0.94431200000000082</c:v>
                </c:pt>
                <c:pt idx="361">
                  <c:v>0.9437754950000008</c:v>
                </c:pt>
                <c:pt idx="362">
                  <c:v>0.94322918000000078</c:v>
                </c:pt>
                <c:pt idx="363">
                  <c:v>0.94267305500000076</c:v>
                </c:pt>
                <c:pt idx="364">
                  <c:v>0.94210712000000074</c:v>
                </c:pt>
                <c:pt idx="365">
                  <c:v>0.94153137500000073</c:v>
                </c:pt>
                <c:pt idx="366">
                  <c:v>0.94094582000000071</c:v>
                </c:pt>
                <c:pt idx="367">
                  <c:v>0.9403504550000007</c:v>
                </c:pt>
                <c:pt idx="368">
                  <c:v>0.93974528000000068</c:v>
                </c:pt>
                <c:pt idx="369">
                  <c:v>0.93913029500000067</c:v>
                </c:pt>
                <c:pt idx="370">
                  <c:v>0.93850550000000066</c:v>
                </c:pt>
                <c:pt idx="371">
                  <c:v>0.93787089500000065</c:v>
                </c:pt>
                <c:pt idx="372">
                  <c:v>0.93722648000000064</c:v>
                </c:pt>
                <c:pt idx="373">
                  <c:v>0.93657225500000063</c:v>
                </c:pt>
                <c:pt idx="374">
                  <c:v>0.93590822000000062</c:v>
                </c:pt>
                <c:pt idx="375">
                  <c:v>0.93523437500000062</c:v>
                </c:pt>
                <c:pt idx="376">
                  <c:v>0.93455072000000061</c:v>
                </c:pt>
                <c:pt idx="377">
                  <c:v>0.93385725500000061</c:v>
                </c:pt>
                <c:pt idx="378">
                  <c:v>0.9331539800000006</c:v>
                </c:pt>
                <c:pt idx="379">
                  <c:v>0.9324408950000006</c:v>
                </c:pt>
                <c:pt idx="380">
                  <c:v>0.9317180000000006</c:v>
                </c:pt>
                <c:pt idx="381">
                  <c:v>0.9309852950000006</c:v>
                </c:pt>
                <c:pt idx="382">
                  <c:v>0.9302427800000006</c:v>
                </c:pt>
                <c:pt idx="383">
                  <c:v>0.9294904550000006</c:v>
                </c:pt>
                <c:pt idx="384">
                  <c:v>0.92872832000000061</c:v>
                </c:pt>
                <c:pt idx="385">
                  <c:v>0.92795637500000061</c:v>
                </c:pt>
                <c:pt idx="386">
                  <c:v>0.92717462000000062</c:v>
                </c:pt>
                <c:pt idx="387">
                  <c:v>0.92638305500000062</c:v>
                </c:pt>
                <c:pt idx="388">
                  <c:v>0.92558168000000063</c:v>
                </c:pt>
                <c:pt idx="389">
                  <c:v>0.92477049500000064</c:v>
                </c:pt>
                <c:pt idx="390">
                  <c:v>0.92394950000000065</c:v>
                </c:pt>
                <c:pt idx="391">
                  <c:v>0.92311869500000066</c:v>
                </c:pt>
                <c:pt idx="392">
                  <c:v>0.92227808000000067</c:v>
                </c:pt>
                <c:pt idx="393">
                  <c:v>0.92142765500000068</c:v>
                </c:pt>
                <c:pt idx="394">
                  <c:v>0.92056742000000069</c:v>
                </c:pt>
                <c:pt idx="395">
                  <c:v>0.91969737500000071</c:v>
                </c:pt>
                <c:pt idx="396">
                  <c:v>0.91881752000000072</c:v>
                </c:pt>
                <c:pt idx="397">
                  <c:v>0.91792785500000074</c:v>
                </c:pt>
                <c:pt idx="398">
                  <c:v>0.91702838000000075</c:v>
                </c:pt>
                <c:pt idx="399">
                  <c:v>0.91611909500000077</c:v>
                </c:pt>
                <c:pt idx="400">
                  <c:v>0.91520000000000079</c:v>
                </c:pt>
                <c:pt idx="401">
                  <c:v>0.91427109500000081</c:v>
                </c:pt>
                <c:pt idx="402">
                  <c:v>0.91333238000000083</c:v>
                </c:pt>
                <c:pt idx="403">
                  <c:v>0.91238385500000085</c:v>
                </c:pt>
                <c:pt idx="404">
                  <c:v>0.91142552000000088</c:v>
                </c:pt>
                <c:pt idx="405">
                  <c:v>0.9104573750000009</c:v>
                </c:pt>
                <c:pt idx="406">
                  <c:v>0.90947942000000093</c:v>
                </c:pt>
                <c:pt idx="407">
                  <c:v>0.90849165500000095</c:v>
                </c:pt>
                <c:pt idx="408">
                  <c:v>0.90749408000000098</c:v>
                </c:pt>
                <c:pt idx="409">
                  <c:v>0.90648669500000101</c:v>
                </c:pt>
                <c:pt idx="410">
                  <c:v>0.90546950000000104</c:v>
                </c:pt>
                <c:pt idx="411">
                  <c:v>0.90444249500000107</c:v>
                </c:pt>
                <c:pt idx="412">
                  <c:v>0.9034056800000011</c:v>
                </c:pt>
                <c:pt idx="413">
                  <c:v>0.90235905500000113</c:v>
                </c:pt>
                <c:pt idx="414">
                  <c:v>0.90130262000000116</c:v>
                </c:pt>
                <c:pt idx="415">
                  <c:v>0.9002363750000012</c:v>
                </c:pt>
                <c:pt idx="416">
                  <c:v>0.89916032000000123</c:v>
                </c:pt>
                <c:pt idx="417">
                  <c:v>0.89807445500000127</c:v>
                </c:pt>
                <c:pt idx="418">
                  <c:v>0.89697878000000131</c:v>
                </c:pt>
                <c:pt idx="419">
                  <c:v>0.89587329500000135</c:v>
                </c:pt>
                <c:pt idx="420">
                  <c:v>0.89475800000000139</c:v>
                </c:pt>
                <c:pt idx="421">
                  <c:v>0.89363289500000143</c:v>
                </c:pt>
                <c:pt idx="422">
                  <c:v>0.89249798000000147</c:v>
                </c:pt>
                <c:pt idx="423">
                  <c:v>0.89135325500000151</c:v>
                </c:pt>
                <c:pt idx="424">
                  <c:v>0.89019872000000155</c:v>
                </c:pt>
                <c:pt idx="425">
                  <c:v>0.8890343750000016</c:v>
                </c:pt>
                <c:pt idx="426">
                  <c:v>0.88786022000000164</c:v>
                </c:pt>
                <c:pt idx="427">
                  <c:v>0.88667625500000169</c:v>
                </c:pt>
                <c:pt idx="428">
                  <c:v>0.88548248000000174</c:v>
                </c:pt>
                <c:pt idx="429">
                  <c:v>0.88427889500000179</c:v>
                </c:pt>
                <c:pt idx="430">
                  <c:v>0.88306550000000184</c:v>
                </c:pt>
                <c:pt idx="431">
                  <c:v>0.88184229500000189</c:v>
                </c:pt>
                <c:pt idx="432">
                  <c:v>0.88060928000000194</c:v>
                </c:pt>
                <c:pt idx="433">
                  <c:v>0.87936645500000199</c:v>
                </c:pt>
                <c:pt idx="434">
                  <c:v>0.87811382000000204</c:v>
                </c:pt>
                <c:pt idx="435">
                  <c:v>0.8768513750000021</c:v>
                </c:pt>
                <c:pt idx="436">
                  <c:v>0.87557912000000215</c:v>
                </c:pt>
                <c:pt idx="437">
                  <c:v>0.87429705500000221</c:v>
                </c:pt>
                <c:pt idx="438">
                  <c:v>0.87300518000000216</c:v>
                </c:pt>
                <c:pt idx="439">
                  <c:v>0.8717034950000021</c:v>
                </c:pt>
                <c:pt idx="440">
                  <c:v>0.87039200000000205</c:v>
                </c:pt>
                <c:pt idx="441">
                  <c:v>0.869070695000002</c:v>
                </c:pt>
                <c:pt idx="442">
                  <c:v>0.86773958000000195</c:v>
                </c:pt>
                <c:pt idx="443">
                  <c:v>0.8663986550000019</c:v>
                </c:pt>
                <c:pt idx="444">
                  <c:v>0.86504792000000186</c:v>
                </c:pt>
                <c:pt idx="445">
                  <c:v>0.86368737500000181</c:v>
                </c:pt>
                <c:pt idx="446">
                  <c:v>0.86231702000000177</c:v>
                </c:pt>
                <c:pt idx="447">
                  <c:v>0.86093685500000172</c:v>
                </c:pt>
                <c:pt idx="448">
                  <c:v>0.85954688000000168</c:v>
                </c:pt>
                <c:pt idx="449">
                  <c:v>0.85814709500000164</c:v>
                </c:pt>
                <c:pt idx="450">
                  <c:v>0.85673750000000159</c:v>
                </c:pt>
                <c:pt idx="451">
                  <c:v>0.85531809500000155</c:v>
                </c:pt>
                <c:pt idx="452">
                  <c:v>0.85388888000000152</c:v>
                </c:pt>
                <c:pt idx="453">
                  <c:v>0.85244985500000148</c:v>
                </c:pt>
                <c:pt idx="454">
                  <c:v>0.85100102000000144</c:v>
                </c:pt>
                <c:pt idx="455">
                  <c:v>0.8495423750000014</c:v>
                </c:pt>
                <c:pt idx="456">
                  <c:v>0.84807392000000137</c:v>
                </c:pt>
                <c:pt idx="457">
                  <c:v>0.84659565500000133</c:v>
                </c:pt>
                <c:pt idx="458">
                  <c:v>0.8451075800000013</c:v>
                </c:pt>
                <c:pt idx="459">
                  <c:v>0.84360969500000127</c:v>
                </c:pt>
                <c:pt idx="460">
                  <c:v>0.84210200000000124</c:v>
                </c:pt>
                <c:pt idx="461">
                  <c:v>0.84058449500000121</c:v>
                </c:pt>
                <c:pt idx="462">
                  <c:v>0.83905718000000118</c:v>
                </c:pt>
                <c:pt idx="463">
                  <c:v>0.83752005500000115</c:v>
                </c:pt>
                <c:pt idx="464">
                  <c:v>0.83597312000000112</c:v>
                </c:pt>
                <c:pt idx="465">
                  <c:v>0.8344163750000011</c:v>
                </c:pt>
                <c:pt idx="466">
                  <c:v>0.83284982000000107</c:v>
                </c:pt>
                <c:pt idx="467">
                  <c:v>0.83127345500000105</c:v>
                </c:pt>
                <c:pt idx="468">
                  <c:v>0.82968728000000103</c:v>
                </c:pt>
                <c:pt idx="469">
                  <c:v>0.828091295000001</c:v>
                </c:pt>
                <c:pt idx="470">
                  <c:v>0.82648550000000098</c:v>
                </c:pt>
                <c:pt idx="471">
                  <c:v>0.82486989500000096</c:v>
                </c:pt>
                <c:pt idx="472">
                  <c:v>0.82324448000000094</c:v>
                </c:pt>
                <c:pt idx="473">
                  <c:v>0.82160925500000093</c:v>
                </c:pt>
                <c:pt idx="474">
                  <c:v>0.81996422000000091</c:v>
                </c:pt>
                <c:pt idx="475">
                  <c:v>0.81830937500000089</c:v>
                </c:pt>
                <c:pt idx="476">
                  <c:v>0.81664472000000088</c:v>
                </c:pt>
                <c:pt idx="477">
                  <c:v>0.81497025500000086</c:v>
                </c:pt>
                <c:pt idx="478">
                  <c:v>0.81328598000000085</c:v>
                </c:pt>
                <c:pt idx="479">
                  <c:v>0.81159189500000084</c:v>
                </c:pt>
                <c:pt idx="480">
                  <c:v>0.80988800000000083</c:v>
                </c:pt>
                <c:pt idx="481">
                  <c:v>0.80817429500000082</c:v>
                </c:pt>
                <c:pt idx="482">
                  <c:v>0.80645078000000081</c:v>
                </c:pt>
                <c:pt idx="483">
                  <c:v>0.8047174550000008</c:v>
                </c:pt>
                <c:pt idx="484">
                  <c:v>0.8029743200000008</c:v>
                </c:pt>
                <c:pt idx="485">
                  <c:v>0.80122137500000079</c:v>
                </c:pt>
                <c:pt idx="486">
                  <c:v>0.79945862000000079</c:v>
                </c:pt>
                <c:pt idx="487">
                  <c:v>0.79768605500000078</c:v>
                </c:pt>
                <c:pt idx="488">
                  <c:v>0.79590368000000078</c:v>
                </c:pt>
                <c:pt idx="489">
                  <c:v>0.79411149500000078</c:v>
                </c:pt>
                <c:pt idx="490">
                  <c:v>0.79230950000000078</c:v>
                </c:pt>
                <c:pt idx="491">
                  <c:v>0.79049769500000078</c:v>
                </c:pt>
                <c:pt idx="492">
                  <c:v>0.78867608000000078</c:v>
                </c:pt>
                <c:pt idx="493">
                  <c:v>0.78684465500000078</c:v>
                </c:pt>
                <c:pt idx="494">
                  <c:v>0.78500342000000078</c:v>
                </c:pt>
                <c:pt idx="495">
                  <c:v>0.78315237500000079</c:v>
                </c:pt>
                <c:pt idx="496">
                  <c:v>0.78129152000000079</c:v>
                </c:pt>
                <c:pt idx="497">
                  <c:v>0.7794208550000008</c:v>
                </c:pt>
                <c:pt idx="498">
                  <c:v>0.77754038000000081</c:v>
                </c:pt>
                <c:pt idx="499">
                  <c:v>0.77565009500000082</c:v>
                </c:pt>
                <c:pt idx="500">
                  <c:v>0.77375000000000083</c:v>
                </c:pt>
                <c:pt idx="501">
                  <c:v>0.77184009500000084</c:v>
                </c:pt>
                <c:pt idx="502">
                  <c:v>0.76992038000000085</c:v>
                </c:pt>
                <c:pt idx="503">
                  <c:v>0.76799085500000086</c:v>
                </c:pt>
                <c:pt idx="504">
                  <c:v>0.76605152000000087</c:v>
                </c:pt>
                <c:pt idx="505">
                  <c:v>0.76410237500000089</c:v>
                </c:pt>
                <c:pt idx="506">
                  <c:v>0.7621434200000009</c:v>
                </c:pt>
                <c:pt idx="507">
                  <c:v>0.76017465500000092</c:v>
                </c:pt>
                <c:pt idx="508">
                  <c:v>0.75819608000000094</c:v>
                </c:pt>
                <c:pt idx="509">
                  <c:v>0.75620769500000096</c:v>
                </c:pt>
                <c:pt idx="510">
                  <c:v>0.75420950000000098</c:v>
                </c:pt>
                <c:pt idx="511">
                  <c:v>0.752201495000001</c:v>
                </c:pt>
                <c:pt idx="512">
                  <c:v>0.75018368000000102</c:v>
                </c:pt>
                <c:pt idx="513">
                  <c:v>0.74815605500000104</c:v>
                </c:pt>
                <c:pt idx="514">
                  <c:v>0.74611862000000106</c:v>
                </c:pt>
                <c:pt idx="515">
                  <c:v>0.74407137500000109</c:v>
                </c:pt>
                <c:pt idx="516">
                  <c:v>0.74201432000000112</c:v>
                </c:pt>
                <c:pt idx="517">
                  <c:v>0.73994745500000114</c:v>
                </c:pt>
                <c:pt idx="518">
                  <c:v>0.73787078000000117</c:v>
                </c:pt>
                <c:pt idx="519">
                  <c:v>0.7357842950000012</c:v>
                </c:pt>
                <c:pt idx="520">
                  <c:v>0.73368800000000123</c:v>
                </c:pt>
                <c:pt idx="521">
                  <c:v>0.73158189500000126</c:v>
                </c:pt>
                <c:pt idx="522">
                  <c:v>0.72946598000000129</c:v>
                </c:pt>
                <c:pt idx="523">
                  <c:v>0.72734025500000132</c:v>
                </c:pt>
                <c:pt idx="524">
                  <c:v>0.72520472000000136</c:v>
                </c:pt>
                <c:pt idx="525">
                  <c:v>0.72305937500000139</c:v>
                </c:pt>
                <c:pt idx="526">
                  <c:v>0.72090422000000143</c:v>
                </c:pt>
                <c:pt idx="527">
                  <c:v>0.71873925500000146</c:v>
                </c:pt>
                <c:pt idx="528">
                  <c:v>0.7165644800000015</c:v>
                </c:pt>
                <c:pt idx="529">
                  <c:v>0.71437989500000154</c:v>
                </c:pt>
                <c:pt idx="530">
                  <c:v>0.71218550000000158</c:v>
                </c:pt>
                <c:pt idx="531">
                  <c:v>0.70998129500000162</c:v>
                </c:pt>
                <c:pt idx="532">
                  <c:v>0.70776728000000166</c:v>
                </c:pt>
                <c:pt idx="533">
                  <c:v>0.70554345500000171</c:v>
                </c:pt>
                <c:pt idx="534">
                  <c:v>0.70330982000000175</c:v>
                </c:pt>
                <c:pt idx="535">
                  <c:v>0.7010663750000018</c:v>
                </c:pt>
                <c:pt idx="536">
                  <c:v>0.69881312000000184</c:v>
                </c:pt>
                <c:pt idx="537">
                  <c:v>0.69655005500000189</c:v>
                </c:pt>
                <c:pt idx="538">
                  <c:v>0.69427718000000194</c:v>
                </c:pt>
                <c:pt idx="539">
                  <c:v>0.69199449500000199</c:v>
                </c:pt>
                <c:pt idx="540">
                  <c:v>0.68970200000000204</c:v>
                </c:pt>
                <c:pt idx="541">
                  <c:v>0.68739969500000209</c:v>
                </c:pt>
                <c:pt idx="542">
                  <c:v>0.68508758000000214</c:v>
                </c:pt>
                <c:pt idx="543">
                  <c:v>0.68276565500000219</c:v>
                </c:pt>
                <c:pt idx="544">
                  <c:v>0.68043392000000225</c:v>
                </c:pt>
                <c:pt idx="545">
                  <c:v>0.67809237500000219</c:v>
                </c:pt>
                <c:pt idx="546">
                  <c:v>0.67574102000000213</c:v>
                </c:pt>
                <c:pt idx="547">
                  <c:v>0.67337985500000208</c:v>
                </c:pt>
                <c:pt idx="548">
                  <c:v>0.67100888000000203</c:v>
                </c:pt>
                <c:pt idx="549">
                  <c:v>0.66862809500000198</c:v>
                </c:pt>
                <c:pt idx="550">
                  <c:v>0.66623750000000193</c:v>
                </c:pt>
                <c:pt idx="551">
                  <c:v>0.66383709500000188</c:v>
                </c:pt>
                <c:pt idx="552">
                  <c:v>0.66142688000000183</c:v>
                </c:pt>
                <c:pt idx="553">
                  <c:v>0.65900685500000178</c:v>
                </c:pt>
                <c:pt idx="554">
                  <c:v>0.65657702000000173</c:v>
                </c:pt>
                <c:pt idx="555">
                  <c:v>0.65413737500000169</c:v>
                </c:pt>
                <c:pt idx="556">
                  <c:v>0.65168792000000164</c:v>
                </c:pt>
                <c:pt idx="557">
                  <c:v>0.6492286550000016</c:v>
                </c:pt>
                <c:pt idx="558">
                  <c:v>0.64675958000000155</c:v>
                </c:pt>
                <c:pt idx="559">
                  <c:v>0.64428069500000151</c:v>
                </c:pt>
                <c:pt idx="560">
                  <c:v>0.64179200000000147</c:v>
                </c:pt>
                <c:pt idx="561">
                  <c:v>0.63929349500000143</c:v>
                </c:pt>
                <c:pt idx="562">
                  <c:v>0.63678518000000139</c:v>
                </c:pt>
                <c:pt idx="563">
                  <c:v>0.63426705500000136</c:v>
                </c:pt>
                <c:pt idx="564">
                  <c:v>0.63173912000000132</c:v>
                </c:pt>
                <c:pt idx="565">
                  <c:v>0.62920137500000128</c:v>
                </c:pt>
                <c:pt idx="566">
                  <c:v>0.62665382000000125</c:v>
                </c:pt>
                <c:pt idx="567">
                  <c:v>0.62409645500000122</c:v>
                </c:pt>
                <c:pt idx="568">
                  <c:v>0.62152928000000118</c:v>
                </c:pt>
                <c:pt idx="569">
                  <c:v>0.61895229500000115</c:v>
                </c:pt>
                <c:pt idx="570">
                  <c:v>0.61636550000000112</c:v>
                </c:pt>
                <c:pt idx="571">
                  <c:v>0.61376889500000109</c:v>
                </c:pt>
                <c:pt idx="572">
                  <c:v>0.61116248000000106</c:v>
                </c:pt>
                <c:pt idx="573">
                  <c:v>0.60854625500000104</c:v>
                </c:pt>
                <c:pt idx="574">
                  <c:v>0.60592022000000101</c:v>
                </c:pt>
                <c:pt idx="575">
                  <c:v>0.60328437500000098</c:v>
                </c:pt>
                <c:pt idx="576">
                  <c:v>0.60063872000000096</c:v>
                </c:pt>
                <c:pt idx="577">
                  <c:v>0.59798325500000094</c:v>
                </c:pt>
                <c:pt idx="578">
                  <c:v>0.59531798000000091</c:v>
                </c:pt>
                <c:pt idx="579">
                  <c:v>0.59264289500000089</c:v>
                </c:pt>
                <c:pt idx="580">
                  <c:v>0.58995800000000087</c:v>
                </c:pt>
                <c:pt idx="581">
                  <c:v>0.58726329500000085</c:v>
                </c:pt>
                <c:pt idx="582">
                  <c:v>0.58455878000000083</c:v>
                </c:pt>
                <c:pt idx="583">
                  <c:v>0.58184445500000082</c:v>
                </c:pt>
                <c:pt idx="584">
                  <c:v>0.5791203200000008</c:v>
                </c:pt>
                <c:pt idx="585">
                  <c:v>0.57638637500000078</c:v>
                </c:pt>
                <c:pt idx="586">
                  <c:v>0.57364262000000077</c:v>
                </c:pt>
                <c:pt idx="587">
                  <c:v>0.57088905500000076</c:v>
                </c:pt>
                <c:pt idx="588">
                  <c:v>0.56812568000000074</c:v>
                </c:pt>
                <c:pt idx="589">
                  <c:v>0.56535249500000073</c:v>
                </c:pt>
                <c:pt idx="590">
                  <c:v>0.56256950000000072</c:v>
                </c:pt>
                <c:pt idx="591">
                  <c:v>0.55977669500000071</c:v>
                </c:pt>
                <c:pt idx="592">
                  <c:v>0.5569740800000007</c:v>
                </c:pt>
                <c:pt idx="593">
                  <c:v>0.5541616550000007</c:v>
                </c:pt>
                <c:pt idx="594">
                  <c:v>0.55133942000000069</c:v>
                </c:pt>
                <c:pt idx="595">
                  <c:v>0.54850737500000069</c:v>
                </c:pt>
                <c:pt idx="596">
                  <c:v>0.54566552000000068</c:v>
                </c:pt>
                <c:pt idx="597">
                  <c:v>0.54281385500000068</c:v>
                </c:pt>
                <c:pt idx="598">
                  <c:v>0.53995238000000068</c:v>
                </c:pt>
                <c:pt idx="599">
                  <c:v>0.53708109500000067</c:v>
                </c:pt>
                <c:pt idx="600">
                  <c:v>0.53420000000000067</c:v>
                </c:pt>
                <c:pt idx="601">
                  <c:v>0.53130909500000068</c:v>
                </c:pt>
                <c:pt idx="602">
                  <c:v>0.52840838000000068</c:v>
                </c:pt>
                <c:pt idx="603">
                  <c:v>0.52549785500000068</c:v>
                </c:pt>
                <c:pt idx="604">
                  <c:v>0.52257752000000068</c:v>
                </c:pt>
                <c:pt idx="605">
                  <c:v>0.51964737500000069</c:v>
                </c:pt>
                <c:pt idx="606">
                  <c:v>0.51670742000000069</c:v>
                </c:pt>
                <c:pt idx="607">
                  <c:v>0.5137576550000007</c:v>
                </c:pt>
                <c:pt idx="608">
                  <c:v>0.51079808000000071</c:v>
                </c:pt>
                <c:pt idx="609">
                  <c:v>0.50782869500000072</c:v>
                </c:pt>
                <c:pt idx="610">
                  <c:v>0.50484950000000073</c:v>
                </c:pt>
                <c:pt idx="611">
                  <c:v>0.50186049500000074</c:v>
                </c:pt>
                <c:pt idx="612">
                  <c:v>0.49886168000000075</c:v>
                </c:pt>
                <c:pt idx="613">
                  <c:v>0.49585305500000076</c:v>
                </c:pt>
                <c:pt idx="614">
                  <c:v>0.49283462000000078</c:v>
                </c:pt>
                <c:pt idx="615">
                  <c:v>0.48980637500000079</c:v>
                </c:pt>
                <c:pt idx="616">
                  <c:v>0.48676832000000081</c:v>
                </c:pt>
                <c:pt idx="617">
                  <c:v>0.48372045500000083</c:v>
                </c:pt>
                <c:pt idx="618">
                  <c:v>0.48066278000000084</c:v>
                </c:pt>
                <c:pt idx="619">
                  <c:v>0.47759529500000086</c:v>
                </c:pt>
                <c:pt idx="620">
                  <c:v>0.47451800000000088</c:v>
                </c:pt>
                <c:pt idx="621">
                  <c:v>0.4714308950000009</c:v>
                </c:pt>
                <c:pt idx="622">
                  <c:v>0.46833398000000093</c:v>
                </c:pt>
                <c:pt idx="623">
                  <c:v>0.46522725500000095</c:v>
                </c:pt>
                <c:pt idx="624">
                  <c:v>0.46211072000000097</c:v>
                </c:pt>
                <c:pt idx="625">
                  <c:v>0.458984375000001</c:v>
                </c:pt>
                <c:pt idx="626">
                  <c:v>0.45584822000000103</c:v>
                </c:pt>
                <c:pt idx="627">
                  <c:v>0.45270225500000105</c:v>
                </c:pt>
                <c:pt idx="628">
                  <c:v>0.44954648000000108</c:v>
                </c:pt>
                <c:pt idx="629">
                  <c:v>0.44638089500000111</c:v>
                </c:pt>
                <c:pt idx="630">
                  <c:v>0.44320550000000114</c:v>
                </c:pt>
                <c:pt idx="631">
                  <c:v>0.44002029500000117</c:v>
                </c:pt>
                <c:pt idx="632">
                  <c:v>0.4368252800000012</c:v>
                </c:pt>
                <c:pt idx="633">
                  <c:v>0.43362045500000124</c:v>
                </c:pt>
                <c:pt idx="634">
                  <c:v>0.43040582000000127</c:v>
                </c:pt>
                <c:pt idx="635">
                  <c:v>0.42718137500000131</c:v>
                </c:pt>
                <c:pt idx="636">
                  <c:v>0.42394712000000134</c:v>
                </c:pt>
                <c:pt idx="637">
                  <c:v>0.42070305500000138</c:v>
                </c:pt>
                <c:pt idx="638">
                  <c:v>0.41744918000000142</c:v>
                </c:pt>
                <c:pt idx="639">
                  <c:v>0.4141854950000014</c:v>
                </c:pt>
                <c:pt idx="640">
                  <c:v>0.41091200000000139</c:v>
                </c:pt>
                <c:pt idx="641">
                  <c:v>0.40762869500000137</c:v>
                </c:pt>
                <c:pt idx="642">
                  <c:v>0.40433558000000136</c:v>
                </c:pt>
                <c:pt idx="643">
                  <c:v>0.40103265500000135</c:v>
                </c:pt>
                <c:pt idx="644">
                  <c:v>0.39771992000000134</c:v>
                </c:pt>
                <c:pt idx="645">
                  <c:v>0.39439737500000133</c:v>
                </c:pt>
                <c:pt idx="646">
                  <c:v>0.39106502000000132</c:v>
                </c:pt>
                <c:pt idx="647">
                  <c:v>0.38772285500000131</c:v>
                </c:pt>
                <c:pt idx="648">
                  <c:v>0.3843708800000013</c:v>
                </c:pt>
                <c:pt idx="649">
                  <c:v>0.3810090950000013</c:v>
                </c:pt>
                <c:pt idx="650">
                  <c:v>0.37763750000000129</c:v>
                </c:pt>
                <c:pt idx="651">
                  <c:v>0.37425609500000129</c:v>
                </c:pt>
                <c:pt idx="652">
                  <c:v>0.37086488000000128</c:v>
                </c:pt>
                <c:pt idx="653">
                  <c:v>0.36746385500000128</c:v>
                </c:pt>
                <c:pt idx="654">
                  <c:v>0.36405302000000128</c:v>
                </c:pt>
                <c:pt idx="655">
                  <c:v>0.36063237500000128</c:v>
                </c:pt>
                <c:pt idx="656">
                  <c:v>0.35720192000000128</c:v>
                </c:pt>
                <c:pt idx="657">
                  <c:v>0.35376165500000128</c:v>
                </c:pt>
                <c:pt idx="658">
                  <c:v>0.35031158000000129</c:v>
                </c:pt>
                <c:pt idx="659">
                  <c:v>0.34685169500000129</c:v>
                </c:pt>
                <c:pt idx="660">
                  <c:v>0.3433820000000013</c:v>
                </c:pt>
                <c:pt idx="661">
                  <c:v>0.3399024950000013</c:v>
                </c:pt>
                <c:pt idx="662">
                  <c:v>0.33641318000000131</c:v>
                </c:pt>
                <c:pt idx="663">
                  <c:v>0.33291405500000132</c:v>
                </c:pt>
                <c:pt idx="664">
                  <c:v>0.32940512000000133</c:v>
                </c:pt>
                <c:pt idx="665">
                  <c:v>0.32588637500000134</c:v>
                </c:pt>
                <c:pt idx="666">
                  <c:v>0.32235782000000135</c:v>
                </c:pt>
                <c:pt idx="667">
                  <c:v>0.31881945500000136</c:v>
                </c:pt>
                <c:pt idx="668">
                  <c:v>0.31527128000000137</c:v>
                </c:pt>
                <c:pt idx="669">
                  <c:v>0.31171329500000139</c:v>
                </c:pt>
                <c:pt idx="670">
                  <c:v>0.3081455000000014</c:v>
                </c:pt>
                <c:pt idx="671">
                  <c:v>0.30456789500000142</c:v>
                </c:pt>
                <c:pt idx="672">
                  <c:v>0.30098048000000144</c:v>
                </c:pt>
                <c:pt idx="673">
                  <c:v>0.29738325500000146</c:v>
                </c:pt>
                <c:pt idx="674">
                  <c:v>0.29377622000000148</c:v>
                </c:pt>
                <c:pt idx="675">
                  <c:v>0.2901593750000015</c:v>
                </c:pt>
                <c:pt idx="676">
                  <c:v>0.28653272000000152</c:v>
                </c:pt>
                <c:pt idx="677">
                  <c:v>0.28289625500000154</c:v>
                </c:pt>
                <c:pt idx="678">
                  <c:v>0.27924998000000156</c:v>
                </c:pt>
                <c:pt idx="679">
                  <c:v>0.27559389500000159</c:v>
                </c:pt>
                <c:pt idx="680">
                  <c:v>0.27192800000000161</c:v>
                </c:pt>
                <c:pt idx="681">
                  <c:v>0.26825229500000164</c:v>
                </c:pt>
                <c:pt idx="682">
                  <c:v>0.26456678000000167</c:v>
                </c:pt>
                <c:pt idx="683">
                  <c:v>0.2608714550000017</c:v>
                </c:pt>
                <c:pt idx="684">
                  <c:v>0.25716632000000172</c:v>
                </c:pt>
                <c:pt idx="685">
                  <c:v>0.25345137500000176</c:v>
                </c:pt>
                <c:pt idx="686">
                  <c:v>0.24972662000000176</c:v>
                </c:pt>
                <c:pt idx="687">
                  <c:v>0.24599205500000176</c:v>
                </c:pt>
                <c:pt idx="688">
                  <c:v>0.24224768000000177</c:v>
                </c:pt>
                <c:pt idx="689">
                  <c:v>0.23849349500000178</c:v>
                </c:pt>
                <c:pt idx="690">
                  <c:v>0.23472950000000178</c:v>
                </c:pt>
                <c:pt idx="691">
                  <c:v>0.23095569500000179</c:v>
                </c:pt>
                <c:pt idx="692">
                  <c:v>0.2271720800000018</c:v>
                </c:pt>
                <c:pt idx="693">
                  <c:v>0.22337865500000181</c:v>
                </c:pt>
                <c:pt idx="694">
                  <c:v>0.21957542000000183</c:v>
                </c:pt>
                <c:pt idx="695">
                  <c:v>0.21576237500000184</c:v>
                </c:pt>
                <c:pt idx="696">
                  <c:v>0.21193952000000185</c:v>
                </c:pt>
                <c:pt idx="697">
                  <c:v>0.20810685500000187</c:v>
                </c:pt>
                <c:pt idx="698">
                  <c:v>0.20426438000000188</c:v>
                </c:pt>
                <c:pt idx="699">
                  <c:v>0.2004120950000019</c:v>
                </c:pt>
                <c:pt idx="700">
                  <c:v>0.19655000000000192</c:v>
                </c:pt>
                <c:pt idx="701">
                  <c:v>0.19267809500000194</c:v>
                </c:pt>
                <c:pt idx="702">
                  <c:v>0.18879638000000196</c:v>
                </c:pt>
                <c:pt idx="703">
                  <c:v>0.18490485500000198</c:v>
                </c:pt>
                <c:pt idx="704">
                  <c:v>0.181003520000002</c:v>
                </c:pt>
                <c:pt idx="705">
                  <c:v>0.17709237500000202</c:v>
                </c:pt>
                <c:pt idx="706">
                  <c:v>0.17317142000000205</c:v>
                </c:pt>
                <c:pt idx="707">
                  <c:v>0.16924065500000207</c:v>
                </c:pt>
                <c:pt idx="708">
                  <c:v>0.1653000800000021</c:v>
                </c:pt>
                <c:pt idx="709">
                  <c:v>0.16134969500000212</c:v>
                </c:pt>
                <c:pt idx="710">
                  <c:v>0.15738950000000215</c:v>
                </c:pt>
                <c:pt idx="711">
                  <c:v>0.15341949500000218</c:v>
                </c:pt>
                <c:pt idx="712">
                  <c:v>0.14943968000000221</c:v>
                </c:pt>
                <c:pt idx="713">
                  <c:v>0.14545005500000224</c:v>
                </c:pt>
                <c:pt idx="714">
                  <c:v>0.14145062000000228</c:v>
                </c:pt>
                <c:pt idx="715">
                  <c:v>0.13744137500000231</c:v>
                </c:pt>
                <c:pt idx="716">
                  <c:v>0.13342232000000231</c:v>
                </c:pt>
                <c:pt idx="717">
                  <c:v>0.12939345500000232</c:v>
                </c:pt>
                <c:pt idx="718">
                  <c:v>0.12535478000000233</c:v>
                </c:pt>
                <c:pt idx="719">
                  <c:v>0.12130629500000235</c:v>
                </c:pt>
                <c:pt idx="720">
                  <c:v>0.11724800000000238</c:v>
                </c:pt>
                <c:pt idx="721">
                  <c:v>0.1131798950000024</c:v>
                </c:pt>
                <c:pt idx="722">
                  <c:v>0.10910198000000243</c:v>
                </c:pt>
                <c:pt idx="723">
                  <c:v>0.10501425500000246</c:v>
                </c:pt>
                <c:pt idx="724">
                  <c:v>0.10091672000000249</c:v>
                </c:pt>
                <c:pt idx="725">
                  <c:v>9.6809375000002501E-2</c:v>
                </c:pt>
                <c:pt idx="726">
                  <c:v>9.2692220000002518E-2</c:v>
                </c:pt>
                <c:pt idx="727">
                  <c:v>8.8565255000002535E-2</c:v>
                </c:pt>
                <c:pt idx="728">
                  <c:v>8.4428480000002554E-2</c:v>
                </c:pt>
                <c:pt idx="729">
                  <c:v>8.0281895000002573E-2</c:v>
                </c:pt>
                <c:pt idx="730">
                  <c:v>7.6125500000002594E-2</c:v>
                </c:pt>
                <c:pt idx="731">
                  <c:v>7.1959295000002615E-2</c:v>
                </c:pt>
                <c:pt idx="732">
                  <c:v>6.7783280000002638E-2</c:v>
                </c:pt>
                <c:pt idx="733">
                  <c:v>6.3597455000002662E-2</c:v>
                </c:pt>
                <c:pt idx="734">
                  <c:v>5.9401820000002686E-2</c:v>
                </c:pt>
                <c:pt idx="735">
                  <c:v>5.5196375000002712E-2</c:v>
                </c:pt>
                <c:pt idx="736">
                  <c:v>5.0981120000002739E-2</c:v>
                </c:pt>
                <c:pt idx="737">
                  <c:v>4.6756055000002759E-2</c:v>
                </c:pt>
                <c:pt idx="738">
                  <c:v>4.2521180000002781E-2</c:v>
                </c:pt>
                <c:pt idx="739">
                  <c:v>3.8276495000002804E-2</c:v>
                </c:pt>
                <c:pt idx="740">
                  <c:v>3.4022000000002828E-2</c:v>
                </c:pt>
                <c:pt idx="741">
                  <c:v>2.9757695000002853E-2</c:v>
                </c:pt>
                <c:pt idx="742">
                  <c:v>2.5483580000002878E-2</c:v>
                </c:pt>
                <c:pt idx="743">
                  <c:v>2.1199655000002902E-2</c:v>
                </c:pt>
                <c:pt idx="744">
                  <c:v>1.6905920000002926E-2</c:v>
                </c:pt>
                <c:pt idx="745">
                  <c:v>1.2602375000002951E-2</c:v>
                </c:pt>
                <c:pt idx="746">
                  <c:v>8.2890200000029762E-3</c:v>
                </c:pt>
                <c:pt idx="747">
                  <c:v>3.965855000003001E-3</c:v>
                </c:pt>
                <c:pt idx="748">
                  <c:v>-3.6711999999697407E-4</c:v>
                </c:pt>
                <c:pt idx="749">
                  <c:v>-4.7099049999969498E-3</c:v>
                </c:pt>
                <c:pt idx="750">
                  <c:v>-9.0624999999969254E-3</c:v>
                </c:pt>
                <c:pt idx="751">
                  <c:v>-1.3424904999996901E-2</c:v>
                </c:pt>
                <c:pt idx="752">
                  <c:v>-1.7797119999996877E-2</c:v>
                </c:pt>
                <c:pt idx="753">
                  <c:v>-2.2179144999996854E-2</c:v>
                </c:pt>
                <c:pt idx="754">
                  <c:v>-2.657097999999683E-2</c:v>
                </c:pt>
                <c:pt idx="755">
                  <c:v>-3.0972624999996805E-2</c:v>
                </c:pt>
                <c:pt idx="756">
                  <c:v>-3.5384079999996779E-2</c:v>
                </c:pt>
                <c:pt idx="757">
                  <c:v>-3.9805344999996752E-2</c:v>
                </c:pt>
                <c:pt idx="758">
                  <c:v>-4.4236419999996723E-2</c:v>
                </c:pt>
                <c:pt idx="759">
                  <c:v>-4.8677304999996701E-2</c:v>
                </c:pt>
                <c:pt idx="760">
                  <c:v>-5.3127999999996678E-2</c:v>
                </c:pt>
                <c:pt idx="761">
                  <c:v>-5.7588504999996654E-2</c:v>
                </c:pt>
                <c:pt idx="762">
                  <c:v>-6.2058819999996628E-2</c:v>
                </c:pt>
                <c:pt idx="763">
                  <c:v>-6.6538944999996602E-2</c:v>
                </c:pt>
                <c:pt idx="764">
                  <c:v>-7.1028879999996575E-2</c:v>
                </c:pt>
                <c:pt idx="765">
                  <c:v>-7.5528624999996546E-2</c:v>
                </c:pt>
                <c:pt idx="766">
                  <c:v>-8.0038179999996517E-2</c:v>
                </c:pt>
                <c:pt idx="767">
                  <c:v>-8.4557544999996487E-2</c:v>
                </c:pt>
                <c:pt idx="768">
                  <c:v>-8.9086719999996455E-2</c:v>
                </c:pt>
                <c:pt idx="769">
                  <c:v>-9.3625704999996423E-2</c:v>
                </c:pt>
                <c:pt idx="770">
                  <c:v>-9.817449999999639E-2</c:v>
                </c:pt>
                <c:pt idx="771">
                  <c:v>-0.10273310499999636</c:v>
                </c:pt>
                <c:pt idx="772">
                  <c:v>-0.10730151999999633</c:v>
                </c:pt>
                <c:pt idx="773">
                  <c:v>-0.11187974499999631</c:v>
                </c:pt>
                <c:pt idx="774">
                  <c:v>-0.11646777999999629</c:v>
                </c:pt>
                <c:pt idx="775">
                  <c:v>-0.12106562499999626</c:v>
                </c:pt>
                <c:pt idx="776">
                  <c:v>-0.12567327999999622</c:v>
                </c:pt>
                <c:pt idx="777">
                  <c:v>-0.13029074499999618</c:v>
                </c:pt>
                <c:pt idx="778">
                  <c:v>-0.13491801999999614</c:v>
                </c:pt>
                <c:pt idx="779">
                  <c:v>-0.13955510499999613</c:v>
                </c:pt>
                <c:pt idx="780">
                  <c:v>-0.14420199999999611</c:v>
                </c:pt>
                <c:pt idx="781">
                  <c:v>-0.14885870499999609</c:v>
                </c:pt>
                <c:pt idx="782">
                  <c:v>-0.15352521999999608</c:v>
                </c:pt>
                <c:pt idx="783">
                  <c:v>-0.15820154499999606</c:v>
                </c:pt>
                <c:pt idx="784">
                  <c:v>-0.16288767999999604</c:v>
                </c:pt>
                <c:pt idx="785">
                  <c:v>-0.16758362499999602</c:v>
                </c:pt>
                <c:pt idx="786">
                  <c:v>-0.172289379999996</c:v>
                </c:pt>
                <c:pt idx="787">
                  <c:v>-0.17700494499999597</c:v>
                </c:pt>
                <c:pt idx="788">
                  <c:v>-0.18173031999999595</c:v>
                </c:pt>
                <c:pt idx="789">
                  <c:v>-0.18646550499999592</c:v>
                </c:pt>
                <c:pt idx="790">
                  <c:v>-0.1912104999999959</c:v>
                </c:pt>
                <c:pt idx="791">
                  <c:v>-0.19596530499999587</c:v>
                </c:pt>
                <c:pt idx="792">
                  <c:v>-0.20072991999999584</c:v>
                </c:pt>
                <c:pt idx="793">
                  <c:v>-0.20550434499999581</c:v>
                </c:pt>
                <c:pt idx="794">
                  <c:v>-0.21028857999999578</c:v>
                </c:pt>
                <c:pt idx="795">
                  <c:v>-0.21508262499999575</c:v>
                </c:pt>
                <c:pt idx="796">
                  <c:v>-0.21988647999999572</c:v>
                </c:pt>
                <c:pt idx="797">
                  <c:v>-0.22470014499999569</c:v>
                </c:pt>
                <c:pt idx="798">
                  <c:v>-0.22952361999999565</c:v>
                </c:pt>
                <c:pt idx="799">
                  <c:v>-0.23435690499999562</c:v>
                </c:pt>
                <c:pt idx="800">
                  <c:v>-0.23919999999999558</c:v>
                </c:pt>
                <c:pt idx="801">
                  <c:v>-0.24405290499999555</c:v>
                </c:pt>
                <c:pt idx="802">
                  <c:v>-0.24891561999999551</c:v>
                </c:pt>
                <c:pt idx="803">
                  <c:v>-0.25378814499999547</c:v>
                </c:pt>
                <c:pt idx="804">
                  <c:v>-0.25867047999999543</c:v>
                </c:pt>
                <c:pt idx="805">
                  <c:v>-0.26356262499999539</c:v>
                </c:pt>
                <c:pt idx="806">
                  <c:v>-0.26846457999999535</c:v>
                </c:pt>
                <c:pt idx="807">
                  <c:v>-0.2733763449999953</c:v>
                </c:pt>
                <c:pt idx="808">
                  <c:v>-0.27829791999999526</c:v>
                </c:pt>
                <c:pt idx="809">
                  <c:v>-0.28322930499999521</c:v>
                </c:pt>
                <c:pt idx="810">
                  <c:v>-0.28817049999999517</c:v>
                </c:pt>
                <c:pt idx="811">
                  <c:v>-0.29312150499999512</c:v>
                </c:pt>
                <c:pt idx="812">
                  <c:v>-0.29808231999999507</c:v>
                </c:pt>
                <c:pt idx="813">
                  <c:v>-0.30305294499999502</c:v>
                </c:pt>
                <c:pt idx="814">
                  <c:v>-0.30803337999999497</c:v>
                </c:pt>
                <c:pt idx="815">
                  <c:v>-0.31302362499999492</c:v>
                </c:pt>
                <c:pt idx="816">
                  <c:v>-0.31802367999999487</c:v>
                </c:pt>
                <c:pt idx="817">
                  <c:v>-0.32303354499999481</c:v>
                </c:pt>
                <c:pt idx="818">
                  <c:v>-0.32805321999999476</c:v>
                </c:pt>
                <c:pt idx="819">
                  <c:v>-0.33308270499999471</c:v>
                </c:pt>
                <c:pt idx="820">
                  <c:v>-0.33812199999999465</c:v>
                </c:pt>
                <c:pt idx="821">
                  <c:v>-0.34317110499999459</c:v>
                </c:pt>
                <c:pt idx="822">
                  <c:v>-0.34823001999999453</c:v>
                </c:pt>
                <c:pt idx="823">
                  <c:v>-0.35329874499999447</c:v>
                </c:pt>
                <c:pt idx="824">
                  <c:v>-0.35837727999999441</c:v>
                </c:pt>
                <c:pt idx="825">
                  <c:v>-0.36346562499999435</c:v>
                </c:pt>
                <c:pt idx="826">
                  <c:v>-0.36856377999999435</c:v>
                </c:pt>
                <c:pt idx="827">
                  <c:v>-0.37367174499999434</c:v>
                </c:pt>
                <c:pt idx="828">
                  <c:v>-0.37878951999999433</c:v>
                </c:pt>
                <c:pt idx="829">
                  <c:v>-0.38391710499999432</c:v>
                </c:pt>
                <c:pt idx="830">
                  <c:v>-0.38905449999999431</c:v>
                </c:pt>
                <c:pt idx="831">
                  <c:v>-0.3942017049999943</c:v>
                </c:pt>
                <c:pt idx="832">
                  <c:v>-0.39935871999999428</c:v>
                </c:pt>
                <c:pt idx="833">
                  <c:v>-0.40452554499999427</c:v>
                </c:pt>
                <c:pt idx="834">
                  <c:v>-0.40970217999999425</c:v>
                </c:pt>
                <c:pt idx="835">
                  <c:v>-0.41488862499999424</c:v>
                </c:pt>
                <c:pt idx="836">
                  <c:v>-0.42008487999999422</c:v>
                </c:pt>
                <c:pt idx="837">
                  <c:v>-0.4252909449999942</c:v>
                </c:pt>
                <c:pt idx="838">
                  <c:v>-0.43050681999999418</c:v>
                </c:pt>
                <c:pt idx="839">
                  <c:v>-0.43573250499999416</c:v>
                </c:pt>
                <c:pt idx="840">
                  <c:v>-0.44096799999999414</c:v>
                </c:pt>
                <c:pt idx="841">
                  <c:v>-0.44621330499999412</c:v>
                </c:pt>
                <c:pt idx="842">
                  <c:v>-0.4514684199999941</c:v>
                </c:pt>
                <c:pt idx="843">
                  <c:v>-0.45673334499999407</c:v>
                </c:pt>
                <c:pt idx="844">
                  <c:v>-0.46200807999999405</c:v>
                </c:pt>
                <c:pt idx="845">
                  <c:v>-0.46729262499999402</c:v>
                </c:pt>
                <c:pt idx="846">
                  <c:v>-0.47258697999999399</c:v>
                </c:pt>
                <c:pt idx="847">
                  <c:v>-0.47789114499999397</c:v>
                </c:pt>
                <c:pt idx="848">
                  <c:v>-0.48320511999999394</c:v>
                </c:pt>
                <c:pt idx="849">
                  <c:v>-0.48852890499999391</c:v>
                </c:pt>
                <c:pt idx="850">
                  <c:v>-0.49386249999999388</c:v>
                </c:pt>
                <c:pt idx="851">
                  <c:v>-0.49920590499999384</c:v>
                </c:pt>
                <c:pt idx="852">
                  <c:v>-0.50455911999999381</c:v>
                </c:pt>
                <c:pt idx="853">
                  <c:v>-0.50992214499999378</c:v>
                </c:pt>
                <c:pt idx="854">
                  <c:v>-0.51529497999999374</c:v>
                </c:pt>
                <c:pt idx="855">
                  <c:v>-0.5206776249999937</c:v>
                </c:pt>
                <c:pt idx="856">
                  <c:v>-0.52607007999999367</c:v>
                </c:pt>
                <c:pt idx="857">
                  <c:v>-0.53147234499999363</c:v>
                </c:pt>
                <c:pt idx="858">
                  <c:v>-0.53688441999999359</c:v>
                </c:pt>
                <c:pt idx="859">
                  <c:v>-0.54230630499999355</c:v>
                </c:pt>
                <c:pt idx="860">
                  <c:v>-0.54773799999999351</c:v>
                </c:pt>
                <c:pt idx="861">
                  <c:v>-0.55317950499999347</c:v>
                </c:pt>
                <c:pt idx="862">
                  <c:v>-0.55863081999999342</c:v>
                </c:pt>
                <c:pt idx="863">
                  <c:v>-0.56409194499999338</c:v>
                </c:pt>
                <c:pt idx="864">
                  <c:v>-0.56956287999999333</c:v>
                </c:pt>
                <c:pt idx="865">
                  <c:v>-0.57504362499999329</c:v>
                </c:pt>
                <c:pt idx="866">
                  <c:v>-0.58053417999999324</c:v>
                </c:pt>
                <c:pt idx="867">
                  <c:v>-0.58603454499999319</c:v>
                </c:pt>
                <c:pt idx="868">
                  <c:v>-0.59154471999999314</c:v>
                </c:pt>
                <c:pt idx="869">
                  <c:v>-0.59706470499999309</c:v>
                </c:pt>
                <c:pt idx="870">
                  <c:v>-0.60259449999999304</c:v>
                </c:pt>
                <c:pt idx="871">
                  <c:v>-0.60813410499999299</c:v>
                </c:pt>
                <c:pt idx="872">
                  <c:v>-0.61368351999999293</c:v>
                </c:pt>
                <c:pt idx="873">
                  <c:v>-0.61924274499999288</c:v>
                </c:pt>
                <c:pt idx="874">
                  <c:v>-0.62481177999999282</c:v>
                </c:pt>
                <c:pt idx="875">
                  <c:v>-0.63039062499999277</c:v>
                </c:pt>
                <c:pt idx="876">
                  <c:v>-0.63597927999999271</c:v>
                </c:pt>
                <c:pt idx="877">
                  <c:v>-0.64157774499999265</c:v>
                </c:pt>
                <c:pt idx="878">
                  <c:v>-0.64718601999999259</c:v>
                </c:pt>
                <c:pt idx="879">
                  <c:v>-0.65280410499999253</c:v>
                </c:pt>
                <c:pt idx="880">
                  <c:v>-0.65843199999999247</c:v>
                </c:pt>
                <c:pt idx="881">
                  <c:v>-0.66406970499999241</c:v>
                </c:pt>
                <c:pt idx="882">
                  <c:v>-0.66971721999999234</c:v>
                </c:pt>
                <c:pt idx="883">
                  <c:v>-0.67537454499999228</c:v>
                </c:pt>
                <c:pt idx="884">
                  <c:v>-0.68104167999999221</c:v>
                </c:pt>
                <c:pt idx="885">
                  <c:v>-0.68671862499999214</c:v>
                </c:pt>
                <c:pt idx="886">
                  <c:v>-0.69240537999999208</c:v>
                </c:pt>
                <c:pt idx="887">
                  <c:v>-0.69810194499999201</c:v>
                </c:pt>
                <c:pt idx="888">
                  <c:v>-0.70380831999999194</c:v>
                </c:pt>
                <c:pt idx="889">
                  <c:v>-0.70952450499999187</c:v>
                </c:pt>
                <c:pt idx="890">
                  <c:v>-0.7152504999999918</c:v>
                </c:pt>
                <c:pt idx="891">
                  <c:v>-0.72098630499999172</c:v>
                </c:pt>
                <c:pt idx="892">
                  <c:v>-0.72673191999999165</c:v>
                </c:pt>
                <c:pt idx="893">
                  <c:v>-0.73248734499999157</c:v>
                </c:pt>
                <c:pt idx="894">
                  <c:v>-0.7382525799999915</c:v>
                </c:pt>
                <c:pt idx="895">
                  <c:v>-0.74402762499999142</c:v>
                </c:pt>
                <c:pt idx="896">
                  <c:v>-0.74981247999999134</c:v>
                </c:pt>
                <c:pt idx="897">
                  <c:v>-0.75560714499999126</c:v>
                </c:pt>
                <c:pt idx="898">
                  <c:v>-0.76141161999999118</c:v>
                </c:pt>
                <c:pt idx="899">
                  <c:v>-0.7672259049999911</c:v>
                </c:pt>
                <c:pt idx="900">
                  <c:v>-0.77304999999999102</c:v>
                </c:pt>
                <c:pt idx="901">
                  <c:v>-0.77888390499999094</c:v>
                </c:pt>
                <c:pt idx="902">
                  <c:v>-0.78472761999999086</c:v>
                </c:pt>
                <c:pt idx="903">
                  <c:v>-0.79058114499999077</c:v>
                </c:pt>
                <c:pt idx="904">
                  <c:v>-0.79644447999999068</c:v>
                </c:pt>
                <c:pt idx="905">
                  <c:v>-0.8023176249999906</c:v>
                </c:pt>
                <c:pt idx="906">
                  <c:v>-0.80820057999999051</c:v>
                </c:pt>
                <c:pt idx="907">
                  <c:v>-0.81409334499999042</c:v>
                </c:pt>
                <c:pt idx="908">
                  <c:v>-0.81999591999999033</c:v>
                </c:pt>
                <c:pt idx="909">
                  <c:v>-0.82590830499999024</c:v>
                </c:pt>
                <c:pt idx="910">
                  <c:v>-0.83183049999999015</c:v>
                </c:pt>
                <c:pt idx="911">
                  <c:v>-0.83776250499999005</c:v>
                </c:pt>
                <c:pt idx="912">
                  <c:v>-0.84370431999998996</c:v>
                </c:pt>
                <c:pt idx="913">
                  <c:v>-0.84965594499998986</c:v>
                </c:pt>
                <c:pt idx="914">
                  <c:v>-0.85561737999998977</c:v>
                </c:pt>
                <c:pt idx="915">
                  <c:v>-0.86158862499998967</c:v>
                </c:pt>
                <c:pt idx="916">
                  <c:v>-0.86756967999998957</c:v>
                </c:pt>
                <c:pt idx="917">
                  <c:v>-0.87356054499998947</c:v>
                </c:pt>
                <c:pt idx="918">
                  <c:v>-0.87956121999998937</c:v>
                </c:pt>
                <c:pt idx="919">
                  <c:v>-0.88557170499998938</c:v>
                </c:pt>
                <c:pt idx="920">
                  <c:v>-0.89159199999998939</c:v>
                </c:pt>
                <c:pt idx="921">
                  <c:v>-0.8976221049999894</c:v>
                </c:pt>
                <c:pt idx="922">
                  <c:v>-0.90366201999998941</c:v>
                </c:pt>
                <c:pt idx="923">
                  <c:v>-0.90971174499998941</c:v>
                </c:pt>
                <c:pt idx="924">
                  <c:v>-0.91577127999998942</c:v>
                </c:pt>
                <c:pt idx="925">
                  <c:v>-0.92184062499998942</c:v>
                </c:pt>
                <c:pt idx="926">
                  <c:v>-0.92791977999998942</c:v>
                </c:pt>
                <c:pt idx="927">
                  <c:v>-0.93400874499998943</c:v>
                </c:pt>
                <c:pt idx="928">
                  <c:v>-0.94010751999998943</c:v>
                </c:pt>
                <c:pt idx="929">
                  <c:v>-0.94621610499998943</c:v>
                </c:pt>
                <c:pt idx="930">
                  <c:v>-0.95233449999998943</c:v>
                </c:pt>
                <c:pt idx="931">
                  <c:v>-0.95846270499998942</c:v>
                </c:pt>
                <c:pt idx="932">
                  <c:v>-0.96460071999998942</c:v>
                </c:pt>
                <c:pt idx="933">
                  <c:v>-0.97074854499998942</c:v>
                </c:pt>
                <c:pt idx="934">
                  <c:v>-0.97690617999998941</c:v>
                </c:pt>
                <c:pt idx="935">
                  <c:v>-0.9830736249999894</c:v>
                </c:pt>
                <c:pt idx="936">
                  <c:v>-0.9892508799999894</c:v>
                </c:pt>
                <c:pt idx="937">
                  <c:v>-0.99543794499998939</c:v>
                </c:pt>
                <c:pt idx="938">
                  <c:v>-1.0016348199999894</c:v>
                </c:pt>
                <c:pt idx="939">
                  <c:v>-1.0078415049999894</c:v>
                </c:pt>
                <c:pt idx="940">
                  <c:v>-1.0140579999999892</c:v>
                </c:pt>
                <c:pt idx="941">
                  <c:v>-1.0202843049999892</c:v>
                </c:pt>
                <c:pt idx="942">
                  <c:v>-1.0265204199999891</c:v>
                </c:pt>
                <c:pt idx="943">
                  <c:v>-1.0327663449999891</c:v>
                </c:pt>
                <c:pt idx="944">
                  <c:v>-1.039022079999989</c:v>
                </c:pt>
                <c:pt idx="945">
                  <c:v>-1.045287624999989</c:v>
                </c:pt>
                <c:pt idx="946">
                  <c:v>-1.0515629799999888</c:v>
                </c:pt>
                <c:pt idx="947">
                  <c:v>-1.0578481449999888</c:v>
                </c:pt>
                <c:pt idx="948">
                  <c:v>-1.0641431199999887</c:v>
                </c:pt>
                <c:pt idx="949">
                  <c:v>-1.0704479049999887</c:v>
                </c:pt>
                <c:pt idx="950">
                  <c:v>-1.0767624999999885</c:v>
                </c:pt>
                <c:pt idx="951">
                  <c:v>-1.0830869049999885</c:v>
                </c:pt>
                <c:pt idx="952">
                  <c:v>-1.0894211199999884</c:v>
                </c:pt>
                <c:pt idx="953">
                  <c:v>-1.0957651449999883</c:v>
                </c:pt>
                <c:pt idx="954">
                  <c:v>-1.1021189799999882</c:v>
                </c:pt>
                <c:pt idx="955">
                  <c:v>-1.1084826249999882</c:v>
                </c:pt>
                <c:pt idx="956">
                  <c:v>-1.114856079999988</c:v>
                </c:pt>
                <c:pt idx="957">
                  <c:v>-1.121239344999988</c:v>
                </c:pt>
                <c:pt idx="958">
                  <c:v>-1.1276324199999879</c:v>
                </c:pt>
                <c:pt idx="959">
                  <c:v>-1.1340353049999878</c:v>
                </c:pt>
                <c:pt idx="960">
                  <c:v>-1.1404479999999877</c:v>
                </c:pt>
                <c:pt idx="961">
                  <c:v>-1.1468705049999877</c:v>
                </c:pt>
                <c:pt idx="962">
                  <c:v>-1.1533028199999875</c:v>
                </c:pt>
                <c:pt idx="963">
                  <c:v>-1.1597449449999875</c:v>
                </c:pt>
                <c:pt idx="964">
                  <c:v>-1.1661968799999873</c:v>
                </c:pt>
                <c:pt idx="965">
                  <c:v>-1.1726586249999873</c:v>
                </c:pt>
                <c:pt idx="966">
                  <c:v>-1.1791301799999871</c:v>
                </c:pt>
                <c:pt idx="967">
                  <c:v>-1.1856115449999871</c:v>
                </c:pt>
                <c:pt idx="968">
                  <c:v>-1.192102719999987</c:v>
                </c:pt>
                <c:pt idx="969">
                  <c:v>-1.1986037049999869</c:v>
                </c:pt>
                <c:pt idx="970">
                  <c:v>-1.2051144999999868</c:v>
                </c:pt>
                <c:pt idx="971">
                  <c:v>-1.2116351049999867</c:v>
                </c:pt>
                <c:pt idx="972">
                  <c:v>-1.2181655199999866</c:v>
                </c:pt>
                <c:pt idx="973">
                  <c:v>-1.2247057449999865</c:v>
                </c:pt>
                <c:pt idx="974">
                  <c:v>-1.2312557799999864</c:v>
                </c:pt>
                <c:pt idx="975">
                  <c:v>-1.2378156249999863</c:v>
                </c:pt>
                <c:pt idx="976">
                  <c:v>-1.2443852799999862</c:v>
                </c:pt>
                <c:pt idx="977">
                  <c:v>-1.2509647449999861</c:v>
                </c:pt>
                <c:pt idx="978">
                  <c:v>-1.257554019999986</c:v>
                </c:pt>
                <c:pt idx="979">
                  <c:v>-1.2641531049999859</c:v>
                </c:pt>
                <c:pt idx="980">
                  <c:v>-1.2707619999999857</c:v>
                </c:pt>
                <c:pt idx="981">
                  <c:v>-1.2773807049999857</c:v>
                </c:pt>
                <c:pt idx="982">
                  <c:v>-1.2840092199999855</c:v>
                </c:pt>
                <c:pt idx="983">
                  <c:v>-1.2906475449999855</c:v>
                </c:pt>
                <c:pt idx="984">
                  <c:v>-1.2972956799999855</c:v>
                </c:pt>
                <c:pt idx="985">
                  <c:v>-1.3039536249999855</c:v>
                </c:pt>
                <c:pt idx="986">
                  <c:v>-1.3106213799999855</c:v>
                </c:pt>
                <c:pt idx="987">
                  <c:v>-1.3172989449999855</c:v>
                </c:pt>
                <c:pt idx="988">
                  <c:v>-1.3239863199999855</c:v>
                </c:pt>
                <c:pt idx="989">
                  <c:v>-1.3306835049999854</c:v>
                </c:pt>
                <c:pt idx="990">
                  <c:v>-1.3373904999999855</c:v>
                </c:pt>
                <c:pt idx="991">
                  <c:v>-1.3441073049999854</c:v>
                </c:pt>
                <c:pt idx="992">
                  <c:v>-1.3508339199999855</c:v>
                </c:pt>
                <c:pt idx="993">
                  <c:v>-1.3575703449999854</c:v>
                </c:pt>
                <c:pt idx="994">
                  <c:v>-1.3643165799999855</c:v>
                </c:pt>
                <c:pt idx="995">
                  <c:v>-1.3710726249999854</c:v>
                </c:pt>
                <c:pt idx="996">
                  <c:v>-1.3778384799999854</c:v>
                </c:pt>
                <c:pt idx="997">
                  <c:v>-1.3846141449999854</c:v>
                </c:pt>
                <c:pt idx="998">
                  <c:v>-1.3913996199999854</c:v>
                </c:pt>
                <c:pt idx="999">
                  <c:v>-1.3981949049999853</c:v>
                </c:pt>
                <c:pt idx="1000">
                  <c:v>-1.4049999999999854</c:v>
                </c:pt>
              </c:numCache>
            </c:numRef>
          </c:yVal>
          <c:smooth val="0"/>
        </c:ser>
        <c:dLbls>
          <c:showLegendKey val="0"/>
          <c:showVal val="0"/>
          <c:showCatName val="0"/>
          <c:showSerName val="0"/>
          <c:showPercent val="0"/>
          <c:showBubbleSize val="0"/>
        </c:dLbls>
        <c:axId val="160547968"/>
        <c:axId val="160549888"/>
      </c:scatterChart>
      <c:valAx>
        <c:axId val="160547968"/>
        <c:scaling>
          <c:orientation val="minMax"/>
          <c:min val="-2"/>
        </c:scaling>
        <c:delete val="0"/>
        <c:axPos val="b"/>
        <c:title>
          <c:tx>
            <c:rich>
              <a:bodyPr/>
              <a:lstStyle/>
              <a:p>
                <a:pPr>
                  <a:defRPr/>
                </a:pPr>
                <a:r>
                  <a:rPr lang="en-US"/>
                  <a:t>Position X [m]</a:t>
                </a:r>
              </a:p>
            </c:rich>
          </c:tx>
          <c:overlay val="0"/>
        </c:title>
        <c:numFmt formatCode="General" sourceLinked="1"/>
        <c:majorTickMark val="out"/>
        <c:minorTickMark val="none"/>
        <c:tickLblPos val="nextTo"/>
        <c:crossAx val="160549888"/>
        <c:crosses val="autoZero"/>
        <c:crossBetween val="midCat"/>
      </c:valAx>
      <c:valAx>
        <c:axId val="160549888"/>
        <c:scaling>
          <c:orientation val="minMax"/>
          <c:min val="0"/>
        </c:scaling>
        <c:delete val="0"/>
        <c:axPos val="l"/>
        <c:title>
          <c:tx>
            <c:rich>
              <a:bodyPr rot="-5400000" vert="horz"/>
              <a:lstStyle/>
              <a:p>
                <a:pPr>
                  <a:defRPr/>
                </a:pPr>
                <a:r>
                  <a:rPr lang="en-US"/>
                  <a:t>Position Y [m]</a:t>
                </a:r>
              </a:p>
            </c:rich>
          </c:tx>
          <c:overlay val="0"/>
        </c:title>
        <c:numFmt formatCode="0.00" sourceLinked="1"/>
        <c:majorTickMark val="out"/>
        <c:minorTickMark val="none"/>
        <c:tickLblPos val="nextTo"/>
        <c:crossAx val="1605479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croll" dx="20" fmlaLink="'Trial 1'!$C$10" horiz="1" max="1000" page="100" val="100"/>
</file>

<file path=xl/ctrlProps/ctrlProp2.xml><?xml version="1.0" encoding="utf-8"?>
<formControlPr xmlns="http://schemas.microsoft.com/office/spreadsheetml/2009/9/main" objectType="Scroll" dx="20" fmlaLink="'Trial 2'!$C$10" horiz="1" max="1000" page="100" val="200"/>
</file>

<file path=xl/ctrlProps/ctrlProp3.xml><?xml version="1.0" encoding="utf-8"?>
<formControlPr xmlns="http://schemas.microsoft.com/office/spreadsheetml/2009/9/main" objectType="Scroll" dx="20" fmlaLink="'Trial 3'!$C$10" horiz="1" max="1000" page="100" val="300"/>
</file>

<file path=xl/ctrlProps/ctrlProp4.xml><?xml version="1.0" encoding="utf-8"?>
<formControlPr xmlns="http://schemas.microsoft.com/office/spreadsheetml/2009/9/main" objectType="Scroll" dx="20" fmlaLink="'Trial 4'!$C$10" horiz="1" max="1000" page="100" val="400"/>
</file>

<file path=xl/ctrlProps/ctrlProp5.xml><?xml version="1.0" encoding="utf-8"?>
<formControlPr xmlns="http://schemas.microsoft.com/office/spreadsheetml/2009/9/main" objectType="Scroll" dx="20" fmlaLink="'Trial 5'!$C$10" horiz="1" max="1000" page="100" val="500"/>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8</xdr:col>
      <xdr:colOff>33544</xdr:colOff>
      <xdr:row>11</xdr:row>
      <xdr:rowOff>266287</xdr:rowOff>
    </xdr:from>
    <xdr:to>
      <xdr:col>28</xdr:col>
      <xdr:colOff>71718</xdr:colOff>
      <xdr:row>34</xdr:row>
      <xdr:rowOff>23192</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22860</xdr:colOff>
          <xdr:row>15</xdr:row>
          <xdr:rowOff>7620</xdr:rowOff>
        </xdr:from>
        <xdr:to>
          <xdr:col>6</xdr:col>
          <xdr:colOff>868680</xdr:colOff>
          <xdr:row>15</xdr:row>
          <xdr:rowOff>175260</xdr:rowOff>
        </xdr:to>
        <xdr:sp macro="" textlink="">
          <xdr:nvSpPr>
            <xdr:cNvPr id="3073" name="Scroll Bar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25</xdr:row>
          <xdr:rowOff>0</xdr:rowOff>
        </xdr:from>
        <xdr:to>
          <xdr:col>6</xdr:col>
          <xdr:colOff>861060</xdr:colOff>
          <xdr:row>25</xdr:row>
          <xdr:rowOff>175260</xdr:rowOff>
        </xdr:to>
        <xdr:sp macro="" textlink="">
          <xdr:nvSpPr>
            <xdr:cNvPr id="3074" name="Scroll Bar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xdr:colOff>
          <xdr:row>35</xdr:row>
          <xdr:rowOff>7620</xdr:rowOff>
        </xdr:from>
        <xdr:to>
          <xdr:col>6</xdr:col>
          <xdr:colOff>868680</xdr:colOff>
          <xdr:row>35</xdr:row>
          <xdr:rowOff>175260</xdr:rowOff>
        </xdr:to>
        <xdr:sp macro="" textlink="">
          <xdr:nvSpPr>
            <xdr:cNvPr id="3075" name="Scroll Bar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13896</xdr:colOff>
          <xdr:row>44</xdr:row>
          <xdr:rowOff>177950</xdr:rowOff>
        </xdr:from>
        <xdr:to>
          <xdr:col>6</xdr:col>
          <xdr:colOff>859716</xdr:colOff>
          <xdr:row>46</xdr:row>
          <xdr:rowOff>8965</xdr:rowOff>
        </xdr:to>
        <xdr:sp macro="" textlink="">
          <xdr:nvSpPr>
            <xdr:cNvPr id="3076" name="Scroll Bar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xdr:colOff>
          <xdr:row>55</xdr:row>
          <xdr:rowOff>7620</xdr:rowOff>
        </xdr:from>
        <xdr:to>
          <xdr:col>6</xdr:col>
          <xdr:colOff>868680</xdr:colOff>
          <xdr:row>56</xdr:row>
          <xdr:rowOff>8965</xdr:rowOff>
        </xdr:to>
        <xdr:sp macro="" textlink="">
          <xdr:nvSpPr>
            <xdr:cNvPr id="3077" name="Scroll Bar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twoCellAnchor editAs="oneCell">
    <xdr:from>
      <xdr:col>8</xdr:col>
      <xdr:colOff>738796</xdr:colOff>
      <xdr:row>42</xdr:row>
      <xdr:rowOff>42739</xdr:rowOff>
    </xdr:from>
    <xdr:to>
      <xdr:col>20</xdr:col>
      <xdr:colOff>273538</xdr:colOff>
      <xdr:row>62</xdr:row>
      <xdr:rowOff>148574</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2276" t="26346" r="971" b="26533"/>
        <a:stretch/>
      </xdr:blipFill>
      <xdr:spPr>
        <a:xfrm>
          <a:off x="5379181" y="10984277"/>
          <a:ext cx="7262203" cy="4160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224790</xdr:colOff>
      <xdr:row>10</xdr:row>
      <xdr:rowOff>72390</xdr:rowOff>
    </xdr:from>
    <xdr:to>
      <xdr:col>18</xdr:col>
      <xdr:colOff>342900</xdr:colOff>
      <xdr:row>31</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1"/>
  <sheetViews>
    <sheetView tabSelected="1" topLeftCell="A10" zoomScale="85" zoomScaleNormal="85" workbookViewId="0">
      <selection activeCell="D36" sqref="D36"/>
    </sheetView>
  </sheetViews>
  <sheetFormatPr defaultColWidth="9.109375" defaultRowHeight="14.4" x14ac:dyDescent="0.3"/>
  <cols>
    <col min="1" max="1" width="3.5546875" style="53" customWidth="1"/>
    <col min="2" max="2" width="12" style="53" customWidth="1"/>
    <col min="3" max="3" width="7.44140625" style="53" customWidth="1"/>
    <col min="4" max="4" width="10" style="53" bestFit="1" customWidth="1"/>
    <col min="5" max="5" width="5.109375" style="53" customWidth="1"/>
    <col min="6" max="6" width="7.88671875" style="53" bestFit="1" customWidth="1"/>
    <col min="7" max="7" width="13.33203125" style="53" bestFit="1" customWidth="1"/>
    <col min="8" max="8" width="8.44140625" style="53" bestFit="1" customWidth="1"/>
    <col min="9" max="9" width="12.44140625" style="53" bestFit="1" customWidth="1"/>
    <col min="10" max="16384" width="9.109375" style="53"/>
  </cols>
  <sheetData>
    <row r="1" spans="1:17" ht="46.2" x14ac:dyDescent="0.85">
      <c r="A1" s="52" t="s">
        <v>51</v>
      </c>
    </row>
    <row r="2" spans="1:17" s="55" customFormat="1" ht="21" x14ac:dyDescent="0.4">
      <c r="A2" s="54"/>
      <c r="B2" s="94" t="s">
        <v>57</v>
      </c>
      <c r="C2" s="94"/>
      <c r="D2" s="94"/>
      <c r="E2" s="94"/>
      <c r="F2" s="94"/>
      <c r="G2" s="94"/>
      <c r="H2" s="94"/>
      <c r="I2" s="94"/>
      <c r="J2" s="94"/>
      <c r="K2" s="94"/>
      <c r="L2" s="94"/>
      <c r="M2" s="94"/>
      <c r="N2" s="94"/>
      <c r="O2" s="94"/>
      <c r="P2" s="94"/>
      <c r="Q2" s="94"/>
    </row>
    <row r="3" spans="1:17" s="55" customFormat="1" ht="122.7" customHeight="1" x14ac:dyDescent="0.4">
      <c r="A3" s="54"/>
      <c r="B3" s="94"/>
      <c r="C3" s="94"/>
      <c r="D3" s="94"/>
      <c r="E3" s="94"/>
      <c r="F3" s="94"/>
      <c r="G3" s="94"/>
      <c r="H3" s="94"/>
      <c r="I3" s="94"/>
      <c r="J3" s="94"/>
      <c r="K3" s="94"/>
      <c r="L3" s="94"/>
      <c r="M3" s="94"/>
      <c r="N3" s="94"/>
      <c r="O3" s="94"/>
      <c r="P3" s="94"/>
      <c r="Q3" s="94"/>
    </row>
    <row r="4" spans="1:17" ht="21" x14ac:dyDescent="0.4">
      <c r="A4" s="56" t="s">
        <v>41</v>
      </c>
      <c r="B4" s="57"/>
      <c r="C4" s="57"/>
      <c r="D4" s="57"/>
      <c r="E4" s="57"/>
      <c r="F4" s="57"/>
      <c r="G4" s="57"/>
      <c r="H4" s="57"/>
      <c r="I4" s="57"/>
      <c r="J4" s="57"/>
      <c r="K4" s="57"/>
      <c r="L4" s="57"/>
      <c r="M4" s="57"/>
      <c r="N4" s="57"/>
      <c r="O4" s="57"/>
      <c r="P4" s="57"/>
      <c r="Q4" s="57"/>
    </row>
    <row r="5" spans="1:17" ht="25.2" customHeight="1" x14ac:dyDescent="0.4">
      <c r="A5" s="57"/>
      <c r="B5" s="57" t="s">
        <v>54</v>
      </c>
      <c r="C5" s="57"/>
      <c r="D5" s="57"/>
      <c r="E5" s="57"/>
      <c r="F5" s="57"/>
      <c r="G5" s="57"/>
      <c r="H5" s="57"/>
      <c r="I5" s="57"/>
      <c r="J5" s="57"/>
      <c r="K5" s="57"/>
      <c r="L5" s="57"/>
      <c r="M5" s="57"/>
      <c r="N5" s="57"/>
      <c r="O5" s="57"/>
      <c r="P5" s="57"/>
      <c r="Q5" s="57"/>
    </row>
    <row r="6" spans="1:17" ht="21" x14ac:dyDescent="0.4">
      <c r="A6" s="56" t="s">
        <v>42</v>
      </c>
      <c r="B6" s="57"/>
      <c r="C6" s="57"/>
      <c r="D6" s="57"/>
      <c r="E6" s="57"/>
      <c r="F6" s="57"/>
      <c r="G6" s="57"/>
      <c r="H6" s="57"/>
      <c r="I6" s="57"/>
      <c r="J6" s="57"/>
      <c r="K6" s="57"/>
      <c r="L6" s="57"/>
      <c r="M6" s="57"/>
      <c r="N6" s="57"/>
      <c r="O6" s="57"/>
      <c r="P6" s="57"/>
      <c r="Q6" s="57"/>
    </row>
    <row r="7" spans="1:17" ht="21" x14ac:dyDescent="0.4">
      <c r="A7" s="57"/>
      <c r="B7" s="57" t="s">
        <v>52</v>
      </c>
      <c r="C7" s="57"/>
      <c r="D7" s="57"/>
      <c r="E7" s="57"/>
      <c r="F7" s="57"/>
      <c r="G7" s="57"/>
      <c r="H7" s="57"/>
      <c r="I7" s="57"/>
      <c r="J7" s="57"/>
      <c r="K7" s="57"/>
      <c r="L7" s="57"/>
      <c r="M7" s="57"/>
      <c r="N7" s="57"/>
      <c r="O7" s="57"/>
      <c r="P7" s="57"/>
      <c r="Q7" s="57"/>
    </row>
    <row r="8" spans="1:17" ht="21" x14ac:dyDescent="0.4">
      <c r="A8" s="57"/>
      <c r="B8" s="57" t="s">
        <v>53</v>
      </c>
      <c r="C8" s="57"/>
      <c r="D8" s="57"/>
      <c r="E8" s="57"/>
      <c r="F8" s="57"/>
      <c r="G8" s="57"/>
      <c r="H8" s="57"/>
      <c r="I8" s="57"/>
      <c r="J8" s="57"/>
      <c r="K8" s="57"/>
      <c r="L8" s="57"/>
      <c r="M8" s="57"/>
      <c r="N8" s="57"/>
      <c r="O8" s="57"/>
      <c r="P8" s="57"/>
      <c r="Q8" s="57"/>
    </row>
    <row r="9" spans="1:17" ht="21" x14ac:dyDescent="0.4">
      <c r="A9" s="57"/>
      <c r="B9" s="57" t="s">
        <v>55</v>
      </c>
      <c r="C9" s="57"/>
      <c r="D9" s="57"/>
      <c r="E9" s="57"/>
      <c r="F9" s="57"/>
      <c r="G9" s="57"/>
      <c r="H9" s="57"/>
      <c r="I9" s="57"/>
      <c r="J9" s="57"/>
      <c r="K9" s="57"/>
      <c r="L9" s="57"/>
      <c r="M9" s="57"/>
      <c r="N9" s="57"/>
      <c r="O9" s="57"/>
      <c r="P9" s="57"/>
      <c r="Q9" s="57"/>
    </row>
    <row r="10" spans="1:17" ht="21" x14ac:dyDescent="0.4">
      <c r="A10" s="57"/>
      <c r="B10" s="57" t="s">
        <v>66</v>
      </c>
      <c r="C10" s="57"/>
      <c r="D10" s="57"/>
      <c r="E10" s="57"/>
      <c r="F10" s="57"/>
      <c r="G10" s="57"/>
      <c r="H10" s="57"/>
      <c r="I10" s="57"/>
      <c r="J10" s="57"/>
      <c r="K10" s="57"/>
      <c r="L10" s="57"/>
      <c r="M10" s="57"/>
      <c r="N10" s="57"/>
      <c r="O10" s="57"/>
      <c r="P10" s="57"/>
      <c r="Q10" s="57"/>
    </row>
    <row r="11" spans="1:17" ht="21" x14ac:dyDescent="0.4">
      <c r="A11" s="57" t="s">
        <v>67</v>
      </c>
      <c r="B11" s="57"/>
      <c r="C11" s="57"/>
      <c r="D11" s="57"/>
      <c r="E11" s="57"/>
      <c r="F11" s="57"/>
      <c r="G11" s="57"/>
      <c r="H11" s="57"/>
      <c r="I11" s="57"/>
      <c r="J11" s="57"/>
      <c r="K11" s="57"/>
      <c r="L11" s="57"/>
      <c r="M11" s="57"/>
      <c r="N11" s="57"/>
      <c r="O11" s="57"/>
      <c r="P11" s="57"/>
      <c r="Q11" s="57"/>
    </row>
    <row r="12" spans="1:17" ht="21.6" thickBot="1" x14ac:dyDescent="0.45">
      <c r="A12" s="57" t="s">
        <v>56</v>
      </c>
      <c r="B12" s="57"/>
      <c r="C12" s="57"/>
      <c r="D12" s="57"/>
      <c r="E12" s="57"/>
      <c r="F12" s="57"/>
      <c r="G12" s="57"/>
      <c r="H12" s="57"/>
      <c r="I12" s="57"/>
      <c r="J12" s="57"/>
      <c r="K12" s="57"/>
      <c r="L12" s="57"/>
      <c r="M12" s="57"/>
      <c r="N12" s="57"/>
      <c r="O12" s="57"/>
      <c r="P12" s="57"/>
      <c r="Q12" s="57"/>
    </row>
    <row r="13" spans="1:17" ht="26.4" thickBot="1" x14ac:dyDescent="0.55000000000000004">
      <c r="B13" s="95" t="s">
        <v>46</v>
      </c>
      <c r="C13" s="96"/>
      <c r="D13" s="96"/>
      <c r="E13" s="97"/>
      <c r="F13" s="58" t="s">
        <v>68</v>
      </c>
    </row>
    <row r="14" spans="1:17" x14ac:dyDescent="0.3">
      <c r="B14" s="59"/>
      <c r="C14" s="60" t="s">
        <v>28</v>
      </c>
      <c r="D14" s="61">
        <v>1E-3</v>
      </c>
      <c r="E14" s="62" t="s">
        <v>29</v>
      </c>
      <c r="F14" s="63" t="s">
        <v>37</v>
      </c>
      <c r="G14" s="63" t="s">
        <v>38</v>
      </c>
    </row>
    <row r="15" spans="1:17" x14ac:dyDescent="0.3">
      <c r="B15" s="64"/>
      <c r="C15" s="65" t="s">
        <v>43</v>
      </c>
      <c r="D15" s="29">
        <v>7</v>
      </c>
      <c r="E15" s="66" t="s">
        <v>11</v>
      </c>
      <c r="F15" s="48">
        <f ca="1">OFFSET('Trial 1'!B12,MATCH(VALUE('Trial 1'!$C$10/(1/$D$14)),'Trial 1'!B12:B1012,1)-1,5,1,1)</f>
        <v>0.85140000000000193</v>
      </c>
      <c r="G15" s="48">
        <f ca="1">OFFSET('Trial 1'!B12,MATCH(VALUE('Trial 1'!$C$10/(1/$D$14)),'Trial 1'!B12:B1012,1)-1,6,1,1)</f>
        <v>0.74892609499999974</v>
      </c>
    </row>
    <row r="16" spans="1:17" x14ac:dyDescent="0.3">
      <c r="B16" s="64"/>
      <c r="C16" s="65" t="s">
        <v>58</v>
      </c>
      <c r="D16" s="28">
        <v>0.5</v>
      </c>
      <c r="E16" s="67" t="s">
        <v>11</v>
      </c>
    </row>
    <row r="17" spans="2:9" x14ac:dyDescent="0.3">
      <c r="B17" s="68"/>
      <c r="C17" s="65" t="s">
        <v>44</v>
      </c>
      <c r="D17" s="28">
        <v>8.6</v>
      </c>
      <c r="E17" s="67" t="s">
        <v>36</v>
      </c>
      <c r="F17" s="69" t="s">
        <v>70</v>
      </c>
      <c r="G17" s="53">
        <f ca="1">LOOKUP(F15,'Trial 1'!G11:G1012,'Trial 1'!B11:B1012)</f>
        <v>9.9000000000000074E-2</v>
      </c>
      <c r="H17" s="70"/>
      <c r="I17" s="70"/>
    </row>
    <row r="18" spans="2:9" ht="15" thickBot="1" x14ac:dyDescent="0.35">
      <c r="B18" s="71"/>
      <c r="C18" s="72" t="s">
        <v>33</v>
      </c>
      <c r="D18" s="30">
        <v>3</v>
      </c>
      <c r="E18" s="73" t="s">
        <v>36</v>
      </c>
      <c r="H18" s="74"/>
      <c r="I18" s="75"/>
    </row>
    <row r="19" spans="2:9" x14ac:dyDescent="0.3">
      <c r="B19" s="68"/>
      <c r="C19" s="65" t="s">
        <v>34</v>
      </c>
      <c r="D19" s="26">
        <f>ATAN(D18/D17)*180/PI()</f>
        <v>19.230672375661285</v>
      </c>
      <c r="E19" s="76" t="s">
        <v>19</v>
      </c>
      <c r="F19" s="77"/>
      <c r="G19" s="70"/>
    </row>
    <row r="20" spans="2:9" x14ac:dyDescent="0.3">
      <c r="B20" s="68"/>
      <c r="C20" s="65" t="s">
        <v>35</v>
      </c>
      <c r="D20" s="26">
        <f>SQRT(D17^2+D18^2)</f>
        <v>9.1082380293885592</v>
      </c>
      <c r="E20" s="76" t="s">
        <v>36</v>
      </c>
      <c r="F20" s="74"/>
      <c r="G20" s="74"/>
    </row>
    <row r="21" spans="2:9" ht="15" thickBot="1" x14ac:dyDescent="0.35">
      <c r="B21" s="71"/>
      <c r="C21" s="72" t="s">
        <v>45</v>
      </c>
      <c r="D21" s="27">
        <f>D20*COS(D19*PI()/180)/9.81*(D20*SIN(D19*PI()/180)+SQRT(D20^2*(SIN(D19*PI()/180))^2+2*9.81*D16))</f>
        <v>6.4320721019965807</v>
      </c>
      <c r="E21" s="78" t="s">
        <v>11</v>
      </c>
      <c r="F21" s="74"/>
      <c r="G21" s="74"/>
    </row>
    <row r="22" spans="2:9" ht="15" thickBot="1" x14ac:dyDescent="0.35"/>
    <row r="23" spans="2:9" ht="26.4" thickBot="1" x14ac:dyDescent="0.55000000000000004">
      <c r="B23" s="91" t="s">
        <v>47</v>
      </c>
      <c r="C23" s="92"/>
      <c r="D23" s="92"/>
      <c r="E23" s="93"/>
    </row>
    <row r="24" spans="2:9" x14ac:dyDescent="0.3">
      <c r="B24" s="59"/>
      <c r="C24" s="60" t="s">
        <v>28</v>
      </c>
      <c r="D24" s="79">
        <f>D14</f>
        <v>1E-3</v>
      </c>
      <c r="E24" s="62" t="s">
        <v>29</v>
      </c>
      <c r="F24" s="63" t="s">
        <v>37</v>
      </c>
      <c r="G24" s="63" t="s">
        <v>38</v>
      </c>
    </row>
    <row r="25" spans="2:9" x14ac:dyDescent="0.3">
      <c r="B25" s="64"/>
      <c r="C25" s="65" t="s">
        <v>43</v>
      </c>
      <c r="D25" s="80">
        <f>D15</f>
        <v>7</v>
      </c>
      <c r="E25" s="66" t="s">
        <v>11</v>
      </c>
      <c r="F25" s="48">
        <f ca="1">OFFSET('Trial 2'!B12,MATCH('Trial 2'!$C$10/(1/$D$24),'Trial 2'!B12:B1012,1)-1,5,1,1)</f>
        <v>1.7511999999999941</v>
      </c>
      <c r="G25" s="48">
        <f ca="1">OFFSET('Trial 2'!B12,MATCH('Trial 2'!$C$10/(1/$D$24),'Trial 2'!B12:B1012,1)-1,6,1,1)</f>
        <v>0.90275709500000056</v>
      </c>
    </row>
    <row r="26" spans="2:9" x14ac:dyDescent="0.3">
      <c r="B26" s="64"/>
      <c r="C26" s="65" t="s">
        <v>59</v>
      </c>
      <c r="D26" s="31">
        <v>0.5</v>
      </c>
      <c r="E26" s="67" t="s">
        <v>11</v>
      </c>
    </row>
    <row r="27" spans="2:9" x14ac:dyDescent="0.3">
      <c r="B27" s="68"/>
      <c r="C27" s="65" t="s">
        <v>44</v>
      </c>
      <c r="D27" s="32">
        <v>8.8000000000000007</v>
      </c>
      <c r="E27" s="67" t="s">
        <v>36</v>
      </c>
      <c r="F27" s="69" t="s">
        <v>70</v>
      </c>
      <c r="G27" s="53">
        <f ca="1">LOOKUP(F25,'Trial 2'!G11:G1012,'Trial 1'!B11:B1012)</f>
        <v>0.19900000000000015</v>
      </c>
    </row>
    <row r="28" spans="2:9" ht="15" thickBot="1" x14ac:dyDescent="0.35">
      <c r="B28" s="71"/>
      <c r="C28" s="72" t="s">
        <v>33</v>
      </c>
      <c r="D28" s="33">
        <v>3</v>
      </c>
      <c r="E28" s="73" t="s">
        <v>36</v>
      </c>
    </row>
    <row r="29" spans="2:9" x14ac:dyDescent="0.3">
      <c r="B29" s="81"/>
      <c r="C29" s="82" t="s">
        <v>34</v>
      </c>
      <c r="D29" s="34">
        <f>ATAN(D28/D27)*180/PI()</f>
        <v>18.824710018240069</v>
      </c>
      <c r="E29" s="83" t="s">
        <v>19</v>
      </c>
    </row>
    <row r="30" spans="2:9" x14ac:dyDescent="0.3">
      <c r="B30" s="68"/>
      <c r="C30" s="65" t="s">
        <v>35</v>
      </c>
      <c r="D30" s="24">
        <f>SQRT(D27^2+D28^2)</f>
        <v>9.2973114393355676</v>
      </c>
      <c r="E30" s="76" t="s">
        <v>36</v>
      </c>
    </row>
    <row r="31" spans="2:9" ht="15" thickBot="1" x14ac:dyDescent="0.35">
      <c r="B31" s="84"/>
      <c r="C31" s="72" t="s">
        <v>45</v>
      </c>
      <c r="D31" s="25">
        <f>D30*COS(D29*PI()/180)/9.81*(D30*SIN(D29*PI()/180)+SQRT(D30^2*(SIN(D29*PI()/180))^2+2*9.81*D26))</f>
        <v>6.5816551741360385</v>
      </c>
      <c r="E31" s="85" t="s">
        <v>11</v>
      </c>
    </row>
    <row r="32" spans="2:9" ht="15" thickBot="1" x14ac:dyDescent="0.35"/>
    <row r="33" spans="2:13" ht="26.4" thickBot="1" x14ac:dyDescent="0.55000000000000004">
      <c r="B33" s="91" t="s">
        <v>48</v>
      </c>
      <c r="C33" s="92"/>
      <c r="D33" s="92"/>
      <c r="E33" s="93"/>
    </row>
    <row r="34" spans="2:13" x14ac:dyDescent="0.3">
      <c r="B34" s="59"/>
      <c r="C34" s="60" t="s">
        <v>28</v>
      </c>
      <c r="D34" s="79">
        <f>D14</f>
        <v>1E-3</v>
      </c>
      <c r="E34" s="62" t="s">
        <v>29</v>
      </c>
      <c r="F34" s="63" t="s">
        <v>37</v>
      </c>
      <c r="G34" s="63" t="s">
        <v>38</v>
      </c>
    </row>
    <row r="35" spans="2:13" x14ac:dyDescent="0.3">
      <c r="B35" s="64"/>
      <c r="C35" s="65" t="s">
        <v>43</v>
      </c>
      <c r="D35" s="86">
        <f>D15</f>
        <v>7</v>
      </c>
      <c r="E35" s="66" t="s">
        <v>11</v>
      </c>
      <c r="F35" s="48">
        <f ca="1">OFFSET('Trial 3'!B12,MATCH(VALUE('Trial 3'!$C$10/(1/$D$14)),'Trial 3'!B12:B1012,1)-1,5,1,1)</f>
        <v>2.6909999999999816</v>
      </c>
      <c r="G35" s="48">
        <f ca="1">OFFSET('Trial 3'!B12,MATCH(VALUE('Trial 3'!$C$10/(1/$D$14)),'Trial 3'!B12:B1012,1)-1,6,1,1)</f>
        <v>0.95848809500000065</v>
      </c>
    </row>
    <row r="36" spans="2:13" x14ac:dyDescent="0.3">
      <c r="B36" s="64"/>
      <c r="C36" s="65" t="s">
        <v>60</v>
      </c>
      <c r="D36" s="35">
        <v>0.5</v>
      </c>
      <c r="E36" s="67" t="s">
        <v>11</v>
      </c>
      <c r="M36" s="74" t="s">
        <v>64</v>
      </c>
    </row>
    <row r="37" spans="2:13" x14ac:dyDescent="0.3">
      <c r="B37" s="68"/>
      <c r="C37" s="65" t="s">
        <v>44</v>
      </c>
      <c r="D37" s="36">
        <v>9</v>
      </c>
      <c r="E37" s="67" t="s">
        <v>36</v>
      </c>
      <c r="F37" s="69" t="s">
        <v>70</v>
      </c>
      <c r="G37" s="53">
        <f ca="1">LOOKUP(F35,'Trial 3'!G11:G1012,'Trial 1'!B11:B1012)</f>
        <v>0.29900000000000021</v>
      </c>
    </row>
    <row r="38" spans="2:13" ht="15" thickBot="1" x14ac:dyDescent="0.35">
      <c r="B38" s="71"/>
      <c r="C38" s="72" t="s">
        <v>33</v>
      </c>
      <c r="D38" s="37">
        <v>3</v>
      </c>
      <c r="E38" s="73" t="s">
        <v>36</v>
      </c>
      <c r="I38" s="53" t="s">
        <v>71</v>
      </c>
      <c r="J38" s="87" t="s">
        <v>63</v>
      </c>
    </row>
    <row r="39" spans="2:13" x14ac:dyDescent="0.3">
      <c r="B39" s="81"/>
      <c r="C39" s="82" t="s">
        <v>34</v>
      </c>
      <c r="D39" s="38">
        <f>ATAN(D38/D37)*180/PI()</f>
        <v>18.43494882292201</v>
      </c>
      <c r="E39" s="83" t="s">
        <v>19</v>
      </c>
      <c r="F39" s="70"/>
      <c r="G39" s="70"/>
      <c r="J39" s="53" t="s">
        <v>61</v>
      </c>
    </row>
    <row r="40" spans="2:13" x14ac:dyDescent="0.3">
      <c r="B40" s="68"/>
      <c r="C40" s="65" t="s">
        <v>35</v>
      </c>
      <c r="D40" s="22">
        <f>SQRT(D37^2+D38^2)</f>
        <v>9.4868329805051381</v>
      </c>
      <c r="E40" s="76" t="s">
        <v>36</v>
      </c>
      <c r="F40" s="74"/>
      <c r="G40" s="74"/>
      <c r="J40" s="53" t="s">
        <v>62</v>
      </c>
    </row>
    <row r="41" spans="2:13" ht="15" thickBot="1" x14ac:dyDescent="0.35">
      <c r="B41" s="71"/>
      <c r="C41" s="72" t="s">
        <v>45</v>
      </c>
      <c r="D41" s="23">
        <f>D40*COS(D39*PI()/180)/9.81*(D40*SIN(D39*PI()/180)+SQRT(D40^2*(SIN(D39*PI()/180))^2+2*9.81*D36))</f>
        <v>6.7312382462754936</v>
      </c>
      <c r="E41" s="78" t="s">
        <v>11</v>
      </c>
      <c r="F41" s="74"/>
      <c r="G41" s="74"/>
    </row>
    <row r="42" spans="2:13" ht="15" thickBot="1" x14ac:dyDescent="0.35">
      <c r="K42" s="53" t="s">
        <v>65</v>
      </c>
    </row>
    <row r="43" spans="2:13" ht="26.4" thickBot="1" x14ac:dyDescent="0.55000000000000004">
      <c r="B43" s="91" t="s">
        <v>49</v>
      </c>
      <c r="C43" s="92"/>
      <c r="D43" s="92"/>
      <c r="E43" s="93"/>
    </row>
    <row r="44" spans="2:13" x14ac:dyDescent="0.3">
      <c r="B44" s="59"/>
      <c r="C44" s="60" t="s">
        <v>28</v>
      </c>
      <c r="D44" s="79">
        <f>D14</f>
        <v>1E-3</v>
      </c>
      <c r="E44" s="62" t="s">
        <v>29</v>
      </c>
      <c r="F44" s="63" t="s">
        <v>37</v>
      </c>
      <c r="G44" s="63" t="s">
        <v>38</v>
      </c>
    </row>
    <row r="45" spans="2:13" x14ac:dyDescent="0.3">
      <c r="B45" s="64"/>
      <c r="C45" s="65" t="s">
        <v>43</v>
      </c>
      <c r="D45" s="88">
        <f>D15</f>
        <v>7</v>
      </c>
      <c r="E45" s="66" t="s">
        <v>11</v>
      </c>
      <c r="F45" s="48">
        <f ca="1">OFFSET('Trial 4'!B12,MATCH(VALUE('Trial 4'!$C$10/(1/$D$14)),'Trial 4'!B12:B1012,1)-1,5,1,1)</f>
        <v>3.6707999999999865</v>
      </c>
      <c r="G45" s="48">
        <f ca="1">OFFSET('Trial 4'!B12,MATCH(VALUE('Trial 4'!$C$10/(1/$D$14)),'Trial 4'!B12:B1012,1)-1,6,1,1)</f>
        <v>0.91611909500000077</v>
      </c>
    </row>
    <row r="46" spans="2:13" x14ac:dyDescent="0.3">
      <c r="B46" s="64"/>
      <c r="C46" s="65" t="s">
        <v>60</v>
      </c>
      <c r="D46" s="39">
        <v>0.5</v>
      </c>
      <c r="E46" s="67" t="s">
        <v>11</v>
      </c>
    </row>
    <row r="47" spans="2:13" x14ac:dyDescent="0.3">
      <c r="B47" s="68"/>
      <c r="C47" s="65" t="s">
        <v>44</v>
      </c>
      <c r="D47" s="40">
        <v>9.1999999999999993</v>
      </c>
      <c r="E47" s="67" t="s">
        <v>36</v>
      </c>
      <c r="F47" s="69" t="s">
        <v>70</v>
      </c>
      <c r="G47" s="53">
        <f ca="1">LOOKUP(F45,'Trial 4'!G11:G1012,'Trial 1'!B11:B1012)</f>
        <v>0.3990000000000003</v>
      </c>
    </row>
    <row r="48" spans="2:13" ht="15" thickBot="1" x14ac:dyDescent="0.35">
      <c r="B48" s="71"/>
      <c r="C48" s="72" t="s">
        <v>33</v>
      </c>
      <c r="D48" s="41">
        <v>3</v>
      </c>
      <c r="E48" s="73" t="s">
        <v>36</v>
      </c>
    </row>
    <row r="49" spans="2:7" x14ac:dyDescent="0.3">
      <c r="B49" s="81"/>
      <c r="C49" s="82" t="s">
        <v>34</v>
      </c>
      <c r="D49" s="42">
        <f>ATAN(D48/D47)*180/PI()</f>
        <v>18.060471936199185</v>
      </c>
      <c r="E49" s="83" t="s">
        <v>19</v>
      </c>
      <c r="F49" s="70"/>
      <c r="G49" s="70"/>
    </row>
    <row r="50" spans="2:7" x14ac:dyDescent="0.3">
      <c r="B50" s="68"/>
      <c r="C50" s="65" t="s">
        <v>35</v>
      </c>
      <c r="D50" s="20">
        <f>SQRT(D47^2+D48^2)</f>
        <v>9.6767763227223558</v>
      </c>
      <c r="E50" s="76" t="s">
        <v>36</v>
      </c>
      <c r="F50" s="74"/>
      <c r="G50" s="74"/>
    </row>
    <row r="51" spans="2:7" ht="15" thickBot="1" x14ac:dyDescent="0.35">
      <c r="B51" s="71"/>
      <c r="C51" s="72" t="s">
        <v>45</v>
      </c>
      <c r="D51" s="21">
        <f>D50*COS(D49*PI()/180)/9.81*(D50*SIN(D49*PI()/180)+SQRT(D50^2*(SIN(D49*PI()/180))^2+2*9.81*D46))</f>
        <v>6.8808213184149496</v>
      </c>
      <c r="E51" s="78" t="s">
        <v>11</v>
      </c>
      <c r="F51" s="74"/>
      <c r="G51" s="74"/>
    </row>
    <row r="52" spans="2:7" ht="15" thickBot="1" x14ac:dyDescent="0.35"/>
    <row r="53" spans="2:7" ht="26.4" thickBot="1" x14ac:dyDescent="0.55000000000000004">
      <c r="B53" s="91" t="s">
        <v>50</v>
      </c>
      <c r="C53" s="92"/>
      <c r="D53" s="92"/>
      <c r="E53" s="93"/>
    </row>
    <row r="54" spans="2:7" x14ac:dyDescent="0.3">
      <c r="B54" s="59"/>
      <c r="C54" s="60" t="s">
        <v>28</v>
      </c>
      <c r="D54" s="89">
        <f>D14</f>
        <v>1E-3</v>
      </c>
      <c r="E54" s="62" t="s">
        <v>29</v>
      </c>
      <c r="F54" s="63" t="s">
        <v>37</v>
      </c>
      <c r="G54" s="63" t="s">
        <v>38</v>
      </c>
    </row>
    <row r="55" spans="2:7" x14ac:dyDescent="0.3">
      <c r="B55" s="64"/>
      <c r="C55" s="65" t="s">
        <v>43</v>
      </c>
      <c r="D55" s="90">
        <f>D15</f>
        <v>7</v>
      </c>
      <c r="E55" s="66" t="s">
        <v>11</v>
      </c>
      <c r="F55" s="48">
        <f ca="1">OFFSET('Trial 5'!B12,MATCH(VALUE('Trial 5'!$C$10/(1/$D$14)),'Trial 5'!B12:B1012,1)-1,5,1,1)</f>
        <v>4.6905999999999972</v>
      </c>
      <c r="G55" s="48">
        <f ca="1">OFFSET('Trial 5'!B12,MATCH(VALUE('Trial 5'!$C$10/(1/$D$14)),'Trial 5'!B12:B1012,1)-1,6,1,1)</f>
        <v>0.77565009500000082</v>
      </c>
    </row>
    <row r="56" spans="2:7" x14ac:dyDescent="0.3">
      <c r="B56" s="64"/>
      <c r="C56" s="65" t="s">
        <v>60</v>
      </c>
      <c r="D56" s="43">
        <v>0.5</v>
      </c>
      <c r="E56" s="67" t="s">
        <v>11</v>
      </c>
    </row>
    <row r="57" spans="2:7" x14ac:dyDescent="0.3">
      <c r="B57" s="68"/>
      <c r="C57" s="65" t="s">
        <v>44</v>
      </c>
      <c r="D57" s="44">
        <v>9.4</v>
      </c>
      <c r="E57" s="67" t="s">
        <v>36</v>
      </c>
      <c r="F57" s="69" t="s">
        <v>70</v>
      </c>
      <c r="G57" s="53">
        <f ca="1">LOOKUP(F55,'Trial 5'!G11:G1012,'Trial 1'!B11:B1012)</f>
        <v>0.49900000000000039</v>
      </c>
    </row>
    <row r="58" spans="2:7" ht="15" thickBot="1" x14ac:dyDescent="0.35">
      <c r="B58" s="71"/>
      <c r="C58" s="72" t="s">
        <v>33</v>
      </c>
      <c r="D58" s="45">
        <v>3</v>
      </c>
      <c r="E58" s="73" t="s">
        <v>36</v>
      </c>
    </row>
    <row r="59" spans="2:7" x14ac:dyDescent="0.3">
      <c r="B59" s="81"/>
      <c r="C59" s="82" t="s">
        <v>34</v>
      </c>
      <c r="D59" s="46">
        <f>ATAN(D58/D57)*180/PI()</f>
        <v>17.700427788667195</v>
      </c>
      <c r="E59" s="83" t="s">
        <v>19</v>
      </c>
      <c r="F59" s="70"/>
      <c r="G59" s="70"/>
    </row>
    <row r="60" spans="2:7" x14ac:dyDescent="0.3">
      <c r="B60" s="68"/>
      <c r="C60" s="65" t="s">
        <v>35</v>
      </c>
      <c r="D60" s="19">
        <f>SQRT(D57^2+D58^2)</f>
        <v>9.8671171068352077</v>
      </c>
      <c r="E60" s="76" t="s">
        <v>36</v>
      </c>
      <c r="F60" s="74"/>
      <c r="G60" s="74"/>
    </row>
    <row r="61" spans="2:7" ht="15" thickBot="1" x14ac:dyDescent="0.35">
      <c r="B61" s="71"/>
      <c r="C61" s="72" t="s">
        <v>45</v>
      </c>
      <c r="D61" s="47">
        <f>D60*COS(D59*PI()/180)/9.81*(D60*SIN(D59*PI()/180)+SQRT(D60^2*(SIN(D59*PI()/180))^2+2*9.81*D56))</f>
        <v>7.0304043905544047</v>
      </c>
      <c r="E61" s="78" t="s">
        <v>11</v>
      </c>
      <c r="F61" s="74"/>
      <c r="G61" s="74"/>
    </row>
  </sheetData>
  <sheetProtection sheet="1" objects="1" scenarios="1" selectLockedCells="1"/>
  <mergeCells count="6">
    <mergeCell ref="B53:E53"/>
    <mergeCell ref="B2:Q3"/>
    <mergeCell ref="B13:E13"/>
    <mergeCell ref="B23:E23"/>
    <mergeCell ref="B33:E33"/>
    <mergeCell ref="B43:E4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nchor moveWithCells="1">
                  <from>
                    <xdr:col>5</xdr:col>
                    <xdr:colOff>22860</xdr:colOff>
                    <xdr:row>15</xdr:row>
                    <xdr:rowOff>7620</xdr:rowOff>
                  </from>
                  <to>
                    <xdr:col>6</xdr:col>
                    <xdr:colOff>868680</xdr:colOff>
                    <xdr:row>15</xdr:row>
                    <xdr:rowOff>175260</xdr:rowOff>
                  </to>
                </anchor>
              </controlPr>
            </control>
          </mc:Choice>
        </mc:AlternateContent>
        <mc:AlternateContent xmlns:mc="http://schemas.openxmlformats.org/markup-compatibility/2006">
          <mc:Choice Requires="x14">
            <control shapeId="3074" r:id="rId5" name="Scroll Bar 2">
              <controlPr defaultSize="0" autoPict="0">
                <anchor moveWithCells="1">
                  <from>
                    <xdr:col>5</xdr:col>
                    <xdr:colOff>7620</xdr:colOff>
                    <xdr:row>25</xdr:row>
                    <xdr:rowOff>0</xdr:rowOff>
                  </from>
                  <to>
                    <xdr:col>6</xdr:col>
                    <xdr:colOff>861060</xdr:colOff>
                    <xdr:row>25</xdr:row>
                    <xdr:rowOff>175260</xdr:rowOff>
                  </to>
                </anchor>
              </controlPr>
            </control>
          </mc:Choice>
        </mc:AlternateContent>
        <mc:AlternateContent xmlns:mc="http://schemas.openxmlformats.org/markup-compatibility/2006">
          <mc:Choice Requires="x14">
            <control shapeId="3075" r:id="rId6" name="Scroll Bar 3">
              <controlPr defaultSize="0" autoPict="0">
                <anchor moveWithCells="1">
                  <from>
                    <xdr:col>5</xdr:col>
                    <xdr:colOff>22860</xdr:colOff>
                    <xdr:row>35</xdr:row>
                    <xdr:rowOff>7620</xdr:rowOff>
                  </from>
                  <to>
                    <xdr:col>6</xdr:col>
                    <xdr:colOff>868680</xdr:colOff>
                    <xdr:row>35</xdr:row>
                    <xdr:rowOff>175260</xdr:rowOff>
                  </to>
                </anchor>
              </controlPr>
            </control>
          </mc:Choice>
        </mc:AlternateContent>
        <mc:AlternateContent xmlns:mc="http://schemas.openxmlformats.org/markup-compatibility/2006">
          <mc:Choice Requires="x14">
            <control shapeId="3076" r:id="rId7" name="Scroll Bar 4">
              <controlPr defaultSize="0" autoPict="0">
                <anchor moveWithCells="1">
                  <from>
                    <xdr:col>5</xdr:col>
                    <xdr:colOff>15240</xdr:colOff>
                    <xdr:row>44</xdr:row>
                    <xdr:rowOff>175260</xdr:rowOff>
                  </from>
                  <to>
                    <xdr:col>6</xdr:col>
                    <xdr:colOff>861060</xdr:colOff>
                    <xdr:row>46</xdr:row>
                    <xdr:rowOff>7620</xdr:rowOff>
                  </to>
                </anchor>
              </controlPr>
            </control>
          </mc:Choice>
        </mc:AlternateContent>
        <mc:AlternateContent xmlns:mc="http://schemas.openxmlformats.org/markup-compatibility/2006">
          <mc:Choice Requires="x14">
            <control shapeId="3077" r:id="rId8" name="Scroll Bar 5">
              <controlPr defaultSize="0" autoPict="0">
                <anchor moveWithCells="1">
                  <from>
                    <xdr:col>5</xdr:col>
                    <xdr:colOff>22860</xdr:colOff>
                    <xdr:row>55</xdr:row>
                    <xdr:rowOff>7620</xdr:rowOff>
                  </from>
                  <to>
                    <xdr:col>6</xdr:col>
                    <xdr:colOff>868680</xdr:colOff>
                    <xdr:row>56</xdr:row>
                    <xdr:rowOff>7620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L1012"/>
  <sheetViews>
    <sheetView topLeftCell="A987" workbookViewId="0">
      <selection activeCell="C1" sqref="C1"/>
    </sheetView>
  </sheetViews>
  <sheetFormatPr defaultRowHeight="14.4" x14ac:dyDescent="0.3"/>
  <cols>
    <col min="1" max="1" width="6.33203125" customWidth="1"/>
    <col min="2" max="2" width="9" customWidth="1"/>
    <col min="3" max="3" width="20.6640625" customWidth="1"/>
    <col min="4" max="4" width="19.33203125" bestFit="1" customWidth="1"/>
    <col min="5" max="8" width="15.109375" customWidth="1"/>
  </cols>
  <sheetData>
    <row r="1" spans="1:12" ht="16.95" customHeight="1" x14ac:dyDescent="0.3">
      <c r="A1" t="s">
        <v>31</v>
      </c>
    </row>
    <row r="2" spans="1:12" x14ac:dyDescent="0.3">
      <c r="B2" s="10" t="s">
        <v>6</v>
      </c>
      <c r="C2" s="11" t="s">
        <v>39</v>
      </c>
      <c r="D2" s="11" t="s">
        <v>40</v>
      </c>
      <c r="E2" s="11" t="s">
        <v>4</v>
      </c>
      <c r="F2" s="11" t="s">
        <v>9</v>
      </c>
      <c r="G2" s="11" t="s">
        <v>8</v>
      </c>
      <c r="H2" s="11" t="s">
        <v>5</v>
      </c>
    </row>
    <row r="3" spans="1:12" x14ac:dyDescent="0.3">
      <c r="B3" s="12" t="s">
        <v>7</v>
      </c>
      <c r="C3" s="12">
        <v>75</v>
      </c>
      <c r="D3" s="13">
        <v>60</v>
      </c>
      <c r="E3" s="12">
        <v>0.14199999999999999</v>
      </c>
      <c r="F3" s="12">
        <v>2</v>
      </c>
      <c r="G3" s="12">
        <v>7200</v>
      </c>
      <c r="H3" s="14">
        <v>1995810</v>
      </c>
    </row>
    <row r="4" spans="1:12" x14ac:dyDescent="0.3">
      <c r="B4" s="2"/>
      <c r="C4" s="2"/>
      <c r="D4" s="3"/>
      <c r="G4" s="4" t="s">
        <v>32</v>
      </c>
      <c r="H4" s="49">
        <f>'User Interface'!D17</f>
        <v>8.6</v>
      </c>
      <c r="I4" t="s">
        <v>36</v>
      </c>
    </row>
    <row r="5" spans="1:12" x14ac:dyDescent="0.3">
      <c r="A5" s="98" t="s">
        <v>21</v>
      </c>
      <c r="B5" s="98"/>
      <c r="C5" s="1">
        <v>0</v>
      </c>
      <c r="D5" t="s">
        <v>1</v>
      </c>
      <c r="E5" t="s">
        <v>2</v>
      </c>
      <c r="G5" s="4" t="s">
        <v>33</v>
      </c>
      <c r="H5" s="49">
        <f>'User Interface'!D18</f>
        <v>3</v>
      </c>
      <c r="I5" t="s">
        <v>36</v>
      </c>
      <c r="J5" s="4" t="s">
        <v>12</v>
      </c>
      <c r="K5" t="s">
        <v>13</v>
      </c>
      <c r="L5" t="s">
        <v>16</v>
      </c>
    </row>
    <row r="6" spans="1:12" ht="15" thickBot="1" x14ac:dyDescent="0.35">
      <c r="A6" s="98"/>
      <c r="B6" s="98"/>
      <c r="C6" s="1">
        <v>0</v>
      </c>
      <c r="D6" t="s">
        <v>1</v>
      </c>
      <c r="E6" t="s">
        <v>3</v>
      </c>
      <c r="G6" s="6" t="s">
        <v>34</v>
      </c>
      <c r="H6" s="16">
        <f>ATAN(H5/H4)*180/PI()</f>
        <v>19.230672375661285</v>
      </c>
      <c r="I6" s="7" t="s">
        <v>19</v>
      </c>
      <c r="J6" s="4" t="s">
        <v>14</v>
      </c>
      <c r="K6" t="s">
        <v>15</v>
      </c>
      <c r="L6" t="s">
        <v>17</v>
      </c>
    </row>
    <row r="7" spans="1:12" x14ac:dyDescent="0.3">
      <c r="B7" s="4" t="s">
        <v>10</v>
      </c>
      <c r="C7" s="50" t="s">
        <v>69</v>
      </c>
      <c r="D7" t="s">
        <v>20</v>
      </c>
      <c r="G7" s="5" t="s">
        <v>35</v>
      </c>
      <c r="H7" s="17">
        <f>SQRT(H4^2+H5^2)</f>
        <v>9.1082380293885592</v>
      </c>
      <c r="I7" s="2" t="s">
        <v>36</v>
      </c>
    </row>
    <row r="8" spans="1:12" x14ac:dyDescent="0.3">
      <c r="B8" s="4" t="s">
        <v>0</v>
      </c>
      <c r="C8">
        <v>-9.81</v>
      </c>
      <c r="D8" t="s">
        <v>1</v>
      </c>
    </row>
    <row r="9" spans="1:12" x14ac:dyDescent="0.3">
      <c r="B9" s="4" t="s">
        <v>28</v>
      </c>
      <c r="C9">
        <f>'User Interface'!D14</f>
        <v>1E-3</v>
      </c>
      <c r="D9" t="s">
        <v>29</v>
      </c>
      <c r="G9" s="5" t="s">
        <v>30</v>
      </c>
      <c r="H9" s="8">
        <f>'User Interface'!D25</f>
        <v>7</v>
      </c>
      <c r="I9" s="9" t="s">
        <v>11</v>
      </c>
    </row>
    <row r="10" spans="1:12" x14ac:dyDescent="0.3">
      <c r="B10" s="4"/>
      <c r="C10" s="15">
        <v>100</v>
      </c>
    </row>
    <row r="11" spans="1:12" x14ac:dyDescent="0.3">
      <c r="B11" t="s">
        <v>18</v>
      </c>
      <c r="C11" t="s">
        <v>22</v>
      </c>
      <c r="D11" t="s">
        <v>23</v>
      </c>
      <c r="E11" t="s">
        <v>24</v>
      </c>
      <c r="F11" t="s">
        <v>25</v>
      </c>
      <c r="G11" t="s">
        <v>26</v>
      </c>
      <c r="H11" t="s">
        <v>27</v>
      </c>
    </row>
    <row r="12" spans="1:12" x14ac:dyDescent="0.3">
      <c r="B12">
        <v>0</v>
      </c>
      <c r="C12">
        <v>0</v>
      </c>
      <c r="D12">
        <v>-9.81</v>
      </c>
      <c r="E12" s="51">
        <f>H4</f>
        <v>8.6</v>
      </c>
      <c r="F12" s="51">
        <f>H5</f>
        <v>3</v>
      </c>
      <c r="G12">
        <v>0</v>
      </c>
      <c r="H12">
        <f>'User Interface'!D16</f>
        <v>0.5</v>
      </c>
    </row>
    <row r="13" spans="1:12" x14ac:dyDescent="0.3">
      <c r="B13">
        <f>B12+'User Interface'!$D$14</f>
        <v>1E-3</v>
      </c>
      <c r="C13">
        <f>IF(G13&lt;0,(SQRT(G13^2+H13^2)*'User Interface'!$D$17)/$C$7*COS(PI()*'User Interface'!$D$19/180),0)</f>
        <v>0</v>
      </c>
      <c r="D13">
        <f>IF(G13&lt;0,(SQRT(H13^2+H13^2)*'User Interface'!$D$17)/$C$7*COS(PI()*'User Interface'!$D$19/180)+$C$8,$C$8)</f>
        <v>-9.81</v>
      </c>
      <c r="E13">
        <f>C12*$C$9+E12</f>
        <v>8.6</v>
      </c>
      <c r="F13">
        <f>D12*$C$9+F12</f>
        <v>2.9901900000000001</v>
      </c>
      <c r="G13">
        <f>(E13+E12)/2*$C$9+G12</f>
        <v>8.6E-3</v>
      </c>
      <c r="H13">
        <f>(F13+F12)/2*$C$9+H12</f>
        <v>0.50299509499999995</v>
      </c>
    </row>
    <row r="14" spans="1:12" x14ac:dyDescent="0.3">
      <c r="B14">
        <f>B13+'User Interface'!$D$14</f>
        <v>2E-3</v>
      </c>
      <c r="C14">
        <f>IF(G14&lt;0,(SQRT(G14^2+H14^2)*'User Interface'!$D$17)/$C$7*COS(PI()*'User Interface'!$D$19/180),0)</f>
        <v>0</v>
      </c>
      <c r="D14">
        <f>IF(G14&lt;0,(SQRT(H14^2+H14^2)*'User Interface'!$D$17)/$C$7*COS(PI()*'User Interface'!$D$19/180)+$C$8,$C$8)</f>
        <v>-9.81</v>
      </c>
      <c r="E14">
        <f t="shared" ref="E14:E77" si="0">C13*$C$9+E13</f>
        <v>8.6</v>
      </c>
      <c r="F14">
        <f t="shared" ref="F14:F77" si="1">D13*$C$9+F13</f>
        <v>2.9803800000000003</v>
      </c>
      <c r="G14">
        <f t="shared" ref="G14:G77" si="2">(E14+E13)/2*$C$9+G13</f>
        <v>1.72E-2</v>
      </c>
      <c r="H14">
        <f t="shared" ref="H14:H77" si="3">(F14+F13)/2*$C$9+H13</f>
        <v>0.5059803799999999</v>
      </c>
    </row>
    <row r="15" spans="1:12" x14ac:dyDescent="0.3">
      <c r="B15">
        <f>B14+'User Interface'!$D$14</f>
        <v>3.0000000000000001E-3</v>
      </c>
      <c r="C15">
        <f>IF(G15&lt;0,(SQRT(G15^2+H15^2)*'User Interface'!$D$17)/$C$7*COS(PI()*'User Interface'!$D$19/180),0)</f>
        <v>0</v>
      </c>
      <c r="D15">
        <f>IF(G15&lt;0,(SQRT(H15^2+H15^2)*'User Interface'!$D$17)/$C$7*COS(PI()*'User Interface'!$D$19/180)+$C$8,$C$8)</f>
        <v>-9.81</v>
      </c>
      <c r="E15">
        <f t="shared" si="0"/>
        <v>8.6</v>
      </c>
      <c r="F15">
        <f t="shared" si="1"/>
        <v>2.9705700000000004</v>
      </c>
      <c r="G15">
        <f t="shared" si="2"/>
        <v>2.58E-2</v>
      </c>
      <c r="H15">
        <f t="shared" si="3"/>
        <v>0.50895585499999985</v>
      </c>
    </row>
    <row r="16" spans="1:12" x14ac:dyDescent="0.3">
      <c r="B16">
        <f>B15+'User Interface'!$D$14</f>
        <v>4.0000000000000001E-3</v>
      </c>
      <c r="C16">
        <f>IF(G16&lt;0,(SQRT(G16^2+H16^2)*'User Interface'!$D$17)/$C$7*COS(PI()*'User Interface'!$D$19/180),0)</f>
        <v>0</v>
      </c>
      <c r="D16">
        <f>IF(G16&lt;0,(SQRT(H16^2+H16^2)*'User Interface'!$D$17)/$C$7*COS(PI()*'User Interface'!$D$19/180)+$C$8,$C$8)</f>
        <v>-9.81</v>
      </c>
      <c r="E16">
        <f t="shared" si="0"/>
        <v>8.6</v>
      </c>
      <c r="F16">
        <f t="shared" si="1"/>
        <v>2.9607600000000005</v>
      </c>
      <c r="G16">
        <f t="shared" si="2"/>
        <v>3.44E-2</v>
      </c>
      <c r="H16">
        <f t="shared" si="3"/>
        <v>0.5119215199999998</v>
      </c>
    </row>
    <row r="17" spans="2:8" x14ac:dyDescent="0.3">
      <c r="B17">
        <f>B16+'User Interface'!$D$14</f>
        <v>5.0000000000000001E-3</v>
      </c>
      <c r="C17">
        <f>IF(G17&lt;0,(SQRT(G17^2+H17^2)*'User Interface'!$D$17)/$C$7*COS(PI()*'User Interface'!$D$19/180),0)</f>
        <v>0</v>
      </c>
      <c r="D17">
        <f>IF(G17&lt;0,(SQRT(H17^2+H17^2)*'User Interface'!$D$17)/$C$7*COS(PI()*'User Interface'!$D$19/180)+$C$8,$C$8)</f>
        <v>-9.81</v>
      </c>
      <c r="E17">
        <f t="shared" si="0"/>
        <v>8.6</v>
      </c>
      <c r="F17">
        <f t="shared" si="1"/>
        <v>2.9509500000000006</v>
      </c>
      <c r="G17">
        <f t="shared" si="2"/>
        <v>4.2999999999999997E-2</v>
      </c>
      <c r="H17">
        <f t="shared" si="3"/>
        <v>0.51487737499999975</v>
      </c>
    </row>
    <row r="18" spans="2:8" x14ac:dyDescent="0.3">
      <c r="B18" s="18">
        <f>B17+'User Interface'!$D$14</f>
        <v>6.0000000000000001E-3</v>
      </c>
      <c r="C18">
        <f>IF(G18&lt;0,(SQRT(G18^2+H18^2)*'User Interface'!$D$17)/$C$7*COS(PI()*'User Interface'!$D$19/180),0)</f>
        <v>0</v>
      </c>
      <c r="D18">
        <f>IF(G18&lt;0,(SQRT(H18^2+H18^2)*'User Interface'!$D$17)/$C$7*COS(PI()*'User Interface'!$D$19/180)+$C$8,$C$8)</f>
        <v>-9.81</v>
      </c>
      <c r="E18">
        <f t="shared" si="0"/>
        <v>8.6</v>
      </c>
      <c r="F18">
        <f t="shared" si="1"/>
        <v>2.9411400000000008</v>
      </c>
      <c r="G18">
        <f t="shared" si="2"/>
        <v>5.1599999999999993E-2</v>
      </c>
      <c r="H18">
        <f t="shared" si="3"/>
        <v>0.5178234199999997</v>
      </c>
    </row>
    <row r="19" spans="2:8" x14ac:dyDescent="0.3">
      <c r="B19">
        <f>B18+'User Interface'!$D$14</f>
        <v>7.0000000000000001E-3</v>
      </c>
      <c r="C19">
        <f>IF(G19&lt;0,(SQRT(G19^2+H19^2)*'User Interface'!$D$17)/$C$7*COS(PI()*'User Interface'!$D$19/180),0)</f>
        <v>0</v>
      </c>
      <c r="D19">
        <f>IF(G19&lt;0,(SQRT(H19^2+H19^2)*'User Interface'!$D$17)/$C$7*COS(PI()*'User Interface'!$D$19/180)+$C$8,$C$8)</f>
        <v>-9.81</v>
      </c>
      <c r="E19">
        <f t="shared" si="0"/>
        <v>8.6</v>
      </c>
      <c r="F19">
        <f t="shared" si="1"/>
        <v>2.9313300000000009</v>
      </c>
      <c r="G19">
        <f t="shared" si="2"/>
        <v>6.019999999999999E-2</v>
      </c>
      <c r="H19">
        <f t="shared" si="3"/>
        <v>0.52075965499999965</v>
      </c>
    </row>
    <row r="20" spans="2:8" x14ac:dyDescent="0.3">
      <c r="B20">
        <f>B19+'User Interface'!$D$14</f>
        <v>8.0000000000000002E-3</v>
      </c>
      <c r="C20">
        <f>IF(G20&lt;0,(SQRT(G20^2+H20^2)*'User Interface'!$D$17)/$C$7*COS(PI()*'User Interface'!$D$19/180),0)</f>
        <v>0</v>
      </c>
      <c r="D20">
        <f>IF(G20&lt;0,(SQRT(H20^2+H20^2)*'User Interface'!$D$17)/$C$7*COS(PI()*'User Interface'!$D$19/180)+$C$8,$C$8)</f>
        <v>-9.81</v>
      </c>
      <c r="E20">
        <f t="shared" si="0"/>
        <v>8.6</v>
      </c>
      <c r="F20">
        <f t="shared" si="1"/>
        <v>2.921520000000001</v>
      </c>
      <c r="G20">
        <f t="shared" si="2"/>
        <v>6.8799999999999986E-2</v>
      </c>
      <c r="H20">
        <f t="shared" si="3"/>
        <v>0.52368607999999961</v>
      </c>
    </row>
    <row r="21" spans="2:8" x14ac:dyDescent="0.3">
      <c r="B21">
        <f>B20+'User Interface'!$D$14</f>
        <v>9.0000000000000011E-3</v>
      </c>
      <c r="C21">
        <f>IF(G21&lt;0,(SQRT(G21^2+H21^2)*'User Interface'!$D$17)/$C$7*COS(PI()*'User Interface'!$D$19/180),0)</f>
        <v>0</v>
      </c>
      <c r="D21">
        <f>IF(G21&lt;0,(SQRT(H21^2+H21^2)*'User Interface'!$D$17)/$C$7*COS(PI()*'User Interface'!$D$19/180)+$C$8,$C$8)</f>
        <v>-9.81</v>
      </c>
      <c r="E21">
        <f t="shared" si="0"/>
        <v>8.6</v>
      </c>
      <c r="F21">
        <f t="shared" si="1"/>
        <v>2.9117100000000011</v>
      </c>
      <c r="G21">
        <f t="shared" si="2"/>
        <v>7.7399999999999983E-2</v>
      </c>
      <c r="H21">
        <f t="shared" si="3"/>
        <v>0.52660269499999957</v>
      </c>
    </row>
    <row r="22" spans="2:8" x14ac:dyDescent="0.3">
      <c r="B22">
        <f>B21+'User Interface'!$D$14</f>
        <v>1.0000000000000002E-2</v>
      </c>
      <c r="C22">
        <f>IF(G22&lt;0,(SQRT(G22^2+H22^2)*'User Interface'!$D$17)/$C$7*COS(PI()*'User Interface'!$D$19/180),0)</f>
        <v>0</v>
      </c>
      <c r="D22">
        <f>IF(G22&lt;0,(SQRT(H22^2+H22^2)*'User Interface'!$D$17)/$C$7*COS(PI()*'User Interface'!$D$19/180)+$C$8,$C$8)</f>
        <v>-9.81</v>
      </c>
      <c r="E22">
        <f t="shared" si="0"/>
        <v>8.6</v>
      </c>
      <c r="F22">
        <f t="shared" si="1"/>
        <v>2.9019000000000013</v>
      </c>
      <c r="G22">
        <f t="shared" si="2"/>
        <v>8.5999999999999979E-2</v>
      </c>
      <c r="H22">
        <f t="shared" si="3"/>
        <v>0.52950949999999952</v>
      </c>
    </row>
    <row r="23" spans="2:8" x14ac:dyDescent="0.3">
      <c r="B23">
        <f>B22+'User Interface'!$D$14</f>
        <v>1.1000000000000003E-2</v>
      </c>
      <c r="C23">
        <f>IF(G23&lt;0,(SQRT(G23^2+H23^2)*'User Interface'!$D$17)/$C$7*COS(PI()*'User Interface'!$D$19/180),0)</f>
        <v>0</v>
      </c>
      <c r="D23">
        <f>IF(G23&lt;0,(SQRT(H23^2+H23^2)*'User Interface'!$D$17)/$C$7*COS(PI()*'User Interface'!$D$19/180)+$C$8,$C$8)</f>
        <v>-9.81</v>
      </c>
      <c r="E23">
        <f t="shared" si="0"/>
        <v>8.6</v>
      </c>
      <c r="F23">
        <f t="shared" si="1"/>
        <v>2.8920900000000014</v>
      </c>
      <c r="G23">
        <f t="shared" si="2"/>
        <v>9.4599999999999976E-2</v>
      </c>
      <c r="H23">
        <f t="shared" si="3"/>
        <v>0.53240649499999948</v>
      </c>
    </row>
    <row r="24" spans="2:8" x14ac:dyDescent="0.3">
      <c r="B24">
        <f>B23+'User Interface'!$D$14</f>
        <v>1.2000000000000004E-2</v>
      </c>
      <c r="C24">
        <f>IF(G24&lt;0,(SQRT(G24^2+H24^2)*'User Interface'!$D$17)/$C$7*COS(PI()*'User Interface'!$D$19/180),0)</f>
        <v>0</v>
      </c>
      <c r="D24">
        <f>IF(G24&lt;0,(SQRT(H24^2+H24^2)*'User Interface'!$D$17)/$C$7*COS(PI()*'User Interface'!$D$19/180)+$C$8,$C$8)</f>
        <v>-9.81</v>
      </c>
      <c r="E24">
        <f t="shared" si="0"/>
        <v>8.6</v>
      </c>
      <c r="F24">
        <f t="shared" si="1"/>
        <v>2.8822800000000015</v>
      </c>
      <c r="G24">
        <f t="shared" si="2"/>
        <v>0.10319999999999997</v>
      </c>
      <c r="H24">
        <f t="shared" si="3"/>
        <v>0.53529367999999944</v>
      </c>
    </row>
    <row r="25" spans="2:8" x14ac:dyDescent="0.3">
      <c r="B25">
        <f>B24+'User Interface'!$D$14</f>
        <v>1.3000000000000005E-2</v>
      </c>
      <c r="C25">
        <f>IF(G25&lt;0,(SQRT(G25^2+H25^2)*'User Interface'!$D$17)/$C$7*COS(PI()*'User Interface'!$D$19/180),0)</f>
        <v>0</v>
      </c>
      <c r="D25">
        <f>IF(G25&lt;0,(SQRT(H25^2+H25^2)*'User Interface'!$D$17)/$C$7*COS(PI()*'User Interface'!$D$19/180)+$C$8,$C$8)</f>
        <v>-9.81</v>
      </c>
      <c r="E25">
        <f t="shared" si="0"/>
        <v>8.6</v>
      </c>
      <c r="F25">
        <f t="shared" si="1"/>
        <v>2.8724700000000016</v>
      </c>
      <c r="G25">
        <f t="shared" si="2"/>
        <v>0.11179999999999997</v>
      </c>
      <c r="H25">
        <f t="shared" si="3"/>
        <v>0.5381710549999994</v>
      </c>
    </row>
    <row r="26" spans="2:8" x14ac:dyDescent="0.3">
      <c r="B26">
        <f>B25+'User Interface'!$D$14</f>
        <v>1.4000000000000005E-2</v>
      </c>
      <c r="C26">
        <f>IF(G26&lt;0,(SQRT(G26^2+H26^2)*'User Interface'!$D$17)/$C$7*COS(PI()*'User Interface'!$D$19/180),0)</f>
        <v>0</v>
      </c>
      <c r="D26">
        <f>IF(G26&lt;0,(SQRT(H26^2+H26^2)*'User Interface'!$D$17)/$C$7*COS(PI()*'User Interface'!$D$19/180)+$C$8,$C$8)</f>
        <v>-9.81</v>
      </c>
      <c r="E26">
        <f t="shared" si="0"/>
        <v>8.6</v>
      </c>
      <c r="F26">
        <f t="shared" si="1"/>
        <v>2.8626600000000018</v>
      </c>
      <c r="G26">
        <f t="shared" si="2"/>
        <v>0.12039999999999997</v>
      </c>
      <c r="H26">
        <f t="shared" si="3"/>
        <v>0.54103861999999936</v>
      </c>
    </row>
    <row r="27" spans="2:8" x14ac:dyDescent="0.3">
      <c r="B27">
        <f>B26+'User Interface'!$D$14</f>
        <v>1.5000000000000006E-2</v>
      </c>
      <c r="C27">
        <f>IF(G27&lt;0,(SQRT(G27^2+H27^2)*'User Interface'!$D$17)/$C$7*COS(PI()*'User Interface'!$D$19/180),0)</f>
        <v>0</v>
      </c>
      <c r="D27">
        <f>IF(G27&lt;0,(SQRT(H27^2+H27^2)*'User Interface'!$D$17)/$C$7*COS(PI()*'User Interface'!$D$19/180)+$C$8,$C$8)</f>
        <v>-9.81</v>
      </c>
      <c r="E27">
        <f t="shared" si="0"/>
        <v>8.6</v>
      </c>
      <c r="F27">
        <f t="shared" si="1"/>
        <v>2.8528500000000019</v>
      </c>
      <c r="G27">
        <f t="shared" si="2"/>
        <v>0.12899999999999998</v>
      </c>
      <c r="H27">
        <f t="shared" si="3"/>
        <v>0.54389637499999932</v>
      </c>
    </row>
    <row r="28" spans="2:8" x14ac:dyDescent="0.3">
      <c r="B28">
        <f>B27+'User Interface'!$D$14</f>
        <v>1.6000000000000007E-2</v>
      </c>
      <c r="C28">
        <f>IF(G28&lt;0,(SQRT(G28^2+H28^2)*'User Interface'!$D$17)/$C$7*COS(PI()*'User Interface'!$D$19/180),0)</f>
        <v>0</v>
      </c>
      <c r="D28">
        <f>IF(G28&lt;0,(SQRT(H28^2+H28^2)*'User Interface'!$D$17)/$C$7*COS(PI()*'User Interface'!$D$19/180)+$C$8,$C$8)</f>
        <v>-9.81</v>
      </c>
      <c r="E28">
        <f t="shared" si="0"/>
        <v>8.6</v>
      </c>
      <c r="F28">
        <f t="shared" si="1"/>
        <v>2.843040000000002</v>
      </c>
      <c r="G28">
        <f t="shared" si="2"/>
        <v>0.13759999999999997</v>
      </c>
      <c r="H28">
        <f t="shared" si="3"/>
        <v>0.54674431999999928</v>
      </c>
    </row>
    <row r="29" spans="2:8" x14ac:dyDescent="0.3">
      <c r="B29">
        <f>B28+'User Interface'!$D$14</f>
        <v>1.7000000000000008E-2</v>
      </c>
      <c r="C29">
        <f>IF(G29&lt;0,(SQRT(G29^2+H29^2)*'User Interface'!$D$17)/$C$7*COS(PI()*'User Interface'!$D$19/180),0)</f>
        <v>0</v>
      </c>
      <c r="D29">
        <f>IF(G29&lt;0,(SQRT(H29^2+H29^2)*'User Interface'!$D$17)/$C$7*COS(PI()*'User Interface'!$D$19/180)+$C$8,$C$8)</f>
        <v>-9.81</v>
      </c>
      <c r="E29">
        <f t="shared" si="0"/>
        <v>8.6</v>
      </c>
      <c r="F29">
        <f t="shared" si="1"/>
        <v>2.8332300000000021</v>
      </c>
      <c r="G29">
        <f t="shared" si="2"/>
        <v>0.14619999999999997</v>
      </c>
      <c r="H29">
        <f t="shared" si="3"/>
        <v>0.54958245499999925</v>
      </c>
    </row>
    <row r="30" spans="2:8" x14ac:dyDescent="0.3">
      <c r="B30">
        <f>B29+'User Interface'!$D$14</f>
        <v>1.8000000000000009E-2</v>
      </c>
      <c r="C30">
        <f>IF(G30&lt;0,(SQRT(G30^2+H30^2)*'User Interface'!$D$17)/$C$7*COS(PI()*'User Interface'!$D$19/180),0)</f>
        <v>0</v>
      </c>
      <c r="D30">
        <f>IF(G30&lt;0,(SQRT(H30^2+H30^2)*'User Interface'!$D$17)/$C$7*COS(PI()*'User Interface'!$D$19/180)+$C$8,$C$8)</f>
        <v>-9.81</v>
      </c>
      <c r="E30">
        <f t="shared" si="0"/>
        <v>8.6</v>
      </c>
      <c r="F30">
        <f t="shared" si="1"/>
        <v>2.8234200000000023</v>
      </c>
      <c r="G30">
        <f t="shared" si="2"/>
        <v>0.15479999999999997</v>
      </c>
      <c r="H30">
        <f t="shared" si="3"/>
        <v>0.55241077999999921</v>
      </c>
    </row>
    <row r="31" spans="2:8" x14ac:dyDescent="0.3">
      <c r="B31">
        <f>B30+'User Interface'!$D$14</f>
        <v>1.900000000000001E-2</v>
      </c>
      <c r="C31">
        <f>IF(G31&lt;0,(SQRT(G31^2+H31^2)*'User Interface'!$D$17)/$C$7*COS(PI()*'User Interface'!$D$19/180),0)</f>
        <v>0</v>
      </c>
      <c r="D31">
        <f>IF(G31&lt;0,(SQRT(H31^2+H31^2)*'User Interface'!$D$17)/$C$7*COS(PI()*'User Interface'!$D$19/180)+$C$8,$C$8)</f>
        <v>-9.81</v>
      </c>
      <c r="E31">
        <f t="shared" si="0"/>
        <v>8.6</v>
      </c>
      <c r="F31">
        <f t="shared" si="1"/>
        <v>2.8136100000000024</v>
      </c>
      <c r="G31">
        <f t="shared" si="2"/>
        <v>0.16339999999999996</v>
      </c>
      <c r="H31">
        <f t="shared" si="3"/>
        <v>0.55522929499999918</v>
      </c>
    </row>
    <row r="32" spans="2:8" x14ac:dyDescent="0.3">
      <c r="B32">
        <f>B31+'User Interface'!$D$14</f>
        <v>2.0000000000000011E-2</v>
      </c>
      <c r="C32">
        <f>IF(G32&lt;0,(SQRT(G32^2+H32^2)*'User Interface'!$D$17)/$C$7*COS(PI()*'User Interface'!$D$19/180),0)</f>
        <v>0</v>
      </c>
      <c r="D32">
        <f>IF(G32&lt;0,(SQRT(H32^2+H32^2)*'User Interface'!$D$17)/$C$7*COS(PI()*'User Interface'!$D$19/180)+$C$8,$C$8)</f>
        <v>-9.81</v>
      </c>
      <c r="E32">
        <f t="shared" si="0"/>
        <v>8.6</v>
      </c>
      <c r="F32">
        <f t="shared" si="1"/>
        <v>2.8038000000000025</v>
      </c>
      <c r="G32">
        <f t="shared" si="2"/>
        <v>0.17199999999999996</v>
      </c>
      <c r="H32">
        <f t="shared" si="3"/>
        <v>0.55803799999999915</v>
      </c>
    </row>
    <row r="33" spans="2:8" x14ac:dyDescent="0.3">
      <c r="B33">
        <f>B32+'User Interface'!$D$14</f>
        <v>2.1000000000000012E-2</v>
      </c>
      <c r="C33">
        <f>IF(G33&lt;0,(SQRT(G33^2+H33^2)*'User Interface'!$D$17)/$C$7*COS(PI()*'User Interface'!$D$19/180),0)</f>
        <v>0</v>
      </c>
      <c r="D33">
        <f>IF(G33&lt;0,(SQRT(H33^2+H33^2)*'User Interface'!$D$17)/$C$7*COS(PI()*'User Interface'!$D$19/180)+$C$8,$C$8)</f>
        <v>-9.81</v>
      </c>
      <c r="E33">
        <f t="shared" si="0"/>
        <v>8.6</v>
      </c>
      <c r="F33">
        <f t="shared" si="1"/>
        <v>2.7939900000000026</v>
      </c>
      <c r="G33">
        <f t="shared" si="2"/>
        <v>0.18059999999999996</v>
      </c>
      <c r="H33">
        <f t="shared" si="3"/>
        <v>0.56083689499999911</v>
      </c>
    </row>
    <row r="34" spans="2:8" x14ac:dyDescent="0.3">
      <c r="B34">
        <f>B33+'User Interface'!$D$14</f>
        <v>2.2000000000000013E-2</v>
      </c>
      <c r="C34">
        <f>IF(G34&lt;0,(SQRT(G34^2+H34^2)*'User Interface'!$D$17)/$C$7*COS(PI()*'User Interface'!$D$19/180),0)</f>
        <v>0</v>
      </c>
      <c r="D34">
        <f>IF(G34&lt;0,(SQRT(H34^2+H34^2)*'User Interface'!$D$17)/$C$7*COS(PI()*'User Interface'!$D$19/180)+$C$8,$C$8)</f>
        <v>-9.81</v>
      </c>
      <c r="E34">
        <f t="shared" si="0"/>
        <v>8.6</v>
      </c>
      <c r="F34">
        <f t="shared" si="1"/>
        <v>2.7841800000000028</v>
      </c>
      <c r="G34">
        <f t="shared" si="2"/>
        <v>0.18919999999999995</v>
      </c>
      <c r="H34">
        <f t="shared" si="3"/>
        <v>0.56362597999999908</v>
      </c>
    </row>
    <row r="35" spans="2:8" x14ac:dyDescent="0.3">
      <c r="B35">
        <f>B34+'User Interface'!$D$14</f>
        <v>2.3000000000000013E-2</v>
      </c>
      <c r="C35">
        <f>IF(G35&lt;0,(SQRT(G35^2+H35^2)*'User Interface'!$D$17)/$C$7*COS(PI()*'User Interface'!$D$19/180),0)</f>
        <v>0</v>
      </c>
      <c r="D35">
        <f>IF(G35&lt;0,(SQRT(H35^2+H35^2)*'User Interface'!$D$17)/$C$7*COS(PI()*'User Interface'!$D$19/180)+$C$8,$C$8)</f>
        <v>-9.81</v>
      </c>
      <c r="E35">
        <f t="shared" si="0"/>
        <v>8.6</v>
      </c>
      <c r="F35">
        <f t="shared" si="1"/>
        <v>2.7743700000000029</v>
      </c>
      <c r="G35">
        <f t="shared" si="2"/>
        <v>0.19779999999999995</v>
      </c>
      <c r="H35">
        <f t="shared" si="3"/>
        <v>0.56640525499999905</v>
      </c>
    </row>
    <row r="36" spans="2:8" x14ac:dyDescent="0.3">
      <c r="B36">
        <f>B35+'User Interface'!$D$14</f>
        <v>2.4000000000000014E-2</v>
      </c>
      <c r="C36">
        <f>IF(G36&lt;0,(SQRT(G36^2+H36^2)*'User Interface'!$D$17)/$C$7*COS(PI()*'User Interface'!$D$19/180),0)</f>
        <v>0</v>
      </c>
      <c r="D36">
        <f>IF(G36&lt;0,(SQRT(H36^2+H36^2)*'User Interface'!$D$17)/$C$7*COS(PI()*'User Interface'!$D$19/180)+$C$8,$C$8)</f>
        <v>-9.81</v>
      </c>
      <c r="E36">
        <f t="shared" si="0"/>
        <v>8.6</v>
      </c>
      <c r="F36">
        <f t="shared" si="1"/>
        <v>2.764560000000003</v>
      </c>
      <c r="G36">
        <f t="shared" si="2"/>
        <v>0.20639999999999994</v>
      </c>
      <c r="H36">
        <f t="shared" si="3"/>
        <v>0.56917471999999902</v>
      </c>
    </row>
    <row r="37" spans="2:8" x14ac:dyDescent="0.3">
      <c r="B37">
        <f>B36+'User Interface'!$D$14</f>
        <v>2.5000000000000015E-2</v>
      </c>
      <c r="C37">
        <f>IF(G37&lt;0,(SQRT(G37^2+H37^2)*'User Interface'!$D$17)/$C$7*COS(PI()*'User Interface'!$D$19/180),0)</f>
        <v>0</v>
      </c>
      <c r="D37">
        <f>IF(G37&lt;0,(SQRT(H37^2+H37^2)*'User Interface'!$D$17)/$C$7*COS(PI()*'User Interface'!$D$19/180)+$C$8,$C$8)</f>
        <v>-9.81</v>
      </c>
      <c r="E37">
        <f t="shared" si="0"/>
        <v>8.6</v>
      </c>
      <c r="F37">
        <f t="shared" si="1"/>
        <v>2.7547500000000031</v>
      </c>
      <c r="G37">
        <f t="shared" si="2"/>
        <v>0.21499999999999994</v>
      </c>
      <c r="H37">
        <f t="shared" si="3"/>
        <v>0.571934374999999</v>
      </c>
    </row>
    <row r="38" spans="2:8" x14ac:dyDescent="0.3">
      <c r="B38">
        <f>B37+'User Interface'!$D$14</f>
        <v>2.6000000000000016E-2</v>
      </c>
      <c r="C38">
        <f>IF(G38&lt;0,(SQRT(G38^2+H38^2)*'User Interface'!$D$17)/$C$7*COS(PI()*'User Interface'!$D$19/180),0)</f>
        <v>0</v>
      </c>
      <c r="D38">
        <f>IF(G38&lt;0,(SQRT(H38^2+H38^2)*'User Interface'!$D$17)/$C$7*COS(PI()*'User Interface'!$D$19/180)+$C$8,$C$8)</f>
        <v>-9.81</v>
      </c>
      <c r="E38">
        <f t="shared" si="0"/>
        <v>8.6</v>
      </c>
      <c r="F38">
        <f t="shared" si="1"/>
        <v>2.7449400000000033</v>
      </c>
      <c r="G38">
        <f t="shared" si="2"/>
        <v>0.22359999999999994</v>
      </c>
      <c r="H38">
        <f t="shared" si="3"/>
        <v>0.57468421999999897</v>
      </c>
    </row>
    <row r="39" spans="2:8" x14ac:dyDescent="0.3">
      <c r="B39">
        <f>B38+'User Interface'!$D$14</f>
        <v>2.7000000000000017E-2</v>
      </c>
      <c r="C39">
        <f>IF(G39&lt;0,(SQRT(G39^2+H39^2)*'User Interface'!$D$17)/$C$7*COS(PI()*'User Interface'!$D$19/180),0)</f>
        <v>0</v>
      </c>
      <c r="D39">
        <f>IF(G39&lt;0,(SQRT(H39^2+H39^2)*'User Interface'!$D$17)/$C$7*COS(PI()*'User Interface'!$D$19/180)+$C$8,$C$8)</f>
        <v>-9.81</v>
      </c>
      <c r="E39">
        <f t="shared" si="0"/>
        <v>8.6</v>
      </c>
      <c r="F39">
        <f t="shared" si="1"/>
        <v>2.7351300000000034</v>
      </c>
      <c r="G39">
        <f t="shared" si="2"/>
        <v>0.23219999999999993</v>
      </c>
      <c r="H39">
        <f t="shared" si="3"/>
        <v>0.57742425499999894</v>
      </c>
    </row>
    <row r="40" spans="2:8" x14ac:dyDescent="0.3">
      <c r="B40">
        <f>B39+'User Interface'!$D$14</f>
        <v>2.8000000000000018E-2</v>
      </c>
      <c r="C40">
        <f>IF(G40&lt;0,(SQRT(G40^2+H40^2)*'User Interface'!$D$17)/$C$7*COS(PI()*'User Interface'!$D$19/180),0)</f>
        <v>0</v>
      </c>
      <c r="D40">
        <f>IF(G40&lt;0,(SQRT(H40^2+H40^2)*'User Interface'!$D$17)/$C$7*COS(PI()*'User Interface'!$D$19/180)+$C$8,$C$8)</f>
        <v>-9.81</v>
      </c>
      <c r="E40">
        <f t="shared" si="0"/>
        <v>8.6</v>
      </c>
      <c r="F40">
        <f t="shared" si="1"/>
        <v>2.7253200000000035</v>
      </c>
      <c r="G40">
        <f t="shared" si="2"/>
        <v>0.24079999999999993</v>
      </c>
      <c r="H40">
        <f t="shared" si="3"/>
        <v>0.58015447999999892</v>
      </c>
    </row>
    <row r="41" spans="2:8" x14ac:dyDescent="0.3">
      <c r="B41">
        <f>B40+'User Interface'!$D$14</f>
        <v>2.9000000000000019E-2</v>
      </c>
      <c r="C41">
        <f>IF(G41&lt;0,(SQRT(G41^2+H41^2)*'User Interface'!$D$17)/$C$7*COS(PI()*'User Interface'!$D$19/180),0)</f>
        <v>0</v>
      </c>
      <c r="D41">
        <f>IF(G41&lt;0,(SQRT(H41^2+H41^2)*'User Interface'!$D$17)/$C$7*COS(PI()*'User Interface'!$D$19/180)+$C$8,$C$8)</f>
        <v>-9.81</v>
      </c>
      <c r="E41">
        <f t="shared" si="0"/>
        <v>8.6</v>
      </c>
      <c r="F41">
        <f t="shared" si="1"/>
        <v>2.7155100000000036</v>
      </c>
      <c r="G41">
        <f t="shared" si="2"/>
        <v>0.24939999999999993</v>
      </c>
      <c r="H41">
        <f t="shared" si="3"/>
        <v>0.58287489499999889</v>
      </c>
    </row>
    <row r="42" spans="2:8" x14ac:dyDescent="0.3">
      <c r="B42">
        <f>B41+'User Interface'!$D$14</f>
        <v>3.000000000000002E-2</v>
      </c>
      <c r="C42">
        <f>IF(G42&lt;0,(SQRT(G42^2+H42^2)*'User Interface'!$D$17)/$C$7*COS(PI()*'User Interface'!$D$19/180),0)</f>
        <v>0</v>
      </c>
      <c r="D42">
        <f>IF(G42&lt;0,(SQRT(H42^2+H42^2)*'User Interface'!$D$17)/$C$7*COS(PI()*'User Interface'!$D$19/180)+$C$8,$C$8)</f>
        <v>-9.81</v>
      </c>
      <c r="E42">
        <f t="shared" si="0"/>
        <v>8.6</v>
      </c>
      <c r="F42">
        <f t="shared" si="1"/>
        <v>2.7057000000000038</v>
      </c>
      <c r="G42">
        <f t="shared" si="2"/>
        <v>0.25799999999999995</v>
      </c>
      <c r="H42">
        <f t="shared" si="3"/>
        <v>0.58558549999999887</v>
      </c>
    </row>
    <row r="43" spans="2:8" x14ac:dyDescent="0.3">
      <c r="B43">
        <f>B42+'User Interface'!$D$14</f>
        <v>3.1000000000000021E-2</v>
      </c>
      <c r="C43">
        <f>IF(G43&lt;0,(SQRT(G43^2+H43^2)*'User Interface'!$D$17)/$C$7*COS(PI()*'User Interface'!$D$19/180),0)</f>
        <v>0</v>
      </c>
      <c r="D43">
        <f>IF(G43&lt;0,(SQRT(H43^2+H43^2)*'User Interface'!$D$17)/$C$7*COS(PI()*'User Interface'!$D$19/180)+$C$8,$C$8)</f>
        <v>-9.81</v>
      </c>
      <c r="E43">
        <f t="shared" si="0"/>
        <v>8.6</v>
      </c>
      <c r="F43">
        <f t="shared" si="1"/>
        <v>2.6958900000000039</v>
      </c>
      <c r="G43">
        <f t="shared" si="2"/>
        <v>0.26659999999999995</v>
      </c>
      <c r="H43">
        <f t="shared" si="3"/>
        <v>0.58828629499999885</v>
      </c>
    </row>
    <row r="44" spans="2:8" x14ac:dyDescent="0.3">
      <c r="B44">
        <f>B43+'User Interface'!$D$14</f>
        <v>3.2000000000000021E-2</v>
      </c>
      <c r="C44">
        <f>IF(G44&lt;0,(SQRT(G44^2+H44^2)*'User Interface'!$D$17)/$C$7*COS(PI()*'User Interface'!$D$19/180),0)</f>
        <v>0</v>
      </c>
      <c r="D44">
        <f>IF(G44&lt;0,(SQRT(H44^2+H44^2)*'User Interface'!$D$17)/$C$7*COS(PI()*'User Interface'!$D$19/180)+$C$8,$C$8)</f>
        <v>-9.81</v>
      </c>
      <c r="E44">
        <f t="shared" si="0"/>
        <v>8.6</v>
      </c>
      <c r="F44">
        <f t="shared" si="1"/>
        <v>2.686080000000004</v>
      </c>
      <c r="G44">
        <f t="shared" si="2"/>
        <v>0.27519999999999994</v>
      </c>
      <c r="H44">
        <f t="shared" si="3"/>
        <v>0.59097727999999883</v>
      </c>
    </row>
    <row r="45" spans="2:8" x14ac:dyDescent="0.3">
      <c r="B45">
        <f>B44+'User Interface'!$D$14</f>
        <v>3.3000000000000022E-2</v>
      </c>
      <c r="C45">
        <f>IF(G45&lt;0,(SQRT(G45^2+H45^2)*'User Interface'!$D$17)/$C$7*COS(PI()*'User Interface'!$D$19/180),0)</f>
        <v>0</v>
      </c>
      <c r="D45">
        <f>IF(G45&lt;0,(SQRT(H45^2+H45^2)*'User Interface'!$D$17)/$C$7*COS(PI()*'User Interface'!$D$19/180)+$C$8,$C$8)</f>
        <v>-9.81</v>
      </c>
      <c r="E45">
        <f t="shared" si="0"/>
        <v>8.6</v>
      </c>
      <c r="F45">
        <f t="shared" si="1"/>
        <v>2.6762700000000041</v>
      </c>
      <c r="G45">
        <f t="shared" si="2"/>
        <v>0.28379999999999994</v>
      </c>
      <c r="H45">
        <f t="shared" si="3"/>
        <v>0.59365845499999881</v>
      </c>
    </row>
    <row r="46" spans="2:8" x14ac:dyDescent="0.3">
      <c r="B46">
        <f>B45+'User Interface'!$D$14</f>
        <v>3.4000000000000023E-2</v>
      </c>
      <c r="C46">
        <f>IF(G46&lt;0,(SQRT(G46^2+H46^2)*'User Interface'!$D$17)/$C$7*COS(PI()*'User Interface'!$D$19/180),0)</f>
        <v>0</v>
      </c>
      <c r="D46">
        <f>IF(G46&lt;0,(SQRT(H46^2+H46^2)*'User Interface'!$D$17)/$C$7*COS(PI()*'User Interface'!$D$19/180)+$C$8,$C$8)</f>
        <v>-9.81</v>
      </c>
      <c r="E46">
        <f t="shared" si="0"/>
        <v>8.6</v>
      </c>
      <c r="F46">
        <f t="shared" si="1"/>
        <v>2.6664600000000043</v>
      </c>
      <c r="G46">
        <f t="shared" si="2"/>
        <v>0.29239999999999994</v>
      </c>
      <c r="H46">
        <f t="shared" si="3"/>
        <v>0.59632981999999879</v>
      </c>
    </row>
    <row r="47" spans="2:8" x14ac:dyDescent="0.3">
      <c r="B47">
        <f>B46+'User Interface'!$D$14</f>
        <v>3.5000000000000024E-2</v>
      </c>
      <c r="C47">
        <f>IF(G47&lt;0,(SQRT(G47^2+H47^2)*'User Interface'!$D$17)/$C$7*COS(PI()*'User Interface'!$D$19/180),0)</f>
        <v>0</v>
      </c>
      <c r="D47">
        <f>IF(G47&lt;0,(SQRT(H47^2+H47^2)*'User Interface'!$D$17)/$C$7*COS(PI()*'User Interface'!$D$19/180)+$C$8,$C$8)</f>
        <v>-9.81</v>
      </c>
      <c r="E47">
        <f t="shared" si="0"/>
        <v>8.6</v>
      </c>
      <c r="F47">
        <f t="shared" si="1"/>
        <v>2.6566500000000044</v>
      </c>
      <c r="G47">
        <f t="shared" si="2"/>
        <v>0.30099999999999993</v>
      </c>
      <c r="H47">
        <f t="shared" si="3"/>
        <v>0.59899137499999877</v>
      </c>
    </row>
    <row r="48" spans="2:8" x14ac:dyDescent="0.3">
      <c r="B48">
        <f>B47+'User Interface'!$D$14</f>
        <v>3.6000000000000025E-2</v>
      </c>
      <c r="C48">
        <f>IF(G48&lt;0,(SQRT(G48^2+H48^2)*'User Interface'!$D$17)/$C$7*COS(PI()*'User Interface'!$D$19/180),0)</f>
        <v>0</v>
      </c>
      <c r="D48">
        <f>IF(G48&lt;0,(SQRT(H48^2+H48^2)*'User Interface'!$D$17)/$C$7*COS(PI()*'User Interface'!$D$19/180)+$C$8,$C$8)</f>
        <v>-9.81</v>
      </c>
      <c r="E48">
        <f t="shared" si="0"/>
        <v>8.6</v>
      </c>
      <c r="F48">
        <f t="shared" si="1"/>
        <v>2.6468400000000045</v>
      </c>
      <c r="G48">
        <f t="shared" si="2"/>
        <v>0.30959999999999993</v>
      </c>
      <c r="H48">
        <f t="shared" si="3"/>
        <v>0.60164311999999875</v>
      </c>
    </row>
    <row r="49" spans="2:8" x14ac:dyDescent="0.3">
      <c r="B49">
        <f>B48+'User Interface'!$D$14</f>
        <v>3.7000000000000026E-2</v>
      </c>
      <c r="C49">
        <f>IF(G49&lt;0,(SQRT(G49^2+H49^2)*'User Interface'!$D$17)/$C$7*COS(PI()*'User Interface'!$D$19/180),0)</f>
        <v>0</v>
      </c>
      <c r="D49">
        <f>IF(G49&lt;0,(SQRT(H49^2+H49^2)*'User Interface'!$D$17)/$C$7*COS(PI()*'User Interface'!$D$19/180)+$C$8,$C$8)</f>
        <v>-9.81</v>
      </c>
      <c r="E49">
        <f t="shared" si="0"/>
        <v>8.6</v>
      </c>
      <c r="F49">
        <f t="shared" si="1"/>
        <v>2.6370300000000046</v>
      </c>
      <c r="G49">
        <f t="shared" si="2"/>
        <v>0.31819999999999993</v>
      </c>
      <c r="H49">
        <f t="shared" si="3"/>
        <v>0.60428505499999874</v>
      </c>
    </row>
    <row r="50" spans="2:8" x14ac:dyDescent="0.3">
      <c r="B50">
        <f>B49+'User Interface'!$D$14</f>
        <v>3.8000000000000027E-2</v>
      </c>
      <c r="C50">
        <f>IF(G50&lt;0,(SQRT(G50^2+H50^2)*'User Interface'!$D$17)/$C$7*COS(PI()*'User Interface'!$D$19/180),0)</f>
        <v>0</v>
      </c>
      <c r="D50">
        <f>IF(G50&lt;0,(SQRT(H50^2+H50^2)*'User Interface'!$D$17)/$C$7*COS(PI()*'User Interface'!$D$19/180)+$C$8,$C$8)</f>
        <v>-9.81</v>
      </c>
      <c r="E50">
        <f t="shared" si="0"/>
        <v>8.6</v>
      </c>
      <c r="F50">
        <f t="shared" si="1"/>
        <v>2.6272200000000048</v>
      </c>
      <c r="G50">
        <f t="shared" si="2"/>
        <v>0.32679999999999992</v>
      </c>
      <c r="H50">
        <f t="shared" si="3"/>
        <v>0.60691717999999872</v>
      </c>
    </row>
    <row r="51" spans="2:8" x14ac:dyDescent="0.3">
      <c r="B51">
        <f>B50+'User Interface'!$D$14</f>
        <v>3.9000000000000028E-2</v>
      </c>
      <c r="C51">
        <f>IF(G51&lt;0,(SQRT(G51^2+H51^2)*'User Interface'!$D$17)/$C$7*COS(PI()*'User Interface'!$D$19/180),0)</f>
        <v>0</v>
      </c>
      <c r="D51">
        <f>IF(G51&lt;0,(SQRT(H51^2+H51^2)*'User Interface'!$D$17)/$C$7*COS(PI()*'User Interface'!$D$19/180)+$C$8,$C$8)</f>
        <v>-9.81</v>
      </c>
      <c r="E51">
        <f t="shared" si="0"/>
        <v>8.6</v>
      </c>
      <c r="F51">
        <f t="shared" si="1"/>
        <v>2.6174100000000049</v>
      </c>
      <c r="G51">
        <f t="shared" si="2"/>
        <v>0.33539999999999992</v>
      </c>
      <c r="H51">
        <f t="shared" si="3"/>
        <v>0.60953949499999871</v>
      </c>
    </row>
    <row r="52" spans="2:8" x14ac:dyDescent="0.3">
      <c r="B52">
        <f>B51+'User Interface'!$D$14</f>
        <v>4.0000000000000029E-2</v>
      </c>
      <c r="C52">
        <f>IF(G52&lt;0,(SQRT(G52^2+H52^2)*'User Interface'!$D$17)/$C$7*COS(PI()*'User Interface'!$D$19/180),0)</f>
        <v>0</v>
      </c>
      <c r="D52">
        <f>IF(G52&lt;0,(SQRT(H52^2+H52^2)*'User Interface'!$D$17)/$C$7*COS(PI()*'User Interface'!$D$19/180)+$C$8,$C$8)</f>
        <v>-9.81</v>
      </c>
      <c r="E52">
        <f t="shared" si="0"/>
        <v>8.6</v>
      </c>
      <c r="F52">
        <f t="shared" si="1"/>
        <v>2.607600000000005</v>
      </c>
      <c r="G52">
        <f t="shared" si="2"/>
        <v>0.34399999999999992</v>
      </c>
      <c r="H52">
        <f t="shared" si="3"/>
        <v>0.6121519999999987</v>
      </c>
    </row>
    <row r="53" spans="2:8" x14ac:dyDescent="0.3">
      <c r="B53">
        <f>B52+'User Interface'!$D$14</f>
        <v>4.1000000000000029E-2</v>
      </c>
      <c r="C53">
        <f>IF(G53&lt;0,(SQRT(G53^2+H53^2)*'User Interface'!$D$17)/$C$7*COS(PI()*'User Interface'!$D$19/180),0)</f>
        <v>0</v>
      </c>
      <c r="D53">
        <f>IF(G53&lt;0,(SQRT(H53^2+H53^2)*'User Interface'!$D$17)/$C$7*COS(PI()*'User Interface'!$D$19/180)+$C$8,$C$8)</f>
        <v>-9.81</v>
      </c>
      <c r="E53">
        <f t="shared" si="0"/>
        <v>8.6</v>
      </c>
      <c r="F53">
        <f t="shared" si="1"/>
        <v>2.5977900000000052</v>
      </c>
      <c r="G53">
        <f t="shared" si="2"/>
        <v>0.35259999999999991</v>
      </c>
      <c r="H53">
        <f t="shared" si="3"/>
        <v>0.61475469499999869</v>
      </c>
    </row>
    <row r="54" spans="2:8" x14ac:dyDescent="0.3">
      <c r="B54">
        <f>B53+'User Interface'!$D$14</f>
        <v>4.200000000000003E-2</v>
      </c>
      <c r="C54">
        <f>IF(G54&lt;0,(SQRT(G54^2+H54^2)*'User Interface'!$D$17)/$C$7*COS(PI()*'User Interface'!$D$19/180),0)</f>
        <v>0</v>
      </c>
      <c r="D54">
        <f>IF(G54&lt;0,(SQRT(H54^2+H54^2)*'User Interface'!$D$17)/$C$7*COS(PI()*'User Interface'!$D$19/180)+$C$8,$C$8)</f>
        <v>-9.81</v>
      </c>
      <c r="E54">
        <f t="shared" si="0"/>
        <v>8.6</v>
      </c>
      <c r="F54">
        <f t="shared" si="1"/>
        <v>2.5879800000000053</v>
      </c>
      <c r="G54">
        <f t="shared" si="2"/>
        <v>0.36119999999999991</v>
      </c>
      <c r="H54">
        <f t="shared" si="3"/>
        <v>0.61734757999999867</v>
      </c>
    </row>
    <row r="55" spans="2:8" x14ac:dyDescent="0.3">
      <c r="B55">
        <f>B54+'User Interface'!$D$14</f>
        <v>4.3000000000000031E-2</v>
      </c>
      <c r="C55">
        <f>IF(G55&lt;0,(SQRT(G55^2+H55^2)*'User Interface'!$D$17)/$C$7*COS(PI()*'User Interface'!$D$19/180),0)</f>
        <v>0</v>
      </c>
      <c r="D55">
        <f>IF(G55&lt;0,(SQRT(H55^2+H55^2)*'User Interface'!$D$17)/$C$7*COS(PI()*'User Interface'!$D$19/180)+$C$8,$C$8)</f>
        <v>-9.81</v>
      </c>
      <c r="E55">
        <f t="shared" si="0"/>
        <v>8.6</v>
      </c>
      <c r="F55">
        <f t="shared" si="1"/>
        <v>2.5781700000000054</v>
      </c>
      <c r="G55">
        <f t="shared" si="2"/>
        <v>0.36979999999999991</v>
      </c>
      <c r="H55">
        <f t="shared" si="3"/>
        <v>0.61993065499999866</v>
      </c>
    </row>
    <row r="56" spans="2:8" x14ac:dyDescent="0.3">
      <c r="B56">
        <f>B55+'User Interface'!$D$14</f>
        <v>4.4000000000000032E-2</v>
      </c>
      <c r="C56">
        <f>IF(G56&lt;0,(SQRT(G56^2+H56^2)*'User Interface'!$D$17)/$C$7*COS(PI()*'User Interface'!$D$19/180),0)</f>
        <v>0</v>
      </c>
      <c r="D56">
        <f>IF(G56&lt;0,(SQRT(H56^2+H56^2)*'User Interface'!$D$17)/$C$7*COS(PI()*'User Interface'!$D$19/180)+$C$8,$C$8)</f>
        <v>-9.81</v>
      </c>
      <c r="E56">
        <f t="shared" si="0"/>
        <v>8.6</v>
      </c>
      <c r="F56">
        <f t="shared" si="1"/>
        <v>2.5683600000000055</v>
      </c>
      <c r="G56">
        <f t="shared" si="2"/>
        <v>0.3783999999999999</v>
      </c>
      <c r="H56">
        <f t="shared" si="3"/>
        <v>0.62250391999999866</v>
      </c>
    </row>
    <row r="57" spans="2:8" x14ac:dyDescent="0.3">
      <c r="B57">
        <f>B56+'User Interface'!$D$14</f>
        <v>4.5000000000000033E-2</v>
      </c>
      <c r="C57">
        <f>IF(G57&lt;0,(SQRT(G57^2+H57^2)*'User Interface'!$D$17)/$C$7*COS(PI()*'User Interface'!$D$19/180),0)</f>
        <v>0</v>
      </c>
      <c r="D57">
        <f>IF(G57&lt;0,(SQRT(H57^2+H57^2)*'User Interface'!$D$17)/$C$7*COS(PI()*'User Interface'!$D$19/180)+$C$8,$C$8)</f>
        <v>-9.81</v>
      </c>
      <c r="E57">
        <f t="shared" si="0"/>
        <v>8.6</v>
      </c>
      <c r="F57">
        <f t="shared" si="1"/>
        <v>2.5585500000000057</v>
      </c>
      <c r="G57">
        <f t="shared" si="2"/>
        <v>0.3869999999999999</v>
      </c>
      <c r="H57">
        <f t="shared" si="3"/>
        <v>0.62506737499999865</v>
      </c>
    </row>
    <row r="58" spans="2:8" x14ac:dyDescent="0.3">
      <c r="B58">
        <f>B57+'User Interface'!$D$14</f>
        <v>4.6000000000000034E-2</v>
      </c>
      <c r="C58">
        <f>IF(G58&lt;0,(SQRT(G58^2+H58^2)*'User Interface'!$D$17)/$C$7*COS(PI()*'User Interface'!$D$19/180),0)</f>
        <v>0</v>
      </c>
      <c r="D58">
        <f>IF(G58&lt;0,(SQRT(H58^2+H58^2)*'User Interface'!$D$17)/$C$7*COS(PI()*'User Interface'!$D$19/180)+$C$8,$C$8)</f>
        <v>-9.81</v>
      </c>
      <c r="E58">
        <f t="shared" si="0"/>
        <v>8.6</v>
      </c>
      <c r="F58">
        <f t="shared" si="1"/>
        <v>2.5487400000000058</v>
      </c>
      <c r="G58">
        <f t="shared" si="2"/>
        <v>0.3955999999999999</v>
      </c>
      <c r="H58">
        <f t="shared" si="3"/>
        <v>0.62762101999999864</v>
      </c>
    </row>
    <row r="59" spans="2:8" x14ac:dyDescent="0.3">
      <c r="B59">
        <f>B58+'User Interface'!$D$14</f>
        <v>4.7000000000000035E-2</v>
      </c>
      <c r="C59">
        <f>IF(G59&lt;0,(SQRT(G59^2+H59^2)*'User Interface'!$D$17)/$C$7*COS(PI()*'User Interface'!$D$19/180),0)</f>
        <v>0</v>
      </c>
      <c r="D59">
        <f>IF(G59&lt;0,(SQRT(H59^2+H59^2)*'User Interface'!$D$17)/$C$7*COS(PI()*'User Interface'!$D$19/180)+$C$8,$C$8)</f>
        <v>-9.81</v>
      </c>
      <c r="E59">
        <f t="shared" si="0"/>
        <v>8.6</v>
      </c>
      <c r="F59">
        <f t="shared" si="1"/>
        <v>2.5389300000000059</v>
      </c>
      <c r="G59">
        <f t="shared" si="2"/>
        <v>0.40419999999999989</v>
      </c>
      <c r="H59">
        <f t="shared" si="3"/>
        <v>0.63016485499999864</v>
      </c>
    </row>
    <row r="60" spans="2:8" x14ac:dyDescent="0.3">
      <c r="B60">
        <f>B59+'User Interface'!$D$14</f>
        <v>4.8000000000000036E-2</v>
      </c>
      <c r="C60">
        <f>IF(G60&lt;0,(SQRT(G60^2+H60^2)*'User Interface'!$D$17)/$C$7*COS(PI()*'User Interface'!$D$19/180),0)</f>
        <v>0</v>
      </c>
      <c r="D60">
        <f>IF(G60&lt;0,(SQRT(H60^2+H60^2)*'User Interface'!$D$17)/$C$7*COS(PI()*'User Interface'!$D$19/180)+$C$8,$C$8)</f>
        <v>-9.81</v>
      </c>
      <c r="E60">
        <f t="shared" si="0"/>
        <v>8.6</v>
      </c>
      <c r="F60">
        <f t="shared" si="1"/>
        <v>2.529120000000006</v>
      </c>
      <c r="G60">
        <f t="shared" si="2"/>
        <v>0.41279999999999989</v>
      </c>
      <c r="H60">
        <f t="shared" si="3"/>
        <v>0.63269887999999863</v>
      </c>
    </row>
    <row r="61" spans="2:8" x14ac:dyDescent="0.3">
      <c r="B61">
        <f>B60+'User Interface'!$D$14</f>
        <v>4.9000000000000037E-2</v>
      </c>
      <c r="C61">
        <f>IF(G61&lt;0,(SQRT(G61^2+H61^2)*'User Interface'!$D$17)/$C$7*COS(PI()*'User Interface'!$D$19/180),0)</f>
        <v>0</v>
      </c>
      <c r="D61">
        <f>IF(G61&lt;0,(SQRT(H61^2+H61^2)*'User Interface'!$D$17)/$C$7*COS(PI()*'User Interface'!$D$19/180)+$C$8,$C$8)</f>
        <v>-9.81</v>
      </c>
      <c r="E61">
        <f t="shared" si="0"/>
        <v>8.6</v>
      </c>
      <c r="F61">
        <f t="shared" si="1"/>
        <v>2.5193100000000062</v>
      </c>
      <c r="G61">
        <f t="shared" si="2"/>
        <v>0.42139999999999989</v>
      </c>
      <c r="H61">
        <f t="shared" si="3"/>
        <v>0.63522309499999863</v>
      </c>
    </row>
    <row r="62" spans="2:8" x14ac:dyDescent="0.3">
      <c r="B62">
        <f>B61+'User Interface'!$D$14</f>
        <v>5.0000000000000037E-2</v>
      </c>
      <c r="C62">
        <f>IF(G62&lt;0,(SQRT(G62^2+H62^2)*'User Interface'!$D$17)/$C$7*COS(PI()*'User Interface'!$D$19/180),0)</f>
        <v>0</v>
      </c>
      <c r="D62">
        <f>IF(G62&lt;0,(SQRT(H62^2+H62^2)*'User Interface'!$D$17)/$C$7*COS(PI()*'User Interface'!$D$19/180)+$C$8,$C$8)</f>
        <v>-9.81</v>
      </c>
      <c r="E62">
        <f t="shared" si="0"/>
        <v>8.6</v>
      </c>
      <c r="F62">
        <f t="shared" si="1"/>
        <v>2.5095000000000063</v>
      </c>
      <c r="G62">
        <f t="shared" si="2"/>
        <v>0.42999999999999988</v>
      </c>
      <c r="H62">
        <f t="shared" si="3"/>
        <v>0.63773749999999862</v>
      </c>
    </row>
    <row r="63" spans="2:8" x14ac:dyDescent="0.3">
      <c r="B63">
        <f>B62+'User Interface'!$D$14</f>
        <v>5.1000000000000038E-2</v>
      </c>
      <c r="C63">
        <f>IF(G63&lt;0,(SQRT(G63^2+H63^2)*'User Interface'!$D$17)/$C$7*COS(PI()*'User Interface'!$D$19/180),0)</f>
        <v>0</v>
      </c>
      <c r="D63">
        <f>IF(G63&lt;0,(SQRT(H63^2+H63^2)*'User Interface'!$D$17)/$C$7*COS(PI()*'User Interface'!$D$19/180)+$C$8,$C$8)</f>
        <v>-9.81</v>
      </c>
      <c r="E63">
        <f t="shared" si="0"/>
        <v>8.6</v>
      </c>
      <c r="F63">
        <f t="shared" si="1"/>
        <v>2.4996900000000064</v>
      </c>
      <c r="G63">
        <f t="shared" si="2"/>
        <v>0.43859999999999988</v>
      </c>
      <c r="H63">
        <f t="shared" si="3"/>
        <v>0.64024209499999862</v>
      </c>
    </row>
    <row r="64" spans="2:8" x14ac:dyDescent="0.3">
      <c r="B64">
        <f>B63+'User Interface'!$D$14</f>
        <v>5.2000000000000039E-2</v>
      </c>
      <c r="C64">
        <f>IF(G64&lt;0,(SQRT(G64^2+H64^2)*'User Interface'!$D$17)/$C$7*COS(PI()*'User Interface'!$D$19/180),0)</f>
        <v>0</v>
      </c>
      <c r="D64">
        <f>IF(G64&lt;0,(SQRT(H64^2+H64^2)*'User Interface'!$D$17)/$C$7*COS(PI()*'User Interface'!$D$19/180)+$C$8,$C$8)</f>
        <v>-9.81</v>
      </c>
      <c r="E64">
        <f t="shared" si="0"/>
        <v>8.6</v>
      </c>
      <c r="F64">
        <f t="shared" si="1"/>
        <v>2.4898800000000065</v>
      </c>
      <c r="G64">
        <f t="shared" si="2"/>
        <v>0.44719999999999988</v>
      </c>
      <c r="H64">
        <f t="shared" si="3"/>
        <v>0.64273687999999862</v>
      </c>
    </row>
    <row r="65" spans="2:8" x14ac:dyDescent="0.3">
      <c r="B65">
        <f>B64+'User Interface'!$D$14</f>
        <v>5.300000000000004E-2</v>
      </c>
      <c r="C65">
        <f>IF(G65&lt;0,(SQRT(G65^2+H65^2)*'User Interface'!$D$17)/$C$7*COS(PI()*'User Interface'!$D$19/180),0)</f>
        <v>0</v>
      </c>
      <c r="D65">
        <f>IF(G65&lt;0,(SQRT(H65^2+H65^2)*'User Interface'!$D$17)/$C$7*COS(PI()*'User Interface'!$D$19/180)+$C$8,$C$8)</f>
        <v>-9.81</v>
      </c>
      <c r="E65">
        <f t="shared" si="0"/>
        <v>8.6</v>
      </c>
      <c r="F65">
        <f t="shared" si="1"/>
        <v>2.4800700000000067</v>
      </c>
      <c r="G65">
        <f t="shared" si="2"/>
        <v>0.45579999999999987</v>
      </c>
      <c r="H65">
        <f t="shared" si="3"/>
        <v>0.64522185499999862</v>
      </c>
    </row>
    <row r="66" spans="2:8" x14ac:dyDescent="0.3">
      <c r="B66">
        <f>B65+'User Interface'!$D$14</f>
        <v>5.4000000000000041E-2</v>
      </c>
      <c r="C66">
        <f>IF(G66&lt;0,(SQRT(G66^2+H66^2)*'User Interface'!$D$17)/$C$7*COS(PI()*'User Interface'!$D$19/180),0)</f>
        <v>0</v>
      </c>
      <c r="D66">
        <f>IF(G66&lt;0,(SQRT(H66^2+H66^2)*'User Interface'!$D$17)/$C$7*COS(PI()*'User Interface'!$D$19/180)+$C$8,$C$8)</f>
        <v>-9.81</v>
      </c>
      <c r="E66">
        <f t="shared" si="0"/>
        <v>8.6</v>
      </c>
      <c r="F66">
        <f t="shared" si="1"/>
        <v>2.4702600000000068</v>
      </c>
      <c r="G66">
        <f t="shared" si="2"/>
        <v>0.46439999999999987</v>
      </c>
      <c r="H66">
        <f t="shared" si="3"/>
        <v>0.64769701999999862</v>
      </c>
    </row>
    <row r="67" spans="2:8" x14ac:dyDescent="0.3">
      <c r="B67">
        <f>B66+'User Interface'!$D$14</f>
        <v>5.5000000000000042E-2</v>
      </c>
      <c r="C67">
        <f>IF(G67&lt;0,(SQRT(G67^2+H67^2)*'User Interface'!$D$17)/$C$7*COS(PI()*'User Interface'!$D$19/180),0)</f>
        <v>0</v>
      </c>
      <c r="D67">
        <f>IF(G67&lt;0,(SQRT(H67^2+H67^2)*'User Interface'!$D$17)/$C$7*COS(PI()*'User Interface'!$D$19/180)+$C$8,$C$8)</f>
        <v>-9.81</v>
      </c>
      <c r="E67">
        <f t="shared" si="0"/>
        <v>8.6</v>
      </c>
      <c r="F67">
        <f t="shared" si="1"/>
        <v>2.4604500000000069</v>
      </c>
      <c r="G67">
        <f t="shared" si="2"/>
        <v>0.47299999999999986</v>
      </c>
      <c r="H67">
        <f t="shared" si="3"/>
        <v>0.65016237499999863</v>
      </c>
    </row>
    <row r="68" spans="2:8" x14ac:dyDescent="0.3">
      <c r="B68">
        <f>B67+'User Interface'!$D$14</f>
        <v>5.6000000000000043E-2</v>
      </c>
      <c r="C68">
        <f>IF(G68&lt;0,(SQRT(G68^2+H68^2)*'User Interface'!$D$17)/$C$7*COS(PI()*'User Interface'!$D$19/180),0)</f>
        <v>0</v>
      </c>
      <c r="D68">
        <f>IF(G68&lt;0,(SQRT(H68^2+H68^2)*'User Interface'!$D$17)/$C$7*COS(PI()*'User Interface'!$D$19/180)+$C$8,$C$8)</f>
        <v>-9.81</v>
      </c>
      <c r="E68">
        <f t="shared" si="0"/>
        <v>8.6</v>
      </c>
      <c r="F68">
        <f t="shared" si="1"/>
        <v>2.450640000000007</v>
      </c>
      <c r="G68">
        <f t="shared" si="2"/>
        <v>0.48159999999999986</v>
      </c>
      <c r="H68">
        <f t="shared" si="3"/>
        <v>0.65261791999999863</v>
      </c>
    </row>
    <row r="69" spans="2:8" x14ac:dyDescent="0.3">
      <c r="B69">
        <f>B68+'User Interface'!$D$14</f>
        <v>5.7000000000000044E-2</v>
      </c>
      <c r="C69">
        <f>IF(G69&lt;0,(SQRT(G69^2+H69^2)*'User Interface'!$D$17)/$C$7*COS(PI()*'User Interface'!$D$19/180),0)</f>
        <v>0</v>
      </c>
      <c r="D69">
        <f>IF(G69&lt;0,(SQRT(H69^2+H69^2)*'User Interface'!$D$17)/$C$7*COS(PI()*'User Interface'!$D$19/180)+$C$8,$C$8)</f>
        <v>-9.81</v>
      </c>
      <c r="E69">
        <f t="shared" si="0"/>
        <v>8.6</v>
      </c>
      <c r="F69">
        <f t="shared" si="1"/>
        <v>2.4408300000000072</v>
      </c>
      <c r="G69">
        <f t="shared" si="2"/>
        <v>0.49019999999999986</v>
      </c>
      <c r="H69">
        <f t="shared" si="3"/>
        <v>0.65506365499999863</v>
      </c>
    </row>
    <row r="70" spans="2:8" x14ac:dyDescent="0.3">
      <c r="B70">
        <f>B69+'User Interface'!$D$14</f>
        <v>5.8000000000000045E-2</v>
      </c>
      <c r="C70">
        <f>IF(G70&lt;0,(SQRT(G70^2+H70^2)*'User Interface'!$D$17)/$C$7*COS(PI()*'User Interface'!$D$19/180),0)</f>
        <v>0</v>
      </c>
      <c r="D70">
        <f>IF(G70&lt;0,(SQRT(H70^2+H70^2)*'User Interface'!$D$17)/$C$7*COS(PI()*'User Interface'!$D$19/180)+$C$8,$C$8)</f>
        <v>-9.81</v>
      </c>
      <c r="E70">
        <f t="shared" si="0"/>
        <v>8.6</v>
      </c>
      <c r="F70">
        <f t="shared" si="1"/>
        <v>2.4310200000000073</v>
      </c>
      <c r="G70">
        <f t="shared" si="2"/>
        <v>0.49879999999999985</v>
      </c>
      <c r="H70">
        <f t="shared" si="3"/>
        <v>0.65749957999999864</v>
      </c>
    </row>
    <row r="71" spans="2:8" x14ac:dyDescent="0.3">
      <c r="B71">
        <f>B70+'User Interface'!$D$14</f>
        <v>5.9000000000000045E-2</v>
      </c>
      <c r="C71">
        <f>IF(G71&lt;0,(SQRT(G71^2+H71^2)*'User Interface'!$D$17)/$C$7*COS(PI()*'User Interface'!$D$19/180),0)</f>
        <v>0</v>
      </c>
      <c r="D71">
        <f>IF(G71&lt;0,(SQRT(H71^2+H71^2)*'User Interface'!$D$17)/$C$7*COS(PI()*'User Interface'!$D$19/180)+$C$8,$C$8)</f>
        <v>-9.81</v>
      </c>
      <c r="E71">
        <f t="shared" si="0"/>
        <v>8.6</v>
      </c>
      <c r="F71">
        <f t="shared" si="1"/>
        <v>2.4212100000000074</v>
      </c>
      <c r="G71">
        <f t="shared" si="2"/>
        <v>0.50739999999999985</v>
      </c>
      <c r="H71">
        <f t="shared" si="3"/>
        <v>0.65992569499999865</v>
      </c>
    </row>
    <row r="72" spans="2:8" x14ac:dyDescent="0.3">
      <c r="B72">
        <f>B71+'User Interface'!$D$14</f>
        <v>6.0000000000000046E-2</v>
      </c>
      <c r="C72">
        <f>IF(G72&lt;0,(SQRT(G72^2+H72^2)*'User Interface'!$D$17)/$C$7*COS(PI()*'User Interface'!$D$19/180),0)</f>
        <v>0</v>
      </c>
      <c r="D72">
        <f>IF(G72&lt;0,(SQRT(H72^2+H72^2)*'User Interface'!$D$17)/$C$7*COS(PI()*'User Interface'!$D$19/180)+$C$8,$C$8)</f>
        <v>-9.81</v>
      </c>
      <c r="E72">
        <f t="shared" si="0"/>
        <v>8.6</v>
      </c>
      <c r="F72">
        <f t="shared" si="1"/>
        <v>2.4114000000000075</v>
      </c>
      <c r="G72">
        <f t="shared" si="2"/>
        <v>0.5159999999999999</v>
      </c>
      <c r="H72">
        <f t="shared" si="3"/>
        <v>0.66234199999999865</v>
      </c>
    </row>
    <row r="73" spans="2:8" x14ac:dyDescent="0.3">
      <c r="B73">
        <f>B72+'User Interface'!$D$14</f>
        <v>6.1000000000000047E-2</v>
      </c>
      <c r="C73">
        <f>IF(G73&lt;0,(SQRT(G73^2+H73^2)*'User Interface'!$D$17)/$C$7*COS(PI()*'User Interface'!$D$19/180),0)</f>
        <v>0</v>
      </c>
      <c r="D73">
        <f>IF(G73&lt;0,(SQRT(H73^2+H73^2)*'User Interface'!$D$17)/$C$7*COS(PI()*'User Interface'!$D$19/180)+$C$8,$C$8)</f>
        <v>-9.81</v>
      </c>
      <c r="E73">
        <f t="shared" si="0"/>
        <v>8.6</v>
      </c>
      <c r="F73">
        <f t="shared" si="1"/>
        <v>2.4015900000000077</v>
      </c>
      <c r="G73">
        <f t="shared" si="2"/>
        <v>0.52459999999999996</v>
      </c>
      <c r="H73">
        <f t="shared" si="3"/>
        <v>0.66474849499999866</v>
      </c>
    </row>
    <row r="74" spans="2:8" x14ac:dyDescent="0.3">
      <c r="B74">
        <f>B73+'User Interface'!$D$14</f>
        <v>6.2000000000000048E-2</v>
      </c>
      <c r="C74">
        <f>IF(G74&lt;0,(SQRT(G74^2+H74^2)*'User Interface'!$D$17)/$C$7*COS(PI()*'User Interface'!$D$19/180),0)</f>
        <v>0</v>
      </c>
      <c r="D74">
        <f>IF(G74&lt;0,(SQRT(H74^2+H74^2)*'User Interface'!$D$17)/$C$7*COS(PI()*'User Interface'!$D$19/180)+$C$8,$C$8)</f>
        <v>-9.81</v>
      </c>
      <c r="E74">
        <f t="shared" si="0"/>
        <v>8.6</v>
      </c>
      <c r="F74">
        <f t="shared" si="1"/>
        <v>2.3917800000000078</v>
      </c>
      <c r="G74">
        <f t="shared" si="2"/>
        <v>0.53320000000000001</v>
      </c>
      <c r="H74">
        <f t="shared" si="3"/>
        <v>0.66714517999999867</v>
      </c>
    </row>
    <row r="75" spans="2:8" x14ac:dyDescent="0.3">
      <c r="B75">
        <f>B74+'User Interface'!$D$14</f>
        <v>6.3000000000000042E-2</v>
      </c>
      <c r="C75">
        <f>IF(G75&lt;0,(SQRT(G75^2+H75^2)*'User Interface'!$D$17)/$C$7*COS(PI()*'User Interface'!$D$19/180),0)</f>
        <v>0</v>
      </c>
      <c r="D75">
        <f>IF(G75&lt;0,(SQRT(H75^2+H75^2)*'User Interface'!$D$17)/$C$7*COS(PI()*'User Interface'!$D$19/180)+$C$8,$C$8)</f>
        <v>-9.81</v>
      </c>
      <c r="E75">
        <f t="shared" si="0"/>
        <v>8.6</v>
      </c>
      <c r="F75">
        <f t="shared" si="1"/>
        <v>2.3819700000000079</v>
      </c>
      <c r="G75">
        <f t="shared" si="2"/>
        <v>0.54180000000000006</v>
      </c>
      <c r="H75">
        <f t="shared" si="3"/>
        <v>0.66953205499999868</v>
      </c>
    </row>
    <row r="76" spans="2:8" x14ac:dyDescent="0.3">
      <c r="B76">
        <f>B75+'User Interface'!$D$14</f>
        <v>6.4000000000000043E-2</v>
      </c>
      <c r="C76">
        <f>IF(G76&lt;0,(SQRT(G76^2+H76^2)*'User Interface'!$D$17)/$C$7*COS(PI()*'User Interface'!$D$19/180),0)</f>
        <v>0</v>
      </c>
      <c r="D76">
        <f>IF(G76&lt;0,(SQRT(H76^2+H76^2)*'User Interface'!$D$17)/$C$7*COS(PI()*'User Interface'!$D$19/180)+$C$8,$C$8)</f>
        <v>-9.81</v>
      </c>
      <c r="E76">
        <f t="shared" si="0"/>
        <v>8.6</v>
      </c>
      <c r="F76">
        <f t="shared" si="1"/>
        <v>2.372160000000008</v>
      </c>
      <c r="G76">
        <f t="shared" si="2"/>
        <v>0.55040000000000011</v>
      </c>
      <c r="H76">
        <f t="shared" si="3"/>
        <v>0.67190911999999869</v>
      </c>
    </row>
    <row r="77" spans="2:8" x14ac:dyDescent="0.3">
      <c r="B77">
        <f>B76+'User Interface'!$D$14</f>
        <v>6.5000000000000044E-2</v>
      </c>
      <c r="C77">
        <f>IF(G77&lt;0,(SQRT(G77^2+H77^2)*'User Interface'!$D$17)/$C$7*COS(PI()*'User Interface'!$D$19/180),0)</f>
        <v>0</v>
      </c>
      <c r="D77">
        <f>IF(G77&lt;0,(SQRT(H77^2+H77^2)*'User Interface'!$D$17)/$C$7*COS(PI()*'User Interface'!$D$19/180)+$C$8,$C$8)</f>
        <v>-9.81</v>
      </c>
      <c r="E77">
        <f t="shared" si="0"/>
        <v>8.6</v>
      </c>
      <c r="F77">
        <f t="shared" si="1"/>
        <v>2.3623500000000082</v>
      </c>
      <c r="G77">
        <f t="shared" si="2"/>
        <v>0.55900000000000016</v>
      </c>
      <c r="H77">
        <f t="shared" si="3"/>
        <v>0.67427637499999871</v>
      </c>
    </row>
    <row r="78" spans="2:8" x14ac:dyDescent="0.3">
      <c r="B78">
        <f>B77+'User Interface'!$D$14</f>
        <v>6.6000000000000045E-2</v>
      </c>
      <c r="C78">
        <f>IF(G78&lt;0,(SQRT(G78^2+H78^2)*'User Interface'!$D$17)/$C$7*COS(PI()*'User Interface'!$D$19/180),0)</f>
        <v>0</v>
      </c>
      <c r="D78">
        <f>IF(G78&lt;0,(SQRT(H78^2+H78^2)*'User Interface'!$D$17)/$C$7*COS(PI()*'User Interface'!$D$19/180)+$C$8,$C$8)</f>
        <v>-9.81</v>
      </c>
      <c r="E78">
        <f t="shared" ref="E78:E141" si="4">C77*$C$9+E77</f>
        <v>8.6</v>
      </c>
      <c r="F78">
        <f t="shared" ref="F78:F141" si="5">D77*$C$9+F77</f>
        <v>2.3525400000000083</v>
      </c>
      <c r="G78">
        <f t="shared" ref="G78:G141" si="6">(E78+E77)/2*$C$9+G77</f>
        <v>0.56760000000000022</v>
      </c>
      <c r="H78">
        <f t="shared" ref="H78:H141" si="7">(F78+F77)/2*$C$9+H77</f>
        <v>0.67663381999999872</v>
      </c>
    </row>
    <row r="79" spans="2:8" x14ac:dyDescent="0.3">
      <c r="B79">
        <f>B78+'User Interface'!$D$14</f>
        <v>6.7000000000000046E-2</v>
      </c>
      <c r="C79">
        <f>IF(G79&lt;0,(SQRT(G79^2+H79^2)*'User Interface'!$D$17)/$C$7*COS(PI()*'User Interface'!$D$19/180),0)</f>
        <v>0</v>
      </c>
      <c r="D79">
        <f>IF(G79&lt;0,(SQRT(H79^2+H79^2)*'User Interface'!$D$17)/$C$7*COS(PI()*'User Interface'!$D$19/180)+$C$8,$C$8)</f>
        <v>-9.81</v>
      </c>
      <c r="E79">
        <f t="shared" si="4"/>
        <v>8.6</v>
      </c>
      <c r="F79">
        <f t="shared" si="5"/>
        <v>2.3427300000000084</v>
      </c>
      <c r="G79">
        <f t="shared" si="6"/>
        <v>0.57620000000000027</v>
      </c>
      <c r="H79">
        <f t="shared" si="7"/>
        <v>0.67898145499999873</v>
      </c>
    </row>
    <row r="80" spans="2:8" x14ac:dyDescent="0.3">
      <c r="B80">
        <f>B79+'User Interface'!$D$14</f>
        <v>6.8000000000000047E-2</v>
      </c>
      <c r="C80">
        <f>IF(G80&lt;0,(SQRT(G80^2+H80^2)*'User Interface'!$D$17)/$C$7*COS(PI()*'User Interface'!$D$19/180),0)</f>
        <v>0</v>
      </c>
      <c r="D80">
        <f>IF(G80&lt;0,(SQRT(H80^2+H80^2)*'User Interface'!$D$17)/$C$7*COS(PI()*'User Interface'!$D$19/180)+$C$8,$C$8)</f>
        <v>-9.81</v>
      </c>
      <c r="E80">
        <f t="shared" si="4"/>
        <v>8.6</v>
      </c>
      <c r="F80">
        <f t="shared" si="5"/>
        <v>2.3329200000000085</v>
      </c>
      <c r="G80">
        <f t="shared" si="6"/>
        <v>0.58480000000000032</v>
      </c>
      <c r="H80">
        <f t="shared" si="7"/>
        <v>0.68131927999999875</v>
      </c>
    </row>
    <row r="81" spans="2:8" x14ac:dyDescent="0.3">
      <c r="B81">
        <f>B80+'User Interface'!$D$14</f>
        <v>6.9000000000000047E-2</v>
      </c>
      <c r="C81">
        <f>IF(G81&lt;0,(SQRT(G81^2+H81^2)*'User Interface'!$D$17)/$C$7*COS(PI()*'User Interface'!$D$19/180),0)</f>
        <v>0</v>
      </c>
      <c r="D81">
        <f>IF(G81&lt;0,(SQRT(H81^2+H81^2)*'User Interface'!$D$17)/$C$7*COS(PI()*'User Interface'!$D$19/180)+$C$8,$C$8)</f>
        <v>-9.81</v>
      </c>
      <c r="E81">
        <f t="shared" si="4"/>
        <v>8.6</v>
      </c>
      <c r="F81">
        <f t="shared" si="5"/>
        <v>2.3231100000000087</v>
      </c>
      <c r="G81">
        <f t="shared" si="6"/>
        <v>0.59340000000000037</v>
      </c>
      <c r="H81">
        <f t="shared" si="7"/>
        <v>0.68364729499999877</v>
      </c>
    </row>
    <row r="82" spans="2:8" x14ac:dyDescent="0.3">
      <c r="B82">
        <f>B81+'User Interface'!$D$14</f>
        <v>7.0000000000000048E-2</v>
      </c>
      <c r="C82">
        <f>IF(G82&lt;0,(SQRT(G82^2+H82^2)*'User Interface'!$D$17)/$C$7*COS(PI()*'User Interface'!$D$19/180),0)</f>
        <v>0</v>
      </c>
      <c r="D82">
        <f>IF(G82&lt;0,(SQRT(H82^2+H82^2)*'User Interface'!$D$17)/$C$7*COS(PI()*'User Interface'!$D$19/180)+$C$8,$C$8)</f>
        <v>-9.81</v>
      </c>
      <c r="E82">
        <f t="shared" si="4"/>
        <v>8.6</v>
      </c>
      <c r="F82">
        <f t="shared" si="5"/>
        <v>2.3133000000000088</v>
      </c>
      <c r="G82">
        <f t="shared" si="6"/>
        <v>0.60200000000000042</v>
      </c>
      <c r="H82">
        <f t="shared" si="7"/>
        <v>0.68596549999999878</v>
      </c>
    </row>
    <row r="83" spans="2:8" x14ac:dyDescent="0.3">
      <c r="B83">
        <f>B82+'User Interface'!$D$14</f>
        <v>7.1000000000000049E-2</v>
      </c>
      <c r="C83">
        <f>IF(G83&lt;0,(SQRT(G83^2+H83^2)*'User Interface'!$D$17)/$C$7*COS(PI()*'User Interface'!$D$19/180),0)</f>
        <v>0</v>
      </c>
      <c r="D83">
        <f>IF(G83&lt;0,(SQRT(H83^2+H83^2)*'User Interface'!$D$17)/$C$7*COS(PI()*'User Interface'!$D$19/180)+$C$8,$C$8)</f>
        <v>-9.81</v>
      </c>
      <c r="E83">
        <f t="shared" si="4"/>
        <v>8.6</v>
      </c>
      <c r="F83">
        <f t="shared" si="5"/>
        <v>2.3034900000000089</v>
      </c>
      <c r="G83">
        <f t="shared" si="6"/>
        <v>0.61060000000000048</v>
      </c>
      <c r="H83">
        <f t="shared" si="7"/>
        <v>0.6882738949999988</v>
      </c>
    </row>
    <row r="84" spans="2:8" x14ac:dyDescent="0.3">
      <c r="B84">
        <f>B83+'User Interface'!$D$14</f>
        <v>7.200000000000005E-2</v>
      </c>
      <c r="C84">
        <f>IF(G84&lt;0,(SQRT(G84^2+H84^2)*'User Interface'!$D$17)/$C$7*COS(PI()*'User Interface'!$D$19/180),0)</f>
        <v>0</v>
      </c>
      <c r="D84">
        <f>IF(G84&lt;0,(SQRT(H84^2+H84^2)*'User Interface'!$D$17)/$C$7*COS(PI()*'User Interface'!$D$19/180)+$C$8,$C$8)</f>
        <v>-9.81</v>
      </c>
      <c r="E84">
        <f t="shared" si="4"/>
        <v>8.6</v>
      </c>
      <c r="F84">
        <f t="shared" si="5"/>
        <v>2.293680000000009</v>
      </c>
      <c r="G84">
        <f t="shared" si="6"/>
        <v>0.61920000000000053</v>
      </c>
      <c r="H84">
        <f t="shared" si="7"/>
        <v>0.69057247999999882</v>
      </c>
    </row>
    <row r="85" spans="2:8" x14ac:dyDescent="0.3">
      <c r="B85">
        <f>B84+'User Interface'!$D$14</f>
        <v>7.3000000000000051E-2</v>
      </c>
      <c r="C85">
        <f>IF(G85&lt;0,(SQRT(G85^2+H85^2)*'User Interface'!$D$17)/$C$7*COS(PI()*'User Interface'!$D$19/180),0)</f>
        <v>0</v>
      </c>
      <c r="D85">
        <f>IF(G85&lt;0,(SQRT(H85^2+H85^2)*'User Interface'!$D$17)/$C$7*COS(PI()*'User Interface'!$D$19/180)+$C$8,$C$8)</f>
        <v>-9.81</v>
      </c>
      <c r="E85">
        <f t="shared" si="4"/>
        <v>8.6</v>
      </c>
      <c r="F85">
        <f t="shared" si="5"/>
        <v>2.2838700000000092</v>
      </c>
      <c r="G85">
        <f t="shared" si="6"/>
        <v>0.62780000000000058</v>
      </c>
      <c r="H85">
        <f t="shared" si="7"/>
        <v>0.69286125499999884</v>
      </c>
    </row>
    <row r="86" spans="2:8" x14ac:dyDescent="0.3">
      <c r="B86">
        <f>B85+'User Interface'!$D$14</f>
        <v>7.4000000000000052E-2</v>
      </c>
      <c r="C86">
        <f>IF(G86&lt;0,(SQRT(G86^2+H86^2)*'User Interface'!$D$17)/$C$7*COS(PI()*'User Interface'!$D$19/180),0)</f>
        <v>0</v>
      </c>
      <c r="D86">
        <f>IF(G86&lt;0,(SQRT(H86^2+H86^2)*'User Interface'!$D$17)/$C$7*COS(PI()*'User Interface'!$D$19/180)+$C$8,$C$8)</f>
        <v>-9.81</v>
      </c>
      <c r="E86">
        <f t="shared" si="4"/>
        <v>8.6</v>
      </c>
      <c r="F86">
        <f t="shared" si="5"/>
        <v>2.2740600000000093</v>
      </c>
      <c r="G86">
        <f t="shared" si="6"/>
        <v>0.63640000000000063</v>
      </c>
      <c r="H86">
        <f t="shared" si="7"/>
        <v>0.69514021999999887</v>
      </c>
    </row>
    <row r="87" spans="2:8" x14ac:dyDescent="0.3">
      <c r="B87">
        <f>B86+'User Interface'!$D$14</f>
        <v>7.5000000000000053E-2</v>
      </c>
      <c r="C87">
        <f>IF(G87&lt;0,(SQRT(G87^2+H87^2)*'User Interface'!$D$17)/$C$7*COS(PI()*'User Interface'!$D$19/180),0)</f>
        <v>0</v>
      </c>
      <c r="D87">
        <f>IF(G87&lt;0,(SQRT(H87^2+H87^2)*'User Interface'!$D$17)/$C$7*COS(PI()*'User Interface'!$D$19/180)+$C$8,$C$8)</f>
        <v>-9.81</v>
      </c>
      <c r="E87">
        <f t="shared" si="4"/>
        <v>8.6</v>
      </c>
      <c r="F87">
        <f t="shared" si="5"/>
        <v>2.2642500000000094</v>
      </c>
      <c r="G87">
        <f t="shared" si="6"/>
        <v>0.64500000000000068</v>
      </c>
      <c r="H87">
        <f t="shared" si="7"/>
        <v>0.69740937499999889</v>
      </c>
    </row>
    <row r="88" spans="2:8" x14ac:dyDescent="0.3">
      <c r="B88">
        <f>B87+'User Interface'!$D$14</f>
        <v>7.6000000000000054E-2</v>
      </c>
      <c r="C88">
        <f>IF(G88&lt;0,(SQRT(G88^2+H88^2)*'User Interface'!$D$17)/$C$7*COS(PI()*'User Interface'!$D$19/180),0)</f>
        <v>0</v>
      </c>
      <c r="D88">
        <f>IF(G88&lt;0,(SQRT(H88^2+H88^2)*'User Interface'!$D$17)/$C$7*COS(PI()*'User Interface'!$D$19/180)+$C$8,$C$8)</f>
        <v>-9.81</v>
      </c>
      <c r="E88">
        <f t="shared" si="4"/>
        <v>8.6</v>
      </c>
      <c r="F88">
        <f t="shared" si="5"/>
        <v>2.2544400000000095</v>
      </c>
      <c r="G88">
        <f t="shared" si="6"/>
        <v>0.65360000000000074</v>
      </c>
      <c r="H88">
        <f t="shared" si="7"/>
        <v>0.69966871999999891</v>
      </c>
    </row>
    <row r="89" spans="2:8" x14ac:dyDescent="0.3">
      <c r="B89">
        <f>B88+'User Interface'!$D$14</f>
        <v>7.7000000000000055E-2</v>
      </c>
      <c r="C89">
        <f>IF(G89&lt;0,(SQRT(G89^2+H89^2)*'User Interface'!$D$17)/$C$7*COS(PI()*'User Interface'!$D$19/180),0)</f>
        <v>0</v>
      </c>
      <c r="D89">
        <f>IF(G89&lt;0,(SQRT(H89^2+H89^2)*'User Interface'!$D$17)/$C$7*COS(PI()*'User Interface'!$D$19/180)+$C$8,$C$8)</f>
        <v>-9.81</v>
      </c>
      <c r="E89">
        <f t="shared" si="4"/>
        <v>8.6</v>
      </c>
      <c r="F89">
        <f t="shared" si="5"/>
        <v>2.2446300000000097</v>
      </c>
      <c r="G89">
        <f t="shared" si="6"/>
        <v>0.66220000000000079</v>
      </c>
      <c r="H89">
        <f t="shared" si="7"/>
        <v>0.70191825499999894</v>
      </c>
    </row>
    <row r="90" spans="2:8" x14ac:dyDescent="0.3">
      <c r="B90">
        <f>B89+'User Interface'!$D$14</f>
        <v>7.8000000000000055E-2</v>
      </c>
      <c r="C90">
        <f>IF(G90&lt;0,(SQRT(G90^2+H90^2)*'User Interface'!$D$17)/$C$7*COS(PI()*'User Interface'!$D$19/180),0)</f>
        <v>0</v>
      </c>
      <c r="D90">
        <f>IF(G90&lt;0,(SQRT(H90^2+H90^2)*'User Interface'!$D$17)/$C$7*COS(PI()*'User Interface'!$D$19/180)+$C$8,$C$8)</f>
        <v>-9.81</v>
      </c>
      <c r="E90">
        <f t="shared" si="4"/>
        <v>8.6</v>
      </c>
      <c r="F90">
        <f t="shared" si="5"/>
        <v>2.2348200000000098</v>
      </c>
      <c r="G90">
        <f t="shared" si="6"/>
        <v>0.67080000000000084</v>
      </c>
      <c r="H90">
        <f t="shared" si="7"/>
        <v>0.70415797999999896</v>
      </c>
    </row>
    <row r="91" spans="2:8" x14ac:dyDescent="0.3">
      <c r="B91">
        <f>B90+'User Interface'!$D$14</f>
        <v>7.9000000000000056E-2</v>
      </c>
      <c r="C91">
        <f>IF(G91&lt;0,(SQRT(G91^2+H91^2)*'User Interface'!$D$17)/$C$7*COS(PI()*'User Interface'!$D$19/180),0)</f>
        <v>0</v>
      </c>
      <c r="D91">
        <f>IF(G91&lt;0,(SQRT(H91^2+H91^2)*'User Interface'!$D$17)/$C$7*COS(PI()*'User Interface'!$D$19/180)+$C$8,$C$8)</f>
        <v>-9.81</v>
      </c>
      <c r="E91">
        <f t="shared" si="4"/>
        <v>8.6</v>
      </c>
      <c r="F91">
        <f t="shared" si="5"/>
        <v>2.2250100000000099</v>
      </c>
      <c r="G91">
        <f t="shared" si="6"/>
        <v>0.67940000000000089</v>
      </c>
      <c r="H91">
        <f t="shared" si="7"/>
        <v>0.70638789499999899</v>
      </c>
    </row>
    <row r="92" spans="2:8" x14ac:dyDescent="0.3">
      <c r="B92">
        <f>B91+'User Interface'!$D$14</f>
        <v>8.0000000000000057E-2</v>
      </c>
      <c r="C92">
        <f>IF(G92&lt;0,(SQRT(G92^2+H92^2)*'User Interface'!$D$17)/$C$7*COS(PI()*'User Interface'!$D$19/180),0)</f>
        <v>0</v>
      </c>
      <c r="D92">
        <f>IF(G92&lt;0,(SQRT(H92^2+H92^2)*'User Interface'!$D$17)/$C$7*COS(PI()*'User Interface'!$D$19/180)+$C$8,$C$8)</f>
        <v>-9.81</v>
      </c>
      <c r="E92">
        <f t="shared" si="4"/>
        <v>8.6</v>
      </c>
      <c r="F92">
        <f t="shared" si="5"/>
        <v>2.21520000000001</v>
      </c>
      <c r="G92">
        <f t="shared" si="6"/>
        <v>0.68800000000000094</v>
      </c>
      <c r="H92">
        <f t="shared" si="7"/>
        <v>0.70860799999999902</v>
      </c>
    </row>
    <row r="93" spans="2:8" x14ac:dyDescent="0.3">
      <c r="B93">
        <f>B92+'User Interface'!$D$14</f>
        <v>8.1000000000000058E-2</v>
      </c>
      <c r="C93">
        <f>IF(G93&lt;0,(SQRT(G93^2+H93^2)*'User Interface'!$D$17)/$C$7*COS(PI()*'User Interface'!$D$19/180),0)</f>
        <v>0</v>
      </c>
      <c r="D93">
        <f>IF(G93&lt;0,(SQRT(H93^2+H93^2)*'User Interface'!$D$17)/$C$7*COS(PI()*'User Interface'!$D$19/180)+$C$8,$C$8)</f>
        <v>-9.81</v>
      </c>
      <c r="E93">
        <f t="shared" si="4"/>
        <v>8.6</v>
      </c>
      <c r="F93">
        <f t="shared" si="5"/>
        <v>2.2053900000000102</v>
      </c>
      <c r="G93">
        <f t="shared" si="6"/>
        <v>0.696600000000001</v>
      </c>
      <c r="H93">
        <f t="shared" si="7"/>
        <v>0.71081829499999905</v>
      </c>
    </row>
    <row r="94" spans="2:8" x14ac:dyDescent="0.3">
      <c r="B94">
        <f>B93+'User Interface'!$D$14</f>
        <v>8.2000000000000059E-2</v>
      </c>
      <c r="C94">
        <f>IF(G94&lt;0,(SQRT(G94^2+H94^2)*'User Interface'!$D$17)/$C$7*COS(PI()*'User Interface'!$D$19/180),0)</f>
        <v>0</v>
      </c>
      <c r="D94">
        <f>IF(G94&lt;0,(SQRT(H94^2+H94^2)*'User Interface'!$D$17)/$C$7*COS(PI()*'User Interface'!$D$19/180)+$C$8,$C$8)</f>
        <v>-9.81</v>
      </c>
      <c r="E94">
        <f t="shared" si="4"/>
        <v>8.6</v>
      </c>
      <c r="F94">
        <f t="shared" si="5"/>
        <v>2.1955800000000103</v>
      </c>
      <c r="G94">
        <f t="shared" si="6"/>
        <v>0.70520000000000105</v>
      </c>
      <c r="H94">
        <f t="shared" si="7"/>
        <v>0.71301877999999907</v>
      </c>
    </row>
    <row r="95" spans="2:8" x14ac:dyDescent="0.3">
      <c r="B95">
        <f>B94+'User Interface'!$D$14</f>
        <v>8.300000000000006E-2</v>
      </c>
      <c r="C95">
        <f>IF(G95&lt;0,(SQRT(G95^2+H95^2)*'User Interface'!$D$17)/$C$7*COS(PI()*'User Interface'!$D$19/180),0)</f>
        <v>0</v>
      </c>
      <c r="D95">
        <f>IF(G95&lt;0,(SQRT(H95^2+H95^2)*'User Interface'!$D$17)/$C$7*COS(PI()*'User Interface'!$D$19/180)+$C$8,$C$8)</f>
        <v>-9.81</v>
      </c>
      <c r="E95">
        <f t="shared" si="4"/>
        <v>8.6</v>
      </c>
      <c r="F95">
        <f t="shared" si="5"/>
        <v>2.1857700000000104</v>
      </c>
      <c r="G95">
        <f t="shared" si="6"/>
        <v>0.7138000000000011</v>
      </c>
      <c r="H95">
        <f t="shared" si="7"/>
        <v>0.71520945499999911</v>
      </c>
    </row>
    <row r="96" spans="2:8" x14ac:dyDescent="0.3">
      <c r="B96">
        <f>B95+'User Interface'!$D$14</f>
        <v>8.4000000000000061E-2</v>
      </c>
      <c r="C96">
        <f>IF(G96&lt;0,(SQRT(G96^2+H96^2)*'User Interface'!$D$17)/$C$7*COS(PI()*'User Interface'!$D$19/180),0)</f>
        <v>0</v>
      </c>
      <c r="D96">
        <f>IF(G96&lt;0,(SQRT(H96^2+H96^2)*'User Interface'!$D$17)/$C$7*COS(PI()*'User Interface'!$D$19/180)+$C$8,$C$8)</f>
        <v>-9.81</v>
      </c>
      <c r="E96">
        <f t="shared" si="4"/>
        <v>8.6</v>
      </c>
      <c r="F96">
        <f t="shared" si="5"/>
        <v>2.1759600000000106</v>
      </c>
      <c r="G96">
        <f t="shared" si="6"/>
        <v>0.72240000000000115</v>
      </c>
      <c r="H96">
        <f t="shared" si="7"/>
        <v>0.71739031999999914</v>
      </c>
    </row>
    <row r="97" spans="2:8" x14ac:dyDescent="0.3">
      <c r="B97">
        <f>B96+'User Interface'!$D$14</f>
        <v>8.5000000000000062E-2</v>
      </c>
      <c r="C97">
        <f>IF(G97&lt;0,(SQRT(G97^2+H97^2)*'User Interface'!$D$17)/$C$7*COS(PI()*'User Interface'!$D$19/180),0)</f>
        <v>0</v>
      </c>
      <c r="D97">
        <f>IF(G97&lt;0,(SQRT(H97^2+H97^2)*'User Interface'!$D$17)/$C$7*COS(PI()*'User Interface'!$D$19/180)+$C$8,$C$8)</f>
        <v>-9.81</v>
      </c>
      <c r="E97">
        <f t="shared" si="4"/>
        <v>8.6</v>
      </c>
      <c r="F97">
        <f t="shared" si="5"/>
        <v>2.1661500000000107</v>
      </c>
      <c r="G97">
        <f t="shared" si="6"/>
        <v>0.7310000000000012</v>
      </c>
      <c r="H97">
        <f t="shared" si="7"/>
        <v>0.71956137499999917</v>
      </c>
    </row>
    <row r="98" spans="2:8" x14ac:dyDescent="0.3">
      <c r="B98">
        <f>B97+'User Interface'!$D$14</f>
        <v>8.6000000000000063E-2</v>
      </c>
      <c r="C98">
        <f>IF(G98&lt;0,(SQRT(G98^2+H98^2)*'User Interface'!$D$17)/$C$7*COS(PI()*'User Interface'!$D$19/180),0)</f>
        <v>0</v>
      </c>
      <c r="D98">
        <f>IF(G98&lt;0,(SQRT(H98^2+H98^2)*'User Interface'!$D$17)/$C$7*COS(PI()*'User Interface'!$D$19/180)+$C$8,$C$8)</f>
        <v>-9.81</v>
      </c>
      <c r="E98">
        <f t="shared" si="4"/>
        <v>8.6</v>
      </c>
      <c r="F98">
        <f t="shared" si="5"/>
        <v>2.1563400000000108</v>
      </c>
      <c r="G98">
        <f t="shared" si="6"/>
        <v>0.73960000000000126</v>
      </c>
      <c r="H98">
        <f t="shared" si="7"/>
        <v>0.7217226199999992</v>
      </c>
    </row>
    <row r="99" spans="2:8" x14ac:dyDescent="0.3">
      <c r="B99">
        <f>B98+'User Interface'!$D$14</f>
        <v>8.7000000000000063E-2</v>
      </c>
      <c r="C99">
        <f>IF(G99&lt;0,(SQRT(G99^2+H99^2)*'User Interface'!$D$17)/$C$7*COS(PI()*'User Interface'!$D$19/180),0)</f>
        <v>0</v>
      </c>
      <c r="D99">
        <f>IF(G99&lt;0,(SQRT(H99^2+H99^2)*'User Interface'!$D$17)/$C$7*COS(PI()*'User Interface'!$D$19/180)+$C$8,$C$8)</f>
        <v>-9.81</v>
      </c>
      <c r="E99">
        <f t="shared" si="4"/>
        <v>8.6</v>
      </c>
      <c r="F99">
        <f t="shared" si="5"/>
        <v>2.1465300000000109</v>
      </c>
      <c r="G99">
        <f t="shared" si="6"/>
        <v>0.74820000000000131</v>
      </c>
      <c r="H99">
        <f t="shared" si="7"/>
        <v>0.72387405499999924</v>
      </c>
    </row>
    <row r="100" spans="2:8" x14ac:dyDescent="0.3">
      <c r="B100">
        <f>B99+'User Interface'!$D$14</f>
        <v>8.8000000000000064E-2</v>
      </c>
      <c r="C100">
        <f>IF(G100&lt;0,(SQRT(G100^2+H100^2)*'User Interface'!$D$17)/$C$7*COS(PI()*'User Interface'!$D$19/180),0)</f>
        <v>0</v>
      </c>
      <c r="D100">
        <f>IF(G100&lt;0,(SQRT(H100^2+H100^2)*'User Interface'!$D$17)/$C$7*COS(PI()*'User Interface'!$D$19/180)+$C$8,$C$8)</f>
        <v>-9.81</v>
      </c>
      <c r="E100">
        <f t="shared" si="4"/>
        <v>8.6</v>
      </c>
      <c r="F100">
        <f t="shared" si="5"/>
        <v>2.1367200000000111</v>
      </c>
      <c r="G100">
        <f t="shared" si="6"/>
        <v>0.75680000000000136</v>
      </c>
      <c r="H100">
        <f t="shared" si="7"/>
        <v>0.72601567999999927</v>
      </c>
    </row>
    <row r="101" spans="2:8" x14ac:dyDescent="0.3">
      <c r="B101">
        <f>B100+'User Interface'!$D$14</f>
        <v>8.9000000000000065E-2</v>
      </c>
      <c r="C101">
        <f>IF(G101&lt;0,(SQRT(G101^2+H101^2)*'User Interface'!$D$17)/$C$7*COS(PI()*'User Interface'!$D$19/180),0)</f>
        <v>0</v>
      </c>
      <c r="D101">
        <f>IF(G101&lt;0,(SQRT(H101^2+H101^2)*'User Interface'!$D$17)/$C$7*COS(PI()*'User Interface'!$D$19/180)+$C$8,$C$8)</f>
        <v>-9.81</v>
      </c>
      <c r="E101">
        <f t="shared" si="4"/>
        <v>8.6</v>
      </c>
      <c r="F101">
        <f t="shared" si="5"/>
        <v>2.1269100000000112</v>
      </c>
      <c r="G101">
        <f t="shared" si="6"/>
        <v>0.76540000000000141</v>
      </c>
      <c r="H101">
        <f t="shared" si="7"/>
        <v>0.72814749499999931</v>
      </c>
    </row>
    <row r="102" spans="2:8" x14ac:dyDescent="0.3">
      <c r="B102">
        <f>B101+'User Interface'!$D$14</f>
        <v>9.0000000000000066E-2</v>
      </c>
      <c r="C102">
        <f>IF(G102&lt;0,(SQRT(G102^2+H102^2)*'User Interface'!$D$17)/$C$7*COS(PI()*'User Interface'!$D$19/180),0)</f>
        <v>0</v>
      </c>
      <c r="D102">
        <f>IF(G102&lt;0,(SQRT(H102^2+H102^2)*'User Interface'!$D$17)/$C$7*COS(PI()*'User Interface'!$D$19/180)+$C$8,$C$8)</f>
        <v>-9.81</v>
      </c>
      <c r="E102">
        <f t="shared" si="4"/>
        <v>8.6</v>
      </c>
      <c r="F102">
        <f t="shared" si="5"/>
        <v>2.1171000000000113</v>
      </c>
      <c r="G102">
        <f t="shared" si="6"/>
        <v>0.77400000000000146</v>
      </c>
      <c r="H102">
        <f t="shared" si="7"/>
        <v>0.73026949999999935</v>
      </c>
    </row>
    <row r="103" spans="2:8" x14ac:dyDescent="0.3">
      <c r="B103">
        <f>B102+'User Interface'!$D$14</f>
        <v>9.1000000000000067E-2</v>
      </c>
      <c r="C103">
        <f>IF(G103&lt;0,(SQRT(G103^2+H103^2)*'User Interface'!$D$17)/$C$7*COS(PI()*'User Interface'!$D$19/180),0)</f>
        <v>0</v>
      </c>
      <c r="D103">
        <f>IF(G103&lt;0,(SQRT(H103^2+H103^2)*'User Interface'!$D$17)/$C$7*COS(PI()*'User Interface'!$D$19/180)+$C$8,$C$8)</f>
        <v>-9.81</v>
      </c>
      <c r="E103">
        <f t="shared" si="4"/>
        <v>8.6</v>
      </c>
      <c r="F103">
        <f t="shared" si="5"/>
        <v>2.1072900000000114</v>
      </c>
      <c r="G103">
        <f t="shared" si="6"/>
        <v>0.78260000000000152</v>
      </c>
      <c r="H103">
        <f t="shared" si="7"/>
        <v>0.73238169499999939</v>
      </c>
    </row>
    <row r="104" spans="2:8" x14ac:dyDescent="0.3">
      <c r="B104">
        <f>B103+'User Interface'!$D$14</f>
        <v>9.2000000000000068E-2</v>
      </c>
      <c r="C104">
        <f>IF(G104&lt;0,(SQRT(G104^2+H104^2)*'User Interface'!$D$17)/$C$7*COS(PI()*'User Interface'!$D$19/180),0)</f>
        <v>0</v>
      </c>
      <c r="D104">
        <f>IF(G104&lt;0,(SQRT(H104^2+H104^2)*'User Interface'!$D$17)/$C$7*COS(PI()*'User Interface'!$D$19/180)+$C$8,$C$8)</f>
        <v>-9.81</v>
      </c>
      <c r="E104">
        <f t="shared" si="4"/>
        <v>8.6</v>
      </c>
      <c r="F104">
        <f t="shared" si="5"/>
        <v>2.0974800000000116</v>
      </c>
      <c r="G104">
        <f t="shared" si="6"/>
        <v>0.79120000000000157</v>
      </c>
      <c r="H104">
        <f t="shared" si="7"/>
        <v>0.73448407999999943</v>
      </c>
    </row>
    <row r="105" spans="2:8" x14ac:dyDescent="0.3">
      <c r="B105">
        <f>B104+'User Interface'!$D$14</f>
        <v>9.3000000000000069E-2</v>
      </c>
      <c r="C105">
        <f>IF(G105&lt;0,(SQRT(G105^2+H105^2)*'User Interface'!$D$17)/$C$7*COS(PI()*'User Interface'!$D$19/180),0)</f>
        <v>0</v>
      </c>
      <c r="D105">
        <f>IF(G105&lt;0,(SQRT(H105^2+H105^2)*'User Interface'!$D$17)/$C$7*COS(PI()*'User Interface'!$D$19/180)+$C$8,$C$8)</f>
        <v>-9.81</v>
      </c>
      <c r="E105">
        <f t="shared" si="4"/>
        <v>8.6</v>
      </c>
      <c r="F105">
        <f t="shared" si="5"/>
        <v>2.0876700000000117</v>
      </c>
      <c r="G105">
        <f t="shared" si="6"/>
        <v>0.79980000000000162</v>
      </c>
      <c r="H105">
        <f t="shared" si="7"/>
        <v>0.73657665499999947</v>
      </c>
    </row>
    <row r="106" spans="2:8" x14ac:dyDescent="0.3">
      <c r="B106">
        <f>B105+'User Interface'!$D$14</f>
        <v>9.400000000000007E-2</v>
      </c>
      <c r="C106">
        <f>IF(G106&lt;0,(SQRT(G106^2+H106^2)*'User Interface'!$D$17)/$C$7*COS(PI()*'User Interface'!$D$19/180),0)</f>
        <v>0</v>
      </c>
      <c r="D106">
        <f>IF(G106&lt;0,(SQRT(H106^2+H106^2)*'User Interface'!$D$17)/$C$7*COS(PI()*'User Interface'!$D$19/180)+$C$8,$C$8)</f>
        <v>-9.81</v>
      </c>
      <c r="E106">
        <f t="shared" si="4"/>
        <v>8.6</v>
      </c>
      <c r="F106">
        <f t="shared" si="5"/>
        <v>2.0778600000000118</v>
      </c>
      <c r="G106">
        <f t="shared" si="6"/>
        <v>0.80840000000000167</v>
      </c>
      <c r="H106">
        <f t="shared" si="7"/>
        <v>0.73865941999999951</v>
      </c>
    </row>
    <row r="107" spans="2:8" x14ac:dyDescent="0.3">
      <c r="B107">
        <f>B106+'User Interface'!$D$14</f>
        <v>9.500000000000007E-2</v>
      </c>
      <c r="C107">
        <f>IF(G107&lt;0,(SQRT(G107^2+H107^2)*'User Interface'!$D$17)/$C$7*COS(PI()*'User Interface'!$D$19/180),0)</f>
        <v>0</v>
      </c>
      <c r="D107">
        <f>IF(G107&lt;0,(SQRT(H107^2+H107^2)*'User Interface'!$D$17)/$C$7*COS(PI()*'User Interface'!$D$19/180)+$C$8,$C$8)</f>
        <v>-9.81</v>
      </c>
      <c r="E107">
        <f t="shared" si="4"/>
        <v>8.6</v>
      </c>
      <c r="F107">
        <f t="shared" si="5"/>
        <v>2.0680500000000119</v>
      </c>
      <c r="G107">
        <f t="shared" si="6"/>
        <v>0.81700000000000172</v>
      </c>
      <c r="H107">
        <f t="shared" si="7"/>
        <v>0.74073237499999955</v>
      </c>
    </row>
    <row r="108" spans="2:8" x14ac:dyDescent="0.3">
      <c r="B108">
        <f>B107+'User Interface'!$D$14</f>
        <v>9.6000000000000071E-2</v>
      </c>
      <c r="C108">
        <f>IF(G108&lt;0,(SQRT(G108^2+H108^2)*'User Interface'!$D$17)/$C$7*COS(PI()*'User Interface'!$D$19/180),0)</f>
        <v>0</v>
      </c>
      <c r="D108">
        <f>IF(G108&lt;0,(SQRT(H108^2+H108^2)*'User Interface'!$D$17)/$C$7*COS(PI()*'User Interface'!$D$19/180)+$C$8,$C$8)</f>
        <v>-9.81</v>
      </c>
      <c r="E108">
        <f t="shared" si="4"/>
        <v>8.6</v>
      </c>
      <c r="F108">
        <f t="shared" si="5"/>
        <v>2.0582400000000121</v>
      </c>
      <c r="G108">
        <f t="shared" si="6"/>
        <v>0.82560000000000178</v>
      </c>
      <c r="H108">
        <f t="shared" si="7"/>
        <v>0.7427955199999996</v>
      </c>
    </row>
    <row r="109" spans="2:8" x14ac:dyDescent="0.3">
      <c r="B109">
        <f>B108+'User Interface'!$D$14</f>
        <v>9.7000000000000072E-2</v>
      </c>
      <c r="C109">
        <f>IF(G109&lt;0,(SQRT(G109^2+H109^2)*'User Interface'!$D$17)/$C$7*COS(PI()*'User Interface'!$D$19/180),0)</f>
        <v>0</v>
      </c>
      <c r="D109">
        <f>IF(G109&lt;0,(SQRT(H109^2+H109^2)*'User Interface'!$D$17)/$C$7*COS(PI()*'User Interface'!$D$19/180)+$C$8,$C$8)</f>
        <v>-9.81</v>
      </c>
      <c r="E109">
        <f t="shared" si="4"/>
        <v>8.6</v>
      </c>
      <c r="F109">
        <f t="shared" si="5"/>
        <v>2.0484300000000122</v>
      </c>
      <c r="G109">
        <f t="shared" si="6"/>
        <v>0.83420000000000183</v>
      </c>
      <c r="H109">
        <f t="shared" si="7"/>
        <v>0.74484885499999964</v>
      </c>
    </row>
    <row r="110" spans="2:8" x14ac:dyDescent="0.3">
      <c r="B110">
        <f>B109+'User Interface'!$D$14</f>
        <v>9.8000000000000073E-2</v>
      </c>
      <c r="C110">
        <f>IF(G110&lt;0,(SQRT(G110^2+H110^2)*'User Interface'!$D$17)/$C$7*COS(PI()*'User Interface'!$D$19/180),0)</f>
        <v>0</v>
      </c>
      <c r="D110">
        <f>IF(G110&lt;0,(SQRT(H110^2+H110^2)*'User Interface'!$D$17)/$C$7*COS(PI()*'User Interface'!$D$19/180)+$C$8,$C$8)</f>
        <v>-9.81</v>
      </c>
      <c r="E110">
        <f t="shared" si="4"/>
        <v>8.6</v>
      </c>
      <c r="F110">
        <f t="shared" si="5"/>
        <v>2.0386200000000123</v>
      </c>
      <c r="G110">
        <f t="shared" si="6"/>
        <v>0.84280000000000188</v>
      </c>
      <c r="H110">
        <f t="shared" si="7"/>
        <v>0.74689237999999969</v>
      </c>
    </row>
    <row r="111" spans="2:8" x14ac:dyDescent="0.3">
      <c r="B111">
        <f>B110+'User Interface'!$D$14</f>
        <v>9.9000000000000074E-2</v>
      </c>
      <c r="C111">
        <f>IF(G111&lt;0,(SQRT(G111^2+H111^2)*'User Interface'!$D$17)/$C$7*COS(PI()*'User Interface'!$D$19/180),0)</f>
        <v>0</v>
      </c>
      <c r="D111">
        <f>IF(G111&lt;0,(SQRT(H111^2+H111^2)*'User Interface'!$D$17)/$C$7*COS(PI()*'User Interface'!$D$19/180)+$C$8,$C$8)</f>
        <v>-9.81</v>
      </c>
      <c r="E111">
        <f t="shared" si="4"/>
        <v>8.6</v>
      </c>
      <c r="F111">
        <f t="shared" si="5"/>
        <v>2.0288100000000124</v>
      </c>
      <c r="G111">
        <f t="shared" si="6"/>
        <v>0.85140000000000193</v>
      </c>
      <c r="H111">
        <f t="shared" si="7"/>
        <v>0.74892609499999974</v>
      </c>
    </row>
    <row r="112" spans="2:8" x14ac:dyDescent="0.3">
      <c r="B112">
        <f>B111+'User Interface'!$D$14</f>
        <v>0.10000000000000007</v>
      </c>
      <c r="C112">
        <f>IF(G112&lt;0,(SQRT(G112^2+H112^2)*'User Interface'!$D$17)/$C$7*COS(PI()*'User Interface'!$D$19/180),0)</f>
        <v>0</v>
      </c>
      <c r="D112">
        <f>IF(G112&lt;0,(SQRT(H112^2+H112^2)*'User Interface'!$D$17)/$C$7*COS(PI()*'User Interface'!$D$19/180)+$C$8,$C$8)</f>
        <v>-9.81</v>
      </c>
      <c r="E112">
        <f t="shared" si="4"/>
        <v>8.6</v>
      </c>
      <c r="F112">
        <f t="shared" si="5"/>
        <v>2.0190000000000126</v>
      </c>
      <c r="G112">
        <f t="shared" si="6"/>
        <v>0.86000000000000199</v>
      </c>
      <c r="H112">
        <f t="shared" si="7"/>
        <v>0.75094999999999978</v>
      </c>
    </row>
    <row r="113" spans="2:8" x14ac:dyDescent="0.3">
      <c r="B113">
        <f>B112+'User Interface'!$D$14</f>
        <v>0.10100000000000008</v>
      </c>
      <c r="C113">
        <f>IF(G113&lt;0,(SQRT(G113^2+H113^2)*'User Interface'!$D$17)/$C$7*COS(PI()*'User Interface'!$D$19/180),0)</f>
        <v>0</v>
      </c>
      <c r="D113">
        <f>IF(G113&lt;0,(SQRT(H113^2+H113^2)*'User Interface'!$D$17)/$C$7*COS(PI()*'User Interface'!$D$19/180)+$C$8,$C$8)</f>
        <v>-9.81</v>
      </c>
      <c r="E113">
        <f t="shared" si="4"/>
        <v>8.6</v>
      </c>
      <c r="F113">
        <f t="shared" si="5"/>
        <v>2.0091900000000127</v>
      </c>
      <c r="G113">
        <f t="shared" si="6"/>
        <v>0.86860000000000204</v>
      </c>
      <c r="H113">
        <f t="shared" si="7"/>
        <v>0.75296409499999983</v>
      </c>
    </row>
    <row r="114" spans="2:8" x14ac:dyDescent="0.3">
      <c r="B114">
        <f>B113+'User Interface'!$D$14</f>
        <v>0.10200000000000008</v>
      </c>
      <c r="C114">
        <f>IF(G114&lt;0,(SQRT(G114^2+H114^2)*'User Interface'!$D$17)/$C$7*COS(PI()*'User Interface'!$D$19/180),0)</f>
        <v>0</v>
      </c>
      <c r="D114">
        <f>IF(G114&lt;0,(SQRT(H114^2+H114^2)*'User Interface'!$D$17)/$C$7*COS(PI()*'User Interface'!$D$19/180)+$C$8,$C$8)</f>
        <v>-9.81</v>
      </c>
      <c r="E114">
        <f t="shared" si="4"/>
        <v>8.6</v>
      </c>
      <c r="F114">
        <f t="shared" si="5"/>
        <v>1.9993800000000126</v>
      </c>
      <c r="G114">
        <f t="shared" si="6"/>
        <v>0.87720000000000209</v>
      </c>
      <c r="H114">
        <f t="shared" si="7"/>
        <v>0.75496837999999988</v>
      </c>
    </row>
    <row r="115" spans="2:8" x14ac:dyDescent="0.3">
      <c r="B115">
        <f>B114+'User Interface'!$D$14</f>
        <v>0.10300000000000008</v>
      </c>
      <c r="C115">
        <f>IF(G115&lt;0,(SQRT(G115^2+H115^2)*'User Interface'!$D$17)/$C$7*COS(PI()*'User Interface'!$D$19/180),0)</f>
        <v>0</v>
      </c>
      <c r="D115">
        <f>IF(G115&lt;0,(SQRT(H115^2+H115^2)*'User Interface'!$D$17)/$C$7*COS(PI()*'User Interface'!$D$19/180)+$C$8,$C$8)</f>
        <v>-9.81</v>
      </c>
      <c r="E115">
        <f t="shared" si="4"/>
        <v>8.6</v>
      </c>
      <c r="F115">
        <f t="shared" si="5"/>
        <v>1.9895700000000125</v>
      </c>
      <c r="G115">
        <f t="shared" si="6"/>
        <v>0.88580000000000214</v>
      </c>
      <c r="H115">
        <f t="shared" si="7"/>
        <v>0.75696285499999993</v>
      </c>
    </row>
    <row r="116" spans="2:8" x14ac:dyDescent="0.3">
      <c r="B116">
        <f>B115+'User Interface'!$D$14</f>
        <v>0.10400000000000008</v>
      </c>
      <c r="C116">
        <f>IF(G116&lt;0,(SQRT(G116^2+H116^2)*'User Interface'!$D$17)/$C$7*COS(PI()*'User Interface'!$D$19/180),0)</f>
        <v>0</v>
      </c>
      <c r="D116">
        <f>IF(G116&lt;0,(SQRT(H116^2+H116^2)*'User Interface'!$D$17)/$C$7*COS(PI()*'User Interface'!$D$19/180)+$C$8,$C$8)</f>
        <v>-9.81</v>
      </c>
      <c r="E116">
        <f t="shared" si="4"/>
        <v>8.6</v>
      </c>
      <c r="F116">
        <f t="shared" si="5"/>
        <v>1.9797600000000124</v>
      </c>
      <c r="G116">
        <f t="shared" si="6"/>
        <v>0.89440000000000219</v>
      </c>
      <c r="H116">
        <f t="shared" si="7"/>
        <v>0.75894751999999999</v>
      </c>
    </row>
    <row r="117" spans="2:8" x14ac:dyDescent="0.3">
      <c r="B117">
        <f>B116+'User Interface'!$D$14</f>
        <v>0.10500000000000008</v>
      </c>
      <c r="C117">
        <f>IF(G117&lt;0,(SQRT(G117^2+H117^2)*'User Interface'!$D$17)/$C$7*COS(PI()*'User Interface'!$D$19/180),0)</f>
        <v>0</v>
      </c>
      <c r="D117">
        <f>IF(G117&lt;0,(SQRT(H117^2+H117^2)*'User Interface'!$D$17)/$C$7*COS(PI()*'User Interface'!$D$19/180)+$C$8,$C$8)</f>
        <v>-9.81</v>
      </c>
      <c r="E117">
        <f t="shared" si="4"/>
        <v>8.6</v>
      </c>
      <c r="F117">
        <f t="shared" si="5"/>
        <v>1.9699500000000123</v>
      </c>
      <c r="G117">
        <f t="shared" si="6"/>
        <v>0.90300000000000225</v>
      </c>
      <c r="H117">
        <f t="shared" si="7"/>
        <v>0.76092237500000004</v>
      </c>
    </row>
    <row r="118" spans="2:8" x14ac:dyDescent="0.3">
      <c r="B118">
        <f>B117+'User Interface'!$D$14</f>
        <v>0.10600000000000008</v>
      </c>
      <c r="C118">
        <f>IF(G118&lt;0,(SQRT(G118^2+H118^2)*'User Interface'!$D$17)/$C$7*COS(PI()*'User Interface'!$D$19/180),0)</f>
        <v>0</v>
      </c>
      <c r="D118">
        <f>IF(G118&lt;0,(SQRT(H118^2+H118^2)*'User Interface'!$D$17)/$C$7*COS(PI()*'User Interface'!$D$19/180)+$C$8,$C$8)</f>
        <v>-9.81</v>
      </c>
      <c r="E118">
        <f t="shared" si="4"/>
        <v>8.6</v>
      </c>
      <c r="F118">
        <f t="shared" si="5"/>
        <v>1.9601400000000122</v>
      </c>
      <c r="G118">
        <f t="shared" si="6"/>
        <v>0.9116000000000023</v>
      </c>
      <c r="H118">
        <f t="shared" si="7"/>
        <v>0.76288742000000009</v>
      </c>
    </row>
    <row r="119" spans="2:8" x14ac:dyDescent="0.3">
      <c r="B119">
        <f>B118+'User Interface'!$D$14</f>
        <v>0.10700000000000008</v>
      </c>
      <c r="C119">
        <f>IF(G119&lt;0,(SQRT(G119^2+H119^2)*'User Interface'!$D$17)/$C$7*COS(PI()*'User Interface'!$D$19/180),0)</f>
        <v>0</v>
      </c>
      <c r="D119">
        <f>IF(G119&lt;0,(SQRT(H119^2+H119^2)*'User Interface'!$D$17)/$C$7*COS(PI()*'User Interface'!$D$19/180)+$C$8,$C$8)</f>
        <v>-9.81</v>
      </c>
      <c r="E119">
        <f t="shared" si="4"/>
        <v>8.6</v>
      </c>
      <c r="F119">
        <f t="shared" si="5"/>
        <v>1.9503300000000121</v>
      </c>
      <c r="G119">
        <f t="shared" si="6"/>
        <v>0.92020000000000235</v>
      </c>
      <c r="H119">
        <f t="shared" si="7"/>
        <v>0.76484265500000015</v>
      </c>
    </row>
    <row r="120" spans="2:8" x14ac:dyDescent="0.3">
      <c r="B120">
        <f>B119+'User Interface'!$D$14</f>
        <v>0.10800000000000008</v>
      </c>
      <c r="C120">
        <f>IF(G120&lt;0,(SQRT(G120^2+H120^2)*'User Interface'!$D$17)/$C$7*COS(PI()*'User Interface'!$D$19/180),0)</f>
        <v>0</v>
      </c>
      <c r="D120">
        <f>IF(G120&lt;0,(SQRT(H120^2+H120^2)*'User Interface'!$D$17)/$C$7*COS(PI()*'User Interface'!$D$19/180)+$C$8,$C$8)</f>
        <v>-9.81</v>
      </c>
      <c r="E120">
        <f t="shared" si="4"/>
        <v>8.6</v>
      </c>
      <c r="F120">
        <f t="shared" si="5"/>
        <v>1.940520000000012</v>
      </c>
      <c r="G120">
        <f t="shared" si="6"/>
        <v>0.9288000000000024</v>
      </c>
      <c r="H120">
        <f t="shared" si="7"/>
        <v>0.76678808000000021</v>
      </c>
    </row>
    <row r="121" spans="2:8" x14ac:dyDescent="0.3">
      <c r="B121">
        <f>B120+'User Interface'!$D$14</f>
        <v>0.10900000000000008</v>
      </c>
      <c r="C121">
        <f>IF(G121&lt;0,(SQRT(G121^2+H121^2)*'User Interface'!$D$17)/$C$7*COS(PI()*'User Interface'!$D$19/180),0)</f>
        <v>0</v>
      </c>
      <c r="D121">
        <f>IF(G121&lt;0,(SQRT(H121^2+H121^2)*'User Interface'!$D$17)/$C$7*COS(PI()*'User Interface'!$D$19/180)+$C$8,$C$8)</f>
        <v>-9.81</v>
      </c>
      <c r="E121">
        <f t="shared" si="4"/>
        <v>8.6</v>
      </c>
      <c r="F121">
        <f t="shared" si="5"/>
        <v>1.9307100000000119</v>
      </c>
      <c r="G121">
        <f t="shared" si="6"/>
        <v>0.93740000000000245</v>
      </c>
      <c r="H121">
        <f t="shared" si="7"/>
        <v>0.76872369500000026</v>
      </c>
    </row>
    <row r="122" spans="2:8" x14ac:dyDescent="0.3">
      <c r="B122">
        <f>B121+'User Interface'!$D$14</f>
        <v>0.11000000000000008</v>
      </c>
      <c r="C122">
        <f>IF(G122&lt;0,(SQRT(G122^2+H122^2)*'User Interface'!$D$17)/$C$7*COS(PI()*'User Interface'!$D$19/180),0)</f>
        <v>0</v>
      </c>
      <c r="D122">
        <f>IF(G122&lt;0,(SQRT(H122^2+H122^2)*'User Interface'!$D$17)/$C$7*COS(PI()*'User Interface'!$D$19/180)+$C$8,$C$8)</f>
        <v>-9.81</v>
      </c>
      <c r="E122">
        <f t="shared" si="4"/>
        <v>8.6</v>
      </c>
      <c r="F122">
        <f t="shared" si="5"/>
        <v>1.9209000000000118</v>
      </c>
      <c r="G122">
        <f t="shared" si="6"/>
        <v>0.94600000000000251</v>
      </c>
      <c r="H122">
        <f t="shared" si="7"/>
        <v>0.77064950000000032</v>
      </c>
    </row>
    <row r="123" spans="2:8" x14ac:dyDescent="0.3">
      <c r="B123">
        <f>B122+'User Interface'!$D$14</f>
        <v>0.11100000000000008</v>
      </c>
      <c r="C123">
        <f>IF(G123&lt;0,(SQRT(G123^2+H123^2)*'User Interface'!$D$17)/$C$7*COS(PI()*'User Interface'!$D$19/180),0)</f>
        <v>0</v>
      </c>
      <c r="D123">
        <f>IF(G123&lt;0,(SQRT(H123^2+H123^2)*'User Interface'!$D$17)/$C$7*COS(PI()*'User Interface'!$D$19/180)+$C$8,$C$8)</f>
        <v>-9.81</v>
      </c>
      <c r="E123">
        <f t="shared" si="4"/>
        <v>8.6</v>
      </c>
      <c r="F123">
        <f t="shared" si="5"/>
        <v>1.9110900000000117</v>
      </c>
      <c r="G123">
        <f t="shared" si="6"/>
        <v>0.95460000000000256</v>
      </c>
      <c r="H123">
        <f t="shared" si="7"/>
        <v>0.77256549500000038</v>
      </c>
    </row>
    <row r="124" spans="2:8" x14ac:dyDescent="0.3">
      <c r="B124">
        <f>B123+'User Interface'!$D$14</f>
        <v>0.11200000000000009</v>
      </c>
      <c r="C124">
        <f>IF(G124&lt;0,(SQRT(G124^2+H124^2)*'User Interface'!$D$17)/$C$7*COS(PI()*'User Interface'!$D$19/180),0)</f>
        <v>0</v>
      </c>
      <c r="D124">
        <f>IF(G124&lt;0,(SQRT(H124^2+H124^2)*'User Interface'!$D$17)/$C$7*COS(PI()*'User Interface'!$D$19/180)+$C$8,$C$8)</f>
        <v>-9.81</v>
      </c>
      <c r="E124">
        <f t="shared" si="4"/>
        <v>8.6</v>
      </c>
      <c r="F124">
        <f t="shared" si="5"/>
        <v>1.9012800000000116</v>
      </c>
      <c r="G124">
        <f t="shared" si="6"/>
        <v>0.96320000000000261</v>
      </c>
      <c r="H124">
        <f t="shared" si="7"/>
        <v>0.77447168000000044</v>
      </c>
    </row>
    <row r="125" spans="2:8" x14ac:dyDescent="0.3">
      <c r="B125">
        <f>B124+'User Interface'!$D$14</f>
        <v>0.11300000000000009</v>
      </c>
      <c r="C125">
        <f>IF(G125&lt;0,(SQRT(G125^2+H125^2)*'User Interface'!$D$17)/$C$7*COS(PI()*'User Interface'!$D$19/180),0)</f>
        <v>0</v>
      </c>
      <c r="D125">
        <f>IF(G125&lt;0,(SQRT(H125^2+H125^2)*'User Interface'!$D$17)/$C$7*COS(PI()*'User Interface'!$D$19/180)+$C$8,$C$8)</f>
        <v>-9.81</v>
      </c>
      <c r="E125">
        <f t="shared" si="4"/>
        <v>8.6</v>
      </c>
      <c r="F125">
        <f t="shared" si="5"/>
        <v>1.8914700000000115</v>
      </c>
      <c r="G125">
        <f t="shared" si="6"/>
        <v>0.97180000000000266</v>
      </c>
      <c r="H125">
        <f t="shared" si="7"/>
        <v>0.7763680550000005</v>
      </c>
    </row>
    <row r="126" spans="2:8" x14ac:dyDescent="0.3">
      <c r="B126">
        <f>B125+'User Interface'!$D$14</f>
        <v>0.11400000000000009</v>
      </c>
      <c r="C126">
        <f>IF(G126&lt;0,(SQRT(G126^2+H126^2)*'User Interface'!$D$17)/$C$7*COS(PI()*'User Interface'!$D$19/180),0)</f>
        <v>0</v>
      </c>
      <c r="D126">
        <f>IF(G126&lt;0,(SQRT(H126^2+H126^2)*'User Interface'!$D$17)/$C$7*COS(PI()*'User Interface'!$D$19/180)+$C$8,$C$8)</f>
        <v>-9.81</v>
      </c>
      <c r="E126">
        <f t="shared" si="4"/>
        <v>8.6</v>
      </c>
      <c r="F126">
        <f t="shared" si="5"/>
        <v>1.8816600000000114</v>
      </c>
      <c r="G126">
        <f t="shared" si="6"/>
        <v>0.98040000000000271</v>
      </c>
      <c r="H126">
        <f t="shared" si="7"/>
        <v>0.77825462000000056</v>
      </c>
    </row>
    <row r="127" spans="2:8" x14ac:dyDescent="0.3">
      <c r="B127">
        <f>B126+'User Interface'!$D$14</f>
        <v>0.11500000000000009</v>
      </c>
      <c r="C127">
        <f>IF(G127&lt;0,(SQRT(G127^2+H127^2)*'User Interface'!$D$17)/$C$7*COS(PI()*'User Interface'!$D$19/180),0)</f>
        <v>0</v>
      </c>
      <c r="D127">
        <f>IF(G127&lt;0,(SQRT(H127^2+H127^2)*'User Interface'!$D$17)/$C$7*COS(PI()*'User Interface'!$D$19/180)+$C$8,$C$8)</f>
        <v>-9.81</v>
      </c>
      <c r="E127">
        <f t="shared" si="4"/>
        <v>8.6</v>
      </c>
      <c r="F127">
        <f t="shared" si="5"/>
        <v>1.8718500000000113</v>
      </c>
      <c r="G127">
        <f t="shared" si="6"/>
        <v>0.98900000000000277</v>
      </c>
      <c r="H127">
        <f t="shared" si="7"/>
        <v>0.78013137500000063</v>
      </c>
    </row>
    <row r="128" spans="2:8" x14ac:dyDescent="0.3">
      <c r="B128">
        <f>B127+'User Interface'!$D$14</f>
        <v>0.11600000000000009</v>
      </c>
      <c r="C128">
        <f>IF(G128&lt;0,(SQRT(G128^2+H128^2)*'User Interface'!$D$17)/$C$7*COS(PI()*'User Interface'!$D$19/180),0)</f>
        <v>0</v>
      </c>
      <c r="D128">
        <f>IF(G128&lt;0,(SQRT(H128^2+H128^2)*'User Interface'!$D$17)/$C$7*COS(PI()*'User Interface'!$D$19/180)+$C$8,$C$8)</f>
        <v>-9.81</v>
      </c>
      <c r="E128">
        <f t="shared" si="4"/>
        <v>8.6</v>
      </c>
      <c r="F128">
        <f t="shared" si="5"/>
        <v>1.8620400000000112</v>
      </c>
      <c r="G128">
        <f t="shared" si="6"/>
        <v>0.99760000000000282</v>
      </c>
      <c r="H128">
        <f t="shared" si="7"/>
        <v>0.78199832000000069</v>
      </c>
    </row>
    <row r="129" spans="2:8" x14ac:dyDescent="0.3">
      <c r="B129">
        <f>B128+'User Interface'!$D$14</f>
        <v>0.11700000000000009</v>
      </c>
      <c r="C129">
        <f>IF(G129&lt;0,(SQRT(G129^2+H129^2)*'User Interface'!$D$17)/$C$7*COS(PI()*'User Interface'!$D$19/180),0)</f>
        <v>0</v>
      </c>
      <c r="D129">
        <f>IF(G129&lt;0,(SQRT(H129^2+H129^2)*'User Interface'!$D$17)/$C$7*COS(PI()*'User Interface'!$D$19/180)+$C$8,$C$8)</f>
        <v>-9.81</v>
      </c>
      <c r="E129">
        <f t="shared" si="4"/>
        <v>8.6</v>
      </c>
      <c r="F129">
        <f t="shared" si="5"/>
        <v>1.8522300000000111</v>
      </c>
      <c r="G129">
        <f t="shared" si="6"/>
        <v>1.0062000000000029</v>
      </c>
      <c r="H129">
        <f t="shared" si="7"/>
        <v>0.78385545500000076</v>
      </c>
    </row>
    <row r="130" spans="2:8" x14ac:dyDescent="0.3">
      <c r="B130">
        <f>B129+'User Interface'!$D$14</f>
        <v>0.11800000000000009</v>
      </c>
      <c r="C130">
        <f>IF(G130&lt;0,(SQRT(G130^2+H130^2)*'User Interface'!$D$17)/$C$7*COS(PI()*'User Interface'!$D$19/180),0)</f>
        <v>0</v>
      </c>
      <c r="D130">
        <f>IF(G130&lt;0,(SQRT(H130^2+H130^2)*'User Interface'!$D$17)/$C$7*COS(PI()*'User Interface'!$D$19/180)+$C$8,$C$8)</f>
        <v>-9.81</v>
      </c>
      <c r="E130">
        <f t="shared" si="4"/>
        <v>8.6</v>
      </c>
      <c r="F130">
        <f t="shared" si="5"/>
        <v>1.842420000000011</v>
      </c>
      <c r="G130">
        <f t="shared" si="6"/>
        <v>1.0148000000000028</v>
      </c>
      <c r="H130">
        <f t="shared" si="7"/>
        <v>0.78570278000000082</v>
      </c>
    </row>
    <row r="131" spans="2:8" x14ac:dyDescent="0.3">
      <c r="B131">
        <f>B130+'User Interface'!$D$14</f>
        <v>0.11900000000000009</v>
      </c>
      <c r="C131">
        <f>IF(G131&lt;0,(SQRT(G131^2+H131^2)*'User Interface'!$D$17)/$C$7*COS(PI()*'User Interface'!$D$19/180),0)</f>
        <v>0</v>
      </c>
      <c r="D131">
        <f>IF(G131&lt;0,(SQRT(H131^2+H131^2)*'User Interface'!$D$17)/$C$7*COS(PI()*'User Interface'!$D$19/180)+$C$8,$C$8)</f>
        <v>-9.81</v>
      </c>
      <c r="E131">
        <f t="shared" si="4"/>
        <v>8.6</v>
      </c>
      <c r="F131">
        <f t="shared" si="5"/>
        <v>1.832610000000011</v>
      </c>
      <c r="G131">
        <f t="shared" si="6"/>
        <v>1.0234000000000028</v>
      </c>
      <c r="H131">
        <f t="shared" si="7"/>
        <v>0.78754029500000078</v>
      </c>
    </row>
    <row r="132" spans="2:8" x14ac:dyDescent="0.3">
      <c r="B132">
        <f>B131+'User Interface'!$D$14</f>
        <v>0.12000000000000009</v>
      </c>
      <c r="C132">
        <f>IF(G132&lt;0,(SQRT(G132^2+H132^2)*'User Interface'!$D$17)/$C$7*COS(PI()*'User Interface'!$D$19/180),0)</f>
        <v>0</v>
      </c>
      <c r="D132">
        <f>IF(G132&lt;0,(SQRT(H132^2+H132^2)*'User Interface'!$D$17)/$C$7*COS(PI()*'User Interface'!$D$19/180)+$C$8,$C$8)</f>
        <v>-9.81</v>
      </c>
      <c r="E132">
        <f t="shared" si="4"/>
        <v>8.6</v>
      </c>
      <c r="F132">
        <f t="shared" si="5"/>
        <v>1.8228000000000109</v>
      </c>
      <c r="G132">
        <f t="shared" si="6"/>
        <v>1.0320000000000027</v>
      </c>
      <c r="H132">
        <f t="shared" si="7"/>
        <v>0.78936800000000074</v>
      </c>
    </row>
    <row r="133" spans="2:8" x14ac:dyDescent="0.3">
      <c r="B133">
        <f>B132+'User Interface'!$D$14</f>
        <v>0.12100000000000009</v>
      </c>
      <c r="C133">
        <f>IF(G133&lt;0,(SQRT(G133^2+H133^2)*'User Interface'!$D$17)/$C$7*COS(PI()*'User Interface'!$D$19/180),0)</f>
        <v>0</v>
      </c>
      <c r="D133">
        <f>IF(G133&lt;0,(SQRT(H133^2+H133^2)*'User Interface'!$D$17)/$C$7*COS(PI()*'User Interface'!$D$19/180)+$C$8,$C$8)</f>
        <v>-9.81</v>
      </c>
      <c r="E133">
        <f t="shared" si="4"/>
        <v>8.6</v>
      </c>
      <c r="F133">
        <f t="shared" si="5"/>
        <v>1.8129900000000108</v>
      </c>
      <c r="G133">
        <f t="shared" si="6"/>
        <v>1.0406000000000026</v>
      </c>
      <c r="H133">
        <f t="shared" si="7"/>
        <v>0.79118589500000069</v>
      </c>
    </row>
    <row r="134" spans="2:8" x14ac:dyDescent="0.3">
      <c r="B134">
        <f>B133+'User Interface'!$D$14</f>
        <v>0.12200000000000009</v>
      </c>
      <c r="C134">
        <f>IF(G134&lt;0,(SQRT(G134^2+H134^2)*'User Interface'!$D$17)/$C$7*COS(PI()*'User Interface'!$D$19/180),0)</f>
        <v>0</v>
      </c>
      <c r="D134">
        <f>IF(G134&lt;0,(SQRT(H134^2+H134^2)*'User Interface'!$D$17)/$C$7*COS(PI()*'User Interface'!$D$19/180)+$C$8,$C$8)</f>
        <v>-9.81</v>
      </c>
      <c r="E134">
        <f t="shared" si="4"/>
        <v>8.6</v>
      </c>
      <c r="F134">
        <f t="shared" si="5"/>
        <v>1.8031800000000107</v>
      </c>
      <c r="G134">
        <f t="shared" si="6"/>
        <v>1.0492000000000026</v>
      </c>
      <c r="H134">
        <f t="shared" si="7"/>
        <v>0.79299398000000065</v>
      </c>
    </row>
    <row r="135" spans="2:8" x14ac:dyDescent="0.3">
      <c r="B135">
        <f>B134+'User Interface'!$D$14</f>
        <v>0.1230000000000001</v>
      </c>
      <c r="C135">
        <f>IF(G135&lt;0,(SQRT(G135^2+H135^2)*'User Interface'!$D$17)/$C$7*COS(PI()*'User Interface'!$D$19/180),0)</f>
        <v>0</v>
      </c>
      <c r="D135">
        <f>IF(G135&lt;0,(SQRT(H135^2+H135^2)*'User Interface'!$D$17)/$C$7*COS(PI()*'User Interface'!$D$19/180)+$C$8,$C$8)</f>
        <v>-9.81</v>
      </c>
      <c r="E135">
        <f t="shared" si="4"/>
        <v>8.6</v>
      </c>
      <c r="F135">
        <f t="shared" si="5"/>
        <v>1.7933700000000106</v>
      </c>
      <c r="G135">
        <f t="shared" si="6"/>
        <v>1.0578000000000025</v>
      </c>
      <c r="H135">
        <f t="shared" si="7"/>
        <v>0.79479225500000061</v>
      </c>
    </row>
    <row r="136" spans="2:8" x14ac:dyDescent="0.3">
      <c r="B136">
        <f>B135+'User Interface'!$D$14</f>
        <v>0.1240000000000001</v>
      </c>
      <c r="C136">
        <f>IF(G136&lt;0,(SQRT(G136^2+H136^2)*'User Interface'!$D$17)/$C$7*COS(PI()*'User Interface'!$D$19/180),0)</f>
        <v>0</v>
      </c>
      <c r="D136">
        <f>IF(G136&lt;0,(SQRT(H136^2+H136^2)*'User Interface'!$D$17)/$C$7*COS(PI()*'User Interface'!$D$19/180)+$C$8,$C$8)</f>
        <v>-9.81</v>
      </c>
      <c r="E136">
        <f t="shared" si="4"/>
        <v>8.6</v>
      </c>
      <c r="F136">
        <f t="shared" si="5"/>
        <v>1.7835600000000105</v>
      </c>
      <c r="G136">
        <f t="shared" si="6"/>
        <v>1.0664000000000025</v>
      </c>
      <c r="H136">
        <f t="shared" si="7"/>
        <v>0.79658072000000057</v>
      </c>
    </row>
    <row r="137" spans="2:8" x14ac:dyDescent="0.3">
      <c r="B137">
        <f>B136+'User Interface'!$D$14</f>
        <v>0.12500000000000008</v>
      </c>
      <c r="C137">
        <f>IF(G137&lt;0,(SQRT(G137^2+H137^2)*'User Interface'!$D$17)/$C$7*COS(PI()*'User Interface'!$D$19/180),0)</f>
        <v>0</v>
      </c>
      <c r="D137">
        <f>IF(G137&lt;0,(SQRT(H137^2+H137^2)*'User Interface'!$D$17)/$C$7*COS(PI()*'User Interface'!$D$19/180)+$C$8,$C$8)</f>
        <v>-9.81</v>
      </c>
      <c r="E137">
        <f t="shared" si="4"/>
        <v>8.6</v>
      </c>
      <c r="F137">
        <f t="shared" si="5"/>
        <v>1.7737500000000104</v>
      </c>
      <c r="G137">
        <f t="shared" si="6"/>
        <v>1.0750000000000024</v>
      </c>
      <c r="H137">
        <f t="shared" si="7"/>
        <v>0.79835937500000054</v>
      </c>
    </row>
    <row r="138" spans="2:8" x14ac:dyDescent="0.3">
      <c r="B138">
        <f>B137+'User Interface'!$D$14</f>
        <v>0.12600000000000008</v>
      </c>
      <c r="C138">
        <f>IF(G138&lt;0,(SQRT(G138^2+H138^2)*'User Interface'!$D$17)/$C$7*COS(PI()*'User Interface'!$D$19/180),0)</f>
        <v>0</v>
      </c>
      <c r="D138">
        <f>IF(G138&lt;0,(SQRT(H138^2+H138^2)*'User Interface'!$D$17)/$C$7*COS(PI()*'User Interface'!$D$19/180)+$C$8,$C$8)</f>
        <v>-9.81</v>
      </c>
      <c r="E138">
        <f t="shared" si="4"/>
        <v>8.6</v>
      </c>
      <c r="F138">
        <f t="shared" si="5"/>
        <v>1.7639400000000103</v>
      </c>
      <c r="G138">
        <f t="shared" si="6"/>
        <v>1.0836000000000023</v>
      </c>
      <c r="H138">
        <f t="shared" si="7"/>
        <v>0.8001282200000005</v>
      </c>
    </row>
    <row r="139" spans="2:8" x14ac:dyDescent="0.3">
      <c r="B139">
        <f>B138+'User Interface'!$D$14</f>
        <v>0.12700000000000009</v>
      </c>
      <c r="C139">
        <f>IF(G139&lt;0,(SQRT(G139^2+H139^2)*'User Interface'!$D$17)/$C$7*COS(PI()*'User Interface'!$D$19/180),0)</f>
        <v>0</v>
      </c>
      <c r="D139">
        <f>IF(G139&lt;0,(SQRT(H139^2+H139^2)*'User Interface'!$D$17)/$C$7*COS(PI()*'User Interface'!$D$19/180)+$C$8,$C$8)</f>
        <v>-9.81</v>
      </c>
      <c r="E139">
        <f t="shared" si="4"/>
        <v>8.6</v>
      </c>
      <c r="F139">
        <f t="shared" si="5"/>
        <v>1.7541300000000102</v>
      </c>
      <c r="G139">
        <f t="shared" si="6"/>
        <v>1.0922000000000023</v>
      </c>
      <c r="H139">
        <f t="shared" si="7"/>
        <v>0.80188725500000047</v>
      </c>
    </row>
    <row r="140" spans="2:8" x14ac:dyDescent="0.3">
      <c r="B140">
        <f>B139+'User Interface'!$D$14</f>
        <v>0.12800000000000009</v>
      </c>
      <c r="C140">
        <f>IF(G140&lt;0,(SQRT(G140^2+H140^2)*'User Interface'!$D$17)/$C$7*COS(PI()*'User Interface'!$D$19/180),0)</f>
        <v>0</v>
      </c>
      <c r="D140">
        <f>IF(G140&lt;0,(SQRT(H140^2+H140^2)*'User Interface'!$D$17)/$C$7*COS(PI()*'User Interface'!$D$19/180)+$C$8,$C$8)</f>
        <v>-9.81</v>
      </c>
      <c r="E140">
        <f t="shared" si="4"/>
        <v>8.6</v>
      </c>
      <c r="F140">
        <f t="shared" si="5"/>
        <v>1.7443200000000101</v>
      </c>
      <c r="G140">
        <f t="shared" si="6"/>
        <v>1.1008000000000022</v>
      </c>
      <c r="H140">
        <f t="shared" si="7"/>
        <v>0.80363648000000043</v>
      </c>
    </row>
    <row r="141" spans="2:8" x14ac:dyDescent="0.3">
      <c r="B141">
        <f>B140+'User Interface'!$D$14</f>
        <v>0.12900000000000009</v>
      </c>
      <c r="C141">
        <f>IF(G141&lt;0,(SQRT(G141^2+H141^2)*'User Interface'!$D$17)/$C$7*COS(PI()*'User Interface'!$D$19/180),0)</f>
        <v>0</v>
      </c>
      <c r="D141">
        <f>IF(G141&lt;0,(SQRT(H141^2+H141^2)*'User Interface'!$D$17)/$C$7*COS(PI()*'User Interface'!$D$19/180)+$C$8,$C$8)</f>
        <v>-9.81</v>
      </c>
      <c r="E141">
        <f t="shared" si="4"/>
        <v>8.6</v>
      </c>
      <c r="F141">
        <f t="shared" si="5"/>
        <v>1.73451000000001</v>
      </c>
      <c r="G141">
        <f t="shared" si="6"/>
        <v>1.1094000000000022</v>
      </c>
      <c r="H141">
        <f t="shared" si="7"/>
        <v>0.8053758950000004</v>
      </c>
    </row>
    <row r="142" spans="2:8" x14ac:dyDescent="0.3">
      <c r="B142">
        <f>B141+'User Interface'!$D$14</f>
        <v>0.13000000000000009</v>
      </c>
      <c r="C142">
        <f>IF(G142&lt;0,(SQRT(G142^2+H142^2)*'User Interface'!$D$17)/$C$7*COS(PI()*'User Interface'!$D$19/180),0)</f>
        <v>0</v>
      </c>
      <c r="D142">
        <f>IF(G142&lt;0,(SQRT(H142^2+H142^2)*'User Interface'!$D$17)/$C$7*COS(PI()*'User Interface'!$D$19/180)+$C$8,$C$8)</f>
        <v>-9.81</v>
      </c>
      <c r="E142">
        <f t="shared" ref="E142:E205" si="8">C141*$C$9+E141</f>
        <v>8.6</v>
      </c>
      <c r="F142">
        <f t="shared" ref="F142:F205" si="9">D141*$C$9+F141</f>
        <v>1.7247000000000099</v>
      </c>
      <c r="G142">
        <f t="shared" ref="G142:G205" si="10">(E142+E141)/2*$C$9+G141</f>
        <v>1.1180000000000021</v>
      </c>
      <c r="H142">
        <f t="shared" ref="H142:H205" si="11">(F142+F141)/2*$C$9+H141</f>
        <v>0.80710550000000036</v>
      </c>
    </row>
    <row r="143" spans="2:8" x14ac:dyDescent="0.3">
      <c r="B143">
        <f>B142+'User Interface'!$D$14</f>
        <v>0.13100000000000009</v>
      </c>
      <c r="C143">
        <f>IF(G143&lt;0,(SQRT(G143^2+H143^2)*'User Interface'!$D$17)/$C$7*COS(PI()*'User Interface'!$D$19/180),0)</f>
        <v>0</v>
      </c>
      <c r="D143">
        <f>IF(G143&lt;0,(SQRT(H143^2+H143^2)*'User Interface'!$D$17)/$C$7*COS(PI()*'User Interface'!$D$19/180)+$C$8,$C$8)</f>
        <v>-9.81</v>
      </c>
      <c r="E143">
        <f t="shared" si="8"/>
        <v>8.6</v>
      </c>
      <c r="F143">
        <f t="shared" si="9"/>
        <v>1.7148900000000098</v>
      </c>
      <c r="G143">
        <f t="shared" si="10"/>
        <v>1.126600000000002</v>
      </c>
      <c r="H143">
        <f t="shared" si="11"/>
        <v>0.80882529500000033</v>
      </c>
    </row>
    <row r="144" spans="2:8" x14ac:dyDescent="0.3">
      <c r="B144">
        <f>B143+'User Interface'!$D$14</f>
        <v>0.13200000000000009</v>
      </c>
      <c r="C144">
        <f>IF(G144&lt;0,(SQRT(G144^2+H144^2)*'User Interface'!$D$17)/$C$7*COS(PI()*'User Interface'!$D$19/180),0)</f>
        <v>0</v>
      </c>
      <c r="D144">
        <f>IF(G144&lt;0,(SQRT(H144^2+H144^2)*'User Interface'!$D$17)/$C$7*COS(PI()*'User Interface'!$D$19/180)+$C$8,$C$8)</f>
        <v>-9.81</v>
      </c>
      <c r="E144">
        <f t="shared" si="8"/>
        <v>8.6</v>
      </c>
      <c r="F144">
        <f t="shared" si="9"/>
        <v>1.7050800000000097</v>
      </c>
      <c r="G144">
        <f t="shared" si="10"/>
        <v>1.135200000000002</v>
      </c>
      <c r="H144">
        <f t="shared" si="11"/>
        <v>0.8105352800000003</v>
      </c>
    </row>
    <row r="145" spans="2:8" x14ac:dyDescent="0.3">
      <c r="B145">
        <f>B144+'User Interface'!$D$14</f>
        <v>0.13300000000000009</v>
      </c>
      <c r="C145">
        <f>IF(G145&lt;0,(SQRT(G145^2+H145^2)*'User Interface'!$D$17)/$C$7*COS(PI()*'User Interface'!$D$19/180),0)</f>
        <v>0</v>
      </c>
      <c r="D145">
        <f>IF(G145&lt;0,(SQRT(H145^2+H145^2)*'User Interface'!$D$17)/$C$7*COS(PI()*'User Interface'!$D$19/180)+$C$8,$C$8)</f>
        <v>-9.81</v>
      </c>
      <c r="E145">
        <f t="shared" si="8"/>
        <v>8.6</v>
      </c>
      <c r="F145">
        <f t="shared" si="9"/>
        <v>1.6952700000000096</v>
      </c>
      <c r="G145">
        <f t="shared" si="10"/>
        <v>1.1438000000000019</v>
      </c>
      <c r="H145">
        <f t="shared" si="11"/>
        <v>0.81223545500000027</v>
      </c>
    </row>
    <row r="146" spans="2:8" x14ac:dyDescent="0.3">
      <c r="B146">
        <f>B145+'User Interface'!$D$14</f>
        <v>0.13400000000000009</v>
      </c>
      <c r="C146">
        <f>IF(G146&lt;0,(SQRT(G146^2+H146^2)*'User Interface'!$D$17)/$C$7*COS(PI()*'User Interface'!$D$19/180),0)</f>
        <v>0</v>
      </c>
      <c r="D146">
        <f>IF(G146&lt;0,(SQRT(H146^2+H146^2)*'User Interface'!$D$17)/$C$7*COS(PI()*'User Interface'!$D$19/180)+$C$8,$C$8)</f>
        <v>-9.81</v>
      </c>
      <c r="E146">
        <f t="shared" si="8"/>
        <v>8.6</v>
      </c>
      <c r="F146">
        <f t="shared" si="9"/>
        <v>1.6854600000000095</v>
      </c>
      <c r="G146">
        <f t="shared" si="10"/>
        <v>1.1524000000000019</v>
      </c>
      <c r="H146">
        <f t="shared" si="11"/>
        <v>0.81392582000000024</v>
      </c>
    </row>
    <row r="147" spans="2:8" x14ac:dyDescent="0.3">
      <c r="B147">
        <f>B146+'User Interface'!$D$14</f>
        <v>0.13500000000000009</v>
      </c>
      <c r="C147">
        <f>IF(G147&lt;0,(SQRT(G147^2+H147^2)*'User Interface'!$D$17)/$C$7*COS(PI()*'User Interface'!$D$19/180),0)</f>
        <v>0</v>
      </c>
      <c r="D147">
        <f>IF(G147&lt;0,(SQRT(H147^2+H147^2)*'User Interface'!$D$17)/$C$7*COS(PI()*'User Interface'!$D$19/180)+$C$8,$C$8)</f>
        <v>-9.81</v>
      </c>
      <c r="E147">
        <f t="shared" si="8"/>
        <v>8.6</v>
      </c>
      <c r="F147">
        <f t="shared" si="9"/>
        <v>1.6756500000000094</v>
      </c>
      <c r="G147">
        <f t="shared" si="10"/>
        <v>1.1610000000000018</v>
      </c>
      <c r="H147">
        <f t="shared" si="11"/>
        <v>0.81560637500000022</v>
      </c>
    </row>
    <row r="148" spans="2:8" x14ac:dyDescent="0.3">
      <c r="B148">
        <f>B147+'User Interface'!$D$14</f>
        <v>0.13600000000000009</v>
      </c>
      <c r="C148">
        <f>IF(G148&lt;0,(SQRT(G148^2+H148^2)*'User Interface'!$D$17)/$C$7*COS(PI()*'User Interface'!$D$19/180),0)</f>
        <v>0</v>
      </c>
      <c r="D148">
        <f>IF(G148&lt;0,(SQRT(H148^2+H148^2)*'User Interface'!$D$17)/$C$7*COS(PI()*'User Interface'!$D$19/180)+$C$8,$C$8)</f>
        <v>-9.81</v>
      </c>
      <c r="E148">
        <f t="shared" si="8"/>
        <v>8.6</v>
      </c>
      <c r="F148">
        <f t="shared" si="9"/>
        <v>1.6658400000000093</v>
      </c>
      <c r="G148">
        <f t="shared" si="10"/>
        <v>1.1696000000000017</v>
      </c>
      <c r="H148">
        <f t="shared" si="11"/>
        <v>0.81727712000000019</v>
      </c>
    </row>
    <row r="149" spans="2:8" x14ac:dyDescent="0.3">
      <c r="B149">
        <f>B148+'User Interface'!$D$14</f>
        <v>0.13700000000000009</v>
      </c>
      <c r="C149">
        <f>IF(G149&lt;0,(SQRT(G149^2+H149^2)*'User Interface'!$D$17)/$C$7*COS(PI()*'User Interface'!$D$19/180),0)</f>
        <v>0</v>
      </c>
      <c r="D149">
        <f>IF(G149&lt;0,(SQRT(H149^2+H149^2)*'User Interface'!$D$17)/$C$7*COS(PI()*'User Interface'!$D$19/180)+$C$8,$C$8)</f>
        <v>-9.81</v>
      </c>
      <c r="E149">
        <f t="shared" si="8"/>
        <v>8.6</v>
      </c>
      <c r="F149">
        <f t="shared" si="9"/>
        <v>1.6560300000000092</v>
      </c>
      <c r="G149">
        <f t="shared" si="10"/>
        <v>1.1782000000000017</v>
      </c>
      <c r="H149">
        <f t="shared" si="11"/>
        <v>0.81893805500000016</v>
      </c>
    </row>
    <row r="150" spans="2:8" x14ac:dyDescent="0.3">
      <c r="B150">
        <f>B149+'User Interface'!$D$14</f>
        <v>0.13800000000000009</v>
      </c>
      <c r="C150">
        <f>IF(G150&lt;0,(SQRT(G150^2+H150^2)*'User Interface'!$D$17)/$C$7*COS(PI()*'User Interface'!$D$19/180),0)</f>
        <v>0</v>
      </c>
      <c r="D150">
        <f>IF(G150&lt;0,(SQRT(H150^2+H150^2)*'User Interface'!$D$17)/$C$7*COS(PI()*'User Interface'!$D$19/180)+$C$8,$C$8)</f>
        <v>-9.81</v>
      </c>
      <c r="E150">
        <f t="shared" si="8"/>
        <v>8.6</v>
      </c>
      <c r="F150">
        <f t="shared" si="9"/>
        <v>1.6462200000000091</v>
      </c>
      <c r="G150">
        <f t="shared" si="10"/>
        <v>1.1868000000000016</v>
      </c>
      <c r="H150">
        <f t="shared" si="11"/>
        <v>0.82058918000000014</v>
      </c>
    </row>
    <row r="151" spans="2:8" x14ac:dyDescent="0.3">
      <c r="B151">
        <f>B150+'User Interface'!$D$14</f>
        <v>0.1390000000000001</v>
      </c>
      <c r="C151">
        <f>IF(G151&lt;0,(SQRT(G151^2+H151^2)*'User Interface'!$D$17)/$C$7*COS(PI()*'User Interface'!$D$19/180),0)</f>
        <v>0</v>
      </c>
      <c r="D151">
        <f>IF(G151&lt;0,(SQRT(H151^2+H151^2)*'User Interface'!$D$17)/$C$7*COS(PI()*'User Interface'!$D$19/180)+$C$8,$C$8)</f>
        <v>-9.81</v>
      </c>
      <c r="E151">
        <f t="shared" si="8"/>
        <v>8.6</v>
      </c>
      <c r="F151">
        <f t="shared" si="9"/>
        <v>1.636410000000009</v>
      </c>
      <c r="G151">
        <f t="shared" si="10"/>
        <v>1.1954000000000016</v>
      </c>
      <c r="H151">
        <f t="shared" si="11"/>
        <v>0.82223049500000012</v>
      </c>
    </row>
    <row r="152" spans="2:8" x14ac:dyDescent="0.3">
      <c r="B152">
        <f>B151+'User Interface'!$D$14</f>
        <v>0.1400000000000001</v>
      </c>
      <c r="C152">
        <f>IF(G152&lt;0,(SQRT(G152^2+H152^2)*'User Interface'!$D$17)/$C$7*COS(PI()*'User Interface'!$D$19/180),0)</f>
        <v>0</v>
      </c>
      <c r="D152">
        <f>IF(G152&lt;0,(SQRT(H152^2+H152^2)*'User Interface'!$D$17)/$C$7*COS(PI()*'User Interface'!$D$19/180)+$C$8,$C$8)</f>
        <v>-9.81</v>
      </c>
      <c r="E152">
        <f t="shared" si="8"/>
        <v>8.6</v>
      </c>
      <c r="F152">
        <f t="shared" si="9"/>
        <v>1.6266000000000089</v>
      </c>
      <c r="G152">
        <f t="shared" si="10"/>
        <v>1.2040000000000015</v>
      </c>
      <c r="H152">
        <f t="shared" si="11"/>
        <v>0.82386200000000009</v>
      </c>
    </row>
    <row r="153" spans="2:8" x14ac:dyDescent="0.3">
      <c r="B153">
        <f>B152+'User Interface'!$D$14</f>
        <v>0.1410000000000001</v>
      </c>
      <c r="C153">
        <f>IF(G153&lt;0,(SQRT(G153^2+H153^2)*'User Interface'!$D$17)/$C$7*COS(PI()*'User Interface'!$D$19/180),0)</f>
        <v>0</v>
      </c>
      <c r="D153">
        <f>IF(G153&lt;0,(SQRT(H153^2+H153^2)*'User Interface'!$D$17)/$C$7*COS(PI()*'User Interface'!$D$19/180)+$C$8,$C$8)</f>
        <v>-9.81</v>
      </c>
      <c r="E153">
        <f t="shared" si="8"/>
        <v>8.6</v>
      </c>
      <c r="F153">
        <f t="shared" si="9"/>
        <v>1.6167900000000088</v>
      </c>
      <c r="G153">
        <f t="shared" si="10"/>
        <v>1.2126000000000015</v>
      </c>
      <c r="H153">
        <f t="shared" si="11"/>
        <v>0.82548369500000007</v>
      </c>
    </row>
    <row r="154" spans="2:8" x14ac:dyDescent="0.3">
      <c r="B154">
        <f>B153+'User Interface'!$D$14</f>
        <v>0.1420000000000001</v>
      </c>
      <c r="C154">
        <f>IF(G154&lt;0,(SQRT(G154^2+H154^2)*'User Interface'!$D$17)/$C$7*COS(PI()*'User Interface'!$D$19/180),0)</f>
        <v>0</v>
      </c>
      <c r="D154">
        <f>IF(G154&lt;0,(SQRT(H154^2+H154^2)*'User Interface'!$D$17)/$C$7*COS(PI()*'User Interface'!$D$19/180)+$C$8,$C$8)</f>
        <v>-9.81</v>
      </c>
      <c r="E154">
        <f t="shared" si="8"/>
        <v>8.6</v>
      </c>
      <c r="F154">
        <f t="shared" si="9"/>
        <v>1.6069800000000087</v>
      </c>
      <c r="G154">
        <f t="shared" si="10"/>
        <v>1.2212000000000014</v>
      </c>
      <c r="H154">
        <f t="shared" si="11"/>
        <v>0.82709558000000005</v>
      </c>
    </row>
    <row r="155" spans="2:8" x14ac:dyDescent="0.3">
      <c r="B155">
        <f>B154+'User Interface'!$D$14</f>
        <v>0.1430000000000001</v>
      </c>
      <c r="C155">
        <f>IF(G155&lt;0,(SQRT(G155^2+H155^2)*'User Interface'!$D$17)/$C$7*COS(PI()*'User Interface'!$D$19/180),0)</f>
        <v>0</v>
      </c>
      <c r="D155">
        <f>IF(G155&lt;0,(SQRT(H155^2+H155^2)*'User Interface'!$D$17)/$C$7*COS(PI()*'User Interface'!$D$19/180)+$C$8,$C$8)</f>
        <v>-9.81</v>
      </c>
      <c r="E155">
        <f t="shared" si="8"/>
        <v>8.6</v>
      </c>
      <c r="F155">
        <f t="shared" si="9"/>
        <v>1.5971700000000086</v>
      </c>
      <c r="G155">
        <f t="shared" si="10"/>
        <v>1.2298000000000013</v>
      </c>
      <c r="H155">
        <f t="shared" si="11"/>
        <v>0.82869765500000003</v>
      </c>
    </row>
    <row r="156" spans="2:8" x14ac:dyDescent="0.3">
      <c r="B156">
        <f>B155+'User Interface'!$D$14</f>
        <v>0.1440000000000001</v>
      </c>
      <c r="C156">
        <f>IF(G156&lt;0,(SQRT(G156^2+H156^2)*'User Interface'!$D$17)/$C$7*COS(PI()*'User Interface'!$D$19/180),0)</f>
        <v>0</v>
      </c>
      <c r="D156">
        <f>IF(G156&lt;0,(SQRT(H156^2+H156^2)*'User Interface'!$D$17)/$C$7*COS(PI()*'User Interface'!$D$19/180)+$C$8,$C$8)</f>
        <v>-9.81</v>
      </c>
      <c r="E156">
        <f t="shared" si="8"/>
        <v>8.6</v>
      </c>
      <c r="F156">
        <f t="shared" si="9"/>
        <v>1.5873600000000085</v>
      </c>
      <c r="G156">
        <f t="shared" si="10"/>
        <v>1.2384000000000013</v>
      </c>
      <c r="H156">
        <f t="shared" si="11"/>
        <v>0.83028992000000001</v>
      </c>
    </row>
    <row r="157" spans="2:8" x14ac:dyDescent="0.3">
      <c r="B157">
        <f>B156+'User Interface'!$D$14</f>
        <v>0.1450000000000001</v>
      </c>
      <c r="C157">
        <f>IF(G157&lt;0,(SQRT(G157^2+H157^2)*'User Interface'!$D$17)/$C$7*COS(PI()*'User Interface'!$D$19/180),0)</f>
        <v>0</v>
      </c>
      <c r="D157">
        <f>IF(G157&lt;0,(SQRT(H157^2+H157^2)*'User Interface'!$D$17)/$C$7*COS(PI()*'User Interface'!$D$19/180)+$C$8,$C$8)</f>
        <v>-9.81</v>
      </c>
      <c r="E157">
        <f t="shared" si="8"/>
        <v>8.6</v>
      </c>
      <c r="F157">
        <f t="shared" si="9"/>
        <v>1.5775500000000084</v>
      </c>
      <c r="G157">
        <f t="shared" si="10"/>
        <v>1.2470000000000012</v>
      </c>
      <c r="H157">
        <f t="shared" si="11"/>
        <v>0.831872375</v>
      </c>
    </row>
    <row r="158" spans="2:8" x14ac:dyDescent="0.3">
      <c r="B158">
        <f>B157+'User Interface'!$D$14</f>
        <v>0.1460000000000001</v>
      </c>
      <c r="C158">
        <f>IF(G158&lt;0,(SQRT(G158^2+H158^2)*'User Interface'!$D$17)/$C$7*COS(PI()*'User Interface'!$D$19/180),0)</f>
        <v>0</v>
      </c>
      <c r="D158">
        <f>IF(G158&lt;0,(SQRT(H158^2+H158^2)*'User Interface'!$D$17)/$C$7*COS(PI()*'User Interface'!$D$19/180)+$C$8,$C$8)</f>
        <v>-9.81</v>
      </c>
      <c r="E158">
        <f t="shared" si="8"/>
        <v>8.6</v>
      </c>
      <c r="F158">
        <f t="shared" si="9"/>
        <v>1.5677400000000083</v>
      </c>
      <c r="G158">
        <f t="shared" si="10"/>
        <v>1.2556000000000012</v>
      </c>
      <c r="H158">
        <f t="shared" si="11"/>
        <v>0.83344501999999998</v>
      </c>
    </row>
    <row r="159" spans="2:8" x14ac:dyDescent="0.3">
      <c r="B159">
        <f>B158+'User Interface'!$D$14</f>
        <v>0.1470000000000001</v>
      </c>
      <c r="C159">
        <f>IF(G159&lt;0,(SQRT(G159^2+H159^2)*'User Interface'!$D$17)/$C$7*COS(PI()*'User Interface'!$D$19/180),0)</f>
        <v>0</v>
      </c>
      <c r="D159">
        <f>IF(G159&lt;0,(SQRT(H159^2+H159^2)*'User Interface'!$D$17)/$C$7*COS(PI()*'User Interface'!$D$19/180)+$C$8,$C$8)</f>
        <v>-9.81</v>
      </c>
      <c r="E159">
        <f t="shared" si="8"/>
        <v>8.6</v>
      </c>
      <c r="F159">
        <f t="shared" si="9"/>
        <v>1.5579300000000083</v>
      </c>
      <c r="G159">
        <f t="shared" si="10"/>
        <v>1.2642000000000011</v>
      </c>
      <c r="H159">
        <f t="shared" si="11"/>
        <v>0.83500785499999997</v>
      </c>
    </row>
    <row r="160" spans="2:8" x14ac:dyDescent="0.3">
      <c r="B160">
        <f>B159+'User Interface'!$D$14</f>
        <v>0.1480000000000001</v>
      </c>
      <c r="C160">
        <f>IF(G160&lt;0,(SQRT(G160^2+H160^2)*'User Interface'!$D$17)/$C$7*COS(PI()*'User Interface'!$D$19/180),0)</f>
        <v>0</v>
      </c>
      <c r="D160">
        <f>IF(G160&lt;0,(SQRT(H160^2+H160^2)*'User Interface'!$D$17)/$C$7*COS(PI()*'User Interface'!$D$19/180)+$C$8,$C$8)</f>
        <v>-9.81</v>
      </c>
      <c r="E160">
        <f t="shared" si="8"/>
        <v>8.6</v>
      </c>
      <c r="F160">
        <f t="shared" si="9"/>
        <v>1.5481200000000082</v>
      </c>
      <c r="G160">
        <f t="shared" si="10"/>
        <v>1.272800000000001</v>
      </c>
      <c r="H160">
        <f t="shared" si="11"/>
        <v>0.83656087999999995</v>
      </c>
    </row>
    <row r="161" spans="2:8" x14ac:dyDescent="0.3">
      <c r="B161">
        <f>B160+'User Interface'!$D$14</f>
        <v>0.1490000000000001</v>
      </c>
      <c r="C161">
        <f>IF(G161&lt;0,(SQRT(G161^2+H161^2)*'User Interface'!$D$17)/$C$7*COS(PI()*'User Interface'!$D$19/180),0)</f>
        <v>0</v>
      </c>
      <c r="D161">
        <f>IF(G161&lt;0,(SQRT(H161^2+H161^2)*'User Interface'!$D$17)/$C$7*COS(PI()*'User Interface'!$D$19/180)+$C$8,$C$8)</f>
        <v>-9.81</v>
      </c>
      <c r="E161">
        <f t="shared" si="8"/>
        <v>8.6</v>
      </c>
      <c r="F161">
        <f t="shared" si="9"/>
        <v>1.5383100000000081</v>
      </c>
      <c r="G161">
        <f t="shared" si="10"/>
        <v>1.281400000000001</v>
      </c>
      <c r="H161">
        <f t="shared" si="11"/>
        <v>0.83810409499999994</v>
      </c>
    </row>
    <row r="162" spans="2:8" x14ac:dyDescent="0.3">
      <c r="B162">
        <f>B161+'User Interface'!$D$14</f>
        <v>0.15000000000000011</v>
      </c>
      <c r="C162">
        <f>IF(G162&lt;0,(SQRT(G162^2+H162^2)*'User Interface'!$D$17)/$C$7*COS(PI()*'User Interface'!$D$19/180),0)</f>
        <v>0</v>
      </c>
      <c r="D162">
        <f>IF(G162&lt;0,(SQRT(H162^2+H162^2)*'User Interface'!$D$17)/$C$7*COS(PI()*'User Interface'!$D$19/180)+$C$8,$C$8)</f>
        <v>-9.81</v>
      </c>
      <c r="E162">
        <f t="shared" si="8"/>
        <v>8.6</v>
      </c>
      <c r="F162">
        <f t="shared" si="9"/>
        <v>1.528500000000008</v>
      </c>
      <c r="G162">
        <f t="shared" si="10"/>
        <v>1.2900000000000009</v>
      </c>
      <c r="H162">
        <f t="shared" si="11"/>
        <v>0.83963749999999993</v>
      </c>
    </row>
    <row r="163" spans="2:8" x14ac:dyDescent="0.3">
      <c r="B163">
        <f>B162+'User Interface'!$D$14</f>
        <v>0.15100000000000011</v>
      </c>
      <c r="C163">
        <f>IF(G163&lt;0,(SQRT(G163^2+H163^2)*'User Interface'!$D$17)/$C$7*COS(PI()*'User Interface'!$D$19/180),0)</f>
        <v>0</v>
      </c>
      <c r="D163">
        <f>IF(G163&lt;0,(SQRT(H163^2+H163^2)*'User Interface'!$D$17)/$C$7*COS(PI()*'User Interface'!$D$19/180)+$C$8,$C$8)</f>
        <v>-9.81</v>
      </c>
      <c r="E163">
        <f t="shared" si="8"/>
        <v>8.6</v>
      </c>
      <c r="F163">
        <f t="shared" si="9"/>
        <v>1.5186900000000079</v>
      </c>
      <c r="G163">
        <f t="shared" si="10"/>
        <v>1.2986000000000009</v>
      </c>
      <c r="H163">
        <f t="shared" si="11"/>
        <v>0.84116109499999991</v>
      </c>
    </row>
    <row r="164" spans="2:8" x14ac:dyDescent="0.3">
      <c r="B164">
        <f>B163+'User Interface'!$D$14</f>
        <v>0.15200000000000011</v>
      </c>
      <c r="C164">
        <f>IF(G164&lt;0,(SQRT(G164^2+H164^2)*'User Interface'!$D$17)/$C$7*COS(PI()*'User Interface'!$D$19/180),0)</f>
        <v>0</v>
      </c>
      <c r="D164">
        <f>IF(G164&lt;0,(SQRT(H164^2+H164^2)*'User Interface'!$D$17)/$C$7*COS(PI()*'User Interface'!$D$19/180)+$C$8,$C$8)</f>
        <v>-9.81</v>
      </c>
      <c r="E164">
        <f t="shared" si="8"/>
        <v>8.6</v>
      </c>
      <c r="F164">
        <f t="shared" si="9"/>
        <v>1.5088800000000078</v>
      </c>
      <c r="G164">
        <f t="shared" si="10"/>
        <v>1.3072000000000008</v>
      </c>
      <c r="H164">
        <f t="shared" si="11"/>
        <v>0.8426748799999999</v>
      </c>
    </row>
    <row r="165" spans="2:8" x14ac:dyDescent="0.3">
      <c r="B165">
        <f>B164+'User Interface'!$D$14</f>
        <v>0.15300000000000011</v>
      </c>
      <c r="C165">
        <f>IF(G165&lt;0,(SQRT(G165^2+H165^2)*'User Interface'!$D$17)/$C$7*COS(PI()*'User Interface'!$D$19/180),0)</f>
        <v>0</v>
      </c>
      <c r="D165">
        <f>IF(G165&lt;0,(SQRT(H165^2+H165^2)*'User Interface'!$D$17)/$C$7*COS(PI()*'User Interface'!$D$19/180)+$C$8,$C$8)</f>
        <v>-9.81</v>
      </c>
      <c r="E165">
        <f t="shared" si="8"/>
        <v>8.6</v>
      </c>
      <c r="F165">
        <f t="shared" si="9"/>
        <v>1.4990700000000077</v>
      </c>
      <c r="G165">
        <f t="shared" si="10"/>
        <v>1.3158000000000007</v>
      </c>
      <c r="H165">
        <f t="shared" si="11"/>
        <v>0.84417885499999989</v>
      </c>
    </row>
    <row r="166" spans="2:8" x14ac:dyDescent="0.3">
      <c r="B166">
        <f>B165+'User Interface'!$D$14</f>
        <v>0.15400000000000011</v>
      </c>
      <c r="C166">
        <f>IF(G166&lt;0,(SQRT(G166^2+H166^2)*'User Interface'!$D$17)/$C$7*COS(PI()*'User Interface'!$D$19/180),0)</f>
        <v>0</v>
      </c>
      <c r="D166">
        <f>IF(G166&lt;0,(SQRT(H166^2+H166^2)*'User Interface'!$D$17)/$C$7*COS(PI()*'User Interface'!$D$19/180)+$C$8,$C$8)</f>
        <v>-9.81</v>
      </c>
      <c r="E166">
        <f t="shared" si="8"/>
        <v>8.6</v>
      </c>
      <c r="F166">
        <f t="shared" si="9"/>
        <v>1.4892600000000076</v>
      </c>
      <c r="G166">
        <f t="shared" si="10"/>
        <v>1.3244000000000007</v>
      </c>
      <c r="H166">
        <f t="shared" si="11"/>
        <v>0.84567301999999989</v>
      </c>
    </row>
    <row r="167" spans="2:8" x14ac:dyDescent="0.3">
      <c r="B167">
        <f>B166+'User Interface'!$D$14</f>
        <v>0.15500000000000011</v>
      </c>
      <c r="C167">
        <f>IF(G167&lt;0,(SQRT(G167^2+H167^2)*'User Interface'!$D$17)/$C$7*COS(PI()*'User Interface'!$D$19/180),0)</f>
        <v>0</v>
      </c>
      <c r="D167">
        <f>IF(G167&lt;0,(SQRT(H167^2+H167^2)*'User Interface'!$D$17)/$C$7*COS(PI()*'User Interface'!$D$19/180)+$C$8,$C$8)</f>
        <v>-9.81</v>
      </c>
      <c r="E167">
        <f t="shared" si="8"/>
        <v>8.6</v>
      </c>
      <c r="F167">
        <f t="shared" si="9"/>
        <v>1.4794500000000075</v>
      </c>
      <c r="G167">
        <f t="shared" si="10"/>
        <v>1.3330000000000006</v>
      </c>
      <c r="H167">
        <f t="shared" si="11"/>
        <v>0.84715737499999988</v>
      </c>
    </row>
    <row r="168" spans="2:8" x14ac:dyDescent="0.3">
      <c r="B168">
        <f>B167+'User Interface'!$D$14</f>
        <v>0.15600000000000011</v>
      </c>
      <c r="C168">
        <f>IF(G168&lt;0,(SQRT(G168^2+H168^2)*'User Interface'!$D$17)/$C$7*COS(PI()*'User Interface'!$D$19/180),0)</f>
        <v>0</v>
      </c>
      <c r="D168">
        <f>IF(G168&lt;0,(SQRT(H168^2+H168^2)*'User Interface'!$D$17)/$C$7*COS(PI()*'User Interface'!$D$19/180)+$C$8,$C$8)</f>
        <v>-9.81</v>
      </c>
      <c r="E168">
        <f t="shared" si="8"/>
        <v>8.6</v>
      </c>
      <c r="F168">
        <f t="shared" si="9"/>
        <v>1.4696400000000074</v>
      </c>
      <c r="G168">
        <f t="shared" si="10"/>
        <v>1.3416000000000006</v>
      </c>
      <c r="H168">
        <f t="shared" si="11"/>
        <v>0.84863191999999987</v>
      </c>
    </row>
    <row r="169" spans="2:8" x14ac:dyDescent="0.3">
      <c r="B169">
        <f>B168+'User Interface'!$D$14</f>
        <v>0.15700000000000011</v>
      </c>
      <c r="C169">
        <f>IF(G169&lt;0,(SQRT(G169^2+H169^2)*'User Interface'!$D$17)/$C$7*COS(PI()*'User Interface'!$D$19/180),0)</f>
        <v>0</v>
      </c>
      <c r="D169">
        <f>IF(G169&lt;0,(SQRT(H169^2+H169^2)*'User Interface'!$D$17)/$C$7*COS(PI()*'User Interface'!$D$19/180)+$C$8,$C$8)</f>
        <v>-9.81</v>
      </c>
      <c r="E169">
        <f t="shared" si="8"/>
        <v>8.6</v>
      </c>
      <c r="F169">
        <f t="shared" si="9"/>
        <v>1.4598300000000073</v>
      </c>
      <c r="G169">
        <f t="shared" si="10"/>
        <v>1.3502000000000005</v>
      </c>
      <c r="H169">
        <f t="shared" si="11"/>
        <v>0.85009665499999987</v>
      </c>
    </row>
    <row r="170" spans="2:8" x14ac:dyDescent="0.3">
      <c r="B170">
        <f>B169+'User Interface'!$D$14</f>
        <v>0.15800000000000011</v>
      </c>
      <c r="C170">
        <f>IF(G170&lt;0,(SQRT(G170^2+H170^2)*'User Interface'!$D$17)/$C$7*COS(PI()*'User Interface'!$D$19/180),0)</f>
        <v>0</v>
      </c>
      <c r="D170">
        <f>IF(G170&lt;0,(SQRT(H170^2+H170^2)*'User Interface'!$D$17)/$C$7*COS(PI()*'User Interface'!$D$19/180)+$C$8,$C$8)</f>
        <v>-9.81</v>
      </c>
      <c r="E170">
        <f t="shared" si="8"/>
        <v>8.6</v>
      </c>
      <c r="F170">
        <f t="shared" si="9"/>
        <v>1.4500200000000072</v>
      </c>
      <c r="G170">
        <f t="shared" si="10"/>
        <v>1.3588000000000005</v>
      </c>
      <c r="H170">
        <f t="shared" si="11"/>
        <v>0.85155157999999986</v>
      </c>
    </row>
    <row r="171" spans="2:8" x14ac:dyDescent="0.3">
      <c r="B171">
        <f>B170+'User Interface'!$D$14</f>
        <v>0.15900000000000011</v>
      </c>
      <c r="C171">
        <f>IF(G171&lt;0,(SQRT(G171^2+H171^2)*'User Interface'!$D$17)/$C$7*COS(PI()*'User Interface'!$D$19/180),0)</f>
        <v>0</v>
      </c>
      <c r="D171">
        <f>IF(G171&lt;0,(SQRT(H171^2+H171^2)*'User Interface'!$D$17)/$C$7*COS(PI()*'User Interface'!$D$19/180)+$C$8,$C$8)</f>
        <v>-9.81</v>
      </c>
      <c r="E171">
        <f t="shared" si="8"/>
        <v>8.6</v>
      </c>
      <c r="F171">
        <f t="shared" si="9"/>
        <v>1.4402100000000071</v>
      </c>
      <c r="G171">
        <f t="shared" si="10"/>
        <v>1.3674000000000004</v>
      </c>
      <c r="H171">
        <f t="shared" si="11"/>
        <v>0.85299669499999986</v>
      </c>
    </row>
    <row r="172" spans="2:8" x14ac:dyDescent="0.3">
      <c r="B172">
        <f>B171+'User Interface'!$D$14</f>
        <v>0.16000000000000011</v>
      </c>
      <c r="C172">
        <f>IF(G172&lt;0,(SQRT(G172^2+H172^2)*'User Interface'!$D$17)/$C$7*COS(PI()*'User Interface'!$D$19/180),0)</f>
        <v>0</v>
      </c>
      <c r="D172">
        <f>IF(G172&lt;0,(SQRT(H172^2+H172^2)*'User Interface'!$D$17)/$C$7*COS(PI()*'User Interface'!$D$19/180)+$C$8,$C$8)</f>
        <v>-9.81</v>
      </c>
      <c r="E172">
        <f t="shared" si="8"/>
        <v>8.6</v>
      </c>
      <c r="F172">
        <f t="shared" si="9"/>
        <v>1.430400000000007</v>
      </c>
      <c r="G172">
        <f t="shared" si="10"/>
        <v>1.3760000000000003</v>
      </c>
      <c r="H172">
        <f t="shared" si="11"/>
        <v>0.85443199999999986</v>
      </c>
    </row>
    <row r="173" spans="2:8" x14ac:dyDescent="0.3">
      <c r="B173">
        <f>B172+'User Interface'!$D$14</f>
        <v>0.16100000000000012</v>
      </c>
      <c r="C173">
        <f>IF(G173&lt;0,(SQRT(G173^2+H173^2)*'User Interface'!$D$17)/$C$7*COS(PI()*'User Interface'!$D$19/180),0)</f>
        <v>0</v>
      </c>
      <c r="D173">
        <f>IF(G173&lt;0,(SQRT(H173^2+H173^2)*'User Interface'!$D$17)/$C$7*COS(PI()*'User Interface'!$D$19/180)+$C$8,$C$8)</f>
        <v>-9.81</v>
      </c>
      <c r="E173">
        <f t="shared" si="8"/>
        <v>8.6</v>
      </c>
      <c r="F173">
        <f t="shared" si="9"/>
        <v>1.4205900000000069</v>
      </c>
      <c r="G173">
        <f t="shared" si="10"/>
        <v>1.3846000000000003</v>
      </c>
      <c r="H173">
        <f t="shared" si="11"/>
        <v>0.85585749499999986</v>
      </c>
    </row>
    <row r="174" spans="2:8" x14ac:dyDescent="0.3">
      <c r="B174">
        <f>B173+'User Interface'!$D$14</f>
        <v>0.16200000000000012</v>
      </c>
      <c r="C174">
        <f>IF(G174&lt;0,(SQRT(G174^2+H174^2)*'User Interface'!$D$17)/$C$7*COS(PI()*'User Interface'!$D$19/180),0)</f>
        <v>0</v>
      </c>
      <c r="D174">
        <f>IF(G174&lt;0,(SQRT(H174^2+H174^2)*'User Interface'!$D$17)/$C$7*COS(PI()*'User Interface'!$D$19/180)+$C$8,$C$8)</f>
        <v>-9.81</v>
      </c>
      <c r="E174">
        <f t="shared" si="8"/>
        <v>8.6</v>
      </c>
      <c r="F174">
        <f t="shared" si="9"/>
        <v>1.4107800000000068</v>
      </c>
      <c r="G174">
        <f t="shared" si="10"/>
        <v>1.3932000000000002</v>
      </c>
      <c r="H174">
        <f t="shared" si="11"/>
        <v>0.85727317999999986</v>
      </c>
    </row>
    <row r="175" spans="2:8" x14ac:dyDescent="0.3">
      <c r="B175">
        <f>B174+'User Interface'!$D$14</f>
        <v>0.16300000000000012</v>
      </c>
      <c r="C175">
        <f>IF(G175&lt;0,(SQRT(G175^2+H175^2)*'User Interface'!$D$17)/$C$7*COS(PI()*'User Interface'!$D$19/180),0)</f>
        <v>0</v>
      </c>
      <c r="D175">
        <f>IF(G175&lt;0,(SQRT(H175^2+H175^2)*'User Interface'!$D$17)/$C$7*COS(PI()*'User Interface'!$D$19/180)+$C$8,$C$8)</f>
        <v>-9.81</v>
      </c>
      <c r="E175">
        <f t="shared" si="8"/>
        <v>8.6</v>
      </c>
      <c r="F175">
        <f t="shared" si="9"/>
        <v>1.4009700000000067</v>
      </c>
      <c r="G175">
        <f t="shared" si="10"/>
        <v>1.4018000000000002</v>
      </c>
      <c r="H175">
        <f t="shared" si="11"/>
        <v>0.85867905499999986</v>
      </c>
    </row>
    <row r="176" spans="2:8" x14ac:dyDescent="0.3">
      <c r="B176">
        <f>B175+'User Interface'!$D$14</f>
        <v>0.16400000000000012</v>
      </c>
      <c r="C176">
        <f>IF(G176&lt;0,(SQRT(G176^2+H176^2)*'User Interface'!$D$17)/$C$7*COS(PI()*'User Interface'!$D$19/180),0)</f>
        <v>0</v>
      </c>
      <c r="D176">
        <f>IF(G176&lt;0,(SQRT(H176^2+H176^2)*'User Interface'!$D$17)/$C$7*COS(PI()*'User Interface'!$D$19/180)+$C$8,$C$8)</f>
        <v>-9.81</v>
      </c>
      <c r="E176">
        <f t="shared" si="8"/>
        <v>8.6</v>
      </c>
      <c r="F176">
        <f t="shared" si="9"/>
        <v>1.3911600000000066</v>
      </c>
      <c r="G176">
        <f t="shared" si="10"/>
        <v>1.4104000000000001</v>
      </c>
      <c r="H176">
        <f t="shared" si="11"/>
        <v>0.86007511999999986</v>
      </c>
    </row>
    <row r="177" spans="2:8" x14ac:dyDescent="0.3">
      <c r="B177">
        <f>B176+'User Interface'!$D$14</f>
        <v>0.16500000000000012</v>
      </c>
      <c r="C177">
        <f>IF(G177&lt;0,(SQRT(G177^2+H177^2)*'User Interface'!$D$17)/$C$7*COS(PI()*'User Interface'!$D$19/180),0)</f>
        <v>0</v>
      </c>
      <c r="D177">
        <f>IF(G177&lt;0,(SQRT(H177^2+H177^2)*'User Interface'!$D$17)/$C$7*COS(PI()*'User Interface'!$D$19/180)+$C$8,$C$8)</f>
        <v>-9.81</v>
      </c>
      <c r="E177">
        <f t="shared" si="8"/>
        <v>8.6</v>
      </c>
      <c r="F177">
        <f t="shared" si="9"/>
        <v>1.3813500000000065</v>
      </c>
      <c r="G177">
        <f t="shared" si="10"/>
        <v>1.419</v>
      </c>
      <c r="H177">
        <f t="shared" si="11"/>
        <v>0.86146137499999986</v>
      </c>
    </row>
    <row r="178" spans="2:8" x14ac:dyDescent="0.3">
      <c r="B178">
        <f>B177+'User Interface'!$D$14</f>
        <v>0.16600000000000012</v>
      </c>
      <c r="C178">
        <f>IF(G178&lt;0,(SQRT(G178^2+H178^2)*'User Interface'!$D$17)/$C$7*COS(PI()*'User Interface'!$D$19/180),0)</f>
        <v>0</v>
      </c>
      <c r="D178">
        <f>IF(G178&lt;0,(SQRT(H178^2+H178^2)*'User Interface'!$D$17)/$C$7*COS(PI()*'User Interface'!$D$19/180)+$C$8,$C$8)</f>
        <v>-9.81</v>
      </c>
      <c r="E178">
        <f t="shared" si="8"/>
        <v>8.6</v>
      </c>
      <c r="F178">
        <f t="shared" si="9"/>
        <v>1.3715400000000064</v>
      </c>
      <c r="G178">
        <f t="shared" si="10"/>
        <v>1.4276</v>
      </c>
      <c r="H178">
        <f t="shared" si="11"/>
        <v>0.86283781999999987</v>
      </c>
    </row>
    <row r="179" spans="2:8" x14ac:dyDescent="0.3">
      <c r="B179">
        <f>B178+'User Interface'!$D$14</f>
        <v>0.16700000000000012</v>
      </c>
      <c r="C179">
        <f>IF(G179&lt;0,(SQRT(G179^2+H179^2)*'User Interface'!$D$17)/$C$7*COS(PI()*'User Interface'!$D$19/180),0)</f>
        <v>0</v>
      </c>
      <c r="D179">
        <f>IF(G179&lt;0,(SQRT(H179^2+H179^2)*'User Interface'!$D$17)/$C$7*COS(PI()*'User Interface'!$D$19/180)+$C$8,$C$8)</f>
        <v>-9.81</v>
      </c>
      <c r="E179">
        <f t="shared" si="8"/>
        <v>8.6</v>
      </c>
      <c r="F179">
        <f t="shared" si="9"/>
        <v>1.3617300000000063</v>
      </c>
      <c r="G179">
        <f t="shared" si="10"/>
        <v>1.4361999999999999</v>
      </c>
      <c r="H179">
        <f t="shared" si="11"/>
        <v>0.86420445499999987</v>
      </c>
    </row>
    <row r="180" spans="2:8" x14ac:dyDescent="0.3">
      <c r="B180">
        <f>B179+'User Interface'!$D$14</f>
        <v>0.16800000000000012</v>
      </c>
      <c r="C180">
        <f>IF(G180&lt;0,(SQRT(G180^2+H180^2)*'User Interface'!$D$17)/$C$7*COS(PI()*'User Interface'!$D$19/180),0)</f>
        <v>0</v>
      </c>
      <c r="D180">
        <f>IF(G180&lt;0,(SQRT(H180^2+H180^2)*'User Interface'!$D$17)/$C$7*COS(PI()*'User Interface'!$D$19/180)+$C$8,$C$8)</f>
        <v>-9.81</v>
      </c>
      <c r="E180">
        <f t="shared" si="8"/>
        <v>8.6</v>
      </c>
      <c r="F180">
        <f t="shared" si="9"/>
        <v>1.3519200000000062</v>
      </c>
      <c r="G180">
        <f t="shared" si="10"/>
        <v>1.4447999999999999</v>
      </c>
      <c r="H180">
        <f t="shared" si="11"/>
        <v>0.86556127999999988</v>
      </c>
    </row>
    <row r="181" spans="2:8" x14ac:dyDescent="0.3">
      <c r="B181">
        <f>B180+'User Interface'!$D$14</f>
        <v>0.16900000000000012</v>
      </c>
      <c r="C181">
        <f>IF(G181&lt;0,(SQRT(G181^2+H181^2)*'User Interface'!$D$17)/$C$7*COS(PI()*'User Interface'!$D$19/180),0)</f>
        <v>0</v>
      </c>
      <c r="D181">
        <f>IF(G181&lt;0,(SQRT(H181^2+H181^2)*'User Interface'!$D$17)/$C$7*COS(PI()*'User Interface'!$D$19/180)+$C$8,$C$8)</f>
        <v>-9.81</v>
      </c>
      <c r="E181">
        <f t="shared" si="8"/>
        <v>8.6</v>
      </c>
      <c r="F181">
        <f t="shared" si="9"/>
        <v>1.3421100000000061</v>
      </c>
      <c r="G181">
        <f t="shared" si="10"/>
        <v>1.4533999999999998</v>
      </c>
      <c r="H181">
        <f t="shared" si="11"/>
        <v>0.86690829499999988</v>
      </c>
    </row>
    <row r="182" spans="2:8" x14ac:dyDescent="0.3">
      <c r="B182">
        <f>B181+'User Interface'!$D$14</f>
        <v>0.17000000000000012</v>
      </c>
      <c r="C182">
        <f>IF(G182&lt;0,(SQRT(G182^2+H182^2)*'User Interface'!$D$17)/$C$7*COS(PI()*'User Interface'!$D$19/180),0)</f>
        <v>0</v>
      </c>
      <c r="D182">
        <f>IF(G182&lt;0,(SQRT(H182^2+H182^2)*'User Interface'!$D$17)/$C$7*COS(PI()*'User Interface'!$D$19/180)+$C$8,$C$8)</f>
        <v>-9.81</v>
      </c>
      <c r="E182">
        <f t="shared" si="8"/>
        <v>8.6</v>
      </c>
      <c r="F182">
        <f t="shared" si="9"/>
        <v>1.332300000000006</v>
      </c>
      <c r="G182">
        <f t="shared" si="10"/>
        <v>1.4619999999999997</v>
      </c>
      <c r="H182">
        <f t="shared" si="11"/>
        <v>0.86824549999999989</v>
      </c>
    </row>
    <row r="183" spans="2:8" x14ac:dyDescent="0.3">
      <c r="B183">
        <f>B182+'User Interface'!$D$14</f>
        <v>0.17100000000000012</v>
      </c>
      <c r="C183">
        <f>IF(G183&lt;0,(SQRT(G183^2+H183^2)*'User Interface'!$D$17)/$C$7*COS(PI()*'User Interface'!$D$19/180),0)</f>
        <v>0</v>
      </c>
      <c r="D183">
        <f>IF(G183&lt;0,(SQRT(H183^2+H183^2)*'User Interface'!$D$17)/$C$7*COS(PI()*'User Interface'!$D$19/180)+$C$8,$C$8)</f>
        <v>-9.81</v>
      </c>
      <c r="E183">
        <f t="shared" si="8"/>
        <v>8.6</v>
      </c>
      <c r="F183">
        <f t="shared" si="9"/>
        <v>1.3224900000000059</v>
      </c>
      <c r="G183">
        <f t="shared" si="10"/>
        <v>1.4705999999999997</v>
      </c>
      <c r="H183">
        <f t="shared" si="11"/>
        <v>0.8695728949999999</v>
      </c>
    </row>
    <row r="184" spans="2:8" x14ac:dyDescent="0.3">
      <c r="B184">
        <f>B183+'User Interface'!$D$14</f>
        <v>0.17200000000000013</v>
      </c>
      <c r="C184">
        <f>IF(G184&lt;0,(SQRT(G184^2+H184^2)*'User Interface'!$D$17)/$C$7*COS(PI()*'User Interface'!$D$19/180),0)</f>
        <v>0</v>
      </c>
      <c r="D184">
        <f>IF(G184&lt;0,(SQRT(H184^2+H184^2)*'User Interface'!$D$17)/$C$7*COS(PI()*'User Interface'!$D$19/180)+$C$8,$C$8)</f>
        <v>-9.81</v>
      </c>
      <c r="E184">
        <f t="shared" si="8"/>
        <v>8.6</v>
      </c>
      <c r="F184">
        <f t="shared" si="9"/>
        <v>1.3126800000000058</v>
      </c>
      <c r="G184">
        <f t="shared" si="10"/>
        <v>1.4791999999999996</v>
      </c>
      <c r="H184">
        <f t="shared" si="11"/>
        <v>0.87089047999999991</v>
      </c>
    </row>
    <row r="185" spans="2:8" x14ac:dyDescent="0.3">
      <c r="B185">
        <f>B184+'User Interface'!$D$14</f>
        <v>0.17300000000000013</v>
      </c>
      <c r="C185">
        <f>IF(G185&lt;0,(SQRT(G185^2+H185^2)*'User Interface'!$D$17)/$C$7*COS(PI()*'User Interface'!$D$19/180),0)</f>
        <v>0</v>
      </c>
      <c r="D185">
        <f>IF(G185&lt;0,(SQRT(H185^2+H185^2)*'User Interface'!$D$17)/$C$7*COS(PI()*'User Interface'!$D$19/180)+$C$8,$C$8)</f>
        <v>-9.81</v>
      </c>
      <c r="E185">
        <f t="shared" si="8"/>
        <v>8.6</v>
      </c>
      <c r="F185">
        <f t="shared" si="9"/>
        <v>1.3028700000000057</v>
      </c>
      <c r="G185">
        <f t="shared" si="10"/>
        <v>1.4877999999999996</v>
      </c>
      <c r="H185">
        <f t="shared" si="11"/>
        <v>0.87219825499999992</v>
      </c>
    </row>
    <row r="186" spans="2:8" x14ac:dyDescent="0.3">
      <c r="B186">
        <f>B185+'User Interface'!$D$14</f>
        <v>0.17400000000000013</v>
      </c>
      <c r="C186">
        <f>IF(G186&lt;0,(SQRT(G186^2+H186^2)*'User Interface'!$D$17)/$C$7*COS(PI()*'User Interface'!$D$19/180),0)</f>
        <v>0</v>
      </c>
      <c r="D186">
        <f>IF(G186&lt;0,(SQRT(H186^2+H186^2)*'User Interface'!$D$17)/$C$7*COS(PI()*'User Interface'!$D$19/180)+$C$8,$C$8)</f>
        <v>-9.81</v>
      </c>
      <c r="E186">
        <f t="shared" si="8"/>
        <v>8.6</v>
      </c>
      <c r="F186">
        <f t="shared" si="9"/>
        <v>1.2930600000000056</v>
      </c>
      <c r="G186">
        <f t="shared" si="10"/>
        <v>1.4963999999999995</v>
      </c>
      <c r="H186">
        <f t="shared" si="11"/>
        <v>0.87349621999999993</v>
      </c>
    </row>
    <row r="187" spans="2:8" x14ac:dyDescent="0.3">
      <c r="B187">
        <f>B186+'User Interface'!$D$14</f>
        <v>0.17500000000000013</v>
      </c>
      <c r="C187">
        <f>IF(G187&lt;0,(SQRT(G187^2+H187^2)*'User Interface'!$D$17)/$C$7*COS(PI()*'User Interface'!$D$19/180),0)</f>
        <v>0</v>
      </c>
      <c r="D187">
        <f>IF(G187&lt;0,(SQRT(H187^2+H187^2)*'User Interface'!$D$17)/$C$7*COS(PI()*'User Interface'!$D$19/180)+$C$8,$C$8)</f>
        <v>-9.81</v>
      </c>
      <c r="E187">
        <f t="shared" si="8"/>
        <v>8.6</v>
      </c>
      <c r="F187">
        <f t="shared" si="9"/>
        <v>1.2832500000000056</v>
      </c>
      <c r="G187">
        <f t="shared" si="10"/>
        <v>1.5049999999999994</v>
      </c>
      <c r="H187">
        <f t="shared" si="11"/>
        <v>0.87478437499999995</v>
      </c>
    </row>
    <row r="188" spans="2:8" x14ac:dyDescent="0.3">
      <c r="B188">
        <f>B187+'User Interface'!$D$14</f>
        <v>0.17600000000000013</v>
      </c>
      <c r="C188">
        <f>IF(G188&lt;0,(SQRT(G188^2+H188^2)*'User Interface'!$D$17)/$C$7*COS(PI()*'User Interface'!$D$19/180),0)</f>
        <v>0</v>
      </c>
      <c r="D188">
        <f>IF(G188&lt;0,(SQRT(H188^2+H188^2)*'User Interface'!$D$17)/$C$7*COS(PI()*'User Interface'!$D$19/180)+$C$8,$C$8)</f>
        <v>-9.81</v>
      </c>
      <c r="E188">
        <f t="shared" si="8"/>
        <v>8.6</v>
      </c>
      <c r="F188">
        <f t="shared" si="9"/>
        <v>1.2734400000000055</v>
      </c>
      <c r="G188">
        <f t="shared" si="10"/>
        <v>1.5135999999999994</v>
      </c>
      <c r="H188">
        <f t="shared" si="11"/>
        <v>0.87606271999999996</v>
      </c>
    </row>
    <row r="189" spans="2:8" x14ac:dyDescent="0.3">
      <c r="B189">
        <f>B188+'User Interface'!$D$14</f>
        <v>0.17700000000000013</v>
      </c>
      <c r="C189">
        <f>IF(G189&lt;0,(SQRT(G189^2+H189^2)*'User Interface'!$D$17)/$C$7*COS(PI()*'User Interface'!$D$19/180),0)</f>
        <v>0</v>
      </c>
      <c r="D189">
        <f>IF(G189&lt;0,(SQRT(H189^2+H189^2)*'User Interface'!$D$17)/$C$7*COS(PI()*'User Interface'!$D$19/180)+$C$8,$C$8)</f>
        <v>-9.81</v>
      </c>
      <c r="E189">
        <f t="shared" si="8"/>
        <v>8.6</v>
      </c>
      <c r="F189">
        <f t="shared" si="9"/>
        <v>1.2636300000000054</v>
      </c>
      <c r="G189">
        <f t="shared" si="10"/>
        <v>1.5221999999999993</v>
      </c>
      <c r="H189">
        <f t="shared" si="11"/>
        <v>0.87733125499999998</v>
      </c>
    </row>
    <row r="190" spans="2:8" x14ac:dyDescent="0.3">
      <c r="B190">
        <f>B189+'User Interface'!$D$14</f>
        <v>0.17800000000000013</v>
      </c>
      <c r="C190">
        <f>IF(G190&lt;0,(SQRT(G190^2+H190^2)*'User Interface'!$D$17)/$C$7*COS(PI()*'User Interface'!$D$19/180),0)</f>
        <v>0</v>
      </c>
      <c r="D190">
        <f>IF(G190&lt;0,(SQRT(H190^2+H190^2)*'User Interface'!$D$17)/$C$7*COS(PI()*'User Interface'!$D$19/180)+$C$8,$C$8)</f>
        <v>-9.81</v>
      </c>
      <c r="E190">
        <f t="shared" si="8"/>
        <v>8.6</v>
      </c>
      <c r="F190">
        <f t="shared" si="9"/>
        <v>1.2538200000000053</v>
      </c>
      <c r="G190">
        <f t="shared" si="10"/>
        <v>1.5307999999999993</v>
      </c>
      <c r="H190">
        <f t="shared" si="11"/>
        <v>0.87858997999999999</v>
      </c>
    </row>
    <row r="191" spans="2:8" x14ac:dyDescent="0.3">
      <c r="B191">
        <f>B190+'User Interface'!$D$14</f>
        <v>0.17900000000000013</v>
      </c>
      <c r="C191">
        <f>IF(G191&lt;0,(SQRT(G191^2+H191^2)*'User Interface'!$D$17)/$C$7*COS(PI()*'User Interface'!$D$19/180),0)</f>
        <v>0</v>
      </c>
      <c r="D191">
        <f>IF(G191&lt;0,(SQRT(H191^2+H191^2)*'User Interface'!$D$17)/$C$7*COS(PI()*'User Interface'!$D$19/180)+$C$8,$C$8)</f>
        <v>-9.81</v>
      </c>
      <c r="E191">
        <f t="shared" si="8"/>
        <v>8.6</v>
      </c>
      <c r="F191">
        <f t="shared" si="9"/>
        <v>1.2440100000000052</v>
      </c>
      <c r="G191">
        <f t="shared" si="10"/>
        <v>1.5393999999999992</v>
      </c>
      <c r="H191">
        <f t="shared" si="11"/>
        <v>0.87983889500000001</v>
      </c>
    </row>
    <row r="192" spans="2:8" x14ac:dyDescent="0.3">
      <c r="B192">
        <f>B191+'User Interface'!$D$14</f>
        <v>0.18000000000000013</v>
      </c>
      <c r="C192">
        <f>IF(G192&lt;0,(SQRT(G192^2+H192^2)*'User Interface'!$D$17)/$C$7*COS(PI()*'User Interface'!$D$19/180),0)</f>
        <v>0</v>
      </c>
      <c r="D192">
        <f>IF(G192&lt;0,(SQRT(H192^2+H192^2)*'User Interface'!$D$17)/$C$7*COS(PI()*'User Interface'!$D$19/180)+$C$8,$C$8)</f>
        <v>-9.81</v>
      </c>
      <c r="E192">
        <f t="shared" si="8"/>
        <v>8.6</v>
      </c>
      <c r="F192">
        <f t="shared" si="9"/>
        <v>1.2342000000000051</v>
      </c>
      <c r="G192">
        <f t="shared" si="10"/>
        <v>1.5479999999999992</v>
      </c>
      <c r="H192">
        <f t="shared" si="11"/>
        <v>0.88107800000000003</v>
      </c>
    </row>
    <row r="193" spans="2:8" x14ac:dyDescent="0.3">
      <c r="B193">
        <f>B192+'User Interface'!$D$14</f>
        <v>0.18100000000000013</v>
      </c>
      <c r="C193">
        <f>IF(G193&lt;0,(SQRT(G193^2+H193^2)*'User Interface'!$D$17)/$C$7*COS(PI()*'User Interface'!$D$19/180),0)</f>
        <v>0</v>
      </c>
      <c r="D193">
        <f>IF(G193&lt;0,(SQRT(H193^2+H193^2)*'User Interface'!$D$17)/$C$7*COS(PI()*'User Interface'!$D$19/180)+$C$8,$C$8)</f>
        <v>-9.81</v>
      </c>
      <c r="E193">
        <f t="shared" si="8"/>
        <v>8.6</v>
      </c>
      <c r="F193">
        <f t="shared" si="9"/>
        <v>1.224390000000005</v>
      </c>
      <c r="G193">
        <f t="shared" si="10"/>
        <v>1.5565999999999991</v>
      </c>
      <c r="H193">
        <f t="shared" si="11"/>
        <v>0.88230729500000005</v>
      </c>
    </row>
    <row r="194" spans="2:8" x14ac:dyDescent="0.3">
      <c r="B194">
        <f>B193+'User Interface'!$D$14</f>
        <v>0.18200000000000013</v>
      </c>
      <c r="C194">
        <f>IF(G194&lt;0,(SQRT(G194^2+H194^2)*'User Interface'!$D$17)/$C$7*COS(PI()*'User Interface'!$D$19/180),0)</f>
        <v>0</v>
      </c>
      <c r="D194">
        <f>IF(G194&lt;0,(SQRT(H194^2+H194^2)*'User Interface'!$D$17)/$C$7*COS(PI()*'User Interface'!$D$19/180)+$C$8,$C$8)</f>
        <v>-9.81</v>
      </c>
      <c r="E194">
        <f t="shared" si="8"/>
        <v>8.6</v>
      </c>
      <c r="F194">
        <f t="shared" si="9"/>
        <v>1.2145800000000049</v>
      </c>
      <c r="G194">
        <f t="shared" si="10"/>
        <v>1.565199999999999</v>
      </c>
      <c r="H194">
        <f t="shared" si="11"/>
        <v>0.88352678000000007</v>
      </c>
    </row>
    <row r="195" spans="2:8" x14ac:dyDescent="0.3">
      <c r="B195">
        <f>B194+'User Interface'!$D$14</f>
        <v>0.18300000000000013</v>
      </c>
      <c r="C195">
        <f>IF(G195&lt;0,(SQRT(G195^2+H195^2)*'User Interface'!$D$17)/$C$7*COS(PI()*'User Interface'!$D$19/180),0)</f>
        <v>0</v>
      </c>
      <c r="D195">
        <f>IF(G195&lt;0,(SQRT(H195^2+H195^2)*'User Interface'!$D$17)/$C$7*COS(PI()*'User Interface'!$D$19/180)+$C$8,$C$8)</f>
        <v>-9.81</v>
      </c>
      <c r="E195">
        <f t="shared" si="8"/>
        <v>8.6</v>
      </c>
      <c r="F195">
        <f t="shared" si="9"/>
        <v>1.2047700000000048</v>
      </c>
      <c r="G195">
        <f t="shared" si="10"/>
        <v>1.573799999999999</v>
      </c>
      <c r="H195">
        <f t="shared" si="11"/>
        <v>0.88473645500000009</v>
      </c>
    </row>
    <row r="196" spans="2:8" x14ac:dyDescent="0.3">
      <c r="B196">
        <f>B195+'User Interface'!$D$14</f>
        <v>0.18400000000000014</v>
      </c>
      <c r="C196">
        <f>IF(G196&lt;0,(SQRT(G196^2+H196^2)*'User Interface'!$D$17)/$C$7*COS(PI()*'User Interface'!$D$19/180),0)</f>
        <v>0</v>
      </c>
      <c r="D196">
        <f>IF(G196&lt;0,(SQRT(H196^2+H196^2)*'User Interface'!$D$17)/$C$7*COS(PI()*'User Interface'!$D$19/180)+$C$8,$C$8)</f>
        <v>-9.81</v>
      </c>
      <c r="E196">
        <f t="shared" si="8"/>
        <v>8.6</v>
      </c>
      <c r="F196">
        <f t="shared" si="9"/>
        <v>1.1949600000000047</v>
      </c>
      <c r="G196">
        <f t="shared" si="10"/>
        <v>1.5823999999999989</v>
      </c>
      <c r="H196">
        <f t="shared" si="11"/>
        <v>0.88593632000000011</v>
      </c>
    </row>
    <row r="197" spans="2:8" x14ac:dyDescent="0.3">
      <c r="B197">
        <f>B196+'User Interface'!$D$14</f>
        <v>0.18500000000000014</v>
      </c>
      <c r="C197">
        <f>IF(G197&lt;0,(SQRT(G197^2+H197^2)*'User Interface'!$D$17)/$C$7*COS(PI()*'User Interface'!$D$19/180),0)</f>
        <v>0</v>
      </c>
      <c r="D197">
        <f>IF(G197&lt;0,(SQRT(H197^2+H197^2)*'User Interface'!$D$17)/$C$7*COS(PI()*'User Interface'!$D$19/180)+$C$8,$C$8)</f>
        <v>-9.81</v>
      </c>
      <c r="E197">
        <f t="shared" si="8"/>
        <v>8.6</v>
      </c>
      <c r="F197">
        <f t="shared" si="9"/>
        <v>1.1851500000000046</v>
      </c>
      <c r="G197">
        <f t="shared" si="10"/>
        <v>1.5909999999999989</v>
      </c>
      <c r="H197">
        <f t="shared" si="11"/>
        <v>0.88712637500000013</v>
      </c>
    </row>
    <row r="198" spans="2:8" x14ac:dyDescent="0.3">
      <c r="B198">
        <f>B197+'User Interface'!$D$14</f>
        <v>0.18600000000000014</v>
      </c>
      <c r="C198">
        <f>IF(G198&lt;0,(SQRT(G198^2+H198^2)*'User Interface'!$D$17)/$C$7*COS(PI()*'User Interface'!$D$19/180),0)</f>
        <v>0</v>
      </c>
      <c r="D198">
        <f>IF(G198&lt;0,(SQRT(H198^2+H198^2)*'User Interface'!$D$17)/$C$7*COS(PI()*'User Interface'!$D$19/180)+$C$8,$C$8)</f>
        <v>-9.81</v>
      </c>
      <c r="E198">
        <f t="shared" si="8"/>
        <v>8.6</v>
      </c>
      <c r="F198">
        <f t="shared" si="9"/>
        <v>1.1753400000000045</v>
      </c>
      <c r="G198">
        <f t="shared" si="10"/>
        <v>1.5995999999999988</v>
      </c>
      <c r="H198">
        <f t="shared" si="11"/>
        <v>0.88830662000000016</v>
      </c>
    </row>
    <row r="199" spans="2:8" x14ac:dyDescent="0.3">
      <c r="B199">
        <f>B198+'User Interface'!$D$14</f>
        <v>0.18700000000000014</v>
      </c>
      <c r="C199">
        <f>IF(G199&lt;0,(SQRT(G199^2+H199^2)*'User Interface'!$D$17)/$C$7*COS(PI()*'User Interface'!$D$19/180),0)</f>
        <v>0</v>
      </c>
      <c r="D199">
        <f>IF(G199&lt;0,(SQRT(H199^2+H199^2)*'User Interface'!$D$17)/$C$7*COS(PI()*'User Interface'!$D$19/180)+$C$8,$C$8)</f>
        <v>-9.81</v>
      </c>
      <c r="E199">
        <f t="shared" si="8"/>
        <v>8.6</v>
      </c>
      <c r="F199">
        <f t="shared" si="9"/>
        <v>1.1655300000000044</v>
      </c>
      <c r="G199">
        <f t="shared" si="10"/>
        <v>1.6081999999999987</v>
      </c>
      <c r="H199">
        <f t="shared" si="11"/>
        <v>0.88947705500000018</v>
      </c>
    </row>
    <row r="200" spans="2:8" x14ac:dyDescent="0.3">
      <c r="B200">
        <f>B199+'User Interface'!$D$14</f>
        <v>0.18800000000000014</v>
      </c>
      <c r="C200">
        <f>IF(G200&lt;0,(SQRT(G200^2+H200^2)*'User Interface'!$D$17)/$C$7*COS(PI()*'User Interface'!$D$19/180),0)</f>
        <v>0</v>
      </c>
      <c r="D200">
        <f>IF(G200&lt;0,(SQRT(H200^2+H200^2)*'User Interface'!$D$17)/$C$7*COS(PI()*'User Interface'!$D$19/180)+$C$8,$C$8)</f>
        <v>-9.81</v>
      </c>
      <c r="E200">
        <f t="shared" si="8"/>
        <v>8.6</v>
      </c>
      <c r="F200">
        <f t="shared" si="9"/>
        <v>1.1557200000000043</v>
      </c>
      <c r="G200">
        <f t="shared" si="10"/>
        <v>1.6167999999999987</v>
      </c>
      <c r="H200">
        <f t="shared" si="11"/>
        <v>0.89063768000000021</v>
      </c>
    </row>
    <row r="201" spans="2:8" x14ac:dyDescent="0.3">
      <c r="B201">
        <f>B200+'User Interface'!$D$14</f>
        <v>0.18900000000000014</v>
      </c>
      <c r="C201">
        <f>IF(G201&lt;0,(SQRT(G201^2+H201^2)*'User Interface'!$D$17)/$C$7*COS(PI()*'User Interface'!$D$19/180),0)</f>
        <v>0</v>
      </c>
      <c r="D201">
        <f>IF(G201&lt;0,(SQRT(H201^2+H201^2)*'User Interface'!$D$17)/$C$7*COS(PI()*'User Interface'!$D$19/180)+$C$8,$C$8)</f>
        <v>-9.81</v>
      </c>
      <c r="E201">
        <f t="shared" si="8"/>
        <v>8.6</v>
      </c>
      <c r="F201">
        <f t="shared" si="9"/>
        <v>1.1459100000000042</v>
      </c>
      <c r="G201">
        <f t="shared" si="10"/>
        <v>1.6253999999999986</v>
      </c>
      <c r="H201">
        <f t="shared" si="11"/>
        <v>0.89178849500000024</v>
      </c>
    </row>
    <row r="202" spans="2:8" x14ac:dyDescent="0.3">
      <c r="B202">
        <f>B201+'User Interface'!$D$14</f>
        <v>0.19000000000000014</v>
      </c>
      <c r="C202">
        <f>IF(G202&lt;0,(SQRT(G202^2+H202^2)*'User Interface'!$D$17)/$C$7*COS(PI()*'User Interface'!$D$19/180),0)</f>
        <v>0</v>
      </c>
      <c r="D202">
        <f>IF(G202&lt;0,(SQRT(H202^2+H202^2)*'User Interface'!$D$17)/$C$7*COS(PI()*'User Interface'!$D$19/180)+$C$8,$C$8)</f>
        <v>-9.81</v>
      </c>
      <c r="E202">
        <f t="shared" si="8"/>
        <v>8.6</v>
      </c>
      <c r="F202">
        <f t="shared" si="9"/>
        <v>1.1361000000000041</v>
      </c>
      <c r="G202">
        <f t="shared" si="10"/>
        <v>1.6339999999999986</v>
      </c>
      <c r="H202">
        <f t="shared" si="11"/>
        <v>0.89292950000000026</v>
      </c>
    </row>
    <row r="203" spans="2:8" x14ac:dyDescent="0.3">
      <c r="B203">
        <f>B202+'User Interface'!$D$14</f>
        <v>0.19100000000000014</v>
      </c>
      <c r="C203">
        <f>IF(G203&lt;0,(SQRT(G203^2+H203^2)*'User Interface'!$D$17)/$C$7*COS(PI()*'User Interface'!$D$19/180),0)</f>
        <v>0</v>
      </c>
      <c r="D203">
        <f>IF(G203&lt;0,(SQRT(H203^2+H203^2)*'User Interface'!$D$17)/$C$7*COS(PI()*'User Interface'!$D$19/180)+$C$8,$C$8)</f>
        <v>-9.81</v>
      </c>
      <c r="E203">
        <f t="shared" si="8"/>
        <v>8.6</v>
      </c>
      <c r="F203">
        <f t="shared" si="9"/>
        <v>1.126290000000004</v>
      </c>
      <c r="G203">
        <f t="shared" si="10"/>
        <v>1.6425999999999985</v>
      </c>
      <c r="H203">
        <f t="shared" si="11"/>
        <v>0.89406069500000029</v>
      </c>
    </row>
    <row r="204" spans="2:8" x14ac:dyDescent="0.3">
      <c r="B204">
        <f>B203+'User Interface'!$D$14</f>
        <v>0.19200000000000014</v>
      </c>
      <c r="C204">
        <f>IF(G204&lt;0,(SQRT(G204^2+H204^2)*'User Interface'!$D$17)/$C$7*COS(PI()*'User Interface'!$D$19/180),0)</f>
        <v>0</v>
      </c>
      <c r="D204">
        <f>IF(G204&lt;0,(SQRT(H204^2+H204^2)*'User Interface'!$D$17)/$C$7*COS(PI()*'User Interface'!$D$19/180)+$C$8,$C$8)</f>
        <v>-9.81</v>
      </c>
      <c r="E204">
        <f t="shared" si="8"/>
        <v>8.6</v>
      </c>
      <c r="F204">
        <f t="shared" si="9"/>
        <v>1.1164800000000039</v>
      </c>
      <c r="G204">
        <f t="shared" si="10"/>
        <v>1.6511999999999984</v>
      </c>
      <c r="H204">
        <f t="shared" si="11"/>
        <v>0.89518208000000032</v>
      </c>
    </row>
    <row r="205" spans="2:8" x14ac:dyDescent="0.3">
      <c r="B205">
        <f>B204+'User Interface'!$D$14</f>
        <v>0.19300000000000014</v>
      </c>
      <c r="C205">
        <f>IF(G205&lt;0,(SQRT(G205^2+H205^2)*'User Interface'!$D$17)/$C$7*COS(PI()*'User Interface'!$D$19/180),0)</f>
        <v>0</v>
      </c>
      <c r="D205">
        <f>IF(G205&lt;0,(SQRT(H205^2+H205^2)*'User Interface'!$D$17)/$C$7*COS(PI()*'User Interface'!$D$19/180)+$C$8,$C$8)</f>
        <v>-9.81</v>
      </c>
      <c r="E205">
        <f t="shared" si="8"/>
        <v>8.6</v>
      </c>
      <c r="F205">
        <f t="shared" si="9"/>
        <v>1.1066700000000038</v>
      </c>
      <c r="G205">
        <f t="shared" si="10"/>
        <v>1.6597999999999984</v>
      </c>
      <c r="H205">
        <f t="shared" si="11"/>
        <v>0.89629365500000036</v>
      </c>
    </row>
    <row r="206" spans="2:8" x14ac:dyDescent="0.3">
      <c r="B206">
        <f>B205+'User Interface'!$D$14</f>
        <v>0.19400000000000014</v>
      </c>
      <c r="C206">
        <f>IF(G206&lt;0,(SQRT(G206^2+H206^2)*'User Interface'!$D$17)/$C$7*COS(PI()*'User Interface'!$D$19/180),0)</f>
        <v>0</v>
      </c>
      <c r="D206">
        <f>IF(G206&lt;0,(SQRT(H206^2+H206^2)*'User Interface'!$D$17)/$C$7*COS(PI()*'User Interface'!$D$19/180)+$C$8,$C$8)</f>
        <v>-9.81</v>
      </c>
      <c r="E206">
        <f t="shared" ref="E206:E269" si="12">C205*$C$9+E205</f>
        <v>8.6</v>
      </c>
      <c r="F206">
        <f t="shared" ref="F206:F269" si="13">D205*$C$9+F205</f>
        <v>1.0968600000000037</v>
      </c>
      <c r="G206">
        <f t="shared" ref="G206:G269" si="14">(E206+E205)/2*$C$9+G205</f>
        <v>1.6683999999999983</v>
      </c>
      <c r="H206">
        <f t="shared" ref="H206:H269" si="15">(F206+F205)/2*$C$9+H205</f>
        <v>0.89739542000000039</v>
      </c>
    </row>
    <row r="207" spans="2:8" x14ac:dyDescent="0.3">
      <c r="B207">
        <f>B206+'User Interface'!$D$14</f>
        <v>0.19500000000000015</v>
      </c>
      <c r="C207">
        <f>IF(G207&lt;0,(SQRT(G207^2+H207^2)*'User Interface'!$D$17)/$C$7*COS(PI()*'User Interface'!$D$19/180),0)</f>
        <v>0</v>
      </c>
      <c r="D207">
        <f>IF(G207&lt;0,(SQRT(H207^2+H207^2)*'User Interface'!$D$17)/$C$7*COS(PI()*'User Interface'!$D$19/180)+$C$8,$C$8)</f>
        <v>-9.81</v>
      </c>
      <c r="E207">
        <f t="shared" si="12"/>
        <v>8.6</v>
      </c>
      <c r="F207">
        <f t="shared" si="13"/>
        <v>1.0870500000000036</v>
      </c>
      <c r="G207">
        <f t="shared" si="14"/>
        <v>1.6769999999999983</v>
      </c>
      <c r="H207">
        <f t="shared" si="15"/>
        <v>0.89848737500000042</v>
      </c>
    </row>
    <row r="208" spans="2:8" x14ac:dyDescent="0.3">
      <c r="B208">
        <f>B207+'User Interface'!$D$14</f>
        <v>0.19600000000000015</v>
      </c>
      <c r="C208">
        <f>IF(G208&lt;0,(SQRT(G208^2+H208^2)*'User Interface'!$D$17)/$C$7*COS(PI()*'User Interface'!$D$19/180),0)</f>
        <v>0</v>
      </c>
      <c r="D208">
        <f>IF(G208&lt;0,(SQRT(H208^2+H208^2)*'User Interface'!$D$17)/$C$7*COS(PI()*'User Interface'!$D$19/180)+$C$8,$C$8)</f>
        <v>-9.81</v>
      </c>
      <c r="E208">
        <f t="shared" si="12"/>
        <v>8.6</v>
      </c>
      <c r="F208">
        <f t="shared" si="13"/>
        <v>1.0772400000000035</v>
      </c>
      <c r="G208">
        <f t="shared" si="14"/>
        <v>1.6855999999999982</v>
      </c>
      <c r="H208">
        <f t="shared" si="15"/>
        <v>0.89956952000000046</v>
      </c>
    </row>
    <row r="209" spans="2:8" x14ac:dyDescent="0.3">
      <c r="B209">
        <f>B208+'User Interface'!$D$14</f>
        <v>0.19700000000000015</v>
      </c>
      <c r="C209">
        <f>IF(G209&lt;0,(SQRT(G209^2+H209^2)*'User Interface'!$D$17)/$C$7*COS(PI()*'User Interface'!$D$19/180),0)</f>
        <v>0</v>
      </c>
      <c r="D209">
        <f>IF(G209&lt;0,(SQRT(H209^2+H209^2)*'User Interface'!$D$17)/$C$7*COS(PI()*'User Interface'!$D$19/180)+$C$8,$C$8)</f>
        <v>-9.81</v>
      </c>
      <c r="E209">
        <f t="shared" si="12"/>
        <v>8.6</v>
      </c>
      <c r="F209">
        <f t="shared" si="13"/>
        <v>1.0674300000000034</v>
      </c>
      <c r="G209">
        <f t="shared" si="14"/>
        <v>1.6941999999999982</v>
      </c>
      <c r="H209">
        <f t="shared" si="15"/>
        <v>0.90064185500000049</v>
      </c>
    </row>
    <row r="210" spans="2:8" x14ac:dyDescent="0.3">
      <c r="B210">
        <f>B209+'User Interface'!$D$14</f>
        <v>0.19800000000000015</v>
      </c>
      <c r="C210">
        <f>IF(G210&lt;0,(SQRT(G210^2+H210^2)*'User Interface'!$D$17)/$C$7*COS(PI()*'User Interface'!$D$19/180),0)</f>
        <v>0</v>
      </c>
      <c r="D210">
        <f>IF(G210&lt;0,(SQRT(H210^2+H210^2)*'User Interface'!$D$17)/$C$7*COS(PI()*'User Interface'!$D$19/180)+$C$8,$C$8)</f>
        <v>-9.81</v>
      </c>
      <c r="E210">
        <f t="shared" si="12"/>
        <v>8.6</v>
      </c>
      <c r="F210">
        <f t="shared" si="13"/>
        <v>1.0576200000000033</v>
      </c>
      <c r="G210">
        <f t="shared" si="14"/>
        <v>1.7027999999999981</v>
      </c>
      <c r="H210">
        <f t="shared" si="15"/>
        <v>0.90170438000000053</v>
      </c>
    </row>
    <row r="211" spans="2:8" x14ac:dyDescent="0.3">
      <c r="B211">
        <f>B210+'User Interface'!$D$14</f>
        <v>0.19900000000000015</v>
      </c>
      <c r="C211">
        <f>IF(G211&lt;0,(SQRT(G211^2+H211^2)*'User Interface'!$D$17)/$C$7*COS(PI()*'User Interface'!$D$19/180),0)</f>
        <v>0</v>
      </c>
      <c r="D211">
        <f>IF(G211&lt;0,(SQRT(H211^2+H211^2)*'User Interface'!$D$17)/$C$7*COS(PI()*'User Interface'!$D$19/180)+$C$8,$C$8)</f>
        <v>-9.81</v>
      </c>
      <c r="E211">
        <f t="shared" si="12"/>
        <v>8.6</v>
      </c>
      <c r="F211">
        <f t="shared" si="13"/>
        <v>1.0478100000000032</v>
      </c>
      <c r="G211">
        <f t="shared" si="14"/>
        <v>1.711399999999998</v>
      </c>
      <c r="H211">
        <f t="shared" si="15"/>
        <v>0.90275709500000056</v>
      </c>
    </row>
    <row r="212" spans="2:8" x14ac:dyDescent="0.3">
      <c r="B212">
        <f>B211+'User Interface'!$D$14</f>
        <v>0.20000000000000015</v>
      </c>
      <c r="C212">
        <f>IF(G212&lt;0,(SQRT(G212^2+H212^2)*'User Interface'!$D$17)/$C$7*COS(PI()*'User Interface'!$D$19/180),0)</f>
        <v>0</v>
      </c>
      <c r="D212">
        <f>IF(G212&lt;0,(SQRT(H212^2+H212^2)*'User Interface'!$D$17)/$C$7*COS(PI()*'User Interface'!$D$19/180)+$C$8,$C$8)</f>
        <v>-9.81</v>
      </c>
      <c r="E212">
        <f t="shared" si="12"/>
        <v>8.6</v>
      </c>
      <c r="F212">
        <f t="shared" si="13"/>
        <v>1.0380000000000031</v>
      </c>
      <c r="G212">
        <f t="shared" si="14"/>
        <v>1.719999999999998</v>
      </c>
      <c r="H212">
        <f t="shared" si="15"/>
        <v>0.9038000000000006</v>
      </c>
    </row>
    <row r="213" spans="2:8" x14ac:dyDescent="0.3">
      <c r="B213">
        <f>B212+'User Interface'!$D$14</f>
        <v>0.20100000000000015</v>
      </c>
      <c r="C213">
        <f>IF(G213&lt;0,(SQRT(G213^2+H213^2)*'User Interface'!$D$17)/$C$7*COS(PI()*'User Interface'!$D$19/180),0)</f>
        <v>0</v>
      </c>
      <c r="D213">
        <f>IF(G213&lt;0,(SQRT(H213^2+H213^2)*'User Interface'!$D$17)/$C$7*COS(PI()*'User Interface'!$D$19/180)+$C$8,$C$8)</f>
        <v>-9.81</v>
      </c>
      <c r="E213">
        <f t="shared" si="12"/>
        <v>8.6</v>
      </c>
      <c r="F213">
        <f t="shared" si="13"/>
        <v>1.028190000000003</v>
      </c>
      <c r="G213">
        <f t="shared" si="14"/>
        <v>1.7285999999999979</v>
      </c>
      <c r="H213">
        <f t="shared" si="15"/>
        <v>0.90483309500000064</v>
      </c>
    </row>
    <row r="214" spans="2:8" x14ac:dyDescent="0.3">
      <c r="B214">
        <f>B213+'User Interface'!$D$14</f>
        <v>0.20200000000000015</v>
      </c>
      <c r="C214">
        <f>IF(G214&lt;0,(SQRT(G214^2+H214^2)*'User Interface'!$D$17)/$C$7*COS(PI()*'User Interface'!$D$19/180),0)</f>
        <v>0</v>
      </c>
      <c r="D214">
        <f>IF(G214&lt;0,(SQRT(H214^2+H214^2)*'User Interface'!$D$17)/$C$7*COS(PI()*'User Interface'!$D$19/180)+$C$8,$C$8)</f>
        <v>-9.81</v>
      </c>
      <c r="E214">
        <f t="shared" si="12"/>
        <v>8.6</v>
      </c>
      <c r="F214">
        <f t="shared" si="13"/>
        <v>1.0183800000000029</v>
      </c>
      <c r="G214">
        <f t="shared" si="14"/>
        <v>1.7371999999999979</v>
      </c>
      <c r="H214">
        <f t="shared" si="15"/>
        <v>0.90585638000000068</v>
      </c>
    </row>
    <row r="215" spans="2:8" x14ac:dyDescent="0.3">
      <c r="B215">
        <f>B214+'User Interface'!$D$14</f>
        <v>0.20300000000000015</v>
      </c>
      <c r="C215">
        <f>IF(G215&lt;0,(SQRT(G215^2+H215^2)*'User Interface'!$D$17)/$C$7*COS(PI()*'User Interface'!$D$19/180),0)</f>
        <v>0</v>
      </c>
      <c r="D215">
        <f>IF(G215&lt;0,(SQRT(H215^2+H215^2)*'User Interface'!$D$17)/$C$7*COS(PI()*'User Interface'!$D$19/180)+$C$8,$C$8)</f>
        <v>-9.81</v>
      </c>
      <c r="E215">
        <f t="shared" si="12"/>
        <v>8.6</v>
      </c>
      <c r="F215">
        <f t="shared" si="13"/>
        <v>1.0085700000000029</v>
      </c>
      <c r="G215">
        <f t="shared" si="14"/>
        <v>1.7457999999999978</v>
      </c>
      <c r="H215">
        <f t="shared" si="15"/>
        <v>0.90686985500000072</v>
      </c>
    </row>
    <row r="216" spans="2:8" x14ac:dyDescent="0.3">
      <c r="B216">
        <f>B215+'User Interface'!$D$14</f>
        <v>0.20400000000000015</v>
      </c>
      <c r="C216">
        <f>IF(G216&lt;0,(SQRT(G216^2+H216^2)*'User Interface'!$D$17)/$C$7*COS(PI()*'User Interface'!$D$19/180),0)</f>
        <v>0</v>
      </c>
      <c r="D216">
        <f>IF(G216&lt;0,(SQRT(H216^2+H216^2)*'User Interface'!$D$17)/$C$7*COS(PI()*'User Interface'!$D$19/180)+$C$8,$C$8)</f>
        <v>-9.81</v>
      </c>
      <c r="E216">
        <f t="shared" si="12"/>
        <v>8.6</v>
      </c>
      <c r="F216">
        <f t="shared" si="13"/>
        <v>0.99876000000000287</v>
      </c>
      <c r="G216">
        <f t="shared" si="14"/>
        <v>1.7543999999999977</v>
      </c>
      <c r="H216">
        <f t="shared" si="15"/>
        <v>0.90787352000000077</v>
      </c>
    </row>
    <row r="217" spans="2:8" x14ac:dyDescent="0.3">
      <c r="B217">
        <f>B216+'User Interface'!$D$14</f>
        <v>0.20500000000000015</v>
      </c>
      <c r="C217">
        <f>IF(G217&lt;0,(SQRT(G217^2+H217^2)*'User Interface'!$D$17)/$C$7*COS(PI()*'User Interface'!$D$19/180),0)</f>
        <v>0</v>
      </c>
      <c r="D217">
        <f>IF(G217&lt;0,(SQRT(H217^2+H217^2)*'User Interface'!$D$17)/$C$7*COS(PI()*'User Interface'!$D$19/180)+$C$8,$C$8)</f>
        <v>-9.81</v>
      </c>
      <c r="E217">
        <f t="shared" si="12"/>
        <v>8.6</v>
      </c>
      <c r="F217">
        <f t="shared" si="13"/>
        <v>0.98895000000000288</v>
      </c>
      <c r="G217">
        <f t="shared" si="14"/>
        <v>1.7629999999999977</v>
      </c>
      <c r="H217">
        <f t="shared" si="15"/>
        <v>0.90886737500000081</v>
      </c>
    </row>
    <row r="218" spans="2:8" x14ac:dyDescent="0.3">
      <c r="B218">
        <f>B217+'User Interface'!$D$14</f>
        <v>0.20600000000000016</v>
      </c>
      <c r="C218">
        <f>IF(G218&lt;0,(SQRT(G218^2+H218^2)*'User Interface'!$D$17)/$C$7*COS(PI()*'User Interface'!$D$19/180),0)</f>
        <v>0</v>
      </c>
      <c r="D218">
        <f>IF(G218&lt;0,(SQRT(H218^2+H218^2)*'User Interface'!$D$17)/$C$7*COS(PI()*'User Interface'!$D$19/180)+$C$8,$C$8)</f>
        <v>-9.81</v>
      </c>
      <c r="E218">
        <f t="shared" si="12"/>
        <v>8.6</v>
      </c>
      <c r="F218">
        <f t="shared" si="13"/>
        <v>0.9791400000000029</v>
      </c>
      <c r="G218">
        <f t="shared" si="14"/>
        <v>1.7715999999999976</v>
      </c>
      <c r="H218">
        <f t="shared" si="15"/>
        <v>0.90985142000000085</v>
      </c>
    </row>
    <row r="219" spans="2:8" x14ac:dyDescent="0.3">
      <c r="B219">
        <f>B218+'User Interface'!$D$14</f>
        <v>0.20700000000000016</v>
      </c>
      <c r="C219">
        <f>IF(G219&lt;0,(SQRT(G219^2+H219^2)*'User Interface'!$D$17)/$C$7*COS(PI()*'User Interface'!$D$19/180),0)</f>
        <v>0</v>
      </c>
      <c r="D219">
        <f>IF(G219&lt;0,(SQRT(H219^2+H219^2)*'User Interface'!$D$17)/$C$7*COS(PI()*'User Interface'!$D$19/180)+$C$8,$C$8)</f>
        <v>-9.81</v>
      </c>
      <c r="E219">
        <f t="shared" si="12"/>
        <v>8.6</v>
      </c>
      <c r="F219">
        <f t="shared" si="13"/>
        <v>0.96933000000000291</v>
      </c>
      <c r="G219">
        <f t="shared" si="14"/>
        <v>1.7801999999999976</v>
      </c>
      <c r="H219">
        <f t="shared" si="15"/>
        <v>0.9108256550000009</v>
      </c>
    </row>
    <row r="220" spans="2:8" x14ac:dyDescent="0.3">
      <c r="B220">
        <f>B219+'User Interface'!$D$14</f>
        <v>0.20800000000000016</v>
      </c>
      <c r="C220">
        <f>IF(G220&lt;0,(SQRT(G220^2+H220^2)*'User Interface'!$D$17)/$C$7*COS(PI()*'User Interface'!$D$19/180),0)</f>
        <v>0</v>
      </c>
      <c r="D220">
        <f>IF(G220&lt;0,(SQRT(H220^2+H220^2)*'User Interface'!$D$17)/$C$7*COS(PI()*'User Interface'!$D$19/180)+$C$8,$C$8)</f>
        <v>-9.81</v>
      </c>
      <c r="E220">
        <f t="shared" si="12"/>
        <v>8.6</v>
      </c>
      <c r="F220">
        <f t="shared" si="13"/>
        <v>0.95952000000000293</v>
      </c>
      <c r="G220">
        <f t="shared" si="14"/>
        <v>1.7887999999999975</v>
      </c>
      <c r="H220">
        <f t="shared" si="15"/>
        <v>0.91179008000000095</v>
      </c>
    </row>
    <row r="221" spans="2:8" x14ac:dyDescent="0.3">
      <c r="B221">
        <f>B220+'User Interface'!$D$14</f>
        <v>0.20900000000000016</v>
      </c>
      <c r="C221">
        <f>IF(G221&lt;0,(SQRT(G221^2+H221^2)*'User Interface'!$D$17)/$C$7*COS(PI()*'User Interface'!$D$19/180),0)</f>
        <v>0</v>
      </c>
      <c r="D221">
        <f>IF(G221&lt;0,(SQRT(H221^2+H221^2)*'User Interface'!$D$17)/$C$7*COS(PI()*'User Interface'!$D$19/180)+$C$8,$C$8)</f>
        <v>-9.81</v>
      </c>
      <c r="E221">
        <f t="shared" si="12"/>
        <v>8.6</v>
      </c>
      <c r="F221">
        <f t="shared" si="13"/>
        <v>0.94971000000000294</v>
      </c>
      <c r="G221">
        <f t="shared" si="14"/>
        <v>1.7973999999999974</v>
      </c>
      <c r="H221">
        <f t="shared" si="15"/>
        <v>0.91274469500000099</v>
      </c>
    </row>
    <row r="222" spans="2:8" x14ac:dyDescent="0.3">
      <c r="B222">
        <f>B221+'User Interface'!$D$14</f>
        <v>0.21000000000000016</v>
      </c>
      <c r="C222">
        <f>IF(G222&lt;0,(SQRT(G222^2+H222^2)*'User Interface'!$D$17)/$C$7*COS(PI()*'User Interface'!$D$19/180),0)</f>
        <v>0</v>
      </c>
      <c r="D222">
        <f>IF(G222&lt;0,(SQRT(H222^2+H222^2)*'User Interface'!$D$17)/$C$7*COS(PI()*'User Interface'!$D$19/180)+$C$8,$C$8)</f>
        <v>-9.81</v>
      </c>
      <c r="E222">
        <f t="shared" si="12"/>
        <v>8.6</v>
      </c>
      <c r="F222">
        <f t="shared" si="13"/>
        <v>0.93990000000000296</v>
      </c>
      <c r="G222">
        <f t="shared" si="14"/>
        <v>1.8059999999999974</v>
      </c>
      <c r="H222">
        <f t="shared" si="15"/>
        <v>0.91368950000000104</v>
      </c>
    </row>
    <row r="223" spans="2:8" x14ac:dyDescent="0.3">
      <c r="B223">
        <f>B222+'User Interface'!$D$14</f>
        <v>0.21100000000000016</v>
      </c>
      <c r="C223">
        <f>IF(G223&lt;0,(SQRT(G223^2+H223^2)*'User Interface'!$D$17)/$C$7*COS(PI()*'User Interface'!$D$19/180),0)</f>
        <v>0</v>
      </c>
      <c r="D223">
        <f>IF(G223&lt;0,(SQRT(H223^2+H223^2)*'User Interface'!$D$17)/$C$7*COS(PI()*'User Interface'!$D$19/180)+$C$8,$C$8)</f>
        <v>-9.81</v>
      </c>
      <c r="E223">
        <f t="shared" si="12"/>
        <v>8.6</v>
      </c>
      <c r="F223">
        <f t="shared" si="13"/>
        <v>0.93009000000000297</v>
      </c>
      <c r="G223">
        <f t="shared" si="14"/>
        <v>1.8145999999999973</v>
      </c>
      <c r="H223">
        <f t="shared" si="15"/>
        <v>0.91462449500000109</v>
      </c>
    </row>
    <row r="224" spans="2:8" x14ac:dyDescent="0.3">
      <c r="B224">
        <f>B223+'User Interface'!$D$14</f>
        <v>0.21200000000000016</v>
      </c>
      <c r="C224">
        <f>IF(G224&lt;0,(SQRT(G224^2+H224^2)*'User Interface'!$D$17)/$C$7*COS(PI()*'User Interface'!$D$19/180),0)</f>
        <v>0</v>
      </c>
      <c r="D224">
        <f>IF(G224&lt;0,(SQRT(H224^2+H224^2)*'User Interface'!$D$17)/$C$7*COS(PI()*'User Interface'!$D$19/180)+$C$8,$C$8)</f>
        <v>-9.81</v>
      </c>
      <c r="E224">
        <f t="shared" si="12"/>
        <v>8.6</v>
      </c>
      <c r="F224">
        <f t="shared" si="13"/>
        <v>0.92028000000000298</v>
      </c>
      <c r="G224">
        <f t="shared" si="14"/>
        <v>1.8231999999999973</v>
      </c>
      <c r="H224">
        <f t="shared" si="15"/>
        <v>0.91554968000000114</v>
      </c>
    </row>
    <row r="225" spans="2:8" x14ac:dyDescent="0.3">
      <c r="B225">
        <f>B224+'User Interface'!$D$14</f>
        <v>0.21300000000000016</v>
      </c>
      <c r="C225">
        <f>IF(G225&lt;0,(SQRT(G225^2+H225^2)*'User Interface'!$D$17)/$C$7*COS(PI()*'User Interface'!$D$19/180),0)</f>
        <v>0</v>
      </c>
      <c r="D225">
        <f>IF(G225&lt;0,(SQRT(H225^2+H225^2)*'User Interface'!$D$17)/$C$7*COS(PI()*'User Interface'!$D$19/180)+$C$8,$C$8)</f>
        <v>-9.81</v>
      </c>
      <c r="E225">
        <f t="shared" si="12"/>
        <v>8.6</v>
      </c>
      <c r="F225">
        <f t="shared" si="13"/>
        <v>0.910470000000003</v>
      </c>
      <c r="G225">
        <f t="shared" si="14"/>
        <v>1.8317999999999972</v>
      </c>
      <c r="H225">
        <f t="shared" si="15"/>
        <v>0.91646505500000119</v>
      </c>
    </row>
    <row r="226" spans="2:8" x14ac:dyDescent="0.3">
      <c r="B226">
        <f>B225+'User Interface'!$D$14</f>
        <v>0.21400000000000016</v>
      </c>
      <c r="C226">
        <f>IF(G226&lt;0,(SQRT(G226^2+H226^2)*'User Interface'!$D$17)/$C$7*COS(PI()*'User Interface'!$D$19/180),0)</f>
        <v>0</v>
      </c>
      <c r="D226">
        <f>IF(G226&lt;0,(SQRT(H226^2+H226^2)*'User Interface'!$D$17)/$C$7*COS(PI()*'User Interface'!$D$19/180)+$C$8,$C$8)</f>
        <v>-9.81</v>
      </c>
      <c r="E226">
        <f t="shared" si="12"/>
        <v>8.6</v>
      </c>
      <c r="F226">
        <f t="shared" si="13"/>
        <v>0.90066000000000301</v>
      </c>
      <c r="G226">
        <f t="shared" si="14"/>
        <v>1.8403999999999971</v>
      </c>
      <c r="H226">
        <f t="shared" si="15"/>
        <v>0.91737062000000125</v>
      </c>
    </row>
    <row r="227" spans="2:8" x14ac:dyDescent="0.3">
      <c r="B227">
        <f>B226+'User Interface'!$D$14</f>
        <v>0.21500000000000016</v>
      </c>
      <c r="C227">
        <f>IF(G227&lt;0,(SQRT(G227^2+H227^2)*'User Interface'!$D$17)/$C$7*COS(PI()*'User Interface'!$D$19/180),0)</f>
        <v>0</v>
      </c>
      <c r="D227">
        <f>IF(G227&lt;0,(SQRT(H227^2+H227^2)*'User Interface'!$D$17)/$C$7*COS(PI()*'User Interface'!$D$19/180)+$C$8,$C$8)</f>
        <v>-9.81</v>
      </c>
      <c r="E227">
        <f t="shared" si="12"/>
        <v>8.6</v>
      </c>
      <c r="F227">
        <f t="shared" si="13"/>
        <v>0.89085000000000303</v>
      </c>
      <c r="G227">
        <f t="shared" si="14"/>
        <v>1.8489999999999971</v>
      </c>
      <c r="H227">
        <f t="shared" si="15"/>
        <v>0.9182663750000013</v>
      </c>
    </row>
    <row r="228" spans="2:8" x14ac:dyDescent="0.3">
      <c r="B228">
        <f>B227+'User Interface'!$D$14</f>
        <v>0.21600000000000016</v>
      </c>
      <c r="C228">
        <f>IF(G228&lt;0,(SQRT(G228^2+H228^2)*'User Interface'!$D$17)/$C$7*COS(PI()*'User Interface'!$D$19/180),0)</f>
        <v>0</v>
      </c>
      <c r="D228">
        <f>IF(G228&lt;0,(SQRT(H228^2+H228^2)*'User Interface'!$D$17)/$C$7*COS(PI()*'User Interface'!$D$19/180)+$C$8,$C$8)</f>
        <v>-9.81</v>
      </c>
      <c r="E228">
        <f t="shared" si="12"/>
        <v>8.6</v>
      </c>
      <c r="F228">
        <f t="shared" si="13"/>
        <v>0.88104000000000304</v>
      </c>
      <c r="G228">
        <f t="shared" si="14"/>
        <v>1.857599999999997</v>
      </c>
      <c r="H228">
        <f t="shared" si="15"/>
        <v>0.91915232000000135</v>
      </c>
    </row>
    <row r="229" spans="2:8" x14ac:dyDescent="0.3">
      <c r="B229">
        <f>B228+'User Interface'!$D$14</f>
        <v>0.21700000000000016</v>
      </c>
      <c r="C229">
        <f>IF(G229&lt;0,(SQRT(G229^2+H229^2)*'User Interface'!$D$17)/$C$7*COS(PI()*'User Interface'!$D$19/180),0)</f>
        <v>0</v>
      </c>
      <c r="D229">
        <f>IF(G229&lt;0,(SQRT(H229^2+H229^2)*'User Interface'!$D$17)/$C$7*COS(PI()*'User Interface'!$D$19/180)+$C$8,$C$8)</f>
        <v>-9.81</v>
      </c>
      <c r="E229">
        <f t="shared" si="12"/>
        <v>8.6</v>
      </c>
      <c r="F229">
        <f t="shared" si="13"/>
        <v>0.87123000000000306</v>
      </c>
      <c r="G229">
        <f t="shared" si="14"/>
        <v>1.866199999999997</v>
      </c>
      <c r="H229">
        <f t="shared" si="15"/>
        <v>0.92002845500000141</v>
      </c>
    </row>
    <row r="230" spans="2:8" x14ac:dyDescent="0.3">
      <c r="B230">
        <f>B229+'User Interface'!$D$14</f>
        <v>0.21800000000000017</v>
      </c>
      <c r="C230">
        <f>IF(G230&lt;0,(SQRT(G230^2+H230^2)*'User Interface'!$D$17)/$C$7*COS(PI()*'User Interface'!$D$19/180),0)</f>
        <v>0</v>
      </c>
      <c r="D230">
        <f>IF(G230&lt;0,(SQRT(H230^2+H230^2)*'User Interface'!$D$17)/$C$7*COS(PI()*'User Interface'!$D$19/180)+$C$8,$C$8)</f>
        <v>-9.81</v>
      </c>
      <c r="E230">
        <f t="shared" si="12"/>
        <v>8.6</v>
      </c>
      <c r="F230">
        <f t="shared" si="13"/>
        <v>0.86142000000000307</v>
      </c>
      <c r="G230">
        <f t="shared" si="14"/>
        <v>1.8747999999999969</v>
      </c>
      <c r="H230">
        <f t="shared" si="15"/>
        <v>0.92089478000000147</v>
      </c>
    </row>
    <row r="231" spans="2:8" x14ac:dyDescent="0.3">
      <c r="B231">
        <f>B230+'User Interface'!$D$14</f>
        <v>0.21900000000000017</v>
      </c>
      <c r="C231">
        <f>IF(G231&lt;0,(SQRT(G231^2+H231^2)*'User Interface'!$D$17)/$C$7*COS(PI()*'User Interface'!$D$19/180),0)</f>
        <v>0</v>
      </c>
      <c r="D231">
        <f>IF(G231&lt;0,(SQRT(H231^2+H231^2)*'User Interface'!$D$17)/$C$7*COS(PI()*'User Interface'!$D$19/180)+$C$8,$C$8)</f>
        <v>-9.81</v>
      </c>
      <c r="E231">
        <f t="shared" si="12"/>
        <v>8.6</v>
      </c>
      <c r="F231">
        <f t="shared" si="13"/>
        <v>0.85161000000000309</v>
      </c>
      <c r="G231">
        <f t="shared" si="14"/>
        <v>1.8833999999999969</v>
      </c>
      <c r="H231">
        <f t="shared" si="15"/>
        <v>0.92175129500000152</v>
      </c>
    </row>
    <row r="232" spans="2:8" x14ac:dyDescent="0.3">
      <c r="B232">
        <f>B231+'User Interface'!$D$14</f>
        <v>0.22000000000000017</v>
      </c>
      <c r="C232">
        <f>IF(G232&lt;0,(SQRT(G232^2+H232^2)*'User Interface'!$D$17)/$C$7*COS(PI()*'User Interface'!$D$19/180),0)</f>
        <v>0</v>
      </c>
      <c r="D232">
        <f>IF(G232&lt;0,(SQRT(H232^2+H232^2)*'User Interface'!$D$17)/$C$7*COS(PI()*'User Interface'!$D$19/180)+$C$8,$C$8)</f>
        <v>-9.81</v>
      </c>
      <c r="E232">
        <f t="shared" si="12"/>
        <v>8.6</v>
      </c>
      <c r="F232">
        <f t="shared" si="13"/>
        <v>0.8418000000000031</v>
      </c>
      <c r="G232">
        <f t="shared" si="14"/>
        <v>1.8919999999999968</v>
      </c>
      <c r="H232">
        <f t="shared" si="15"/>
        <v>0.92259800000000158</v>
      </c>
    </row>
    <row r="233" spans="2:8" x14ac:dyDescent="0.3">
      <c r="B233">
        <f>B232+'User Interface'!$D$14</f>
        <v>0.22100000000000017</v>
      </c>
      <c r="C233">
        <f>IF(G233&lt;0,(SQRT(G233^2+H233^2)*'User Interface'!$D$17)/$C$7*COS(PI()*'User Interface'!$D$19/180),0)</f>
        <v>0</v>
      </c>
      <c r="D233">
        <f>IF(G233&lt;0,(SQRT(H233^2+H233^2)*'User Interface'!$D$17)/$C$7*COS(PI()*'User Interface'!$D$19/180)+$C$8,$C$8)</f>
        <v>-9.81</v>
      </c>
      <c r="E233">
        <f t="shared" si="12"/>
        <v>8.6</v>
      </c>
      <c r="F233">
        <f t="shared" si="13"/>
        <v>0.83199000000000312</v>
      </c>
      <c r="G233">
        <f t="shared" si="14"/>
        <v>1.9005999999999967</v>
      </c>
      <c r="H233">
        <f t="shared" si="15"/>
        <v>0.92343489500000153</v>
      </c>
    </row>
    <row r="234" spans="2:8" x14ac:dyDescent="0.3">
      <c r="B234">
        <f>B233+'User Interface'!$D$14</f>
        <v>0.22200000000000017</v>
      </c>
      <c r="C234">
        <f>IF(G234&lt;0,(SQRT(G234^2+H234^2)*'User Interface'!$D$17)/$C$7*COS(PI()*'User Interface'!$D$19/180),0)</f>
        <v>0</v>
      </c>
      <c r="D234">
        <f>IF(G234&lt;0,(SQRT(H234^2+H234^2)*'User Interface'!$D$17)/$C$7*COS(PI()*'User Interface'!$D$19/180)+$C$8,$C$8)</f>
        <v>-9.81</v>
      </c>
      <c r="E234">
        <f t="shared" si="12"/>
        <v>8.6</v>
      </c>
      <c r="F234">
        <f t="shared" si="13"/>
        <v>0.82218000000000313</v>
      </c>
      <c r="G234">
        <f t="shared" si="14"/>
        <v>1.9091999999999967</v>
      </c>
      <c r="H234">
        <f t="shared" si="15"/>
        <v>0.92426198000000148</v>
      </c>
    </row>
    <row r="235" spans="2:8" x14ac:dyDescent="0.3">
      <c r="B235">
        <f>B234+'User Interface'!$D$14</f>
        <v>0.22300000000000017</v>
      </c>
      <c r="C235">
        <f>IF(G235&lt;0,(SQRT(G235^2+H235^2)*'User Interface'!$D$17)/$C$7*COS(PI()*'User Interface'!$D$19/180),0)</f>
        <v>0</v>
      </c>
      <c r="D235">
        <f>IF(G235&lt;0,(SQRT(H235^2+H235^2)*'User Interface'!$D$17)/$C$7*COS(PI()*'User Interface'!$D$19/180)+$C$8,$C$8)</f>
        <v>-9.81</v>
      </c>
      <c r="E235">
        <f t="shared" si="12"/>
        <v>8.6</v>
      </c>
      <c r="F235">
        <f t="shared" si="13"/>
        <v>0.81237000000000315</v>
      </c>
      <c r="G235">
        <f t="shared" si="14"/>
        <v>1.9177999999999966</v>
      </c>
      <c r="H235">
        <f t="shared" si="15"/>
        <v>0.92507925500000143</v>
      </c>
    </row>
    <row r="236" spans="2:8" x14ac:dyDescent="0.3">
      <c r="B236">
        <f>B235+'User Interface'!$D$14</f>
        <v>0.22400000000000017</v>
      </c>
      <c r="C236">
        <f>IF(G236&lt;0,(SQRT(G236^2+H236^2)*'User Interface'!$D$17)/$C$7*COS(PI()*'User Interface'!$D$19/180),0)</f>
        <v>0</v>
      </c>
      <c r="D236">
        <f>IF(G236&lt;0,(SQRT(H236^2+H236^2)*'User Interface'!$D$17)/$C$7*COS(PI()*'User Interface'!$D$19/180)+$C$8,$C$8)</f>
        <v>-9.81</v>
      </c>
      <c r="E236">
        <f t="shared" si="12"/>
        <v>8.6</v>
      </c>
      <c r="F236">
        <f t="shared" si="13"/>
        <v>0.80256000000000316</v>
      </c>
      <c r="G236">
        <f t="shared" si="14"/>
        <v>1.9263999999999966</v>
      </c>
      <c r="H236">
        <f t="shared" si="15"/>
        <v>0.92588672000000138</v>
      </c>
    </row>
    <row r="237" spans="2:8" x14ac:dyDescent="0.3">
      <c r="B237">
        <f>B236+'User Interface'!$D$14</f>
        <v>0.22500000000000017</v>
      </c>
      <c r="C237">
        <f>IF(G237&lt;0,(SQRT(G237^2+H237^2)*'User Interface'!$D$17)/$C$7*COS(PI()*'User Interface'!$D$19/180),0)</f>
        <v>0</v>
      </c>
      <c r="D237">
        <f>IF(G237&lt;0,(SQRT(H237^2+H237^2)*'User Interface'!$D$17)/$C$7*COS(PI()*'User Interface'!$D$19/180)+$C$8,$C$8)</f>
        <v>-9.81</v>
      </c>
      <c r="E237">
        <f t="shared" si="12"/>
        <v>8.6</v>
      </c>
      <c r="F237">
        <f t="shared" si="13"/>
        <v>0.79275000000000317</v>
      </c>
      <c r="G237">
        <f t="shared" si="14"/>
        <v>1.9349999999999965</v>
      </c>
      <c r="H237">
        <f t="shared" si="15"/>
        <v>0.92668437500000134</v>
      </c>
    </row>
    <row r="238" spans="2:8" x14ac:dyDescent="0.3">
      <c r="B238">
        <f>B237+'User Interface'!$D$14</f>
        <v>0.22600000000000017</v>
      </c>
      <c r="C238">
        <f>IF(G238&lt;0,(SQRT(G238^2+H238^2)*'User Interface'!$D$17)/$C$7*COS(PI()*'User Interface'!$D$19/180),0)</f>
        <v>0</v>
      </c>
      <c r="D238">
        <f>IF(G238&lt;0,(SQRT(H238^2+H238^2)*'User Interface'!$D$17)/$C$7*COS(PI()*'User Interface'!$D$19/180)+$C$8,$C$8)</f>
        <v>-9.81</v>
      </c>
      <c r="E238">
        <f t="shared" si="12"/>
        <v>8.6</v>
      </c>
      <c r="F238">
        <f t="shared" si="13"/>
        <v>0.78294000000000319</v>
      </c>
      <c r="G238">
        <f t="shared" si="14"/>
        <v>1.9435999999999964</v>
      </c>
      <c r="H238">
        <f t="shared" si="15"/>
        <v>0.92747222000000129</v>
      </c>
    </row>
    <row r="239" spans="2:8" x14ac:dyDescent="0.3">
      <c r="B239">
        <f>B238+'User Interface'!$D$14</f>
        <v>0.22700000000000017</v>
      </c>
      <c r="C239">
        <f>IF(G239&lt;0,(SQRT(G239^2+H239^2)*'User Interface'!$D$17)/$C$7*COS(PI()*'User Interface'!$D$19/180),0)</f>
        <v>0</v>
      </c>
      <c r="D239">
        <f>IF(G239&lt;0,(SQRT(H239^2+H239^2)*'User Interface'!$D$17)/$C$7*COS(PI()*'User Interface'!$D$19/180)+$C$8,$C$8)</f>
        <v>-9.81</v>
      </c>
      <c r="E239">
        <f t="shared" si="12"/>
        <v>8.6</v>
      </c>
      <c r="F239">
        <f t="shared" si="13"/>
        <v>0.7731300000000032</v>
      </c>
      <c r="G239">
        <f t="shared" si="14"/>
        <v>1.9521999999999964</v>
      </c>
      <c r="H239">
        <f t="shared" si="15"/>
        <v>0.92825025500000125</v>
      </c>
    </row>
    <row r="240" spans="2:8" x14ac:dyDescent="0.3">
      <c r="B240">
        <f>B239+'User Interface'!$D$14</f>
        <v>0.22800000000000017</v>
      </c>
      <c r="C240">
        <f>IF(G240&lt;0,(SQRT(G240^2+H240^2)*'User Interface'!$D$17)/$C$7*COS(PI()*'User Interface'!$D$19/180),0)</f>
        <v>0</v>
      </c>
      <c r="D240">
        <f>IF(G240&lt;0,(SQRT(H240^2+H240^2)*'User Interface'!$D$17)/$C$7*COS(PI()*'User Interface'!$D$19/180)+$C$8,$C$8)</f>
        <v>-9.81</v>
      </c>
      <c r="E240">
        <f t="shared" si="12"/>
        <v>8.6</v>
      </c>
      <c r="F240">
        <f t="shared" si="13"/>
        <v>0.76332000000000322</v>
      </c>
      <c r="G240">
        <f t="shared" si="14"/>
        <v>1.9607999999999963</v>
      </c>
      <c r="H240">
        <f t="shared" si="15"/>
        <v>0.9290184800000012</v>
      </c>
    </row>
    <row r="241" spans="2:8" x14ac:dyDescent="0.3">
      <c r="B241">
        <f>B240+'User Interface'!$D$14</f>
        <v>0.22900000000000018</v>
      </c>
      <c r="C241">
        <f>IF(G241&lt;0,(SQRT(G241^2+H241^2)*'User Interface'!$D$17)/$C$7*COS(PI()*'User Interface'!$D$19/180),0)</f>
        <v>0</v>
      </c>
      <c r="D241">
        <f>IF(G241&lt;0,(SQRT(H241^2+H241^2)*'User Interface'!$D$17)/$C$7*COS(PI()*'User Interface'!$D$19/180)+$C$8,$C$8)</f>
        <v>-9.81</v>
      </c>
      <c r="E241">
        <f t="shared" si="12"/>
        <v>8.6</v>
      </c>
      <c r="F241">
        <f t="shared" si="13"/>
        <v>0.75351000000000323</v>
      </c>
      <c r="G241">
        <f t="shared" si="14"/>
        <v>1.9693999999999963</v>
      </c>
      <c r="H241">
        <f t="shared" si="15"/>
        <v>0.92977689500000116</v>
      </c>
    </row>
    <row r="242" spans="2:8" x14ac:dyDescent="0.3">
      <c r="B242">
        <f>B241+'User Interface'!$D$14</f>
        <v>0.23000000000000018</v>
      </c>
      <c r="C242">
        <f>IF(G242&lt;0,(SQRT(G242^2+H242^2)*'User Interface'!$D$17)/$C$7*COS(PI()*'User Interface'!$D$19/180),0)</f>
        <v>0</v>
      </c>
      <c r="D242">
        <f>IF(G242&lt;0,(SQRT(H242^2+H242^2)*'User Interface'!$D$17)/$C$7*COS(PI()*'User Interface'!$D$19/180)+$C$8,$C$8)</f>
        <v>-9.81</v>
      </c>
      <c r="E242">
        <f t="shared" si="12"/>
        <v>8.6</v>
      </c>
      <c r="F242">
        <f t="shared" si="13"/>
        <v>0.74370000000000325</v>
      </c>
      <c r="G242">
        <f t="shared" si="14"/>
        <v>1.9779999999999962</v>
      </c>
      <c r="H242">
        <f t="shared" si="15"/>
        <v>0.93052550000000112</v>
      </c>
    </row>
    <row r="243" spans="2:8" x14ac:dyDescent="0.3">
      <c r="B243">
        <f>B242+'User Interface'!$D$14</f>
        <v>0.23100000000000018</v>
      </c>
      <c r="C243">
        <f>IF(G243&lt;0,(SQRT(G243^2+H243^2)*'User Interface'!$D$17)/$C$7*COS(PI()*'User Interface'!$D$19/180),0)</f>
        <v>0</v>
      </c>
      <c r="D243">
        <f>IF(G243&lt;0,(SQRT(H243^2+H243^2)*'User Interface'!$D$17)/$C$7*COS(PI()*'User Interface'!$D$19/180)+$C$8,$C$8)</f>
        <v>-9.81</v>
      </c>
      <c r="E243">
        <f t="shared" si="12"/>
        <v>8.6</v>
      </c>
      <c r="F243">
        <f t="shared" si="13"/>
        <v>0.73389000000000326</v>
      </c>
      <c r="G243">
        <f t="shared" si="14"/>
        <v>1.9865999999999961</v>
      </c>
      <c r="H243">
        <f t="shared" si="15"/>
        <v>0.93126429500000107</v>
      </c>
    </row>
    <row r="244" spans="2:8" x14ac:dyDescent="0.3">
      <c r="B244">
        <f>B243+'User Interface'!$D$14</f>
        <v>0.23200000000000018</v>
      </c>
      <c r="C244">
        <f>IF(G244&lt;0,(SQRT(G244^2+H244^2)*'User Interface'!$D$17)/$C$7*COS(PI()*'User Interface'!$D$19/180),0)</f>
        <v>0</v>
      </c>
      <c r="D244">
        <f>IF(G244&lt;0,(SQRT(H244^2+H244^2)*'User Interface'!$D$17)/$C$7*COS(PI()*'User Interface'!$D$19/180)+$C$8,$C$8)</f>
        <v>-9.81</v>
      </c>
      <c r="E244">
        <f t="shared" si="12"/>
        <v>8.6</v>
      </c>
      <c r="F244">
        <f t="shared" si="13"/>
        <v>0.72408000000000328</v>
      </c>
      <c r="G244">
        <f t="shared" si="14"/>
        <v>1.9951999999999961</v>
      </c>
      <c r="H244">
        <f t="shared" si="15"/>
        <v>0.93199328000000103</v>
      </c>
    </row>
    <row r="245" spans="2:8" x14ac:dyDescent="0.3">
      <c r="B245">
        <f>B244+'User Interface'!$D$14</f>
        <v>0.23300000000000018</v>
      </c>
      <c r="C245">
        <f>IF(G245&lt;0,(SQRT(G245^2+H245^2)*'User Interface'!$D$17)/$C$7*COS(PI()*'User Interface'!$D$19/180),0)</f>
        <v>0</v>
      </c>
      <c r="D245">
        <f>IF(G245&lt;0,(SQRT(H245^2+H245^2)*'User Interface'!$D$17)/$C$7*COS(PI()*'User Interface'!$D$19/180)+$C$8,$C$8)</f>
        <v>-9.81</v>
      </c>
      <c r="E245">
        <f t="shared" si="12"/>
        <v>8.6</v>
      </c>
      <c r="F245">
        <f t="shared" si="13"/>
        <v>0.71427000000000329</v>
      </c>
      <c r="G245">
        <f t="shared" si="14"/>
        <v>2.003799999999996</v>
      </c>
      <c r="H245">
        <f t="shared" si="15"/>
        <v>0.932712455000001</v>
      </c>
    </row>
    <row r="246" spans="2:8" x14ac:dyDescent="0.3">
      <c r="B246">
        <f>B245+'User Interface'!$D$14</f>
        <v>0.23400000000000018</v>
      </c>
      <c r="C246">
        <f>IF(G246&lt;0,(SQRT(G246^2+H246^2)*'User Interface'!$D$17)/$C$7*COS(PI()*'User Interface'!$D$19/180),0)</f>
        <v>0</v>
      </c>
      <c r="D246">
        <f>IF(G246&lt;0,(SQRT(H246^2+H246^2)*'User Interface'!$D$17)/$C$7*COS(PI()*'User Interface'!$D$19/180)+$C$8,$C$8)</f>
        <v>-9.81</v>
      </c>
      <c r="E246">
        <f t="shared" si="12"/>
        <v>8.6</v>
      </c>
      <c r="F246">
        <f t="shared" si="13"/>
        <v>0.70446000000000331</v>
      </c>
      <c r="G246">
        <f t="shared" si="14"/>
        <v>2.012399999999996</v>
      </c>
      <c r="H246">
        <f t="shared" si="15"/>
        <v>0.93342182000000096</v>
      </c>
    </row>
    <row r="247" spans="2:8" x14ac:dyDescent="0.3">
      <c r="B247">
        <f>B246+'User Interface'!$D$14</f>
        <v>0.23500000000000018</v>
      </c>
      <c r="C247">
        <f>IF(G247&lt;0,(SQRT(G247^2+H247^2)*'User Interface'!$D$17)/$C$7*COS(PI()*'User Interface'!$D$19/180),0)</f>
        <v>0</v>
      </c>
      <c r="D247">
        <f>IF(G247&lt;0,(SQRT(H247^2+H247^2)*'User Interface'!$D$17)/$C$7*COS(PI()*'User Interface'!$D$19/180)+$C$8,$C$8)</f>
        <v>-9.81</v>
      </c>
      <c r="E247">
        <f t="shared" si="12"/>
        <v>8.6</v>
      </c>
      <c r="F247">
        <f t="shared" si="13"/>
        <v>0.69465000000000332</v>
      </c>
      <c r="G247">
        <f t="shared" si="14"/>
        <v>2.0209999999999959</v>
      </c>
      <c r="H247">
        <f t="shared" si="15"/>
        <v>0.93412137500000092</v>
      </c>
    </row>
    <row r="248" spans="2:8" x14ac:dyDescent="0.3">
      <c r="B248">
        <f>B247+'User Interface'!$D$14</f>
        <v>0.23600000000000018</v>
      </c>
      <c r="C248">
        <f>IF(G248&lt;0,(SQRT(G248^2+H248^2)*'User Interface'!$D$17)/$C$7*COS(PI()*'User Interface'!$D$19/180),0)</f>
        <v>0</v>
      </c>
      <c r="D248">
        <f>IF(G248&lt;0,(SQRT(H248^2+H248^2)*'User Interface'!$D$17)/$C$7*COS(PI()*'User Interface'!$D$19/180)+$C$8,$C$8)</f>
        <v>-9.81</v>
      </c>
      <c r="E248">
        <f t="shared" si="12"/>
        <v>8.6</v>
      </c>
      <c r="F248">
        <f t="shared" si="13"/>
        <v>0.68484000000000333</v>
      </c>
      <c r="G248">
        <f t="shared" si="14"/>
        <v>2.0295999999999959</v>
      </c>
      <c r="H248">
        <f t="shared" si="15"/>
        <v>0.93481112000000088</v>
      </c>
    </row>
    <row r="249" spans="2:8" x14ac:dyDescent="0.3">
      <c r="B249">
        <f>B248+'User Interface'!$D$14</f>
        <v>0.23700000000000018</v>
      </c>
      <c r="C249">
        <f>IF(G249&lt;0,(SQRT(G249^2+H249^2)*'User Interface'!$D$17)/$C$7*COS(PI()*'User Interface'!$D$19/180),0)</f>
        <v>0</v>
      </c>
      <c r="D249">
        <f>IF(G249&lt;0,(SQRT(H249^2+H249^2)*'User Interface'!$D$17)/$C$7*COS(PI()*'User Interface'!$D$19/180)+$C$8,$C$8)</f>
        <v>-9.81</v>
      </c>
      <c r="E249">
        <f t="shared" si="12"/>
        <v>8.6</v>
      </c>
      <c r="F249">
        <f t="shared" si="13"/>
        <v>0.67503000000000335</v>
      </c>
      <c r="G249">
        <f t="shared" si="14"/>
        <v>2.0381999999999958</v>
      </c>
      <c r="H249">
        <f t="shared" si="15"/>
        <v>0.93549105500000085</v>
      </c>
    </row>
    <row r="250" spans="2:8" x14ac:dyDescent="0.3">
      <c r="B250">
        <f>B249+'User Interface'!$D$14</f>
        <v>0.23800000000000018</v>
      </c>
      <c r="C250">
        <f>IF(G250&lt;0,(SQRT(G250^2+H250^2)*'User Interface'!$D$17)/$C$7*COS(PI()*'User Interface'!$D$19/180),0)</f>
        <v>0</v>
      </c>
      <c r="D250">
        <f>IF(G250&lt;0,(SQRT(H250^2+H250^2)*'User Interface'!$D$17)/$C$7*COS(PI()*'User Interface'!$D$19/180)+$C$8,$C$8)</f>
        <v>-9.81</v>
      </c>
      <c r="E250">
        <f t="shared" si="12"/>
        <v>8.6</v>
      </c>
      <c r="F250">
        <f t="shared" si="13"/>
        <v>0.66522000000000336</v>
      </c>
      <c r="G250">
        <f t="shared" si="14"/>
        <v>2.0467999999999957</v>
      </c>
      <c r="H250">
        <f t="shared" si="15"/>
        <v>0.93616118000000081</v>
      </c>
    </row>
    <row r="251" spans="2:8" x14ac:dyDescent="0.3">
      <c r="B251">
        <f>B250+'User Interface'!$D$14</f>
        <v>0.23900000000000018</v>
      </c>
      <c r="C251">
        <f>IF(G251&lt;0,(SQRT(G251^2+H251^2)*'User Interface'!$D$17)/$C$7*COS(PI()*'User Interface'!$D$19/180),0)</f>
        <v>0</v>
      </c>
      <c r="D251">
        <f>IF(G251&lt;0,(SQRT(H251^2+H251^2)*'User Interface'!$D$17)/$C$7*COS(PI()*'User Interface'!$D$19/180)+$C$8,$C$8)</f>
        <v>-9.81</v>
      </c>
      <c r="E251">
        <f t="shared" si="12"/>
        <v>8.6</v>
      </c>
      <c r="F251">
        <f t="shared" si="13"/>
        <v>0.65541000000000338</v>
      </c>
      <c r="G251">
        <f t="shared" si="14"/>
        <v>2.0553999999999957</v>
      </c>
      <c r="H251">
        <f t="shared" si="15"/>
        <v>0.93682149500000078</v>
      </c>
    </row>
    <row r="252" spans="2:8" x14ac:dyDescent="0.3">
      <c r="B252">
        <f>B251+'User Interface'!$D$14</f>
        <v>0.24000000000000019</v>
      </c>
      <c r="C252">
        <f>IF(G252&lt;0,(SQRT(G252^2+H252^2)*'User Interface'!$D$17)/$C$7*COS(PI()*'User Interface'!$D$19/180),0)</f>
        <v>0</v>
      </c>
      <c r="D252">
        <f>IF(G252&lt;0,(SQRT(H252^2+H252^2)*'User Interface'!$D$17)/$C$7*COS(PI()*'User Interface'!$D$19/180)+$C$8,$C$8)</f>
        <v>-9.81</v>
      </c>
      <c r="E252">
        <f t="shared" si="12"/>
        <v>8.6</v>
      </c>
      <c r="F252">
        <f t="shared" si="13"/>
        <v>0.64560000000000339</v>
      </c>
      <c r="G252">
        <f t="shared" si="14"/>
        <v>2.0639999999999956</v>
      </c>
      <c r="H252">
        <f t="shared" si="15"/>
        <v>0.93747200000000075</v>
      </c>
    </row>
    <row r="253" spans="2:8" x14ac:dyDescent="0.3">
      <c r="B253">
        <f>B252+'User Interface'!$D$14</f>
        <v>0.24100000000000019</v>
      </c>
      <c r="C253">
        <f>IF(G253&lt;0,(SQRT(G253^2+H253^2)*'User Interface'!$D$17)/$C$7*COS(PI()*'User Interface'!$D$19/180),0)</f>
        <v>0</v>
      </c>
      <c r="D253">
        <f>IF(G253&lt;0,(SQRT(H253^2+H253^2)*'User Interface'!$D$17)/$C$7*COS(PI()*'User Interface'!$D$19/180)+$C$8,$C$8)</f>
        <v>-9.81</v>
      </c>
      <c r="E253">
        <f t="shared" si="12"/>
        <v>8.6</v>
      </c>
      <c r="F253">
        <f t="shared" si="13"/>
        <v>0.63579000000000341</v>
      </c>
      <c r="G253">
        <f t="shared" si="14"/>
        <v>2.0725999999999956</v>
      </c>
      <c r="H253">
        <f t="shared" si="15"/>
        <v>0.93811269500000072</v>
      </c>
    </row>
    <row r="254" spans="2:8" x14ac:dyDescent="0.3">
      <c r="B254">
        <f>B253+'User Interface'!$D$14</f>
        <v>0.24200000000000019</v>
      </c>
      <c r="C254">
        <f>IF(G254&lt;0,(SQRT(G254^2+H254^2)*'User Interface'!$D$17)/$C$7*COS(PI()*'User Interface'!$D$19/180),0)</f>
        <v>0</v>
      </c>
      <c r="D254">
        <f>IF(G254&lt;0,(SQRT(H254^2+H254^2)*'User Interface'!$D$17)/$C$7*COS(PI()*'User Interface'!$D$19/180)+$C$8,$C$8)</f>
        <v>-9.81</v>
      </c>
      <c r="E254">
        <f t="shared" si="12"/>
        <v>8.6</v>
      </c>
      <c r="F254">
        <f t="shared" si="13"/>
        <v>0.62598000000000342</v>
      </c>
      <c r="G254">
        <f t="shared" si="14"/>
        <v>2.0811999999999955</v>
      </c>
      <c r="H254">
        <f t="shared" si="15"/>
        <v>0.93874358000000069</v>
      </c>
    </row>
    <row r="255" spans="2:8" x14ac:dyDescent="0.3">
      <c r="B255">
        <f>B254+'User Interface'!$D$14</f>
        <v>0.24300000000000019</v>
      </c>
      <c r="C255">
        <f>IF(G255&lt;0,(SQRT(G255^2+H255^2)*'User Interface'!$D$17)/$C$7*COS(PI()*'User Interface'!$D$19/180),0)</f>
        <v>0</v>
      </c>
      <c r="D255">
        <f>IF(G255&lt;0,(SQRT(H255^2+H255^2)*'User Interface'!$D$17)/$C$7*COS(PI()*'User Interface'!$D$19/180)+$C$8,$C$8)</f>
        <v>-9.81</v>
      </c>
      <c r="E255">
        <f t="shared" si="12"/>
        <v>8.6</v>
      </c>
      <c r="F255">
        <f t="shared" si="13"/>
        <v>0.61617000000000344</v>
      </c>
      <c r="G255">
        <f t="shared" si="14"/>
        <v>2.0897999999999954</v>
      </c>
      <c r="H255">
        <f t="shared" si="15"/>
        <v>0.93936465500000066</v>
      </c>
    </row>
    <row r="256" spans="2:8" x14ac:dyDescent="0.3">
      <c r="B256">
        <f>B255+'User Interface'!$D$14</f>
        <v>0.24400000000000019</v>
      </c>
      <c r="C256">
        <f>IF(G256&lt;0,(SQRT(G256^2+H256^2)*'User Interface'!$D$17)/$C$7*COS(PI()*'User Interface'!$D$19/180),0)</f>
        <v>0</v>
      </c>
      <c r="D256">
        <f>IF(G256&lt;0,(SQRT(H256^2+H256^2)*'User Interface'!$D$17)/$C$7*COS(PI()*'User Interface'!$D$19/180)+$C$8,$C$8)</f>
        <v>-9.81</v>
      </c>
      <c r="E256">
        <f t="shared" si="12"/>
        <v>8.6</v>
      </c>
      <c r="F256">
        <f t="shared" si="13"/>
        <v>0.60636000000000345</v>
      </c>
      <c r="G256">
        <f t="shared" si="14"/>
        <v>2.0983999999999954</v>
      </c>
      <c r="H256">
        <f t="shared" si="15"/>
        <v>0.93997592000000063</v>
      </c>
    </row>
    <row r="257" spans="2:8" x14ac:dyDescent="0.3">
      <c r="B257">
        <f>B256+'User Interface'!$D$14</f>
        <v>0.24500000000000019</v>
      </c>
      <c r="C257">
        <f>IF(G257&lt;0,(SQRT(G257^2+H257^2)*'User Interface'!$D$17)/$C$7*COS(PI()*'User Interface'!$D$19/180),0)</f>
        <v>0</v>
      </c>
      <c r="D257">
        <f>IF(G257&lt;0,(SQRT(H257^2+H257^2)*'User Interface'!$D$17)/$C$7*COS(PI()*'User Interface'!$D$19/180)+$C$8,$C$8)</f>
        <v>-9.81</v>
      </c>
      <c r="E257">
        <f t="shared" si="12"/>
        <v>8.6</v>
      </c>
      <c r="F257">
        <f t="shared" si="13"/>
        <v>0.59655000000000347</v>
      </c>
      <c r="G257">
        <f t="shared" si="14"/>
        <v>2.1069999999999953</v>
      </c>
      <c r="H257">
        <f t="shared" si="15"/>
        <v>0.9405773750000006</v>
      </c>
    </row>
    <row r="258" spans="2:8" x14ac:dyDescent="0.3">
      <c r="B258">
        <f>B257+'User Interface'!$D$14</f>
        <v>0.24600000000000019</v>
      </c>
      <c r="C258">
        <f>IF(G258&lt;0,(SQRT(G258^2+H258^2)*'User Interface'!$D$17)/$C$7*COS(PI()*'User Interface'!$D$19/180),0)</f>
        <v>0</v>
      </c>
      <c r="D258">
        <f>IF(G258&lt;0,(SQRT(H258^2+H258^2)*'User Interface'!$D$17)/$C$7*COS(PI()*'User Interface'!$D$19/180)+$C$8,$C$8)</f>
        <v>-9.81</v>
      </c>
      <c r="E258">
        <f t="shared" si="12"/>
        <v>8.6</v>
      </c>
      <c r="F258">
        <f t="shared" si="13"/>
        <v>0.58674000000000348</v>
      </c>
      <c r="G258">
        <f t="shared" si="14"/>
        <v>2.1155999999999953</v>
      </c>
      <c r="H258">
        <f t="shared" si="15"/>
        <v>0.94116902000000058</v>
      </c>
    </row>
    <row r="259" spans="2:8" x14ac:dyDescent="0.3">
      <c r="B259">
        <f>B258+'User Interface'!$D$14</f>
        <v>0.24700000000000019</v>
      </c>
      <c r="C259">
        <f>IF(G259&lt;0,(SQRT(G259^2+H259^2)*'User Interface'!$D$17)/$C$7*COS(PI()*'User Interface'!$D$19/180),0)</f>
        <v>0</v>
      </c>
      <c r="D259">
        <f>IF(G259&lt;0,(SQRT(H259^2+H259^2)*'User Interface'!$D$17)/$C$7*COS(PI()*'User Interface'!$D$19/180)+$C$8,$C$8)</f>
        <v>-9.81</v>
      </c>
      <c r="E259">
        <f t="shared" si="12"/>
        <v>8.6</v>
      </c>
      <c r="F259">
        <f t="shared" si="13"/>
        <v>0.5769300000000035</v>
      </c>
      <c r="G259">
        <f t="shared" si="14"/>
        <v>2.1241999999999952</v>
      </c>
      <c r="H259">
        <f t="shared" si="15"/>
        <v>0.94175085500000055</v>
      </c>
    </row>
    <row r="260" spans="2:8" x14ac:dyDescent="0.3">
      <c r="B260">
        <f>B259+'User Interface'!$D$14</f>
        <v>0.24800000000000019</v>
      </c>
      <c r="C260">
        <f>IF(G260&lt;0,(SQRT(G260^2+H260^2)*'User Interface'!$D$17)/$C$7*COS(PI()*'User Interface'!$D$19/180),0)</f>
        <v>0</v>
      </c>
      <c r="D260">
        <f>IF(G260&lt;0,(SQRT(H260^2+H260^2)*'User Interface'!$D$17)/$C$7*COS(PI()*'User Interface'!$D$19/180)+$C$8,$C$8)</f>
        <v>-9.81</v>
      </c>
      <c r="E260">
        <f t="shared" si="12"/>
        <v>8.6</v>
      </c>
      <c r="F260">
        <f t="shared" si="13"/>
        <v>0.56712000000000351</v>
      </c>
      <c r="G260">
        <f t="shared" si="14"/>
        <v>2.1327999999999951</v>
      </c>
      <c r="H260">
        <f t="shared" si="15"/>
        <v>0.94232288000000053</v>
      </c>
    </row>
    <row r="261" spans="2:8" x14ac:dyDescent="0.3">
      <c r="B261">
        <f>B260+'User Interface'!$D$14</f>
        <v>0.24900000000000019</v>
      </c>
      <c r="C261">
        <f>IF(G261&lt;0,(SQRT(G261^2+H261^2)*'User Interface'!$D$17)/$C$7*COS(PI()*'User Interface'!$D$19/180),0)</f>
        <v>0</v>
      </c>
      <c r="D261">
        <f>IF(G261&lt;0,(SQRT(H261^2+H261^2)*'User Interface'!$D$17)/$C$7*COS(PI()*'User Interface'!$D$19/180)+$C$8,$C$8)</f>
        <v>-9.81</v>
      </c>
      <c r="E261">
        <f t="shared" si="12"/>
        <v>8.6</v>
      </c>
      <c r="F261">
        <f t="shared" si="13"/>
        <v>0.55731000000000352</v>
      </c>
      <c r="G261">
        <f t="shared" si="14"/>
        <v>2.1413999999999951</v>
      </c>
      <c r="H261">
        <f t="shared" si="15"/>
        <v>0.94288509500000051</v>
      </c>
    </row>
    <row r="262" spans="2:8" x14ac:dyDescent="0.3">
      <c r="B262">
        <f>B261+'User Interface'!$D$14</f>
        <v>0.25000000000000017</v>
      </c>
      <c r="C262">
        <f>IF(G262&lt;0,(SQRT(G262^2+H262^2)*'User Interface'!$D$17)/$C$7*COS(PI()*'User Interface'!$D$19/180),0)</f>
        <v>0</v>
      </c>
      <c r="D262">
        <f>IF(G262&lt;0,(SQRT(H262^2+H262^2)*'User Interface'!$D$17)/$C$7*COS(PI()*'User Interface'!$D$19/180)+$C$8,$C$8)</f>
        <v>-9.81</v>
      </c>
      <c r="E262">
        <f t="shared" si="12"/>
        <v>8.6</v>
      </c>
      <c r="F262">
        <f t="shared" si="13"/>
        <v>0.54750000000000354</v>
      </c>
      <c r="G262">
        <f t="shared" si="14"/>
        <v>2.149999999999995</v>
      </c>
      <c r="H262">
        <f t="shared" si="15"/>
        <v>0.94343750000000048</v>
      </c>
    </row>
    <row r="263" spans="2:8" x14ac:dyDescent="0.3">
      <c r="B263">
        <f>B262+'User Interface'!$D$14</f>
        <v>0.25100000000000017</v>
      </c>
      <c r="C263">
        <f>IF(G263&lt;0,(SQRT(G263^2+H263^2)*'User Interface'!$D$17)/$C$7*COS(PI()*'User Interface'!$D$19/180),0)</f>
        <v>0</v>
      </c>
      <c r="D263">
        <f>IF(G263&lt;0,(SQRT(H263^2+H263^2)*'User Interface'!$D$17)/$C$7*COS(PI()*'User Interface'!$D$19/180)+$C$8,$C$8)</f>
        <v>-9.81</v>
      </c>
      <c r="E263">
        <f t="shared" si="12"/>
        <v>8.6</v>
      </c>
      <c r="F263">
        <f t="shared" si="13"/>
        <v>0.53769000000000355</v>
      </c>
      <c r="G263">
        <f t="shared" si="14"/>
        <v>2.158599999999995</v>
      </c>
      <c r="H263">
        <f t="shared" si="15"/>
        <v>0.94398009500000046</v>
      </c>
    </row>
    <row r="264" spans="2:8" x14ac:dyDescent="0.3">
      <c r="B264">
        <f>B263+'User Interface'!$D$14</f>
        <v>0.25200000000000017</v>
      </c>
      <c r="C264">
        <f>IF(G264&lt;0,(SQRT(G264^2+H264^2)*'User Interface'!$D$17)/$C$7*COS(PI()*'User Interface'!$D$19/180),0)</f>
        <v>0</v>
      </c>
      <c r="D264">
        <f>IF(G264&lt;0,(SQRT(H264^2+H264^2)*'User Interface'!$D$17)/$C$7*COS(PI()*'User Interface'!$D$19/180)+$C$8,$C$8)</f>
        <v>-9.81</v>
      </c>
      <c r="E264">
        <f t="shared" si="12"/>
        <v>8.6</v>
      </c>
      <c r="F264">
        <f t="shared" si="13"/>
        <v>0.52788000000000357</v>
      </c>
      <c r="G264">
        <f t="shared" si="14"/>
        <v>2.1671999999999949</v>
      </c>
      <c r="H264">
        <f t="shared" si="15"/>
        <v>0.94451288000000044</v>
      </c>
    </row>
    <row r="265" spans="2:8" x14ac:dyDescent="0.3">
      <c r="B265">
        <f>B264+'User Interface'!$D$14</f>
        <v>0.25300000000000017</v>
      </c>
      <c r="C265">
        <f>IF(G265&lt;0,(SQRT(G265^2+H265^2)*'User Interface'!$D$17)/$C$7*COS(PI()*'User Interface'!$D$19/180),0)</f>
        <v>0</v>
      </c>
      <c r="D265">
        <f>IF(G265&lt;0,(SQRT(H265^2+H265^2)*'User Interface'!$D$17)/$C$7*COS(PI()*'User Interface'!$D$19/180)+$C$8,$C$8)</f>
        <v>-9.81</v>
      </c>
      <c r="E265">
        <f t="shared" si="12"/>
        <v>8.6</v>
      </c>
      <c r="F265">
        <f t="shared" si="13"/>
        <v>0.51807000000000358</v>
      </c>
      <c r="G265">
        <f t="shared" si="14"/>
        <v>2.1757999999999948</v>
      </c>
      <c r="H265">
        <f t="shared" si="15"/>
        <v>0.94503585500000042</v>
      </c>
    </row>
    <row r="266" spans="2:8" x14ac:dyDescent="0.3">
      <c r="B266">
        <f>B265+'User Interface'!$D$14</f>
        <v>0.25400000000000017</v>
      </c>
      <c r="C266">
        <f>IF(G266&lt;0,(SQRT(G266^2+H266^2)*'User Interface'!$D$17)/$C$7*COS(PI()*'User Interface'!$D$19/180),0)</f>
        <v>0</v>
      </c>
      <c r="D266">
        <f>IF(G266&lt;0,(SQRT(H266^2+H266^2)*'User Interface'!$D$17)/$C$7*COS(PI()*'User Interface'!$D$19/180)+$C$8,$C$8)</f>
        <v>-9.81</v>
      </c>
      <c r="E266">
        <f t="shared" si="12"/>
        <v>8.6</v>
      </c>
      <c r="F266">
        <f t="shared" si="13"/>
        <v>0.5082600000000036</v>
      </c>
      <c r="G266">
        <f t="shared" si="14"/>
        <v>2.1843999999999948</v>
      </c>
      <c r="H266">
        <f t="shared" si="15"/>
        <v>0.94554902000000041</v>
      </c>
    </row>
    <row r="267" spans="2:8" x14ac:dyDescent="0.3">
      <c r="B267">
        <f>B266+'User Interface'!$D$14</f>
        <v>0.25500000000000017</v>
      </c>
      <c r="C267">
        <f>IF(G267&lt;0,(SQRT(G267^2+H267^2)*'User Interface'!$D$17)/$C$7*COS(PI()*'User Interface'!$D$19/180),0)</f>
        <v>0</v>
      </c>
      <c r="D267">
        <f>IF(G267&lt;0,(SQRT(H267^2+H267^2)*'User Interface'!$D$17)/$C$7*COS(PI()*'User Interface'!$D$19/180)+$C$8,$C$8)</f>
        <v>-9.81</v>
      </c>
      <c r="E267">
        <f t="shared" si="12"/>
        <v>8.6</v>
      </c>
      <c r="F267">
        <f t="shared" si="13"/>
        <v>0.49845000000000361</v>
      </c>
      <c r="G267">
        <f t="shared" si="14"/>
        <v>2.1929999999999947</v>
      </c>
      <c r="H267">
        <f t="shared" si="15"/>
        <v>0.94605237500000039</v>
      </c>
    </row>
    <row r="268" spans="2:8" x14ac:dyDescent="0.3">
      <c r="B268">
        <f>B267+'User Interface'!$D$14</f>
        <v>0.25600000000000017</v>
      </c>
      <c r="C268">
        <f>IF(G268&lt;0,(SQRT(G268^2+H268^2)*'User Interface'!$D$17)/$C$7*COS(PI()*'User Interface'!$D$19/180),0)</f>
        <v>0</v>
      </c>
      <c r="D268">
        <f>IF(G268&lt;0,(SQRT(H268^2+H268^2)*'User Interface'!$D$17)/$C$7*COS(PI()*'User Interface'!$D$19/180)+$C$8,$C$8)</f>
        <v>-9.81</v>
      </c>
      <c r="E268">
        <f t="shared" si="12"/>
        <v>8.6</v>
      </c>
      <c r="F268">
        <f t="shared" si="13"/>
        <v>0.48864000000000363</v>
      </c>
      <c r="G268">
        <f t="shared" si="14"/>
        <v>2.2015999999999947</v>
      </c>
      <c r="H268">
        <f t="shared" si="15"/>
        <v>0.94654592000000037</v>
      </c>
    </row>
    <row r="269" spans="2:8" x14ac:dyDescent="0.3">
      <c r="B269">
        <f>B268+'User Interface'!$D$14</f>
        <v>0.25700000000000017</v>
      </c>
      <c r="C269">
        <f>IF(G269&lt;0,(SQRT(G269^2+H269^2)*'User Interface'!$D$17)/$C$7*COS(PI()*'User Interface'!$D$19/180),0)</f>
        <v>0</v>
      </c>
      <c r="D269">
        <f>IF(G269&lt;0,(SQRT(H269^2+H269^2)*'User Interface'!$D$17)/$C$7*COS(PI()*'User Interface'!$D$19/180)+$C$8,$C$8)</f>
        <v>-9.81</v>
      </c>
      <c r="E269">
        <f t="shared" si="12"/>
        <v>8.6</v>
      </c>
      <c r="F269">
        <f t="shared" si="13"/>
        <v>0.47883000000000364</v>
      </c>
      <c r="G269">
        <f t="shared" si="14"/>
        <v>2.2101999999999946</v>
      </c>
      <c r="H269">
        <f t="shared" si="15"/>
        <v>0.94702965500000036</v>
      </c>
    </row>
    <row r="270" spans="2:8" x14ac:dyDescent="0.3">
      <c r="B270">
        <f>B269+'User Interface'!$D$14</f>
        <v>0.25800000000000017</v>
      </c>
      <c r="C270">
        <f>IF(G270&lt;0,(SQRT(G270^2+H270^2)*'User Interface'!$D$17)/$C$7*COS(PI()*'User Interface'!$D$19/180),0)</f>
        <v>0</v>
      </c>
      <c r="D270">
        <f>IF(G270&lt;0,(SQRT(H270^2+H270^2)*'User Interface'!$D$17)/$C$7*COS(PI()*'User Interface'!$D$19/180)+$C$8,$C$8)</f>
        <v>-9.81</v>
      </c>
      <c r="E270">
        <f t="shared" ref="E270:E333" si="16">C269*$C$9+E269</f>
        <v>8.6</v>
      </c>
      <c r="F270">
        <f t="shared" ref="F270:F333" si="17">D269*$C$9+F269</f>
        <v>0.46902000000000366</v>
      </c>
      <c r="G270">
        <f t="shared" ref="G270:G333" si="18">(E270+E269)/2*$C$9+G269</f>
        <v>2.2187999999999946</v>
      </c>
      <c r="H270">
        <f t="shared" ref="H270:H333" si="19">(F270+F269)/2*$C$9+H269</f>
        <v>0.94750358000000034</v>
      </c>
    </row>
    <row r="271" spans="2:8" x14ac:dyDescent="0.3">
      <c r="B271">
        <f>B270+'User Interface'!$D$14</f>
        <v>0.25900000000000017</v>
      </c>
      <c r="C271">
        <f>IF(G271&lt;0,(SQRT(G271^2+H271^2)*'User Interface'!$D$17)/$C$7*COS(PI()*'User Interface'!$D$19/180),0)</f>
        <v>0</v>
      </c>
      <c r="D271">
        <f>IF(G271&lt;0,(SQRT(H271^2+H271^2)*'User Interface'!$D$17)/$C$7*COS(PI()*'User Interface'!$D$19/180)+$C$8,$C$8)</f>
        <v>-9.81</v>
      </c>
      <c r="E271">
        <f t="shared" si="16"/>
        <v>8.6</v>
      </c>
      <c r="F271">
        <f t="shared" si="17"/>
        <v>0.45921000000000367</v>
      </c>
      <c r="G271">
        <f t="shared" si="18"/>
        <v>2.2273999999999945</v>
      </c>
      <c r="H271">
        <f t="shared" si="19"/>
        <v>0.94796769500000033</v>
      </c>
    </row>
    <row r="272" spans="2:8" x14ac:dyDescent="0.3">
      <c r="B272">
        <f>B271+'User Interface'!$D$14</f>
        <v>0.26000000000000018</v>
      </c>
      <c r="C272">
        <f>IF(G272&lt;0,(SQRT(G272^2+H272^2)*'User Interface'!$D$17)/$C$7*COS(PI()*'User Interface'!$D$19/180),0)</f>
        <v>0</v>
      </c>
      <c r="D272">
        <f>IF(G272&lt;0,(SQRT(H272^2+H272^2)*'User Interface'!$D$17)/$C$7*COS(PI()*'User Interface'!$D$19/180)+$C$8,$C$8)</f>
        <v>-9.81</v>
      </c>
      <c r="E272">
        <f t="shared" si="16"/>
        <v>8.6</v>
      </c>
      <c r="F272">
        <f t="shared" si="17"/>
        <v>0.44940000000000369</v>
      </c>
      <c r="G272">
        <f t="shared" si="18"/>
        <v>2.2359999999999944</v>
      </c>
      <c r="H272">
        <f t="shared" si="19"/>
        <v>0.94842200000000032</v>
      </c>
    </row>
    <row r="273" spans="2:8" x14ac:dyDescent="0.3">
      <c r="B273">
        <f>B272+'User Interface'!$D$14</f>
        <v>0.26100000000000018</v>
      </c>
      <c r="C273">
        <f>IF(G273&lt;0,(SQRT(G273^2+H273^2)*'User Interface'!$D$17)/$C$7*COS(PI()*'User Interface'!$D$19/180),0)</f>
        <v>0</v>
      </c>
      <c r="D273">
        <f>IF(G273&lt;0,(SQRT(H273^2+H273^2)*'User Interface'!$D$17)/$C$7*COS(PI()*'User Interface'!$D$19/180)+$C$8,$C$8)</f>
        <v>-9.81</v>
      </c>
      <c r="E273">
        <f t="shared" si="16"/>
        <v>8.6</v>
      </c>
      <c r="F273">
        <f t="shared" si="17"/>
        <v>0.4395900000000037</v>
      </c>
      <c r="G273">
        <f t="shared" si="18"/>
        <v>2.2445999999999944</v>
      </c>
      <c r="H273">
        <f t="shared" si="19"/>
        <v>0.94886649500000031</v>
      </c>
    </row>
    <row r="274" spans="2:8" x14ac:dyDescent="0.3">
      <c r="B274">
        <f>B273+'User Interface'!$D$14</f>
        <v>0.26200000000000018</v>
      </c>
      <c r="C274">
        <f>IF(G274&lt;0,(SQRT(G274^2+H274^2)*'User Interface'!$D$17)/$C$7*COS(PI()*'User Interface'!$D$19/180),0)</f>
        <v>0</v>
      </c>
      <c r="D274">
        <f>IF(G274&lt;0,(SQRT(H274^2+H274^2)*'User Interface'!$D$17)/$C$7*COS(PI()*'User Interface'!$D$19/180)+$C$8,$C$8)</f>
        <v>-9.81</v>
      </c>
      <c r="E274">
        <f t="shared" si="16"/>
        <v>8.6</v>
      </c>
      <c r="F274">
        <f t="shared" si="17"/>
        <v>0.42978000000000371</v>
      </c>
      <c r="G274">
        <f t="shared" si="18"/>
        <v>2.2531999999999943</v>
      </c>
      <c r="H274">
        <f t="shared" si="19"/>
        <v>0.9493011800000003</v>
      </c>
    </row>
    <row r="275" spans="2:8" x14ac:dyDescent="0.3">
      <c r="B275">
        <f>B274+'User Interface'!$D$14</f>
        <v>0.26300000000000018</v>
      </c>
      <c r="C275">
        <f>IF(G275&lt;0,(SQRT(G275^2+H275^2)*'User Interface'!$D$17)/$C$7*COS(PI()*'User Interface'!$D$19/180),0)</f>
        <v>0</v>
      </c>
      <c r="D275">
        <f>IF(G275&lt;0,(SQRT(H275^2+H275^2)*'User Interface'!$D$17)/$C$7*COS(PI()*'User Interface'!$D$19/180)+$C$8,$C$8)</f>
        <v>-9.81</v>
      </c>
      <c r="E275">
        <f t="shared" si="16"/>
        <v>8.6</v>
      </c>
      <c r="F275">
        <f t="shared" si="17"/>
        <v>0.41997000000000373</v>
      </c>
      <c r="G275">
        <f t="shared" si="18"/>
        <v>2.2617999999999943</v>
      </c>
      <c r="H275">
        <f t="shared" si="19"/>
        <v>0.94972605500000029</v>
      </c>
    </row>
    <row r="276" spans="2:8" x14ac:dyDescent="0.3">
      <c r="B276">
        <f>B275+'User Interface'!$D$14</f>
        <v>0.26400000000000018</v>
      </c>
      <c r="C276">
        <f>IF(G276&lt;0,(SQRT(G276^2+H276^2)*'User Interface'!$D$17)/$C$7*COS(PI()*'User Interface'!$D$19/180),0)</f>
        <v>0</v>
      </c>
      <c r="D276">
        <f>IF(G276&lt;0,(SQRT(H276^2+H276^2)*'User Interface'!$D$17)/$C$7*COS(PI()*'User Interface'!$D$19/180)+$C$8,$C$8)</f>
        <v>-9.81</v>
      </c>
      <c r="E276">
        <f t="shared" si="16"/>
        <v>8.6</v>
      </c>
      <c r="F276">
        <f t="shared" si="17"/>
        <v>0.41016000000000374</v>
      </c>
      <c r="G276">
        <f t="shared" si="18"/>
        <v>2.2703999999999942</v>
      </c>
      <c r="H276">
        <f t="shared" si="19"/>
        <v>0.95014112000000028</v>
      </c>
    </row>
    <row r="277" spans="2:8" x14ac:dyDescent="0.3">
      <c r="B277">
        <f>B276+'User Interface'!$D$14</f>
        <v>0.26500000000000018</v>
      </c>
      <c r="C277">
        <f>IF(G277&lt;0,(SQRT(G277^2+H277^2)*'User Interface'!$D$17)/$C$7*COS(PI()*'User Interface'!$D$19/180),0)</f>
        <v>0</v>
      </c>
      <c r="D277">
        <f>IF(G277&lt;0,(SQRT(H277^2+H277^2)*'User Interface'!$D$17)/$C$7*COS(PI()*'User Interface'!$D$19/180)+$C$8,$C$8)</f>
        <v>-9.81</v>
      </c>
      <c r="E277">
        <f t="shared" si="16"/>
        <v>8.6</v>
      </c>
      <c r="F277">
        <f t="shared" si="17"/>
        <v>0.40035000000000376</v>
      </c>
      <c r="G277">
        <f t="shared" si="18"/>
        <v>2.2789999999999941</v>
      </c>
      <c r="H277">
        <f t="shared" si="19"/>
        <v>0.95054637500000028</v>
      </c>
    </row>
    <row r="278" spans="2:8" x14ac:dyDescent="0.3">
      <c r="B278">
        <f>B277+'User Interface'!$D$14</f>
        <v>0.26600000000000018</v>
      </c>
      <c r="C278">
        <f>IF(G278&lt;0,(SQRT(G278^2+H278^2)*'User Interface'!$D$17)/$C$7*COS(PI()*'User Interface'!$D$19/180),0)</f>
        <v>0</v>
      </c>
      <c r="D278">
        <f>IF(G278&lt;0,(SQRT(H278^2+H278^2)*'User Interface'!$D$17)/$C$7*COS(PI()*'User Interface'!$D$19/180)+$C$8,$C$8)</f>
        <v>-9.81</v>
      </c>
      <c r="E278">
        <f t="shared" si="16"/>
        <v>8.6</v>
      </c>
      <c r="F278">
        <f t="shared" si="17"/>
        <v>0.39054000000000377</v>
      </c>
      <c r="G278">
        <f t="shared" si="18"/>
        <v>2.2875999999999941</v>
      </c>
      <c r="H278">
        <f t="shared" si="19"/>
        <v>0.95094182000000027</v>
      </c>
    </row>
    <row r="279" spans="2:8" x14ac:dyDescent="0.3">
      <c r="B279">
        <f>B278+'User Interface'!$D$14</f>
        <v>0.26700000000000018</v>
      </c>
      <c r="C279">
        <f>IF(G279&lt;0,(SQRT(G279^2+H279^2)*'User Interface'!$D$17)/$C$7*COS(PI()*'User Interface'!$D$19/180),0)</f>
        <v>0</v>
      </c>
      <c r="D279">
        <f>IF(G279&lt;0,(SQRT(H279^2+H279^2)*'User Interface'!$D$17)/$C$7*COS(PI()*'User Interface'!$D$19/180)+$C$8,$C$8)</f>
        <v>-9.81</v>
      </c>
      <c r="E279">
        <f t="shared" si="16"/>
        <v>8.6</v>
      </c>
      <c r="F279">
        <f t="shared" si="17"/>
        <v>0.38073000000000379</v>
      </c>
      <c r="G279">
        <f t="shared" si="18"/>
        <v>2.296199999999994</v>
      </c>
      <c r="H279">
        <f t="shared" si="19"/>
        <v>0.95132745500000027</v>
      </c>
    </row>
    <row r="280" spans="2:8" x14ac:dyDescent="0.3">
      <c r="B280">
        <f>B279+'User Interface'!$D$14</f>
        <v>0.26800000000000018</v>
      </c>
      <c r="C280">
        <f>IF(G280&lt;0,(SQRT(G280^2+H280^2)*'User Interface'!$D$17)/$C$7*COS(PI()*'User Interface'!$D$19/180),0)</f>
        <v>0</v>
      </c>
      <c r="D280">
        <f>IF(G280&lt;0,(SQRT(H280^2+H280^2)*'User Interface'!$D$17)/$C$7*COS(PI()*'User Interface'!$D$19/180)+$C$8,$C$8)</f>
        <v>-9.81</v>
      </c>
      <c r="E280">
        <f t="shared" si="16"/>
        <v>8.6</v>
      </c>
      <c r="F280">
        <f t="shared" si="17"/>
        <v>0.3709200000000038</v>
      </c>
      <c r="G280">
        <f t="shared" si="18"/>
        <v>2.304799999999994</v>
      </c>
      <c r="H280">
        <f t="shared" si="19"/>
        <v>0.95170328000000026</v>
      </c>
    </row>
    <row r="281" spans="2:8" x14ac:dyDescent="0.3">
      <c r="B281">
        <f>B280+'User Interface'!$D$14</f>
        <v>0.26900000000000018</v>
      </c>
      <c r="C281">
        <f>IF(G281&lt;0,(SQRT(G281^2+H281^2)*'User Interface'!$D$17)/$C$7*COS(PI()*'User Interface'!$D$19/180),0)</f>
        <v>0</v>
      </c>
      <c r="D281">
        <f>IF(G281&lt;0,(SQRT(H281^2+H281^2)*'User Interface'!$D$17)/$C$7*COS(PI()*'User Interface'!$D$19/180)+$C$8,$C$8)</f>
        <v>-9.81</v>
      </c>
      <c r="E281">
        <f t="shared" si="16"/>
        <v>8.6</v>
      </c>
      <c r="F281">
        <f t="shared" si="17"/>
        <v>0.36111000000000382</v>
      </c>
      <c r="G281">
        <f t="shared" si="18"/>
        <v>2.3133999999999939</v>
      </c>
      <c r="H281">
        <f t="shared" si="19"/>
        <v>0.95206929500000026</v>
      </c>
    </row>
    <row r="282" spans="2:8" x14ac:dyDescent="0.3">
      <c r="B282">
        <f>B281+'User Interface'!$D$14</f>
        <v>0.27000000000000018</v>
      </c>
      <c r="C282">
        <f>IF(G282&lt;0,(SQRT(G282^2+H282^2)*'User Interface'!$D$17)/$C$7*COS(PI()*'User Interface'!$D$19/180),0)</f>
        <v>0</v>
      </c>
      <c r="D282">
        <f>IF(G282&lt;0,(SQRT(H282^2+H282^2)*'User Interface'!$D$17)/$C$7*COS(PI()*'User Interface'!$D$19/180)+$C$8,$C$8)</f>
        <v>-9.81</v>
      </c>
      <c r="E282">
        <f t="shared" si="16"/>
        <v>8.6</v>
      </c>
      <c r="F282">
        <f t="shared" si="17"/>
        <v>0.35130000000000383</v>
      </c>
      <c r="G282">
        <f t="shared" si="18"/>
        <v>2.3219999999999938</v>
      </c>
      <c r="H282">
        <f t="shared" si="19"/>
        <v>0.95242550000000026</v>
      </c>
    </row>
    <row r="283" spans="2:8" x14ac:dyDescent="0.3">
      <c r="B283">
        <f>B282+'User Interface'!$D$14</f>
        <v>0.27100000000000019</v>
      </c>
      <c r="C283">
        <f>IF(G283&lt;0,(SQRT(G283^2+H283^2)*'User Interface'!$D$17)/$C$7*COS(PI()*'User Interface'!$D$19/180),0)</f>
        <v>0</v>
      </c>
      <c r="D283">
        <f>IF(G283&lt;0,(SQRT(H283^2+H283^2)*'User Interface'!$D$17)/$C$7*COS(PI()*'User Interface'!$D$19/180)+$C$8,$C$8)</f>
        <v>-9.81</v>
      </c>
      <c r="E283">
        <f t="shared" si="16"/>
        <v>8.6</v>
      </c>
      <c r="F283">
        <f t="shared" si="17"/>
        <v>0.34149000000000385</v>
      </c>
      <c r="G283">
        <f t="shared" si="18"/>
        <v>2.3305999999999938</v>
      </c>
      <c r="H283">
        <f t="shared" si="19"/>
        <v>0.95277189500000026</v>
      </c>
    </row>
    <row r="284" spans="2:8" x14ac:dyDescent="0.3">
      <c r="B284">
        <f>B283+'User Interface'!$D$14</f>
        <v>0.27200000000000019</v>
      </c>
      <c r="C284">
        <f>IF(G284&lt;0,(SQRT(G284^2+H284^2)*'User Interface'!$D$17)/$C$7*COS(PI()*'User Interface'!$D$19/180),0)</f>
        <v>0</v>
      </c>
      <c r="D284">
        <f>IF(G284&lt;0,(SQRT(H284^2+H284^2)*'User Interface'!$D$17)/$C$7*COS(PI()*'User Interface'!$D$19/180)+$C$8,$C$8)</f>
        <v>-9.81</v>
      </c>
      <c r="E284">
        <f t="shared" si="16"/>
        <v>8.6</v>
      </c>
      <c r="F284">
        <f t="shared" si="17"/>
        <v>0.33168000000000386</v>
      </c>
      <c r="G284">
        <f t="shared" si="18"/>
        <v>2.3391999999999937</v>
      </c>
      <c r="H284">
        <f t="shared" si="19"/>
        <v>0.95310848000000026</v>
      </c>
    </row>
    <row r="285" spans="2:8" x14ac:dyDescent="0.3">
      <c r="B285">
        <f>B284+'User Interface'!$D$14</f>
        <v>0.27300000000000019</v>
      </c>
      <c r="C285">
        <f>IF(G285&lt;0,(SQRT(G285^2+H285^2)*'User Interface'!$D$17)/$C$7*COS(PI()*'User Interface'!$D$19/180),0)</f>
        <v>0</v>
      </c>
      <c r="D285">
        <f>IF(G285&lt;0,(SQRT(H285^2+H285^2)*'User Interface'!$D$17)/$C$7*COS(PI()*'User Interface'!$D$19/180)+$C$8,$C$8)</f>
        <v>-9.81</v>
      </c>
      <c r="E285">
        <f t="shared" si="16"/>
        <v>8.6</v>
      </c>
      <c r="F285">
        <f t="shared" si="17"/>
        <v>0.32187000000000388</v>
      </c>
      <c r="G285">
        <f t="shared" si="18"/>
        <v>2.3477999999999937</v>
      </c>
      <c r="H285">
        <f t="shared" si="19"/>
        <v>0.95343525500000026</v>
      </c>
    </row>
    <row r="286" spans="2:8" x14ac:dyDescent="0.3">
      <c r="B286">
        <f>B285+'User Interface'!$D$14</f>
        <v>0.27400000000000019</v>
      </c>
      <c r="C286">
        <f>IF(G286&lt;0,(SQRT(G286^2+H286^2)*'User Interface'!$D$17)/$C$7*COS(PI()*'User Interface'!$D$19/180),0)</f>
        <v>0</v>
      </c>
      <c r="D286">
        <f>IF(G286&lt;0,(SQRT(H286^2+H286^2)*'User Interface'!$D$17)/$C$7*COS(PI()*'User Interface'!$D$19/180)+$C$8,$C$8)</f>
        <v>-9.81</v>
      </c>
      <c r="E286">
        <f t="shared" si="16"/>
        <v>8.6</v>
      </c>
      <c r="F286">
        <f t="shared" si="17"/>
        <v>0.31206000000000389</v>
      </c>
      <c r="G286">
        <f t="shared" si="18"/>
        <v>2.3563999999999936</v>
      </c>
      <c r="H286">
        <f t="shared" si="19"/>
        <v>0.95375222000000026</v>
      </c>
    </row>
    <row r="287" spans="2:8" x14ac:dyDescent="0.3">
      <c r="B287">
        <f>B286+'User Interface'!$D$14</f>
        <v>0.27500000000000019</v>
      </c>
      <c r="C287">
        <f>IF(G287&lt;0,(SQRT(G287^2+H287^2)*'User Interface'!$D$17)/$C$7*COS(PI()*'User Interface'!$D$19/180),0)</f>
        <v>0</v>
      </c>
      <c r="D287">
        <f>IF(G287&lt;0,(SQRT(H287^2+H287^2)*'User Interface'!$D$17)/$C$7*COS(PI()*'User Interface'!$D$19/180)+$C$8,$C$8)</f>
        <v>-9.81</v>
      </c>
      <c r="E287">
        <f t="shared" si="16"/>
        <v>8.6</v>
      </c>
      <c r="F287">
        <f t="shared" si="17"/>
        <v>0.3022500000000039</v>
      </c>
      <c r="G287">
        <f t="shared" si="18"/>
        <v>2.3649999999999936</v>
      </c>
      <c r="H287">
        <f t="shared" si="19"/>
        <v>0.95405937500000026</v>
      </c>
    </row>
    <row r="288" spans="2:8" x14ac:dyDescent="0.3">
      <c r="B288">
        <f>B287+'User Interface'!$D$14</f>
        <v>0.27600000000000019</v>
      </c>
      <c r="C288">
        <f>IF(G288&lt;0,(SQRT(G288^2+H288^2)*'User Interface'!$D$17)/$C$7*COS(PI()*'User Interface'!$D$19/180),0)</f>
        <v>0</v>
      </c>
      <c r="D288">
        <f>IF(G288&lt;0,(SQRT(H288^2+H288^2)*'User Interface'!$D$17)/$C$7*COS(PI()*'User Interface'!$D$19/180)+$C$8,$C$8)</f>
        <v>-9.81</v>
      </c>
      <c r="E288">
        <f t="shared" si="16"/>
        <v>8.6</v>
      </c>
      <c r="F288">
        <f t="shared" si="17"/>
        <v>0.29244000000000392</v>
      </c>
      <c r="G288">
        <f t="shared" si="18"/>
        <v>2.3735999999999935</v>
      </c>
      <c r="H288">
        <f t="shared" si="19"/>
        <v>0.95435672000000027</v>
      </c>
    </row>
    <row r="289" spans="2:8" x14ac:dyDescent="0.3">
      <c r="B289">
        <f>B288+'User Interface'!$D$14</f>
        <v>0.27700000000000019</v>
      </c>
      <c r="C289">
        <f>IF(G289&lt;0,(SQRT(G289^2+H289^2)*'User Interface'!$D$17)/$C$7*COS(PI()*'User Interface'!$D$19/180),0)</f>
        <v>0</v>
      </c>
      <c r="D289">
        <f>IF(G289&lt;0,(SQRT(H289^2+H289^2)*'User Interface'!$D$17)/$C$7*COS(PI()*'User Interface'!$D$19/180)+$C$8,$C$8)</f>
        <v>-9.81</v>
      </c>
      <c r="E289">
        <f t="shared" si="16"/>
        <v>8.6</v>
      </c>
      <c r="F289">
        <f t="shared" si="17"/>
        <v>0.28263000000000393</v>
      </c>
      <c r="G289">
        <f t="shared" si="18"/>
        <v>2.3821999999999934</v>
      </c>
      <c r="H289">
        <f t="shared" si="19"/>
        <v>0.95464425500000027</v>
      </c>
    </row>
    <row r="290" spans="2:8" x14ac:dyDescent="0.3">
      <c r="B290">
        <f>B289+'User Interface'!$D$14</f>
        <v>0.27800000000000019</v>
      </c>
      <c r="C290">
        <f>IF(G290&lt;0,(SQRT(G290^2+H290^2)*'User Interface'!$D$17)/$C$7*COS(PI()*'User Interface'!$D$19/180),0)</f>
        <v>0</v>
      </c>
      <c r="D290">
        <f>IF(G290&lt;0,(SQRT(H290^2+H290^2)*'User Interface'!$D$17)/$C$7*COS(PI()*'User Interface'!$D$19/180)+$C$8,$C$8)</f>
        <v>-9.81</v>
      </c>
      <c r="E290">
        <f t="shared" si="16"/>
        <v>8.6</v>
      </c>
      <c r="F290">
        <f t="shared" si="17"/>
        <v>0.27282000000000395</v>
      </c>
      <c r="G290">
        <f t="shared" si="18"/>
        <v>2.3907999999999934</v>
      </c>
      <c r="H290">
        <f t="shared" si="19"/>
        <v>0.95492198000000028</v>
      </c>
    </row>
    <row r="291" spans="2:8" x14ac:dyDescent="0.3">
      <c r="B291">
        <f>B290+'User Interface'!$D$14</f>
        <v>0.27900000000000019</v>
      </c>
      <c r="C291">
        <f>IF(G291&lt;0,(SQRT(G291^2+H291^2)*'User Interface'!$D$17)/$C$7*COS(PI()*'User Interface'!$D$19/180),0)</f>
        <v>0</v>
      </c>
      <c r="D291">
        <f>IF(G291&lt;0,(SQRT(H291^2+H291^2)*'User Interface'!$D$17)/$C$7*COS(PI()*'User Interface'!$D$19/180)+$C$8,$C$8)</f>
        <v>-9.81</v>
      </c>
      <c r="E291">
        <f t="shared" si="16"/>
        <v>8.6</v>
      </c>
      <c r="F291">
        <f t="shared" si="17"/>
        <v>0.26301000000000396</v>
      </c>
      <c r="G291">
        <f t="shared" si="18"/>
        <v>2.3993999999999933</v>
      </c>
      <c r="H291">
        <f t="shared" si="19"/>
        <v>0.95518989500000029</v>
      </c>
    </row>
    <row r="292" spans="2:8" x14ac:dyDescent="0.3">
      <c r="B292">
        <f>B291+'User Interface'!$D$14</f>
        <v>0.28000000000000019</v>
      </c>
      <c r="C292">
        <f>IF(G292&lt;0,(SQRT(G292^2+H292^2)*'User Interface'!$D$17)/$C$7*COS(PI()*'User Interface'!$D$19/180),0)</f>
        <v>0</v>
      </c>
      <c r="D292">
        <f>IF(G292&lt;0,(SQRT(H292^2+H292^2)*'User Interface'!$D$17)/$C$7*COS(PI()*'User Interface'!$D$19/180)+$C$8,$C$8)</f>
        <v>-9.81</v>
      </c>
      <c r="E292">
        <f t="shared" si="16"/>
        <v>8.6</v>
      </c>
      <c r="F292">
        <f t="shared" si="17"/>
        <v>0.25320000000000398</v>
      </c>
      <c r="G292">
        <f t="shared" si="18"/>
        <v>2.4079999999999933</v>
      </c>
      <c r="H292">
        <f t="shared" si="19"/>
        <v>0.9554480000000003</v>
      </c>
    </row>
    <row r="293" spans="2:8" x14ac:dyDescent="0.3">
      <c r="B293">
        <f>B292+'User Interface'!$D$14</f>
        <v>0.28100000000000019</v>
      </c>
      <c r="C293">
        <f>IF(G293&lt;0,(SQRT(G293^2+H293^2)*'User Interface'!$D$17)/$C$7*COS(PI()*'User Interface'!$D$19/180),0)</f>
        <v>0</v>
      </c>
      <c r="D293">
        <f>IF(G293&lt;0,(SQRT(H293^2+H293^2)*'User Interface'!$D$17)/$C$7*COS(PI()*'User Interface'!$D$19/180)+$C$8,$C$8)</f>
        <v>-9.81</v>
      </c>
      <c r="E293">
        <f t="shared" si="16"/>
        <v>8.6</v>
      </c>
      <c r="F293">
        <f t="shared" si="17"/>
        <v>0.24339000000000396</v>
      </c>
      <c r="G293">
        <f t="shared" si="18"/>
        <v>2.4165999999999932</v>
      </c>
      <c r="H293">
        <f t="shared" si="19"/>
        <v>0.95569629500000031</v>
      </c>
    </row>
    <row r="294" spans="2:8" x14ac:dyDescent="0.3">
      <c r="B294">
        <f>B293+'User Interface'!$D$14</f>
        <v>0.28200000000000019</v>
      </c>
      <c r="C294">
        <f>IF(G294&lt;0,(SQRT(G294^2+H294^2)*'User Interface'!$D$17)/$C$7*COS(PI()*'User Interface'!$D$19/180),0)</f>
        <v>0</v>
      </c>
      <c r="D294">
        <f>IF(G294&lt;0,(SQRT(H294^2+H294^2)*'User Interface'!$D$17)/$C$7*COS(PI()*'User Interface'!$D$19/180)+$C$8,$C$8)</f>
        <v>-9.81</v>
      </c>
      <c r="E294">
        <f t="shared" si="16"/>
        <v>8.6</v>
      </c>
      <c r="F294">
        <f t="shared" si="17"/>
        <v>0.23358000000000395</v>
      </c>
      <c r="G294">
        <f t="shared" si="18"/>
        <v>2.4251999999999931</v>
      </c>
      <c r="H294">
        <f t="shared" si="19"/>
        <v>0.95593478000000032</v>
      </c>
    </row>
    <row r="295" spans="2:8" x14ac:dyDescent="0.3">
      <c r="B295">
        <f>B294+'User Interface'!$D$14</f>
        <v>0.2830000000000002</v>
      </c>
      <c r="C295">
        <f>IF(G295&lt;0,(SQRT(G295^2+H295^2)*'User Interface'!$D$17)/$C$7*COS(PI()*'User Interface'!$D$19/180),0)</f>
        <v>0</v>
      </c>
      <c r="D295">
        <f>IF(G295&lt;0,(SQRT(H295^2+H295^2)*'User Interface'!$D$17)/$C$7*COS(PI()*'User Interface'!$D$19/180)+$C$8,$C$8)</f>
        <v>-9.81</v>
      </c>
      <c r="E295">
        <f t="shared" si="16"/>
        <v>8.6</v>
      </c>
      <c r="F295">
        <f t="shared" si="17"/>
        <v>0.22377000000000394</v>
      </c>
      <c r="G295">
        <f t="shared" si="18"/>
        <v>2.4337999999999931</v>
      </c>
      <c r="H295">
        <f t="shared" si="19"/>
        <v>0.95616345500000033</v>
      </c>
    </row>
    <row r="296" spans="2:8" x14ac:dyDescent="0.3">
      <c r="B296">
        <f>B295+'User Interface'!$D$14</f>
        <v>0.2840000000000002</v>
      </c>
      <c r="C296">
        <f>IF(G296&lt;0,(SQRT(G296^2+H296^2)*'User Interface'!$D$17)/$C$7*COS(PI()*'User Interface'!$D$19/180),0)</f>
        <v>0</v>
      </c>
      <c r="D296">
        <f>IF(G296&lt;0,(SQRT(H296^2+H296^2)*'User Interface'!$D$17)/$C$7*COS(PI()*'User Interface'!$D$19/180)+$C$8,$C$8)</f>
        <v>-9.81</v>
      </c>
      <c r="E296">
        <f t="shared" si="16"/>
        <v>8.6</v>
      </c>
      <c r="F296">
        <f t="shared" si="17"/>
        <v>0.21396000000000392</v>
      </c>
      <c r="G296">
        <f t="shared" si="18"/>
        <v>2.442399999999993</v>
      </c>
      <c r="H296">
        <f t="shared" si="19"/>
        <v>0.95638232000000034</v>
      </c>
    </row>
    <row r="297" spans="2:8" x14ac:dyDescent="0.3">
      <c r="B297">
        <f>B296+'User Interface'!$D$14</f>
        <v>0.2850000000000002</v>
      </c>
      <c r="C297">
        <f>IF(G297&lt;0,(SQRT(G297^2+H297^2)*'User Interface'!$D$17)/$C$7*COS(PI()*'User Interface'!$D$19/180),0)</f>
        <v>0</v>
      </c>
      <c r="D297">
        <f>IF(G297&lt;0,(SQRT(H297^2+H297^2)*'User Interface'!$D$17)/$C$7*COS(PI()*'User Interface'!$D$19/180)+$C$8,$C$8)</f>
        <v>-9.81</v>
      </c>
      <c r="E297">
        <f t="shared" si="16"/>
        <v>8.6</v>
      </c>
      <c r="F297">
        <f t="shared" si="17"/>
        <v>0.20415000000000391</v>
      </c>
      <c r="G297">
        <f t="shared" si="18"/>
        <v>2.450999999999993</v>
      </c>
      <c r="H297">
        <f t="shared" si="19"/>
        <v>0.95659137500000035</v>
      </c>
    </row>
    <row r="298" spans="2:8" x14ac:dyDescent="0.3">
      <c r="B298">
        <f>B297+'User Interface'!$D$14</f>
        <v>0.2860000000000002</v>
      </c>
      <c r="C298">
        <f>IF(G298&lt;0,(SQRT(G298^2+H298^2)*'User Interface'!$D$17)/$C$7*COS(PI()*'User Interface'!$D$19/180),0)</f>
        <v>0</v>
      </c>
      <c r="D298">
        <f>IF(G298&lt;0,(SQRT(H298^2+H298^2)*'User Interface'!$D$17)/$C$7*COS(PI()*'User Interface'!$D$19/180)+$C$8,$C$8)</f>
        <v>-9.81</v>
      </c>
      <c r="E298">
        <f t="shared" si="16"/>
        <v>8.6</v>
      </c>
      <c r="F298">
        <f t="shared" si="17"/>
        <v>0.1943400000000039</v>
      </c>
      <c r="G298">
        <f t="shared" si="18"/>
        <v>2.4595999999999929</v>
      </c>
      <c r="H298">
        <f t="shared" si="19"/>
        <v>0.95679062000000037</v>
      </c>
    </row>
    <row r="299" spans="2:8" x14ac:dyDescent="0.3">
      <c r="B299">
        <f>B298+'User Interface'!$D$14</f>
        <v>0.2870000000000002</v>
      </c>
      <c r="C299">
        <f>IF(G299&lt;0,(SQRT(G299^2+H299^2)*'User Interface'!$D$17)/$C$7*COS(PI()*'User Interface'!$D$19/180),0)</f>
        <v>0</v>
      </c>
      <c r="D299">
        <f>IF(G299&lt;0,(SQRT(H299^2+H299^2)*'User Interface'!$D$17)/$C$7*COS(PI()*'User Interface'!$D$19/180)+$C$8,$C$8)</f>
        <v>-9.81</v>
      </c>
      <c r="E299">
        <f t="shared" si="16"/>
        <v>8.6</v>
      </c>
      <c r="F299">
        <f t="shared" si="17"/>
        <v>0.18453000000000389</v>
      </c>
      <c r="G299">
        <f t="shared" si="18"/>
        <v>2.4681999999999928</v>
      </c>
      <c r="H299">
        <f t="shared" si="19"/>
        <v>0.95698005500000038</v>
      </c>
    </row>
    <row r="300" spans="2:8" x14ac:dyDescent="0.3">
      <c r="B300">
        <f>B299+'User Interface'!$D$14</f>
        <v>0.2880000000000002</v>
      </c>
      <c r="C300">
        <f>IF(G300&lt;0,(SQRT(G300^2+H300^2)*'User Interface'!$D$17)/$C$7*COS(PI()*'User Interface'!$D$19/180),0)</f>
        <v>0</v>
      </c>
      <c r="D300">
        <f>IF(G300&lt;0,(SQRT(H300^2+H300^2)*'User Interface'!$D$17)/$C$7*COS(PI()*'User Interface'!$D$19/180)+$C$8,$C$8)</f>
        <v>-9.81</v>
      </c>
      <c r="E300">
        <f t="shared" si="16"/>
        <v>8.6</v>
      </c>
      <c r="F300">
        <f t="shared" si="17"/>
        <v>0.17472000000000387</v>
      </c>
      <c r="G300">
        <f t="shared" si="18"/>
        <v>2.4767999999999928</v>
      </c>
      <c r="H300">
        <f t="shared" si="19"/>
        <v>0.9571596800000004</v>
      </c>
    </row>
    <row r="301" spans="2:8" x14ac:dyDescent="0.3">
      <c r="B301">
        <f>B300+'User Interface'!$D$14</f>
        <v>0.2890000000000002</v>
      </c>
      <c r="C301">
        <f>IF(G301&lt;0,(SQRT(G301^2+H301^2)*'User Interface'!$D$17)/$C$7*COS(PI()*'User Interface'!$D$19/180),0)</f>
        <v>0</v>
      </c>
      <c r="D301">
        <f>IF(G301&lt;0,(SQRT(H301^2+H301^2)*'User Interface'!$D$17)/$C$7*COS(PI()*'User Interface'!$D$19/180)+$C$8,$C$8)</f>
        <v>-9.81</v>
      </c>
      <c r="E301">
        <f t="shared" si="16"/>
        <v>8.6</v>
      </c>
      <c r="F301">
        <f t="shared" si="17"/>
        <v>0.16491000000000386</v>
      </c>
      <c r="G301">
        <f t="shared" si="18"/>
        <v>2.4853999999999927</v>
      </c>
      <c r="H301">
        <f t="shared" si="19"/>
        <v>0.95732949500000042</v>
      </c>
    </row>
    <row r="302" spans="2:8" x14ac:dyDescent="0.3">
      <c r="B302">
        <f>B301+'User Interface'!$D$14</f>
        <v>0.2900000000000002</v>
      </c>
      <c r="C302">
        <f>IF(G302&lt;0,(SQRT(G302^2+H302^2)*'User Interface'!$D$17)/$C$7*COS(PI()*'User Interface'!$D$19/180),0)</f>
        <v>0</v>
      </c>
      <c r="D302">
        <f>IF(G302&lt;0,(SQRT(H302^2+H302^2)*'User Interface'!$D$17)/$C$7*COS(PI()*'User Interface'!$D$19/180)+$C$8,$C$8)</f>
        <v>-9.81</v>
      </c>
      <c r="E302">
        <f t="shared" si="16"/>
        <v>8.6</v>
      </c>
      <c r="F302">
        <f t="shared" si="17"/>
        <v>0.15510000000000385</v>
      </c>
      <c r="G302">
        <f t="shared" si="18"/>
        <v>2.4939999999999927</v>
      </c>
      <c r="H302">
        <f t="shared" si="19"/>
        <v>0.95748950000000044</v>
      </c>
    </row>
    <row r="303" spans="2:8" x14ac:dyDescent="0.3">
      <c r="B303">
        <f>B302+'User Interface'!$D$14</f>
        <v>0.2910000000000002</v>
      </c>
      <c r="C303">
        <f>IF(G303&lt;0,(SQRT(G303^2+H303^2)*'User Interface'!$D$17)/$C$7*COS(PI()*'User Interface'!$D$19/180),0)</f>
        <v>0</v>
      </c>
      <c r="D303">
        <f>IF(G303&lt;0,(SQRT(H303^2+H303^2)*'User Interface'!$D$17)/$C$7*COS(PI()*'User Interface'!$D$19/180)+$C$8,$C$8)</f>
        <v>-9.81</v>
      </c>
      <c r="E303">
        <f t="shared" si="16"/>
        <v>8.6</v>
      </c>
      <c r="F303">
        <f t="shared" si="17"/>
        <v>0.14529000000000383</v>
      </c>
      <c r="G303">
        <f t="shared" si="18"/>
        <v>2.5025999999999926</v>
      </c>
      <c r="H303">
        <f t="shared" si="19"/>
        <v>0.95763969500000046</v>
      </c>
    </row>
    <row r="304" spans="2:8" x14ac:dyDescent="0.3">
      <c r="B304">
        <f>B303+'User Interface'!$D$14</f>
        <v>0.2920000000000002</v>
      </c>
      <c r="C304">
        <f>IF(G304&lt;0,(SQRT(G304^2+H304^2)*'User Interface'!$D$17)/$C$7*COS(PI()*'User Interface'!$D$19/180),0)</f>
        <v>0</v>
      </c>
      <c r="D304">
        <f>IF(G304&lt;0,(SQRT(H304^2+H304^2)*'User Interface'!$D$17)/$C$7*COS(PI()*'User Interface'!$D$19/180)+$C$8,$C$8)</f>
        <v>-9.81</v>
      </c>
      <c r="E304">
        <f t="shared" si="16"/>
        <v>8.6</v>
      </c>
      <c r="F304">
        <f t="shared" si="17"/>
        <v>0.13548000000000382</v>
      </c>
      <c r="G304">
        <f t="shared" si="18"/>
        <v>2.5111999999999925</v>
      </c>
      <c r="H304">
        <f t="shared" si="19"/>
        <v>0.95778008000000048</v>
      </c>
    </row>
    <row r="305" spans="2:8" x14ac:dyDescent="0.3">
      <c r="B305">
        <f>B304+'User Interface'!$D$14</f>
        <v>0.2930000000000002</v>
      </c>
      <c r="C305">
        <f>IF(G305&lt;0,(SQRT(G305^2+H305^2)*'User Interface'!$D$17)/$C$7*COS(PI()*'User Interface'!$D$19/180),0)</f>
        <v>0</v>
      </c>
      <c r="D305">
        <f>IF(G305&lt;0,(SQRT(H305^2+H305^2)*'User Interface'!$D$17)/$C$7*COS(PI()*'User Interface'!$D$19/180)+$C$8,$C$8)</f>
        <v>-9.81</v>
      </c>
      <c r="E305">
        <f t="shared" si="16"/>
        <v>8.6</v>
      </c>
      <c r="F305">
        <f t="shared" si="17"/>
        <v>0.12567000000000381</v>
      </c>
      <c r="G305">
        <f t="shared" si="18"/>
        <v>2.5197999999999925</v>
      </c>
      <c r="H305">
        <f t="shared" si="19"/>
        <v>0.9579106550000005</v>
      </c>
    </row>
    <row r="306" spans="2:8" x14ac:dyDescent="0.3">
      <c r="B306">
        <f>B305+'User Interface'!$D$14</f>
        <v>0.29400000000000021</v>
      </c>
      <c r="C306">
        <f>IF(G306&lt;0,(SQRT(G306^2+H306^2)*'User Interface'!$D$17)/$C$7*COS(PI()*'User Interface'!$D$19/180),0)</f>
        <v>0</v>
      </c>
      <c r="D306">
        <f>IF(G306&lt;0,(SQRT(H306^2+H306^2)*'User Interface'!$D$17)/$C$7*COS(PI()*'User Interface'!$D$19/180)+$C$8,$C$8)</f>
        <v>-9.81</v>
      </c>
      <c r="E306">
        <f t="shared" si="16"/>
        <v>8.6</v>
      </c>
      <c r="F306">
        <f t="shared" si="17"/>
        <v>0.11586000000000381</v>
      </c>
      <c r="G306">
        <f t="shared" si="18"/>
        <v>2.5283999999999924</v>
      </c>
      <c r="H306">
        <f t="shared" si="19"/>
        <v>0.95803142000000052</v>
      </c>
    </row>
    <row r="307" spans="2:8" x14ac:dyDescent="0.3">
      <c r="B307">
        <f>B306+'User Interface'!$D$14</f>
        <v>0.29500000000000021</v>
      </c>
      <c r="C307">
        <f>IF(G307&lt;0,(SQRT(G307^2+H307^2)*'User Interface'!$D$17)/$C$7*COS(PI()*'User Interface'!$D$19/180),0)</f>
        <v>0</v>
      </c>
      <c r="D307">
        <f>IF(G307&lt;0,(SQRT(H307^2+H307^2)*'User Interface'!$D$17)/$C$7*COS(PI()*'User Interface'!$D$19/180)+$C$8,$C$8)</f>
        <v>-9.81</v>
      </c>
      <c r="E307">
        <f t="shared" si="16"/>
        <v>8.6</v>
      </c>
      <c r="F307">
        <f t="shared" si="17"/>
        <v>0.10605000000000381</v>
      </c>
      <c r="G307">
        <f t="shared" si="18"/>
        <v>2.5369999999999924</v>
      </c>
      <c r="H307">
        <f t="shared" si="19"/>
        <v>0.95814237500000055</v>
      </c>
    </row>
    <row r="308" spans="2:8" x14ac:dyDescent="0.3">
      <c r="B308">
        <f>B307+'User Interface'!$D$14</f>
        <v>0.29600000000000021</v>
      </c>
      <c r="C308">
        <f>IF(G308&lt;0,(SQRT(G308^2+H308^2)*'User Interface'!$D$17)/$C$7*COS(PI()*'User Interface'!$D$19/180),0)</f>
        <v>0</v>
      </c>
      <c r="D308">
        <f>IF(G308&lt;0,(SQRT(H308^2+H308^2)*'User Interface'!$D$17)/$C$7*COS(PI()*'User Interface'!$D$19/180)+$C$8,$C$8)</f>
        <v>-9.81</v>
      </c>
      <c r="E308">
        <f t="shared" si="16"/>
        <v>8.6</v>
      </c>
      <c r="F308">
        <f t="shared" si="17"/>
        <v>9.6240000000003809E-2</v>
      </c>
      <c r="G308">
        <f t="shared" si="18"/>
        <v>2.5455999999999923</v>
      </c>
      <c r="H308">
        <f t="shared" si="19"/>
        <v>0.95824352000000057</v>
      </c>
    </row>
    <row r="309" spans="2:8" x14ac:dyDescent="0.3">
      <c r="B309">
        <f>B308+'User Interface'!$D$14</f>
        <v>0.29700000000000021</v>
      </c>
      <c r="C309">
        <f>IF(G309&lt;0,(SQRT(G309^2+H309^2)*'User Interface'!$D$17)/$C$7*COS(PI()*'User Interface'!$D$19/180),0)</f>
        <v>0</v>
      </c>
      <c r="D309">
        <f>IF(G309&lt;0,(SQRT(H309^2+H309^2)*'User Interface'!$D$17)/$C$7*COS(PI()*'User Interface'!$D$19/180)+$C$8,$C$8)</f>
        <v>-9.81</v>
      </c>
      <c r="E309">
        <f t="shared" si="16"/>
        <v>8.6</v>
      </c>
      <c r="F309">
        <f t="shared" si="17"/>
        <v>8.6430000000003809E-2</v>
      </c>
      <c r="G309">
        <f t="shared" si="18"/>
        <v>2.5541999999999923</v>
      </c>
      <c r="H309">
        <f t="shared" si="19"/>
        <v>0.9583348550000006</v>
      </c>
    </row>
    <row r="310" spans="2:8" x14ac:dyDescent="0.3">
      <c r="B310">
        <f>B309+'User Interface'!$D$14</f>
        <v>0.29800000000000021</v>
      </c>
      <c r="C310">
        <f>IF(G310&lt;0,(SQRT(G310^2+H310^2)*'User Interface'!$D$17)/$C$7*COS(PI()*'User Interface'!$D$19/180),0)</f>
        <v>0</v>
      </c>
      <c r="D310">
        <f>IF(G310&lt;0,(SQRT(H310^2+H310^2)*'User Interface'!$D$17)/$C$7*COS(PI()*'User Interface'!$D$19/180)+$C$8,$C$8)</f>
        <v>-9.81</v>
      </c>
      <c r="E310">
        <f t="shared" si="16"/>
        <v>8.6</v>
      </c>
      <c r="F310">
        <f t="shared" si="17"/>
        <v>7.662000000000381E-2</v>
      </c>
      <c r="G310">
        <f t="shared" si="18"/>
        <v>2.5627999999999922</v>
      </c>
      <c r="H310">
        <f t="shared" si="19"/>
        <v>0.95841638000000062</v>
      </c>
    </row>
    <row r="311" spans="2:8" x14ac:dyDescent="0.3">
      <c r="B311">
        <f>B310+'User Interface'!$D$14</f>
        <v>0.29900000000000021</v>
      </c>
      <c r="C311">
        <f>IF(G311&lt;0,(SQRT(G311^2+H311^2)*'User Interface'!$D$17)/$C$7*COS(PI()*'User Interface'!$D$19/180),0)</f>
        <v>0</v>
      </c>
      <c r="D311">
        <f>IF(G311&lt;0,(SQRT(H311^2+H311^2)*'User Interface'!$D$17)/$C$7*COS(PI()*'User Interface'!$D$19/180)+$C$8,$C$8)</f>
        <v>-9.81</v>
      </c>
      <c r="E311">
        <f t="shared" si="16"/>
        <v>8.6</v>
      </c>
      <c r="F311">
        <f t="shared" si="17"/>
        <v>6.6810000000003811E-2</v>
      </c>
      <c r="G311">
        <f t="shared" si="18"/>
        <v>2.5713999999999921</v>
      </c>
      <c r="H311">
        <f t="shared" si="19"/>
        <v>0.95848809500000065</v>
      </c>
    </row>
    <row r="312" spans="2:8" x14ac:dyDescent="0.3">
      <c r="B312">
        <f>B311+'User Interface'!$D$14</f>
        <v>0.30000000000000021</v>
      </c>
      <c r="C312">
        <f>IF(G312&lt;0,(SQRT(G312^2+H312^2)*'User Interface'!$D$17)/$C$7*COS(PI()*'User Interface'!$D$19/180),0)</f>
        <v>0</v>
      </c>
      <c r="D312">
        <f>IF(G312&lt;0,(SQRT(H312^2+H312^2)*'User Interface'!$D$17)/$C$7*COS(PI()*'User Interface'!$D$19/180)+$C$8,$C$8)</f>
        <v>-9.81</v>
      </c>
      <c r="E312">
        <f t="shared" si="16"/>
        <v>8.6</v>
      </c>
      <c r="F312">
        <f t="shared" si="17"/>
        <v>5.7000000000003812E-2</v>
      </c>
      <c r="G312">
        <f t="shared" si="18"/>
        <v>2.5799999999999921</v>
      </c>
      <c r="H312">
        <f t="shared" si="19"/>
        <v>0.95855000000000068</v>
      </c>
    </row>
    <row r="313" spans="2:8" x14ac:dyDescent="0.3">
      <c r="B313">
        <f>B312+'User Interface'!$D$14</f>
        <v>0.30100000000000021</v>
      </c>
      <c r="C313">
        <f>IF(G313&lt;0,(SQRT(G313^2+H313^2)*'User Interface'!$D$17)/$C$7*COS(PI()*'User Interface'!$D$19/180),0)</f>
        <v>0</v>
      </c>
      <c r="D313">
        <f>IF(G313&lt;0,(SQRT(H313^2+H313^2)*'User Interface'!$D$17)/$C$7*COS(PI()*'User Interface'!$D$19/180)+$C$8,$C$8)</f>
        <v>-9.81</v>
      </c>
      <c r="E313">
        <f t="shared" si="16"/>
        <v>8.6</v>
      </c>
      <c r="F313">
        <f t="shared" si="17"/>
        <v>4.7190000000003812E-2</v>
      </c>
      <c r="G313">
        <f t="shared" si="18"/>
        <v>2.588599999999992</v>
      </c>
      <c r="H313">
        <f t="shared" si="19"/>
        <v>0.95860209500000071</v>
      </c>
    </row>
    <row r="314" spans="2:8" x14ac:dyDescent="0.3">
      <c r="B314">
        <f>B313+'User Interface'!$D$14</f>
        <v>0.30200000000000021</v>
      </c>
      <c r="C314">
        <f>IF(G314&lt;0,(SQRT(G314^2+H314^2)*'User Interface'!$D$17)/$C$7*COS(PI()*'User Interface'!$D$19/180),0)</f>
        <v>0</v>
      </c>
      <c r="D314">
        <f>IF(G314&lt;0,(SQRT(H314^2+H314^2)*'User Interface'!$D$17)/$C$7*COS(PI()*'User Interface'!$D$19/180)+$C$8,$C$8)</f>
        <v>-9.81</v>
      </c>
      <c r="E314">
        <f t="shared" si="16"/>
        <v>8.6</v>
      </c>
      <c r="F314">
        <f t="shared" si="17"/>
        <v>3.7380000000003813E-2</v>
      </c>
      <c r="G314">
        <f t="shared" si="18"/>
        <v>2.597199999999992</v>
      </c>
      <c r="H314">
        <f t="shared" si="19"/>
        <v>0.95864438000000074</v>
      </c>
    </row>
    <row r="315" spans="2:8" x14ac:dyDescent="0.3">
      <c r="B315">
        <f>B314+'User Interface'!$D$14</f>
        <v>0.30300000000000021</v>
      </c>
      <c r="C315">
        <f>IF(G315&lt;0,(SQRT(G315^2+H315^2)*'User Interface'!$D$17)/$C$7*COS(PI()*'User Interface'!$D$19/180),0)</f>
        <v>0</v>
      </c>
      <c r="D315">
        <f>IF(G315&lt;0,(SQRT(H315^2+H315^2)*'User Interface'!$D$17)/$C$7*COS(PI()*'User Interface'!$D$19/180)+$C$8,$C$8)</f>
        <v>-9.81</v>
      </c>
      <c r="E315">
        <f t="shared" si="16"/>
        <v>8.6</v>
      </c>
      <c r="F315">
        <f t="shared" si="17"/>
        <v>2.7570000000003814E-2</v>
      </c>
      <c r="G315">
        <f t="shared" si="18"/>
        <v>2.6057999999999919</v>
      </c>
      <c r="H315">
        <f t="shared" si="19"/>
        <v>0.95867685500000077</v>
      </c>
    </row>
    <row r="316" spans="2:8" x14ac:dyDescent="0.3">
      <c r="B316">
        <f>B315+'User Interface'!$D$14</f>
        <v>0.30400000000000021</v>
      </c>
      <c r="C316">
        <f>IF(G316&lt;0,(SQRT(G316^2+H316^2)*'User Interface'!$D$17)/$C$7*COS(PI()*'User Interface'!$D$19/180),0)</f>
        <v>0</v>
      </c>
      <c r="D316">
        <f>IF(G316&lt;0,(SQRT(H316^2+H316^2)*'User Interface'!$D$17)/$C$7*COS(PI()*'User Interface'!$D$19/180)+$C$8,$C$8)</f>
        <v>-9.81</v>
      </c>
      <c r="E316">
        <f t="shared" si="16"/>
        <v>8.6</v>
      </c>
      <c r="F316">
        <f t="shared" si="17"/>
        <v>1.7760000000003814E-2</v>
      </c>
      <c r="G316">
        <f t="shared" si="18"/>
        <v>2.6143999999999918</v>
      </c>
      <c r="H316">
        <f t="shared" si="19"/>
        <v>0.9586995200000008</v>
      </c>
    </row>
    <row r="317" spans="2:8" x14ac:dyDescent="0.3">
      <c r="B317">
        <f>B316+'User Interface'!$D$14</f>
        <v>0.30500000000000022</v>
      </c>
      <c r="C317">
        <f>IF(G317&lt;0,(SQRT(G317^2+H317^2)*'User Interface'!$D$17)/$C$7*COS(PI()*'User Interface'!$D$19/180),0)</f>
        <v>0</v>
      </c>
      <c r="D317">
        <f>IF(G317&lt;0,(SQRT(H317^2+H317^2)*'User Interface'!$D$17)/$C$7*COS(PI()*'User Interface'!$D$19/180)+$C$8,$C$8)</f>
        <v>-9.81</v>
      </c>
      <c r="E317">
        <f t="shared" si="16"/>
        <v>8.6</v>
      </c>
      <c r="F317">
        <f t="shared" si="17"/>
        <v>7.9500000000038134E-3</v>
      </c>
      <c r="G317">
        <f t="shared" si="18"/>
        <v>2.6229999999999918</v>
      </c>
      <c r="H317">
        <f t="shared" si="19"/>
        <v>0.95871237500000084</v>
      </c>
    </row>
    <row r="318" spans="2:8" x14ac:dyDescent="0.3">
      <c r="B318">
        <f>B317+'User Interface'!$D$14</f>
        <v>0.30600000000000022</v>
      </c>
      <c r="C318">
        <f>IF(G318&lt;0,(SQRT(G318^2+H318^2)*'User Interface'!$D$17)/$C$7*COS(PI()*'User Interface'!$D$19/180),0)</f>
        <v>0</v>
      </c>
      <c r="D318">
        <f>IF(G318&lt;0,(SQRT(H318^2+H318^2)*'User Interface'!$D$17)/$C$7*COS(PI()*'User Interface'!$D$19/180)+$C$8,$C$8)</f>
        <v>-9.81</v>
      </c>
      <c r="E318">
        <f t="shared" si="16"/>
        <v>8.6</v>
      </c>
      <c r="F318">
        <f t="shared" si="17"/>
        <v>-1.8599999999961876E-3</v>
      </c>
      <c r="G318">
        <f t="shared" si="18"/>
        <v>2.6315999999999917</v>
      </c>
      <c r="H318">
        <f t="shared" si="19"/>
        <v>0.95871542000000087</v>
      </c>
    </row>
    <row r="319" spans="2:8" x14ac:dyDescent="0.3">
      <c r="B319">
        <f>B318+'User Interface'!$D$14</f>
        <v>0.30700000000000022</v>
      </c>
      <c r="C319">
        <f>IF(G319&lt;0,(SQRT(G319^2+H319^2)*'User Interface'!$D$17)/$C$7*COS(PI()*'User Interface'!$D$19/180),0)</f>
        <v>0</v>
      </c>
      <c r="D319">
        <f>IF(G319&lt;0,(SQRT(H319^2+H319^2)*'User Interface'!$D$17)/$C$7*COS(PI()*'User Interface'!$D$19/180)+$C$8,$C$8)</f>
        <v>-9.81</v>
      </c>
      <c r="E319">
        <f t="shared" si="16"/>
        <v>8.6</v>
      </c>
      <c r="F319">
        <f t="shared" si="17"/>
        <v>-1.1669999999996189E-2</v>
      </c>
      <c r="G319">
        <f t="shared" si="18"/>
        <v>2.6401999999999917</v>
      </c>
      <c r="H319">
        <f t="shared" si="19"/>
        <v>0.95870865500000091</v>
      </c>
    </row>
    <row r="320" spans="2:8" x14ac:dyDescent="0.3">
      <c r="B320">
        <f>B319+'User Interface'!$D$14</f>
        <v>0.30800000000000022</v>
      </c>
      <c r="C320">
        <f>IF(G320&lt;0,(SQRT(G320^2+H320^2)*'User Interface'!$D$17)/$C$7*COS(PI()*'User Interface'!$D$19/180),0)</f>
        <v>0</v>
      </c>
      <c r="D320">
        <f>IF(G320&lt;0,(SQRT(H320^2+H320^2)*'User Interface'!$D$17)/$C$7*COS(PI()*'User Interface'!$D$19/180)+$C$8,$C$8)</f>
        <v>-9.81</v>
      </c>
      <c r="E320">
        <f t="shared" si="16"/>
        <v>8.6</v>
      </c>
      <c r="F320">
        <f t="shared" si="17"/>
        <v>-2.147999999999619E-2</v>
      </c>
      <c r="G320">
        <f t="shared" si="18"/>
        <v>2.6487999999999916</v>
      </c>
      <c r="H320">
        <f t="shared" si="19"/>
        <v>0.95869208000000095</v>
      </c>
    </row>
    <row r="321" spans="2:8" x14ac:dyDescent="0.3">
      <c r="B321">
        <f>B320+'User Interface'!$D$14</f>
        <v>0.30900000000000022</v>
      </c>
      <c r="C321">
        <f>IF(G321&lt;0,(SQRT(G321^2+H321^2)*'User Interface'!$D$17)/$C$7*COS(PI()*'User Interface'!$D$19/180),0)</f>
        <v>0</v>
      </c>
      <c r="D321">
        <f>IF(G321&lt;0,(SQRT(H321^2+H321^2)*'User Interface'!$D$17)/$C$7*COS(PI()*'User Interface'!$D$19/180)+$C$8,$C$8)</f>
        <v>-9.81</v>
      </c>
      <c r="E321">
        <f t="shared" si="16"/>
        <v>8.6</v>
      </c>
      <c r="F321">
        <f t="shared" si="17"/>
        <v>-3.1289999999996189E-2</v>
      </c>
      <c r="G321">
        <f t="shared" si="18"/>
        <v>2.6573999999999915</v>
      </c>
      <c r="H321">
        <f t="shared" si="19"/>
        <v>0.95866569500000098</v>
      </c>
    </row>
    <row r="322" spans="2:8" x14ac:dyDescent="0.3">
      <c r="B322">
        <f>B321+'User Interface'!$D$14</f>
        <v>0.31000000000000022</v>
      </c>
      <c r="C322">
        <f>IF(G322&lt;0,(SQRT(G322^2+H322^2)*'User Interface'!$D$17)/$C$7*COS(PI()*'User Interface'!$D$19/180),0)</f>
        <v>0</v>
      </c>
      <c r="D322">
        <f>IF(G322&lt;0,(SQRT(H322^2+H322^2)*'User Interface'!$D$17)/$C$7*COS(PI()*'User Interface'!$D$19/180)+$C$8,$C$8)</f>
        <v>-9.81</v>
      </c>
      <c r="E322">
        <f t="shared" si="16"/>
        <v>8.6</v>
      </c>
      <c r="F322">
        <f t="shared" si="17"/>
        <v>-4.1099999999996188E-2</v>
      </c>
      <c r="G322">
        <f t="shared" si="18"/>
        <v>2.6659999999999915</v>
      </c>
      <c r="H322">
        <f t="shared" si="19"/>
        <v>0.95862950000000102</v>
      </c>
    </row>
    <row r="323" spans="2:8" x14ac:dyDescent="0.3">
      <c r="B323">
        <f>B322+'User Interface'!$D$14</f>
        <v>0.31100000000000022</v>
      </c>
      <c r="C323">
        <f>IF(G323&lt;0,(SQRT(G323^2+H323^2)*'User Interface'!$D$17)/$C$7*COS(PI()*'User Interface'!$D$19/180),0)</f>
        <v>0</v>
      </c>
      <c r="D323">
        <f>IF(G323&lt;0,(SQRT(H323^2+H323^2)*'User Interface'!$D$17)/$C$7*COS(PI()*'User Interface'!$D$19/180)+$C$8,$C$8)</f>
        <v>-9.81</v>
      </c>
      <c r="E323">
        <f t="shared" si="16"/>
        <v>8.6</v>
      </c>
      <c r="F323">
        <f t="shared" si="17"/>
        <v>-5.0909999999996187E-2</v>
      </c>
      <c r="G323">
        <f t="shared" si="18"/>
        <v>2.6745999999999914</v>
      </c>
      <c r="H323">
        <f t="shared" si="19"/>
        <v>0.95858349500000106</v>
      </c>
    </row>
    <row r="324" spans="2:8" x14ac:dyDescent="0.3">
      <c r="B324">
        <f>B323+'User Interface'!$D$14</f>
        <v>0.31200000000000022</v>
      </c>
      <c r="C324">
        <f>IF(G324&lt;0,(SQRT(G324^2+H324^2)*'User Interface'!$D$17)/$C$7*COS(PI()*'User Interface'!$D$19/180),0)</f>
        <v>0</v>
      </c>
      <c r="D324">
        <f>IF(G324&lt;0,(SQRT(H324^2+H324^2)*'User Interface'!$D$17)/$C$7*COS(PI()*'User Interface'!$D$19/180)+$C$8,$C$8)</f>
        <v>-9.81</v>
      </c>
      <c r="E324">
        <f t="shared" si="16"/>
        <v>8.6</v>
      </c>
      <c r="F324">
        <f t="shared" si="17"/>
        <v>-6.0719999999996187E-2</v>
      </c>
      <c r="G324">
        <f t="shared" si="18"/>
        <v>2.6831999999999914</v>
      </c>
      <c r="H324">
        <f t="shared" si="19"/>
        <v>0.9585276800000011</v>
      </c>
    </row>
    <row r="325" spans="2:8" x14ac:dyDescent="0.3">
      <c r="B325">
        <f>B324+'User Interface'!$D$14</f>
        <v>0.31300000000000022</v>
      </c>
      <c r="C325">
        <f>IF(G325&lt;0,(SQRT(G325^2+H325^2)*'User Interface'!$D$17)/$C$7*COS(PI()*'User Interface'!$D$19/180),0)</f>
        <v>0</v>
      </c>
      <c r="D325">
        <f>IF(G325&lt;0,(SQRT(H325^2+H325^2)*'User Interface'!$D$17)/$C$7*COS(PI()*'User Interface'!$D$19/180)+$C$8,$C$8)</f>
        <v>-9.81</v>
      </c>
      <c r="E325">
        <f t="shared" si="16"/>
        <v>8.6</v>
      </c>
      <c r="F325">
        <f t="shared" si="17"/>
        <v>-7.0529999999996193E-2</v>
      </c>
      <c r="G325">
        <f t="shared" si="18"/>
        <v>2.6917999999999913</v>
      </c>
      <c r="H325">
        <f t="shared" si="19"/>
        <v>0.95846205500000115</v>
      </c>
    </row>
    <row r="326" spans="2:8" x14ac:dyDescent="0.3">
      <c r="B326">
        <f>B325+'User Interface'!$D$14</f>
        <v>0.31400000000000022</v>
      </c>
      <c r="C326">
        <f>IF(G326&lt;0,(SQRT(G326^2+H326^2)*'User Interface'!$D$17)/$C$7*COS(PI()*'User Interface'!$D$19/180),0)</f>
        <v>0</v>
      </c>
      <c r="D326">
        <f>IF(G326&lt;0,(SQRT(H326^2+H326^2)*'User Interface'!$D$17)/$C$7*COS(PI()*'User Interface'!$D$19/180)+$C$8,$C$8)</f>
        <v>-9.81</v>
      </c>
      <c r="E326">
        <f t="shared" si="16"/>
        <v>8.6</v>
      </c>
      <c r="F326">
        <f t="shared" si="17"/>
        <v>-8.0339999999996192E-2</v>
      </c>
      <c r="G326">
        <f t="shared" si="18"/>
        <v>2.7003999999999913</v>
      </c>
      <c r="H326">
        <f t="shared" si="19"/>
        <v>0.95838662000000119</v>
      </c>
    </row>
    <row r="327" spans="2:8" x14ac:dyDescent="0.3">
      <c r="B327">
        <f>B326+'User Interface'!$D$14</f>
        <v>0.31500000000000022</v>
      </c>
      <c r="C327">
        <f>IF(G327&lt;0,(SQRT(G327^2+H327^2)*'User Interface'!$D$17)/$C$7*COS(PI()*'User Interface'!$D$19/180),0)</f>
        <v>0</v>
      </c>
      <c r="D327">
        <f>IF(G327&lt;0,(SQRT(H327^2+H327^2)*'User Interface'!$D$17)/$C$7*COS(PI()*'User Interface'!$D$19/180)+$C$8,$C$8)</f>
        <v>-9.81</v>
      </c>
      <c r="E327">
        <f t="shared" si="16"/>
        <v>8.6</v>
      </c>
      <c r="F327">
        <f t="shared" si="17"/>
        <v>-9.0149999999996192E-2</v>
      </c>
      <c r="G327">
        <f t="shared" si="18"/>
        <v>2.7089999999999912</v>
      </c>
      <c r="H327">
        <f t="shared" si="19"/>
        <v>0.95830137500000123</v>
      </c>
    </row>
    <row r="328" spans="2:8" x14ac:dyDescent="0.3">
      <c r="B328">
        <f>B327+'User Interface'!$D$14</f>
        <v>0.31600000000000023</v>
      </c>
      <c r="C328">
        <f>IF(G328&lt;0,(SQRT(G328^2+H328^2)*'User Interface'!$D$17)/$C$7*COS(PI()*'User Interface'!$D$19/180),0)</f>
        <v>0</v>
      </c>
      <c r="D328">
        <f>IF(G328&lt;0,(SQRT(H328^2+H328^2)*'User Interface'!$D$17)/$C$7*COS(PI()*'User Interface'!$D$19/180)+$C$8,$C$8)</f>
        <v>-9.81</v>
      </c>
      <c r="E328">
        <f t="shared" si="16"/>
        <v>8.6</v>
      </c>
      <c r="F328">
        <f t="shared" si="17"/>
        <v>-9.9959999999996191E-2</v>
      </c>
      <c r="G328">
        <f t="shared" si="18"/>
        <v>2.7175999999999911</v>
      </c>
      <c r="H328">
        <f t="shared" si="19"/>
        <v>0.95820632000000128</v>
      </c>
    </row>
    <row r="329" spans="2:8" x14ac:dyDescent="0.3">
      <c r="B329">
        <f>B328+'User Interface'!$D$14</f>
        <v>0.31700000000000023</v>
      </c>
      <c r="C329">
        <f>IF(G329&lt;0,(SQRT(G329^2+H329^2)*'User Interface'!$D$17)/$C$7*COS(PI()*'User Interface'!$D$19/180),0)</f>
        <v>0</v>
      </c>
      <c r="D329">
        <f>IF(G329&lt;0,(SQRT(H329^2+H329^2)*'User Interface'!$D$17)/$C$7*COS(PI()*'User Interface'!$D$19/180)+$C$8,$C$8)</f>
        <v>-9.81</v>
      </c>
      <c r="E329">
        <f t="shared" si="16"/>
        <v>8.6</v>
      </c>
      <c r="F329">
        <f t="shared" si="17"/>
        <v>-0.10976999999999619</v>
      </c>
      <c r="G329">
        <f t="shared" si="18"/>
        <v>2.7261999999999911</v>
      </c>
      <c r="H329">
        <f t="shared" si="19"/>
        <v>0.95810145500000132</v>
      </c>
    </row>
    <row r="330" spans="2:8" x14ac:dyDescent="0.3">
      <c r="B330">
        <f>B329+'User Interface'!$D$14</f>
        <v>0.31800000000000023</v>
      </c>
      <c r="C330">
        <f>IF(G330&lt;0,(SQRT(G330^2+H330^2)*'User Interface'!$D$17)/$C$7*COS(PI()*'User Interface'!$D$19/180),0)</f>
        <v>0</v>
      </c>
      <c r="D330">
        <f>IF(G330&lt;0,(SQRT(H330^2+H330^2)*'User Interface'!$D$17)/$C$7*COS(PI()*'User Interface'!$D$19/180)+$C$8,$C$8)</f>
        <v>-9.81</v>
      </c>
      <c r="E330">
        <f t="shared" si="16"/>
        <v>8.6</v>
      </c>
      <c r="F330">
        <f t="shared" si="17"/>
        <v>-0.11957999999999619</v>
      </c>
      <c r="G330">
        <f t="shared" si="18"/>
        <v>2.734799999999991</v>
      </c>
      <c r="H330">
        <f t="shared" si="19"/>
        <v>0.95798678000000137</v>
      </c>
    </row>
    <row r="331" spans="2:8" x14ac:dyDescent="0.3">
      <c r="B331">
        <f>B330+'User Interface'!$D$14</f>
        <v>0.31900000000000023</v>
      </c>
      <c r="C331">
        <f>IF(G331&lt;0,(SQRT(G331^2+H331^2)*'User Interface'!$D$17)/$C$7*COS(PI()*'User Interface'!$D$19/180),0)</f>
        <v>0</v>
      </c>
      <c r="D331">
        <f>IF(G331&lt;0,(SQRT(H331^2+H331^2)*'User Interface'!$D$17)/$C$7*COS(PI()*'User Interface'!$D$19/180)+$C$8,$C$8)</f>
        <v>-9.81</v>
      </c>
      <c r="E331">
        <f t="shared" si="16"/>
        <v>8.6</v>
      </c>
      <c r="F331">
        <f t="shared" si="17"/>
        <v>-0.1293899999999962</v>
      </c>
      <c r="G331">
        <f t="shared" si="18"/>
        <v>2.743399999999991</v>
      </c>
      <c r="H331">
        <f t="shared" si="19"/>
        <v>0.95786229500000142</v>
      </c>
    </row>
    <row r="332" spans="2:8" x14ac:dyDescent="0.3">
      <c r="B332">
        <f>B331+'User Interface'!$D$14</f>
        <v>0.32000000000000023</v>
      </c>
      <c r="C332">
        <f>IF(G332&lt;0,(SQRT(G332^2+H332^2)*'User Interface'!$D$17)/$C$7*COS(PI()*'User Interface'!$D$19/180),0)</f>
        <v>0</v>
      </c>
      <c r="D332">
        <f>IF(G332&lt;0,(SQRT(H332^2+H332^2)*'User Interface'!$D$17)/$C$7*COS(PI()*'User Interface'!$D$19/180)+$C$8,$C$8)</f>
        <v>-9.81</v>
      </c>
      <c r="E332">
        <f t="shared" si="16"/>
        <v>8.6</v>
      </c>
      <c r="F332">
        <f t="shared" si="17"/>
        <v>-0.13919999999999622</v>
      </c>
      <c r="G332">
        <f t="shared" si="18"/>
        <v>2.7519999999999909</v>
      </c>
      <c r="H332">
        <f t="shared" si="19"/>
        <v>0.95772800000000147</v>
      </c>
    </row>
    <row r="333" spans="2:8" x14ac:dyDescent="0.3">
      <c r="B333">
        <f>B332+'User Interface'!$D$14</f>
        <v>0.32100000000000023</v>
      </c>
      <c r="C333">
        <f>IF(G333&lt;0,(SQRT(G333^2+H333^2)*'User Interface'!$D$17)/$C$7*COS(PI()*'User Interface'!$D$19/180),0)</f>
        <v>0</v>
      </c>
      <c r="D333">
        <f>IF(G333&lt;0,(SQRT(H333^2+H333^2)*'User Interface'!$D$17)/$C$7*COS(PI()*'User Interface'!$D$19/180)+$C$8,$C$8)</f>
        <v>-9.81</v>
      </c>
      <c r="E333">
        <f t="shared" si="16"/>
        <v>8.6</v>
      </c>
      <c r="F333">
        <f t="shared" si="17"/>
        <v>-0.14900999999999623</v>
      </c>
      <c r="G333">
        <f t="shared" si="18"/>
        <v>2.7605999999999908</v>
      </c>
      <c r="H333">
        <f t="shared" si="19"/>
        <v>0.95758389500000152</v>
      </c>
    </row>
    <row r="334" spans="2:8" x14ac:dyDescent="0.3">
      <c r="B334">
        <f>B333+'User Interface'!$D$14</f>
        <v>0.32200000000000023</v>
      </c>
      <c r="C334">
        <f>IF(G334&lt;0,(SQRT(G334^2+H334^2)*'User Interface'!$D$17)/$C$7*COS(PI()*'User Interface'!$D$19/180),0)</f>
        <v>0</v>
      </c>
      <c r="D334">
        <f>IF(G334&lt;0,(SQRT(H334^2+H334^2)*'User Interface'!$D$17)/$C$7*COS(PI()*'User Interface'!$D$19/180)+$C$8,$C$8)</f>
        <v>-9.81</v>
      </c>
      <c r="E334">
        <f t="shared" ref="E334:E397" si="20">C333*$C$9+E333</f>
        <v>8.6</v>
      </c>
      <c r="F334">
        <f t="shared" ref="F334:F397" si="21">D333*$C$9+F333</f>
        <v>-0.15881999999999624</v>
      </c>
      <c r="G334">
        <f t="shared" ref="G334:G397" si="22">(E334+E333)/2*$C$9+G333</f>
        <v>2.7691999999999908</v>
      </c>
      <c r="H334">
        <f t="shared" ref="H334:H397" si="23">(F334+F333)/2*$C$9+H333</f>
        <v>0.95742998000000157</v>
      </c>
    </row>
    <row r="335" spans="2:8" x14ac:dyDescent="0.3">
      <c r="B335">
        <f>B334+'User Interface'!$D$14</f>
        <v>0.32300000000000023</v>
      </c>
      <c r="C335">
        <f>IF(G335&lt;0,(SQRT(G335^2+H335^2)*'User Interface'!$D$17)/$C$7*COS(PI()*'User Interface'!$D$19/180),0)</f>
        <v>0</v>
      </c>
      <c r="D335">
        <f>IF(G335&lt;0,(SQRT(H335^2+H335^2)*'User Interface'!$D$17)/$C$7*COS(PI()*'User Interface'!$D$19/180)+$C$8,$C$8)</f>
        <v>-9.81</v>
      </c>
      <c r="E335">
        <f t="shared" si="20"/>
        <v>8.6</v>
      </c>
      <c r="F335">
        <f t="shared" si="21"/>
        <v>-0.16862999999999626</v>
      </c>
      <c r="G335">
        <f t="shared" si="22"/>
        <v>2.7777999999999907</v>
      </c>
      <c r="H335">
        <f t="shared" si="23"/>
        <v>0.95726625500000162</v>
      </c>
    </row>
    <row r="336" spans="2:8" x14ac:dyDescent="0.3">
      <c r="B336">
        <f>B335+'User Interface'!$D$14</f>
        <v>0.32400000000000023</v>
      </c>
      <c r="C336">
        <f>IF(G336&lt;0,(SQRT(G336^2+H336^2)*'User Interface'!$D$17)/$C$7*COS(PI()*'User Interface'!$D$19/180),0)</f>
        <v>0</v>
      </c>
      <c r="D336">
        <f>IF(G336&lt;0,(SQRT(H336^2+H336^2)*'User Interface'!$D$17)/$C$7*COS(PI()*'User Interface'!$D$19/180)+$C$8,$C$8)</f>
        <v>-9.81</v>
      </c>
      <c r="E336">
        <f t="shared" si="20"/>
        <v>8.6</v>
      </c>
      <c r="F336">
        <f t="shared" si="21"/>
        <v>-0.17843999999999627</v>
      </c>
      <c r="G336">
        <f t="shared" si="22"/>
        <v>2.7863999999999907</v>
      </c>
      <c r="H336">
        <f t="shared" si="23"/>
        <v>0.95709272000000167</v>
      </c>
    </row>
    <row r="337" spans="2:8" x14ac:dyDescent="0.3">
      <c r="B337">
        <f>B336+'User Interface'!$D$14</f>
        <v>0.32500000000000023</v>
      </c>
      <c r="C337">
        <f>IF(G337&lt;0,(SQRT(G337^2+H337^2)*'User Interface'!$D$17)/$C$7*COS(PI()*'User Interface'!$D$19/180),0)</f>
        <v>0</v>
      </c>
      <c r="D337">
        <f>IF(G337&lt;0,(SQRT(H337^2+H337^2)*'User Interface'!$D$17)/$C$7*COS(PI()*'User Interface'!$D$19/180)+$C$8,$C$8)</f>
        <v>-9.81</v>
      </c>
      <c r="E337">
        <f t="shared" si="20"/>
        <v>8.6</v>
      </c>
      <c r="F337">
        <f t="shared" si="21"/>
        <v>-0.18824999999999628</v>
      </c>
      <c r="G337">
        <f t="shared" si="22"/>
        <v>2.7949999999999906</v>
      </c>
      <c r="H337">
        <f t="shared" si="23"/>
        <v>0.95690937500000173</v>
      </c>
    </row>
    <row r="338" spans="2:8" x14ac:dyDescent="0.3">
      <c r="B338">
        <f>B337+'User Interface'!$D$14</f>
        <v>0.32600000000000023</v>
      </c>
      <c r="C338">
        <f>IF(G338&lt;0,(SQRT(G338^2+H338^2)*'User Interface'!$D$17)/$C$7*COS(PI()*'User Interface'!$D$19/180),0)</f>
        <v>0</v>
      </c>
      <c r="D338">
        <f>IF(G338&lt;0,(SQRT(H338^2+H338^2)*'User Interface'!$D$17)/$C$7*COS(PI()*'User Interface'!$D$19/180)+$C$8,$C$8)</f>
        <v>-9.81</v>
      </c>
      <c r="E338">
        <f t="shared" si="20"/>
        <v>8.6</v>
      </c>
      <c r="F338">
        <f t="shared" si="21"/>
        <v>-0.19805999999999629</v>
      </c>
      <c r="G338">
        <f t="shared" si="22"/>
        <v>2.8035999999999905</v>
      </c>
      <c r="H338">
        <f t="shared" si="23"/>
        <v>0.95671622000000178</v>
      </c>
    </row>
    <row r="339" spans="2:8" x14ac:dyDescent="0.3">
      <c r="B339">
        <f>B338+'User Interface'!$D$14</f>
        <v>0.32700000000000023</v>
      </c>
      <c r="C339">
        <f>IF(G339&lt;0,(SQRT(G339^2+H339^2)*'User Interface'!$D$17)/$C$7*COS(PI()*'User Interface'!$D$19/180),0)</f>
        <v>0</v>
      </c>
      <c r="D339">
        <f>IF(G339&lt;0,(SQRT(H339^2+H339^2)*'User Interface'!$D$17)/$C$7*COS(PI()*'User Interface'!$D$19/180)+$C$8,$C$8)</f>
        <v>-9.81</v>
      </c>
      <c r="E339">
        <f t="shared" si="20"/>
        <v>8.6</v>
      </c>
      <c r="F339">
        <f t="shared" si="21"/>
        <v>-0.20786999999999631</v>
      </c>
      <c r="G339">
        <f t="shared" si="22"/>
        <v>2.8121999999999905</v>
      </c>
      <c r="H339">
        <f t="shared" si="23"/>
        <v>0.95651325500000184</v>
      </c>
    </row>
    <row r="340" spans="2:8" x14ac:dyDescent="0.3">
      <c r="B340">
        <f>B339+'User Interface'!$D$14</f>
        <v>0.32800000000000024</v>
      </c>
      <c r="C340">
        <f>IF(G340&lt;0,(SQRT(G340^2+H340^2)*'User Interface'!$D$17)/$C$7*COS(PI()*'User Interface'!$D$19/180),0)</f>
        <v>0</v>
      </c>
      <c r="D340">
        <f>IF(G340&lt;0,(SQRT(H340^2+H340^2)*'User Interface'!$D$17)/$C$7*COS(PI()*'User Interface'!$D$19/180)+$C$8,$C$8)</f>
        <v>-9.81</v>
      </c>
      <c r="E340">
        <f t="shared" si="20"/>
        <v>8.6</v>
      </c>
      <c r="F340">
        <f t="shared" si="21"/>
        <v>-0.21767999999999632</v>
      </c>
      <c r="G340">
        <f t="shared" si="22"/>
        <v>2.8207999999999904</v>
      </c>
      <c r="H340">
        <f t="shared" si="23"/>
        <v>0.9563004800000019</v>
      </c>
    </row>
    <row r="341" spans="2:8" x14ac:dyDescent="0.3">
      <c r="B341">
        <f>B340+'User Interface'!$D$14</f>
        <v>0.32900000000000024</v>
      </c>
      <c r="C341">
        <f>IF(G341&lt;0,(SQRT(G341^2+H341^2)*'User Interface'!$D$17)/$C$7*COS(PI()*'User Interface'!$D$19/180),0)</f>
        <v>0</v>
      </c>
      <c r="D341">
        <f>IF(G341&lt;0,(SQRT(H341^2+H341^2)*'User Interface'!$D$17)/$C$7*COS(PI()*'User Interface'!$D$19/180)+$C$8,$C$8)</f>
        <v>-9.81</v>
      </c>
      <c r="E341">
        <f t="shared" si="20"/>
        <v>8.6</v>
      </c>
      <c r="F341">
        <f t="shared" si="21"/>
        <v>-0.22748999999999633</v>
      </c>
      <c r="G341">
        <f t="shared" si="22"/>
        <v>2.8293999999999904</v>
      </c>
      <c r="H341">
        <f t="shared" si="23"/>
        <v>0.95607789500000195</v>
      </c>
    </row>
    <row r="342" spans="2:8" x14ac:dyDescent="0.3">
      <c r="B342">
        <f>B341+'User Interface'!$D$14</f>
        <v>0.33000000000000024</v>
      </c>
      <c r="C342">
        <f>IF(G342&lt;0,(SQRT(G342^2+H342^2)*'User Interface'!$D$17)/$C$7*COS(PI()*'User Interface'!$D$19/180),0)</f>
        <v>0</v>
      </c>
      <c r="D342">
        <f>IF(G342&lt;0,(SQRT(H342^2+H342^2)*'User Interface'!$D$17)/$C$7*COS(PI()*'User Interface'!$D$19/180)+$C$8,$C$8)</f>
        <v>-9.81</v>
      </c>
      <c r="E342">
        <f t="shared" si="20"/>
        <v>8.6</v>
      </c>
      <c r="F342">
        <f t="shared" si="21"/>
        <v>-0.23729999999999635</v>
      </c>
      <c r="G342">
        <f t="shared" si="22"/>
        <v>2.8379999999999903</v>
      </c>
      <c r="H342">
        <f t="shared" si="23"/>
        <v>0.9558455000000019</v>
      </c>
    </row>
    <row r="343" spans="2:8" x14ac:dyDescent="0.3">
      <c r="B343">
        <f>B342+'User Interface'!$D$14</f>
        <v>0.33100000000000024</v>
      </c>
      <c r="C343">
        <f>IF(G343&lt;0,(SQRT(G343^2+H343^2)*'User Interface'!$D$17)/$C$7*COS(PI()*'User Interface'!$D$19/180),0)</f>
        <v>0</v>
      </c>
      <c r="D343">
        <f>IF(G343&lt;0,(SQRT(H343^2+H343^2)*'User Interface'!$D$17)/$C$7*COS(PI()*'User Interface'!$D$19/180)+$C$8,$C$8)</f>
        <v>-9.81</v>
      </c>
      <c r="E343">
        <f t="shared" si="20"/>
        <v>8.6</v>
      </c>
      <c r="F343">
        <f t="shared" si="21"/>
        <v>-0.24710999999999636</v>
      </c>
      <c r="G343">
        <f t="shared" si="22"/>
        <v>2.8465999999999902</v>
      </c>
      <c r="H343">
        <f t="shared" si="23"/>
        <v>0.95560329500000185</v>
      </c>
    </row>
    <row r="344" spans="2:8" x14ac:dyDescent="0.3">
      <c r="B344">
        <f>B343+'User Interface'!$D$14</f>
        <v>0.33200000000000024</v>
      </c>
      <c r="C344">
        <f>IF(G344&lt;0,(SQRT(G344^2+H344^2)*'User Interface'!$D$17)/$C$7*COS(PI()*'User Interface'!$D$19/180),0)</f>
        <v>0</v>
      </c>
      <c r="D344">
        <f>IF(G344&lt;0,(SQRT(H344^2+H344^2)*'User Interface'!$D$17)/$C$7*COS(PI()*'User Interface'!$D$19/180)+$C$8,$C$8)</f>
        <v>-9.81</v>
      </c>
      <c r="E344">
        <f t="shared" si="20"/>
        <v>8.6</v>
      </c>
      <c r="F344">
        <f t="shared" si="21"/>
        <v>-0.25691999999999637</v>
      </c>
      <c r="G344">
        <f t="shared" si="22"/>
        <v>2.8551999999999902</v>
      </c>
      <c r="H344">
        <f t="shared" si="23"/>
        <v>0.9553512800000018</v>
      </c>
    </row>
    <row r="345" spans="2:8" x14ac:dyDescent="0.3">
      <c r="B345">
        <f>B344+'User Interface'!$D$14</f>
        <v>0.33300000000000024</v>
      </c>
      <c r="C345">
        <f>IF(G345&lt;0,(SQRT(G345^2+H345^2)*'User Interface'!$D$17)/$C$7*COS(PI()*'User Interface'!$D$19/180),0)</f>
        <v>0</v>
      </c>
      <c r="D345">
        <f>IF(G345&lt;0,(SQRT(H345^2+H345^2)*'User Interface'!$D$17)/$C$7*COS(PI()*'User Interface'!$D$19/180)+$C$8,$C$8)</f>
        <v>-9.81</v>
      </c>
      <c r="E345">
        <f t="shared" si="20"/>
        <v>8.6</v>
      </c>
      <c r="F345">
        <f t="shared" si="21"/>
        <v>-0.26672999999999636</v>
      </c>
      <c r="G345">
        <f t="shared" si="22"/>
        <v>2.8637999999999901</v>
      </c>
      <c r="H345">
        <f t="shared" si="23"/>
        <v>0.95508945500000175</v>
      </c>
    </row>
    <row r="346" spans="2:8" x14ac:dyDescent="0.3">
      <c r="B346">
        <f>B345+'User Interface'!$D$14</f>
        <v>0.33400000000000024</v>
      </c>
      <c r="C346">
        <f>IF(G346&lt;0,(SQRT(G346^2+H346^2)*'User Interface'!$D$17)/$C$7*COS(PI()*'User Interface'!$D$19/180),0)</f>
        <v>0</v>
      </c>
      <c r="D346">
        <f>IF(G346&lt;0,(SQRT(H346^2+H346^2)*'User Interface'!$D$17)/$C$7*COS(PI()*'User Interface'!$D$19/180)+$C$8,$C$8)</f>
        <v>-9.81</v>
      </c>
      <c r="E346">
        <f t="shared" si="20"/>
        <v>8.6</v>
      </c>
      <c r="F346">
        <f t="shared" si="21"/>
        <v>-0.27653999999999634</v>
      </c>
      <c r="G346">
        <f t="shared" si="22"/>
        <v>2.8723999999999901</v>
      </c>
      <c r="H346">
        <f t="shared" si="23"/>
        <v>0.9548178200000017</v>
      </c>
    </row>
    <row r="347" spans="2:8" x14ac:dyDescent="0.3">
      <c r="B347">
        <f>B346+'User Interface'!$D$14</f>
        <v>0.33500000000000024</v>
      </c>
      <c r="C347">
        <f>IF(G347&lt;0,(SQRT(G347^2+H347^2)*'User Interface'!$D$17)/$C$7*COS(PI()*'User Interface'!$D$19/180),0)</f>
        <v>0</v>
      </c>
      <c r="D347">
        <f>IF(G347&lt;0,(SQRT(H347^2+H347^2)*'User Interface'!$D$17)/$C$7*COS(PI()*'User Interface'!$D$19/180)+$C$8,$C$8)</f>
        <v>-9.81</v>
      </c>
      <c r="E347">
        <f t="shared" si="20"/>
        <v>8.6</v>
      </c>
      <c r="F347">
        <f t="shared" si="21"/>
        <v>-0.28634999999999633</v>
      </c>
      <c r="G347">
        <f t="shared" si="22"/>
        <v>2.88099999999999</v>
      </c>
      <c r="H347">
        <f t="shared" si="23"/>
        <v>0.95453637500000166</v>
      </c>
    </row>
    <row r="348" spans="2:8" x14ac:dyDescent="0.3">
      <c r="B348">
        <f>B347+'User Interface'!$D$14</f>
        <v>0.33600000000000024</v>
      </c>
      <c r="C348">
        <f>IF(G348&lt;0,(SQRT(G348^2+H348^2)*'User Interface'!$D$17)/$C$7*COS(PI()*'User Interface'!$D$19/180),0)</f>
        <v>0</v>
      </c>
      <c r="D348">
        <f>IF(G348&lt;0,(SQRT(H348^2+H348^2)*'User Interface'!$D$17)/$C$7*COS(PI()*'User Interface'!$D$19/180)+$C$8,$C$8)</f>
        <v>-9.81</v>
      </c>
      <c r="E348">
        <f t="shared" si="20"/>
        <v>8.6</v>
      </c>
      <c r="F348">
        <f t="shared" si="21"/>
        <v>-0.29615999999999632</v>
      </c>
      <c r="G348">
        <f t="shared" si="22"/>
        <v>2.88959999999999</v>
      </c>
      <c r="H348">
        <f t="shared" si="23"/>
        <v>0.95424512000000161</v>
      </c>
    </row>
    <row r="349" spans="2:8" x14ac:dyDescent="0.3">
      <c r="B349">
        <f>B348+'User Interface'!$D$14</f>
        <v>0.33700000000000024</v>
      </c>
      <c r="C349">
        <f>IF(G349&lt;0,(SQRT(G349^2+H349^2)*'User Interface'!$D$17)/$C$7*COS(PI()*'User Interface'!$D$19/180),0)</f>
        <v>0</v>
      </c>
      <c r="D349">
        <f>IF(G349&lt;0,(SQRT(H349^2+H349^2)*'User Interface'!$D$17)/$C$7*COS(PI()*'User Interface'!$D$19/180)+$C$8,$C$8)</f>
        <v>-9.81</v>
      </c>
      <c r="E349">
        <f t="shared" si="20"/>
        <v>8.6</v>
      </c>
      <c r="F349">
        <f t="shared" si="21"/>
        <v>-0.3059699999999963</v>
      </c>
      <c r="G349">
        <f t="shared" si="22"/>
        <v>2.8981999999999899</v>
      </c>
      <c r="H349">
        <f t="shared" si="23"/>
        <v>0.95394405500000157</v>
      </c>
    </row>
    <row r="350" spans="2:8" x14ac:dyDescent="0.3">
      <c r="B350">
        <f>B349+'User Interface'!$D$14</f>
        <v>0.33800000000000024</v>
      </c>
      <c r="C350">
        <f>IF(G350&lt;0,(SQRT(G350^2+H350^2)*'User Interface'!$D$17)/$C$7*COS(PI()*'User Interface'!$D$19/180),0)</f>
        <v>0</v>
      </c>
      <c r="D350">
        <f>IF(G350&lt;0,(SQRT(H350^2+H350^2)*'User Interface'!$D$17)/$C$7*COS(PI()*'User Interface'!$D$19/180)+$C$8,$C$8)</f>
        <v>-9.81</v>
      </c>
      <c r="E350">
        <f t="shared" si="20"/>
        <v>8.6</v>
      </c>
      <c r="F350">
        <f t="shared" si="21"/>
        <v>-0.31577999999999629</v>
      </c>
      <c r="G350">
        <f t="shared" si="22"/>
        <v>2.9067999999999898</v>
      </c>
      <c r="H350">
        <f t="shared" si="23"/>
        <v>0.95363318000000152</v>
      </c>
    </row>
    <row r="351" spans="2:8" x14ac:dyDescent="0.3">
      <c r="B351">
        <f>B350+'User Interface'!$D$14</f>
        <v>0.33900000000000025</v>
      </c>
      <c r="C351">
        <f>IF(G351&lt;0,(SQRT(G351^2+H351^2)*'User Interface'!$D$17)/$C$7*COS(PI()*'User Interface'!$D$19/180),0)</f>
        <v>0</v>
      </c>
      <c r="D351">
        <f>IF(G351&lt;0,(SQRT(H351^2+H351^2)*'User Interface'!$D$17)/$C$7*COS(PI()*'User Interface'!$D$19/180)+$C$8,$C$8)</f>
        <v>-9.81</v>
      </c>
      <c r="E351">
        <f t="shared" si="20"/>
        <v>8.6</v>
      </c>
      <c r="F351">
        <f t="shared" si="21"/>
        <v>-0.32558999999999627</v>
      </c>
      <c r="G351">
        <f t="shared" si="22"/>
        <v>2.9153999999999898</v>
      </c>
      <c r="H351">
        <f t="shared" si="23"/>
        <v>0.95331249500000148</v>
      </c>
    </row>
    <row r="352" spans="2:8" x14ac:dyDescent="0.3">
      <c r="B352">
        <f>B351+'User Interface'!$D$14</f>
        <v>0.34000000000000025</v>
      </c>
      <c r="C352">
        <f>IF(G352&lt;0,(SQRT(G352^2+H352^2)*'User Interface'!$D$17)/$C$7*COS(PI()*'User Interface'!$D$19/180),0)</f>
        <v>0</v>
      </c>
      <c r="D352">
        <f>IF(G352&lt;0,(SQRT(H352^2+H352^2)*'User Interface'!$D$17)/$C$7*COS(PI()*'User Interface'!$D$19/180)+$C$8,$C$8)</f>
        <v>-9.81</v>
      </c>
      <c r="E352">
        <f t="shared" si="20"/>
        <v>8.6</v>
      </c>
      <c r="F352">
        <f t="shared" si="21"/>
        <v>-0.33539999999999626</v>
      </c>
      <c r="G352">
        <f t="shared" si="22"/>
        <v>2.9239999999999897</v>
      </c>
      <c r="H352">
        <f t="shared" si="23"/>
        <v>0.95298200000000144</v>
      </c>
    </row>
    <row r="353" spans="2:8" x14ac:dyDescent="0.3">
      <c r="B353">
        <f>B352+'User Interface'!$D$14</f>
        <v>0.34100000000000025</v>
      </c>
      <c r="C353">
        <f>IF(G353&lt;0,(SQRT(G353^2+H353^2)*'User Interface'!$D$17)/$C$7*COS(PI()*'User Interface'!$D$19/180),0)</f>
        <v>0</v>
      </c>
      <c r="D353">
        <f>IF(G353&lt;0,(SQRT(H353^2+H353^2)*'User Interface'!$D$17)/$C$7*COS(PI()*'User Interface'!$D$19/180)+$C$8,$C$8)</f>
        <v>-9.81</v>
      </c>
      <c r="E353">
        <f t="shared" si="20"/>
        <v>8.6</v>
      </c>
      <c r="F353">
        <f t="shared" si="21"/>
        <v>-0.34520999999999624</v>
      </c>
      <c r="G353">
        <f t="shared" si="22"/>
        <v>2.9325999999999897</v>
      </c>
      <c r="H353">
        <f t="shared" si="23"/>
        <v>0.9526416950000014</v>
      </c>
    </row>
    <row r="354" spans="2:8" x14ac:dyDescent="0.3">
      <c r="B354">
        <f>B353+'User Interface'!$D$14</f>
        <v>0.34200000000000025</v>
      </c>
      <c r="C354">
        <f>IF(G354&lt;0,(SQRT(G354^2+H354^2)*'User Interface'!$D$17)/$C$7*COS(PI()*'User Interface'!$D$19/180),0)</f>
        <v>0</v>
      </c>
      <c r="D354">
        <f>IF(G354&lt;0,(SQRT(H354^2+H354^2)*'User Interface'!$D$17)/$C$7*COS(PI()*'User Interface'!$D$19/180)+$C$8,$C$8)</f>
        <v>-9.81</v>
      </c>
      <c r="E354">
        <f t="shared" si="20"/>
        <v>8.6</v>
      </c>
      <c r="F354">
        <f t="shared" si="21"/>
        <v>-0.35501999999999623</v>
      </c>
      <c r="G354">
        <f t="shared" si="22"/>
        <v>2.9411999999999896</v>
      </c>
      <c r="H354">
        <f t="shared" si="23"/>
        <v>0.95229158000000136</v>
      </c>
    </row>
    <row r="355" spans="2:8" x14ac:dyDescent="0.3">
      <c r="B355">
        <f>B354+'User Interface'!$D$14</f>
        <v>0.34300000000000025</v>
      </c>
      <c r="C355">
        <f>IF(G355&lt;0,(SQRT(G355^2+H355^2)*'User Interface'!$D$17)/$C$7*COS(PI()*'User Interface'!$D$19/180),0)</f>
        <v>0</v>
      </c>
      <c r="D355">
        <f>IF(G355&lt;0,(SQRT(H355^2+H355^2)*'User Interface'!$D$17)/$C$7*COS(PI()*'User Interface'!$D$19/180)+$C$8,$C$8)</f>
        <v>-9.81</v>
      </c>
      <c r="E355">
        <f t="shared" si="20"/>
        <v>8.6</v>
      </c>
      <c r="F355">
        <f t="shared" si="21"/>
        <v>-0.36482999999999621</v>
      </c>
      <c r="G355">
        <f t="shared" si="22"/>
        <v>2.9497999999999895</v>
      </c>
      <c r="H355">
        <f t="shared" si="23"/>
        <v>0.95193165500000132</v>
      </c>
    </row>
    <row r="356" spans="2:8" x14ac:dyDescent="0.3">
      <c r="B356">
        <f>B355+'User Interface'!$D$14</f>
        <v>0.34400000000000025</v>
      </c>
      <c r="C356">
        <f>IF(G356&lt;0,(SQRT(G356^2+H356^2)*'User Interface'!$D$17)/$C$7*COS(PI()*'User Interface'!$D$19/180),0)</f>
        <v>0</v>
      </c>
      <c r="D356">
        <f>IF(G356&lt;0,(SQRT(H356^2+H356^2)*'User Interface'!$D$17)/$C$7*COS(PI()*'User Interface'!$D$19/180)+$C$8,$C$8)</f>
        <v>-9.81</v>
      </c>
      <c r="E356">
        <f t="shared" si="20"/>
        <v>8.6</v>
      </c>
      <c r="F356">
        <f t="shared" si="21"/>
        <v>-0.3746399999999962</v>
      </c>
      <c r="G356">
        <f t="shared" si="22"/>
        <v>2.9583999999999895</v>
      </c>
      <c r="H356">
        <f t="shared" si="23"/>
        <v>0.95156192000000128</v>
      </c>
    </row>
    <row r="357" spans="2:8" x14ac:dyDescent="0.3">
      <c r="B357">
        <f>B356+'User Interface'!$D$14</f>
        <v>0.34500000000000025</v>
      </c>
      <c r="C357">
        <f>IF(G357&lt;0,(SQRT(G357^2+H357^2)*'User Interface'!$D$17)/$C$7*COS(PI()*'User Interface'!$D$19/180),0)</f>
        <v>0</v>
      </c>
      <c r="D357">
        <f>IF(G357&lt;0,(SQRT(H357^2+H357^2)*'User Interface'!$D$17)/$C$7*COS(PI()*'User Interface'!$D$19/180)+$C$8,$C$8)</f>
        <v>-9.81</v>
      </c>
      <c r="E357">
        <f t="shared" si="20"/>
        <v>8.6</v>
      </c>
      <c r="F357">
        <f t="shared" si="21"/>
        <v>-0.38444999999999618</v>
      </c>
      <c r="G357">
        <f t="shared" si="22"/>
        <v>2.9669999999999894</v>
      </c>
      <c r="H357">
        <f t="shared" si="23"/>
        <v>0.95118237500000125</v>
      </c>
    </row>
    <row r="358" spans="2:8" x14ac:dyDescent="0.3">
      <c r="B358">
        <f>B357+'User Interface'!$D$14</f>
        <v>0.34600000000000025</v>
      </c>
      <c r="C358">
        <f>IF(G358&lt;0,(SQRT(G358^2+H358^2)*'User Interface'!$D$17)/$C$7*COS(PI()*'User Interface'!$D$19/180),0)</f>
        <v>0</v>
      </c>
      <c r="D358">
        <f>IF(G358&lt;0,(SQRT(H358^2+H358^2)*'User Interface'!$D$17)/$C$7*COS(PI()*'User Interface'!$D$19/180)+$C$8,$C$8)</f>
        <v>-9.81</v>
      </c>
      <c r="E358">
        <f t="shared" si="20"/>
        <v>8.6</v>
      </c>
      <c r="F358">
        <f t="shared" si="21"/>
        <v>-0.39425999999999617</v>
      </c>
      <c r="G358">
        <f t="shared" si="22"/>
        <v>2.9755999999999894</v>
      </c>
      <c r="H358">
        <f t="shared" si="23"/>
        <v>0.95079302000000121</v>
      </c>
    </row>
    <row r="359" spans="2:8" x14ac:dyDescent="0.3">
      <c r="B359">
        <f>B358+'User Interface'!$D$14</f>
        <v>0.34700000000000025</v>
      </c>
      <c r="C359">
        <f>IF(G359&lt;0,(SQRT(G359^2+H359^2)*'User Interface'!$D$17)/$C$7*COS(PI()*'User Interface'!$D$19/180),0)</f>
        <v>0</v>
      </c>
      <c r="D359">
        <f>IF(G359&lt;0,(SQRT(H359^2+H359^2)*'User Interface'!$D$17)/$C$7*COS(PI()*'User Interface'!$D$19/180)+$C$8,$C$8)</f>
        <v>-9.81</v>
      </c>
      <c r="E359">
        <f t="shared" si="20"/>
        <v>8.6</v>
      </c>
      <c r="F359">
        <f t="shared" si="21"/>
        <v>-0.40406999999999615</v>
      </c>
      <c r="G359">
        <f t="shared" si="22"/>
        <v>2.9841999999999893</v>
      </c>
      <c r="H359">
        <f t="shared" si="23"/>
        <v>0.95039385500000118</v>
      </c>
    </row>
    <row r="360" spans="2:8" x14ac:dyDescent="0.3">
      <c r="B360">
        <f>B359+'User Interface'!$D$14</f>
        <v>0.34800000000000025</v>
      </c>
      <c r="C360">
        <f>IF(G360&lt;0,(SQRT(G360^2+H360^2)*'User Interface'!$D$17)/$C$7*COS(PI()*'User Interface'!$D$19/180),0)</f>
        <v>0</v>
      </c>
      <c r="D360">
        <f>IF(G360&lt;0,(SQRT(H360^2+H360^2)*'User Interface'!$D$17)/$C$7*COS(PI()*'User Interface'!$D$19/180)+$C$8,$C$8)</f>
        <v>-9.81</v>
      </c>
      <c r="E360">
        <f t="shared" si="20"/>
        <v>8.6</v>
      </c>
      <c r="F360">
        <f t="shared" si="21"/>
        <v>-0.41387999999999614</v>
      </c>
      <c r="G360">
        <f t="shared" si="22"/>
        <v>2.9927999999999892</v>
      </c>
      <c r="H360">
        <f t="shared" si="23"/>
        <v>0.94998488000000114</v>
      </c>
    </row>
    <row r="361" spans="2:8" x14ac:dyDescent="0.3">
      <c r="B361">
        <f>B360+'User Interface'!$D$14</f>
        <v>0.34900000000000025</v>
      </c>
      <c r="C361">
        <f>IF(G361&lt;0,(SQRT(G361^2+H361^2)*'User Interface'!$D$17)/$C$7*COS(PI()*'User Interface'!$D$19/180),0)</f>
        <v>0</v>
      </c>
      <c r="D361">
        <f>IF(G361&lt;0,(SQRT(H361^2+H361^2)*'User Interface'!$D$17)/$C$7*COS(PI()*'User Interface'!$D$19/180)+$C$8,$C$8)</f>
        <v>-9.81</v>
      </c>
      <c r="E361">
        <f t="shared" si="20"/>
        <v>8.6</v>
      </c>
      <c r="F361">
        <f t="shared" si="21"/>
        <v>-0.42368999999999613</v>
      </c>
      <c r="G361">
        <f t="shared" si="22"/>
        <v>3.0013999999999892</v>
      </c>
      <c r="H361">
        <f t="shared" si="23"/>
        <v>0.94956609500000111</v>
      </c>
    </row>
    <row r="362" spans="2:8" x14ac:dyDescent="0.3">
      <c r="B362">
        <f>B361+'User Interface'!$D$14</f>
        <v>0.35000000000000026</v>
      </c>
      <c r="C362">
        <f>IF(G362&lt;0,(SQRT(G362^2+H362^2)*'User Interface'!$D$17)/$C$7*COS(PI()*'User Interface'!$D$19/180),0)</f>
        <v>0</v>
      </c>
      <c r="D362">
        <f>IF(G362&lt;0,(SQRT(H362^2+H362^2)*'User Interface'!$D$17)/$C$7*COS(PI()*'User Interface'!$D$19/180)+$C$8,$C$8)</f>
        <v>-9.81</v>
      </c>
      <c r="E362">
        <f t="shared" si="20"/>
        <v>8.6</v>
      </c>
      <c r="F362">
        <f t="shared" si="21"/>
        <v>-0.43349999999999611</v>
      </c>
      <c r="G362">
        <f t="shared" si="22"/>
        <v>3.0099999999999891</v>
      </c>
      <c r="H362">
        <f t="shared" si="23"/>
        <v>0.94913750000000108</v>
      </c>
    </row>
    <row r="363" spans="2:8" x14ac:dyDescent="0.3">
      <c r="B363">
        <f>B362+'User Interface'!$D$14</f>
        <v>0.35100000000000026</v>
      </c>
      <c r="C363">
        <f>IF(G363&lt;0,(SQRT(G363^2+H363^2)*'User Interface'!$D$17)/$C$7*COS(PI()*'User Interface'!$D$19/180),0)</f>
        <v>0</v>
      </c>
      <c r="D363">
        <f>IF(G363&lt;0,(SQRT(H363^2+H363^2)*'User Interface'!$D$17)/$C$7*COS(PI()*'User Interface'!$D$19/180)+$C$8,$C$8)</f>
        <v>-9.81</v>
      </c>
      <c r="E363">
        <f t="shared" si="20"/>
        <v>8.6</v>
      </c>
      <c r="F363">
        <f t="shared" si="21"/>
        <v>-0.4433099999999961</v>
      </c>
      <c r="G363">
        <f t="shared" si="22"/>
        <v>3.0185999999999891</v>
      </c>
      <c r="H363">
        <f t="shared" si="23"/>
        <v>0.94869909500000105</v>
      </c>
    </row>
    <row r="364" spans="2:8" x14ac:dyDescent="0.3">
      <c r="B364">
        <f>B363+'User Interface'!$D$14</f>
        <v>0.35200000000000026</v>
      </c>
      <c r="C364">
        <f>IF(G364&lt;0,(SQRT(G364^2+H364^2)*'User Interface'!$D$17)/$C$7*COS(PI()*'User Interface'!$D$19/180),0)</f>
        <v>0</v>
      </c>
      <c r="D364">
        <f>IF(G364&lt;0,(SQRT(H364^2+H364^2)*'User Interface'!$D$17)/$C$7*COS(PI()*'User Interface'!$D$19/180)+$C$8,$C$8)</f>
        <v>-9.81</v>
      </c>
      <c r="E364">
        <f t="shared" si="20"/>
        <v>8.6</v>
      </c>
      <c r="F364">
        <f t="shared" si="21"/>
        <v>-0.45311999999999608</v>
      </c>
      <c r="G364">
        <f t="shared" si="22"/>
        <v>3.027199999999989</v>
      </c>
      <c r="H364">
        <f t="shared" si="23"/>
        <v>0.94825088000000102</v>
      </c>
    </row>
    <row r="365" spans="2:8" x14ac:dyDescent="0.3">
      <c r="B365">
        <f>B364+'User Interface'!$D$14</f>
        <v>0.35300000000000026</v>
      </c>
      <c r="C365">
        <f>IF(G365&lt;0,(SQRT(G365^2+H365^2)*'User Interface'!$D$17)/$C$7*COS(PI()*'User Interface'!$D$19/180),0)</f>
        <v>0</v>
      </c>
      <c r="D365">
        <f>IF(G365&lt;0,(SQRT(H365^2+H365^2)*'User Interface'!$D$17)/$C$7*COS(PI()*'User Interface'!$D$19/180)+$C$8,$C$8)</f>
        <v>-9.81</v>
      </c>
      <c r="E365">
        <f t="shared" si="20"/>
        <v>8.6</v>
      </c>
      <c r="F365">
        <f t="shared" si="21"/>
        <v>-0.46292999999999607</v>
      </c>
      <c r="G365">
        <f t="shared" si="22"/>
        <v>3.035799999999989</v>
      </c>
      <c r="H365">
        <f t="shared" si="23"/>
        <v>0.94779285500000099</v>
      </c>
    </row>
    <row r="366" spans="2:8" x14ac:dyDescent="0.3">
      <c r="B366">
        <f>B365+'User Interface'!$D$14</f>
        <v>0.35400000000000026</v>
      </c>
      <c r="C366">
        <f>IF(G366&lt;0,(SQRT(G366^2+H366^2)*'User Interface'!$D$17)/$C$7*COS(PI()*'User Interface'!$D$19/180),0)</f>
        <v>0</v>
      </c>
      <c r="D366">
        <f>IF(G366&lt;0,(SQRT(H366^2+H366^2)*'User Interface'!$D$17)/$C$7*COS(PI()*'User Interface'!$D$19/180)+$C$8,$C$8)</f>
        <v>-9.81</v>
      </c>
      <c r="E366">
        <f t="shared" si="20"/>
        <v>8.6</v>
      </c>
      <c r="F366">
        <f t="shared" si="21"/>
        <v>-0.47273999999999605</v>
      </c>
      <c r="G366">
        <f t="shared" si="22"/>
        <v>3.0443999999999889</v>
      </c>
      <c r="H366">
        <f t="shared" si="23"/>
        <v>0.94732502000000096</v>
      </c>
    </row>
    <row r="367" spans="2:8" x14ac:dyDescent="0.3">
      <c r="B367">
        <f>B366+'User Interface'!$D$14</f>
        <v>0.35500000000000026</v>
      </c>
      <c r="C367">
        <f>IF(G367&lt;0,(SQRT(G367^2+H367^2)*'User Interface'!$D$17)/$C$7*COS(PI()*'User Interface'!$D$19/180),0)</f>
        <v>0</v>
      </c>
      <c r="D367">
        <f>IF(G367&lt;0,(SQRT(H367^2+H367^2)*'User Interface'!$D$17)/$C$7*COS(PI()*'User Interface'!$D$19/180)+$C$8,$C$8)</f>
        <v>-9.81</v>
      </c>
      <c r="E367">
        <f t="shared" si="20"/>
        <v>8.6</v>
      </c>
      <c r="F367">
        <f t="shared" si="21"/>
        <v>-0.48254999999999604</v>
      </c>
      <c r="G367">
        <f t="shared" si="22"/>
        <v>3.0529999999999888</v>
      </c>
      <c r="H367">
        <f t="shared" si="23"/>
        <v>0.94684737500000093</v>
      </c>
    </row>
    <row r="368" spans="2:8" x14ac:dyDescent="0.3">
      <c r="B368">
        <f>B367+'User Interface'!$D$14</f>
        <v>0.35600000000000026</v>
      </c>
      <c r="C368">
        <f>IF(G368&lt;0,(SQRT(G368^2+H368^2)*'User Interface'!$D$17)/$C$7*COS(PI()*'User Interface'!$D$19/180),0)</f>
        <v>0</v>
      </c>
      <c r="D368">
        <f>IF(G368&lt;0,(SQRT(H368^2+H368^2)*'User Interface'!$D$17)/$C$7*COS(PI()*'User Interface'!$D$19/180)+$C$8,$C$8)</f>
        <v>-9.81</v>
      </c>
      <c r="E368">
        <f t="shared" si="20"/>
        <v>8.6</v>
      </c>
      <c r="F368">
        <f t="shared" si="21"/>
        <v>-0.49235999999999602</v>
      </c>
      <c r="G368">
        <f t="shared" si="22"/>
        <v>3.0615999999999888</v>
      </c>
      <c r="H368">
        <f t="shared" si="23"/>
        <v>0.94635992000000091</v>
      </c>
    </row>
    <row r="369" spans="2:8" x14ac:dyDescent="0.3">
      <c r="B369">
        <f>B368+'User Interface'!$D$14</f>
        <v>0.35700000000000026</v>
      </c>
      <c r="C369">
        <f>IF(G369&lt;0,(SQRT(G369^2+H369^2)*'User Interface'!$D$17)/$C$7*COS(PI()*'User Interface'!$D$19/180),0)</f>
        <v>0</v>
      </c>
      <c r="D369">
        <f>IF(G369&lt;0,(SQRT(H369^2+H369^2)*'User Interface'!$D$17)/$C$7*COS(PI()*'User Interface'!$D$19/180)+$C$8,$C$8)</f>
        <v>-9.81</v>
      </c>
      <c r="E369">
        <f t="shared" si="20"/>
        <v>8.6</v>
      </c>
      <c r="F369">
        <f t="shared" si="21"/>
        <v>-0.50216999999999601</v>
      </c>
      <c r="G369">
        <f t="shared" si="22"/>
        <v>3.0701999999999887</v>
      </c>
      <c r="H369">
        <f t="shared" si="23"/>
        <v>0.94586265500000088</v>
      </c>
    </row>
    <row r="370" spans="2:8" x14ac:dyDescent="0.3">
      <c r="B370">
        <f>B369+'User Interface'!$D$14</f>
        <v>0.35800000000000026</v>
      </c>
      <c r="C370">
        <f>IF(G370&lt;0,(SQRT(G370^2+H370^2)*'User Interface'!$D$17)/$C$7*COS(PI()*'User Interface'!$D$19/180),0)</f>
        <v>0</v>
      </c>
      <c r="D370">
        <f>IF(G370&lt;0,(SQRT(H370^2+H370^2)*'User Interface'!$D$17)/$C$7*COS(PI()*'User Interface'!$D$19/180)+$C$8,$C$8)</f>
        <v>-9.81</v>
      </c>
      <c r="E370">
        <f t="shared" si="20"/>
        <v>8.6</v>
      </c>
      <c r="F370">
        <f t="shared" si="21"/>
        <v>-0.51197999999999599</v>
      </c>
      <c r="G370">
        <f t="shared" si="22"/>
        <v>3.0787999999999887</v>
      </c>
      <c r="H370">
        <f t="shared" si="23"/>
        <v>0.94535558000000086</v>
      </c>
    </row>
    <row r="371" spans="2:8" x14ac:dyDescent="0.3">
      <c r="B371">
        <f>B370+'User Interface'!$D$14</f>
        <v>0.35900000000000026</v>
      </c>
      <c r="C371">
        <f>IF(G371&lt;0,(SQRT(G371^2+H371^2)*'User Interface'!$D$17)/$C$7*COS(PI()*'User Interface'!$D$19/180),0)</f>
        <v>0</v>
      </c>
      <c r="D371">
        <f>IF(G371&lt;0,(SQRT(H371^2+H371^2)*'User Interface'!$D$17)/$C$7*COS(PI()*'User Interface'!$D$19/180)+$C$8,$C$8)</f>
        <v>-9.81</v>
      </c>
      <c r="E371">
        <f t="shared" si="20"/>
        <v>8.6</v>
      </c>
      <c r="F371">
        <f t="shared" si="21"/>
        <v>-0.52178999999999598</v>
      </c>
      <c r="G371">
        <f t="shared" si="22"/>
        <v>3.0873999999999886</v>
      </c>
      <c r="H371">
        <f t="shared" si="23"/>
        <v>0.94483869500000084</v>
      </c>
    </row>
    <row r="372" spans="2:8" x14ac:dyDescent="0.3">
      <c r="B372">
        <f>B371+'User Interface'!$D$14</f>
        <v>0.36000000000000026</v>
      </c>
      <c r="C372">
        <f>IF(G372&lt;0,(SQRT(G372^2+H372^2)*'User Interface'!$D$17)/$C$7*COS(PI()*'User Interface'!$D$19/180),0)</f>
        <v>0</v>
      </c>
      <c r="D372">
        <f>IF(G372&lt;0,(SQRT(H372^2+H372^2)*'User Interface'!$D$17)/$C$7*COS(PI()*'User Interface'!$D$19/180)+$C$8,$C$8)</f>
        <v>-9.81</v>
      </c>
      <c r="E372">
        <f t="shared" si="20"/>
        <v>8.6</v>
      </c>
      <c r="F372">
        <f t="shared" si="21"/>
        <v>-0.53159999999999596</v>
      </c>
      <c r="G372">
        <f t="shared" si="22"/>
        <v>3.0959999999999885</v>
      </c>
      <c r="H372">
        <f t="shared" si="23"/>
        <v>0.94431200000000082</v>
      </c>
    </row>
    <row r="373" spans="2:8" x14ac:dyDescent="0.3">
      <c r="B373">
        <f>B372+'User Interface'!$D$14</f>
        <v>0.36100000000000027</v>
      </c>
      <c r="C373">
        <f>IF(G373&lt;0,(SQRT(G373^2+H373^2)*'User Interface'!$D$17)/$C$7*COS(PI()*'User Interface'!$D$19/180),0)</f>
        <v>0</v>
      </c>
      <c r="D373">
        <f>IF(G373&lt;0,(SQRT(H373^2+H373^2)*'User Interface'!$D$17)/$C$7*COS(PI()*'User Interface'!$D$19/180)+$C$8,$C$8)</f>
        <v>-9.81</v>
      </c>
      <c r="E373">
        <f t="shared" si="20"/>
        <v>8.6</v>
      </c>
      <c r="F373">
        <f t="shared" si="21"/>
        <v>-0.54140999999999595</v>
      </c>
      <c r="G373">
        <f t="shared" si="22"/>
        <v>3.1045999999999885</v>
      </c>
      <c r="H373">
        <f t="shared" si="23"/>
        <v>0.9437754950000008</v>
      </c>
    </row>
    <row r="374" spans="2:8" x14ac:dyDescent="0.3">
      <c r="B374">
        <f>B373+'User Interface'!$D$14</f>
        <v>0.36200000000000027</v>
      </c>
      <c r="C374">
        <f>IF(G374&lt;0,(SQRT(G374^2+H374^2)*'User Interface'!$D$17)/$C$7*COS(PI()*'User Interface'!$D$19/180),0)</f>
        <v>0</v>
      </c>
      <c r="D374">
        <f>IF(G374&lt;0,(SQRT(H374^2+H374^2)*'User Interface'!$D$17)/$C$7*COS(PI()*'User Interface'!$D$19/180)+$C$8,$C$8)</f>
        <v>-9.81</v>
      </c>
      <c r="E374">
        <f t="shared" si="20"/>
        <v>8.6</v>
      </c>
      <c r="F374">
        <f t="shared" si="21"/>
        <v>-0.55121999999999594</v>
      </c>
      <c r="G374">
        <f t="shared" si="22"/>
        <v>3.1131999999999884</v>
      </c>
      <c r="H374">
        <f t="shared" si="23"/>
        <v>0.94322918000000078</v>
      </c>
    </row>
    <row r="375" spans="2:8" x14ac:dyDescent="0.3">
      <c r="B375">
        <f>B374+'User Interface'!$D$14</f>
        <v>0.36300000000000027</v>
      </c>
      <c r="C375">
        <f>IF(G375&lt;0,(SQRT(G375^2+H375^2)*'User Interface'!$D$17)/$C$7*COS(PI()*'User Interface'!$D$19/180),0)</f>
        <v>0</v>
      </c>
      <c r="D375">
        <f>IF(G375&lt;0,(SQRT(H375^2+H375^2)*'User Interface'!$D$17)/$C$7*COS(PI()*'User Interface'!$D$19/180)+$C$8,$C$8)</f>
        <v>-9.81</v>
      </c>
      <c r="E375">
        <f t="shared" si="20"/>
        <v>8.6</v>
      </c>
      <c r="F375">
        <f t="shared" si="21"/>
        <v>-0.56102999999999592</v>
      </c>
      <c r="G375">
        <f t="shared" si="22"/>
        <v>3.1217999999999884</v>
      </c>
      <c r="H375">
        <f t="shared" si="23"/>
        <v>0.94267305500000076</v>
      </c>
    </row>
    <row r="376" spans="2:8" x14ac:dyDescent="0.3">
      <c r="B376">
        <f>B375+'User Interface'!$D$14</f>
        <v>0.36400000000000027</v>
      </c>
      <c r="C376">
        <f>IF(G376&lt;0,(SQRT(G376^2+H376^2)*'User Interface'!$D$17)/$C$7*COS(PI()*'User Interface'!$D$19/180),0)</f>
        <v>0</v>
      </c>
      <c r="D376">
        <f>IF(G376&lt;0,(SQRT(H376^2+H376^2)*'User Interface'!$D$17)/$C$7*COS(PI()*'User Interface'!$D$19/180)+$C$8,$C$8)</f>
        <v>-9.81</v>
      </c>
      <c r="E376">
        <f t="shared" si="20"/>
        <v>8.6</v>
      </c>
      <c r="F376">
        <f t="shared" si="21"/>
        <v>-0.57083999999999591</v>
      </c>
      <c r="G376">
        <f t="shared" si="22"/>
        <v>3.1303999999999883</v>
      </c>
      <c r="H376">
        <f t="shared" si="23"/>
        <v>0.94210712000000074</v>
      </c>
    </row>
    <row r="377" spans="2:8" x14ac:dyDescent="0.3">
      <c r="B377">
        <f>B376+'User Interface'!$D$14</f>
        <v>0.36500000000000027</v>
      </c>
      <c r="C377">
        <f>IF(G377&lt;0,(SQRT(G377^2+H377^2)*'User Interface'!$D$17)/$C$7*COS(PI()*'User Interface'!$D$19/180),0)</f>
        <v>0</v>
      </c>
      <c r="D377">
        <f>IF(G377&lt;0,(SQRT(H377^2+H377^2)*'User Interface'!$D$17)/$C$7*COS(PI()*'User Interface'!$D$19/180)+$C$8,$C$8)</f>
        <v>-9.81</v>
      </c>
      <c r="E377">
        <f t="shared" si="20"/>
        <v>8.6</v>
      </c>
      <c r="F377">
        <f t="shared" si="21"/>
        <v>-0.58064999999999589</v>
      </c>
      <c r="G377">
        <f t="shared" si="22"/>
        <v>3.1389999999999882</v>
      </c>
      <c r="H377">
        <f t="shared" si="23"/>
        <v>0.94153137500000073</v>
      </c>
    </row>
    <row r="378" spans="2:8" x14ac:dyDescent="0.3">
      <c r="B378">
        <f>B377+'User Interface'!$D$14</f>
        <v>0.36600000000000027</v>
      </c>
      <c r="C378">
        <f>IF(G378&lt;0,(SQRT(G378^2+H378^2)*'User Interface'!$D$17)/$C$7*COS(PI()*'User Interface'!$D$19/180),0)</f>
        <v>0</v>
      </c>
      <c r="D378">
        <f>IF(G378&lt;0,(SQRT(H378^2+H378^2)*'User Interface'!$D$17)/$C$7*COS(PI()*'User Interface'!$D$19/180)+$C$8,$C$8)</f>
        <v>-9.81</v>
      </c>
      <c r="E378">
        <f t="shared" si="20"/>
        <v>8.6</v>
      </c>
      <c r="F378">
        <f t="shared" si="21"/>
        <v>-0.59045999999999588</v>
      </c>
      <c r="G378">
        <f t="shared" si="22"/>
        <v>3.1475999999999882</v>
      </c>
      <c r="H378">
        <f t="shared" si="23"/>
        <v>0.94094582000000071</v>
      </c>
    </row>
    <row r="379" spans="2:8" x14ac:dyDescent="0.3">
      <c r="B379">
        <f>B378+'User Interface'!$D$14</f>
        <v>0.36700000000000027</v>
      </c>
      <c r="C379">
        <f>IF(G379&lt;0,(SQRT(G379^2+H379^2)*'User Interface'!$D$17)/$C$7*COS(PI()*'User Interface'!$D$19/180),0)</f>
        <v>0</v>
      </c>
      <c r="D379">
        <f>IF(G379&lt;0,(SQRT(H379^2+H379^2)*'User Interface'!$D$17)/$C$7*COS(PI()*'User Interface'!$D$19/180)+$C$8,$C$8)</f>
        <v>-9.81</v>
      </c>
      <c r="E379">
        <f t="shared" si="20"/>
        <v>8.6</v>
      </c>
      <c r="F379">
        <f t="shared" si="21"/>
        <v>-0.60026999999999586</v>
      </c>
      <c r="G379">
        <f t="shared" si="22"/>
        <v>3.1561999999999881</v>
      </c>
      <c r="H379">
        <f t="shared" si="23"/>
        <v>0.9403504550000007</v>
      </c>
    </row>
    <row r="380" spans="2:8" x14ac:dyDescent="0.3">
      <c r="B380">
        <f>B379+'User Interface'!$D$14</f>
        <v>0.36800000000000027</v>
      </c>
      <c r="C380">
        <f>IF(G380&lt;0,(SQRT(G380^2+H380^2)*'User Interface'!$D$17)/$C$7*COS(PI()*'User Interface'!$D$19/180),0)</f>
        <v>0</v>
      </c>
      <c r="D380">
        <f>IF(G380&lt;0,(SQRT(H380^2+H380^2)*'User Interface'!$D$17)/$C$7*COS(PI()*'User Interface'!$D$19/180)+$C$8,$C$8)</f>
        <v>-9.81</v>
      </c>
      <c r="E380">
        <f t="shared" si="20"/>
        <v>8.6</v>
      </c>
      <c r="F380">
        <f t="shared" si="21"/>
        <v>-0.61007999999999585</v>
      </c>
      <c r="G380">
        <f t="shared" si="22"/>
        <v>3.1647999999999881</v>
      </c>
      <c r="H380">
        <f t="shared" si="23"/>
        <v>0.93974528000000068</v>
      </c>
    </row>
    <row r="381" spans="2:8" x14ac:dyDescent="0.3">
      <c r="B381">
        <f>B380+'User Interface'!$D$14</f>
        <v>0.36900000000000027</v>
      </c>
      <c r="C381">
        <f>IF(G381&lt;0,(SQRT(G381^2+H381^2)*'User Interface'!$D$17)/$C$7*COS(PI()*'User Interface'!$D$19/180),0)</f>
        <v>0</v>
      </c>
      <c r="D381">
        <f>IF(G381&lt;0,(SQRT(H381^2+H381^2)*'User Interface'!$D$17)/$C$7*COS(PI()*'User Interface'!$D$19/180)+$C$8,$C$8)</f>
        <v>-9.81</v>
      </c>
      <c r="E381">
        <f t="shared" si="20"/>
        <v>8.6</v>
      </c>
      <c r="F381">
        <f t="shared" si="21"/>
        <v>-0.61988999999999583</v>
      </c>
      <c r="G381">
        <f t="shared" si="22"/>
        <v>3.173399999999988</v>
      </c>
      <c r="H381">
        <f t="shared" si="23"/>
        <v>0.93913029500000067</v>
      </c>
    </row>
    <row r="382" spans="2:8" x14ac:dyDescent="0.3">
      <c r="B382">
        <f>B381+'User Interface'!$D$14</f>
        <v>0.37000000000000027</v>
      </c>
      <c r="C382">
        <f>IF(G382&lt;0,(SQRT(G382^2+H382^2)*'User Interface'!$D$17)/$C$7*COS(PI()*'User Interface'!$D$19/180),0)</f>
        <v>0</v>
      </c>
      <c r="D382">
        <f>IF(G382&lt;0,(SQRT(H382^2+H382^2)*'User Interface'!$D$17)/$C$7*COS(PI()*'User Interface'!$D$19/180)+$C$8,$C$8)</f>
        <v>-9.81</v>
      </c>
      <c r="E382">
        <f t="shared" si="20"/>
        <v>8.6</v>
      </c>
      <c r="F382">
        <f t="shared" si="21"/>
        <v>-0.62969999999999582</v>
      </c>
      <c r="G382">
        <f t="shared" si="22"/>
        <v>3.1819999999999879</v>
      </c>
      <c r="H382">
        <f t="shared" si="23"/>
        <v>0.93850550000000066</v>
      </c>
    </row>
    <row r="383" spans="2:8" x14ac:dyDescent="0.3">
      <c r="B383">
        <f>B382+'User Interface'!$D$14</f>
        <v>0.37100000000000027</v>
      </c>
      <c r="C383">
        <f>IF(G383&lt;0,(SQRT(G383^2+H383^2)*'User Interface'!$D$17)/$C$7*COS(PI()*'User Interface'!$D$19/180),0)</f>
        <v>0</v>
      </c>
      <c r="D383">
        <f>IF(G383&lt;0,(SQRT(H383^2+H383^2)*'User Interface'!$D$17)/$C$7*COS(PI()*'User Interface'!$D$19/180)+$C$8,$C$8)</f>
        <v>-9.81</v>
      </c>
      <c r="E383">
        <f t="shared" si="20"/>
        <v>8.6</v>
      </c>
      <c r="F383">
        <f t="shared" si="21"/>
        <v>-0.6395099999999958</v>
      </c>
      <c r="G383">
        <f t="shared" si="22"/>
        <v>3.1905999999999879</v>
      </c>
      <c r="H383">
        <f t="shared" si="23"/>
        <v>0.93787089500000065</v>
      </c>
    </row>
    <row r="384" spans="2:8" x14ac:dyDescent="0.3">
      <c r="B384">
        <f>B383+'User Interface'!$D$14</f>
        <v>0.37200000000000027</v>
      </c>
      <c r="C384">
        <f>IF(G384&lt;0,(SQRT(G384^2+H384^2)*'User Interface'!$D$17)/$C$7*COS(PI()*'User Interface'!$D$19/180),0)</f>
        <v>0</v>
      </c>
      <c r="D384">
        <f>IF(G384&lt;0,(SQRT(H384^2+H384^2)*'User Interface'!$D$17)/$C$7*COS(PI()*'User Interface'!$D$19/180)+$C$8,$C$8)</f>
        <v>-9.81</v>
      </c>
      <c r="E384">
        <f t="shared" si="20"/>
        <v>8.6</v>
      </c>
      <c r="F384">
        <f t="shared" si="21"/>
        <v>-0.64931999999999579</v>
      </c>
      <c r="G384">
        <f t="shared" si="22"/>
        <v>3.1991999999999878</v>
      </c>
      <c r="H384">
        <f t="shared" si="23"/>
        <v>0.93722648000000064</v>
      </c>
    </row>
    <row r="385" spans="2:8" x14ac:dyDescent="0.3">
      <c r="B385">
        <f>B384+'User Interface'!$D$14</f>
        <v>0.37300000000000028</v>
      </c>
      <c r="C385">
        <f>IF(G385&lt;0,(SQRT(G385^2+H385^2)*'User Interface'!$D$17)/$C$7*COS(PI()*'User Interface'!$D$19/180),0)</f>
        <v>0</v>
      </c>
      <c r="D385">
        <f>IF(G385&lt;0,(SQRT(H385^2+H385^2)*'User Interface'!$D$17)/$C$7*COS(PI()*'User Interface'!$D$19/180)+$C$8,$C$8)</f>
        <v>-9.81</v>
      </c>
      <c r="E385">
        <f t="shared" si="20"/>
        <v>8.6</v>
      </c>
      <c r="F385">
        <f t="shared" si="21"/>
        <v>-0.65912999999999577</v>
      </c>
      <c r="G385">
        <f t="shared" si="22"/>
        <v>3.2077999999999878</v>
      </c>
      <c r="H385">
        <f t="shared" si="23"/>
        <v>0.93657225500000063</v>
      </c>
    </row>
    <row r="386" spans="2:8" x14ac:dyDescent="0.3">
      <c r="B386">
        <f>B385+'User Interface'!$D$14</f>
        <v>0.37400000000000028</v>
      </c>
      <c r="C386">
        <f>IF(G386&lt;0,(SQRT(G386^2+H386^2)*'User Interface'!$D$17)/$C$7*COS(PI()*'User Interface'!$D$19/180),0)</f>
        <v>0</v>
      </c>
      <c r="D386">
        <f>IF(G386&lt;0,(SQRT(H386^2+H386^2)*'User Interface'!$D$17)/$C$7*COS(PI()*'User Interface'!$D$19/180)+$C$8,$C$8)</f>
        <v>-9.81</v>
      </c>
      <c r="E386">
        <f t="shared" si="20"/>
        <v>8.6</v>
      </c>
      <c r="F386">
        <f t="shared" si="21"/>
        <v>-0.66893999999999576</v>
      </c>
      <c r="G386">
        <f t="shared" si="22"/>
        <v>3.2163999999999877</v>
      </c>
      <c r="H386">
        <f t="shared" si="23"/>
        <v>0.93590822000000062</v>
      </c>
    </row>
    <row r="387" spans="2:8" x14ac:dyDescent="0.3">
      <c r="B387">
        <f>B386+'User Interface'!$D$14</f>
        <v>0.37500000000000028</v>
      </c>
      <c r="C387">
        <f>IF(G387&lt;0,(SQRT(G387^2+H387^2)*'User Interface'!$D$17)/$C$7*COS(PI()*'User Interface'!$D$19/180),0)</f>
        <v>0</v>
      </c>
      <c r="D387">
        <f>IF(G387&lt;0,(SQRT(H387^2+H387^2)*'User Interface'!$D$17)/$C$7*COS(PI()*'User Interface'!$D$19/180)+$C$8,$C$8)</f>
        <v>-9.81</v>
      </c>
      <c r="E387">
        <f t="shared" si="20"/>
        <v>8.6</v>
      </c>
      <c r="F387">
        <f t="shared" si="21"/>
        <v>-0.67874999999999575</v>
      </c>
      <c r="G387">
        <f t="shared" si="22"/>
        <v>3.2249999999999877</v>
      </c>
      <c r="H387">
        <f t="shared" si="23"/>
        <v>0.93523437500000062</v>
      </c>
    </row>
    <row r="388" spans="2:8" x14ac:dyDescent="0.3">
      <c r="B388">
        <f>B387+'User Interface'!$D$14</f>
        <v>0.37600000000000028</v>
      </c>
      <c r="C388">
        <f>IF(G388&lt;0,(SQRT(G388^2+H388^2)*'User Interface'!$D$17)/$C$7*COS(PI()*'User Interface'!$D$19/180),0)</f>
        <v>0</v>
      </c>
      <c r="D388">
        <f>IF(G388&lt;0,(SQRT(H388^2+H388^2)*'User Interface'!$D$17)/$C$7*COS(PI()*'User Interface'!$D$19/180)+$C$8,$C$8)</f>
        <v>-9.81</v>
      </c>
      <c r="E388">
        <f t="shared" si="20"/>
        <v>8.6</v>
      </c>
      <c r="F388">
        <f t="shared" si="21"/>
        <v>-0.68855999999999573</v>
      </c>
      <c r="G388">
        <f t="shared" si="22"/>
        <v>3.2335999999999876</v>
      </c>
      <c r="H388">
        <f t="shared" si="23"/>
        <v>0.93455072000000061</v>
      </c>
    </row>
    <row r="389" spans="2:8" x14ac:dyDescent="0.3">
      <c r="B389">
        <f>B388+'User Interface'!$D$14</f>
        <v>0.37700000000000028</v>
      </c>
      <c r="C389">
        <f>IF(G389&lt;0,(SQRT(G389^2+H389^2)*'User Interface'!$D$17)/$C$7*COS(PI()*'User Interface'!$D$19/180),0)</f>
        <v>0</v>
      </c>
      <c r="D389">
        <f>IF(G389&lt;0,(SQRT(H389^2+H389^2)*'User Interface'!$D$17)/$C$7*COS(PI()*'User Interface'!$D$19/180)+$C$8,$C$8)</f>
        <v>-9.81</v>
      </c>
      <c r="E389">
        <f t="shared" si="20"/>
        <v>8.6</v>
      </c>
      <c r="F389">
        <f t="shared" si="21"/>
        <v>-0.69836999999999572</v>
      </c>
      <c r="G389">
        <f t="shared" si="22"/>
        <v>3.2421999999999875</v>
      </c>
      <c r="H389">
        <f t="shared" si="23"/>
        <v>0.93385725500000061</v>
      </c>
    </row>
    <row r="390" spans="2:8" x14ac:dyDescent="0.3">
      <c r="B390">
        <f>B389+'User Interface'!$D$14</f>
        <v>0.37800000000000028</v>
      </c>
      <c r="C390">
        <f>IF(G390&lt;0,(SQRT(G390^2+H390^2)*'User Interface'!$D$17)/$C$7*COS(PI()*'User Interface'!$D$19/180),0)</f>
        <v>0</v>
      </c>
      <c r="D390">
        <f>IF(G390&lt;0,(SQRT(H390^2+H390^2)*'User Interface'!$D$17)/$C$7*COS(PI()*'User Interface'!$D$19/180)+$C$8,$C$8)</f>
        <v>-9.81</v>
      </c>
      <c r="E390">
        <f t="shared" si="20"/>
        <v>8.6</v>
      </c>
      <c r="F390">
        <f t="shared" si="21"/>
        <v>-0.7081799999999957</v>
      </c>
      <c r="G390">
        <f t="shared" si="22"/>
        <v>3.2507999999999875</v>
      </c>
      <c r="H390">
        <f t="shared" si="23"/>
        <v>0.9331539800000006</v>
      </c>
    </row>
    <row r="391" spans="2:8" x14ac:dyDescent="0.3">
      <c r="B391">
        <f>B390+'User Interface'!$D$14</f>
        <v>0.37900000000000028</v>
      </c>
      <c r="C391">
        <f>IF(G391&lt;0,(SQRT(G391^2+H391^2)*'User Interface'!$D$17)/$C$7*COS(PI()*'User Interface'!$D$19/180),0)</f>
        <v>0</v>
      </c>
      <c r="D391">
        <f>IF(G391&lt;0,(SQRT(H391^2+H391^2)*'User Interface'!$D$17)/$C$7*COS(PI()*'User Interface'!$D$19/180)+$C$8,$C$8)</f>
        <v>-9.81</v>
      </c>
      <c r="E391">
        <f t="shared" si="20"/>
        <v>8.6</v>
      </c>
      <c r="F391">
        <f t="shared" si="21"/>
        <v>-0.71798999999999569</v>
      </c>
      <c r="G391">
        <f t="shared" si="22"/>
        <v>3.2593999999999874</v>
      </c>
      <c r="H391">
        <f t="shared" si="23"/>
        <v>0.9324408950000006</v>
      </c>
    </row>
    <row r="392" spans="2:8" x14ac:dyDescent="0.3">
      <c r="B392">
        <f>B391+'User Interface'!$D$14</f>
        <v>0.38000000000000028</v>
      </c>
      <c r="C392">
        <f>IF(G392&lt;0,(SQRT(G392^2+H392^2)*'User Interface'!$D$17)/$C$7*COS(PI()*'User Interface'!$D$19/180),0)</f>
        <v>0</v>
      </c>
      <c r="D392">
        <f>IF(G392&lt;0,(SQRT(H392^2+H392^2)*'User Interface'!$D$17)/$C$7*COS(PI()*'User Interface'!$D$19/180)+$C$8,$C$8)</f>
        <v>-9.81</v>
      </c>
      <c r="E392">
        <f t="shared" si="20"/>
        <v>8.6</v>
      </c>
      <c r="F392">
        <f t="shared" si="21"/>
        <v>-0.72779999999999567</v>
      </c>
      <c r="G392">
        <f t="shared" si="22"/>
        <v>3.2679999999999874</v>
      </c>
      <c r="H392">
        <f t="shared" si="23"/>
        <v>0.9317180000000006</v>
      </c>
    </row>
    <row r="393" spans="2:8" x14ac:dyDescent="0.3">
      <c r="B393">
        <f>B392+'User Interface'!$D$14</f>
        <v>0.38100000000000028</v>
      </c>
      <c r="C393">
        <f>IF(G393&lt;0,(SQRT(G393^2+H393^2)*'User Interface'!$D$17)/$C$7*COS(PI()*'User Interface'!$D$19/180),0)</f>
        <v>0</v>
      </c>
      <c r="D393">
        <f>IF(G393&lt;0,(SQRT(H393^2+H393^2)*'User Interface'!$D$17)/$C$7*COS(PI()*'User Interface'!$D$19/180)+$C$8,$C$8)</f>
        <v>-9.81</v>
      </c>
      <c r="E393">
        <f t="shared" si="20"/>
        <v>8.6</v>
      </c>
      <c r="F393">
        <f t="shared" si="21"/>
        <v>-0.73760999999999566</v>
      </c>
      <c r="G393">
        <f t="shared" si="22"/>
        <v>3.2765999999999873</v>
      </c>
      <c r="H393">
        <f t="shared" si="23"/>
        <v>0.9309852950000006</v>
      </c>
    </row>
    <row r="394" spans="2:8" x14ac:dyDescent="0.3">
      <c r="B394">
        <f>B393+'User Interface'!$D$14</f>
        <v>0.38200000000000028</v>
      </c>
      <c r="C394">
        <f>IF(G394&lt;0,(SQRT(G394^2+H394^2)*'User Interface'!$D$17)/$C$7*COS(PI()*'User Interface'!$D$19/180),0)</f>
        <v>0</v>
      </c>
      <c r="D394">
        <f>IF(G394&lt;0,(SQRT(H394^2+H394^2)*'User Interface'!$D$17)/$C$7*COS(PI()*'User Interface'!$D$19/180)+$C$8,$C$8)</f>
        <v>-9.81</v>
      </c>
      <c r="E394">
        <f t="shared" si="20"/>
        <v>8.6</v>
      </c>
      <c r="F394">
        <f t="shared" si="21"/>
        <v>-0.74741999999999564</v>
      </c>
      <c r="G394">
        <f t="shared" si="22"/>
        <v>3.2851999999999872</v>
      </c>
      <c r="H394">
        <f t="shared" si="23"/>
        <v>0.9302427800000006</v>
      </c>
    </row>
    <row r="395" spans="2:8" x14ac:dyDescent="0.3">
      <c r="B395">
        <f>B394+'User Interface'!$D$14</f>
        <v>0.38300000000000028</v>
      </c>
      <c r="C395">
        <f>IF(G395&lt;0,(SQRT(G395^2+H395^2)*'User Interface'!$D$17)/$C$7*COS(PI()*'User Interface'!$D$19/180),0)</f>
        <v>0</v>
      </c>
      <c r="D395">
        <f>IF(G395&lt;0,(SQRT(H395^2+H395^2)*'User Interface'!$D$17)/$C$7*COS(PI()*'User Interface'!$D$19/180)+$C$8,$C$8)</f>
        <v>-9.81</v>
      </c>
      <c r="E395">
        <f t="shared" si="20"/>
        <v>8.6</v>
      </c>
      <c r="F395">
        <f t="shared" si="21"/>
        <v>-0.75722999999999563</v>
      </c>
      <c r="G395">
        <f t="shared" si="22"/>
        <v>3.2937999999999872</v>
      </c>
      <c r="H395">
        <f t="shared" si="23"/>
        <v>0.9294904550000006</v>
      </c>
    </row>
    <row r="396" spans="2:8" x14ac:dyDescent="0.3">
      <c r="B396">
        <f>B395+'User Interface'!$D$14</f>
        <v>0.38400000000000029</v>
      </c>
      <c r="C396">
        <f>IF(G396&lt;0,(SQRT(G396^2+H396^2)*'User Interface'!$D$17)/$C$7*COS(PI()*'User Interface'!$D$19/180),0)</f>
        <v>0</v>
      </c>
      <c r="D396">
        <f>IF(G396&lt;0,(SQRT(H396^2+H396^2)*'User Interface'!$D$17)/$C$7*COS(PI()*'User Interface'!$D$19/180)+$C$8,$C$8)</f>
        <v>-9.81</v>
      </c>
      <c r="E396">
        <f t="shared" si="20"/>
        <v>8.6</v>
      </c>
      <c r="F396">
        <f t="shared" si="21"/>
        <v>-0.76703999999999561</v>
      </c>
      <c r="G396">
        <f t="shared" si="22"/>
        <v>3.3023999999999871</v>
      </c>
      <c r="H396">
        <f t="shared" si="23"/>
        <v>0.92872832000000061</v>
      </c>
    </row>
    <row r="397" spans="2:8" x14ac:dyDescent="0.3">
      <c r="B397">
        <f>B396+'User Interface'!$D$14</f>
        <v>0.38500000000000029</v>
      </c>
      <c r="C397">
        <f>IF(G397&lt;0,(SQRT(G397^2+H397^2)*'User Interface'!$D$17)/$C$7*COS(PI()*'User Interface'!$D$19/180),0)</f>
        <v>0</v>
      </c>
      <c r="D397">
        <f>IF(G397&lt;0,(SQRT(H397^2+H397^2)*'User Interface'!$D$17)/$C$7*COS(PI()*'User Interface'!$D$19/180)+$C$8,$C$8)</f>
        <v>-9.81</v>
      </c>
      <c r="E397">
        <f t="shared" si="20"/>
        <v>8.6</v>
      </c>
      <c r="F397">
        <f t="shared" si="21"/>
        <v>-0.7768499999999956</v>
      </c>
      <c r="G397">
        <f t="shared" si="22"/>
        <v>3.3109999999999871</v>
      </c>
      <c r="H397">
        <f t="shared" si="23"/>
        <v>0.92795637500000061</v>
      </c>
    </row>
    <row r="398" spans="2:8" x14ac:dyDescent="0.3">
      <c r="B398">
        <f>B397+'User Interface'!$D$14</f>
        <v>0.38600000000000029</v>
      </c>
      <c r="C398">
        <f>IF(G398&lt;0,(SQRT(G398^2+H398^2)*'User Interface'!$D$17)/$C$7*COS(PI()*'User Interface'!$D$19/180),0)</f>
        <v>0</v>
      </c>
      <c r="D398">
        <f>IF(G398&lt;0,(SQRT(H398^2+H398^2)*'User Interface'!$D$17)/$C$7*COS(PI()*'User Interface'!$D$19/180)+$C$8,$C$8)</f>
        <v>-9.81</v>
      </c>
      <c r="E398">
        <f t="shared" ref="E398:E461" si="24">C397*$C$9+E397</f>
        <v>8.6</v>
      </c>
      <c r="F398">
        <f t="shared" ref="F398:F461" si="25">D397*$C$9+F397</f>
        <v>-0.78665999999999559</v>
      </c>
      <c r="G398">
        <f t="shared" ref="G398:G461" si="26">(E398+E397)/2*$C$9+G397</f>
        <v>3.319599999999987</v>
      </c>
      <c r="H398">
        <f t="shared" ref="H398:H461" si="27">(F398+F397)/2*$C$9+H397</f>
        <v>0.92717462000000062</v>
      </c>
    </row>
    <row r="399" spans="2:8" x14ac:dyDescent="0.3">
      <c r="B399">
        <f>B398+'User Interface'!$D$14</f>
        <v>0.38700000000000029</v>
      </c>
      <c r="C399">
        <f>IF(G399&lt;0,(SQRT(G399^2+H399^2)*'User Interface'!$D$17)/$C$7*COS(PI()*'User Interface'!$D$19/180),0)</f>
        <v>0</v>
      </c>
      <c r="D399">
        <f>IF(G399&lt;0,(SQRT(H399^2+H399^2)*'User Interface'!$D$17)/$C$7*COS(PI()*'User Interface'!$D$19/180)+$C$8,$C$8)</f>
        <v>-9.81</v>
      </c>
      <c r="E399">
        <f t="shared" si="24"/>
        <v>8.6</v>
      </c>
      <c r="F399">
        <f t="shared" si="25"/>
        <v>-0.79646999999999557</v>
      </c>
      <c r="G399">
        <f t="shared" si="26"/>
        <v>3.3281999999999869</v>
      </c>
      <c r="H399">
        <f t="shared" si="27"/>
        <v>0.92638305500000062</v>
      </c>
    </row>
    <row r="400" spans="2:8" x14ac:dyDescent="0.3">
      <c r="B400">
        <f>B399+'User Interface'!$D$14</f>
        <v>0.38800000000000029</v>
      </c>
      <c r="C400">
        <f>IF(G400&lt;0,(SQRT(G400^2+H400^2)*'User Interface'!$D$17)/$C$7*COS(PI()*'User Interface'!$D$19/180),0)</f>
        <v>0</v>
      </c>
      <c r="D400">
        <f>IF(G400&lt;0,(SQRT(H400^2+H400^2)*'User Interface'!$D$17)/$C$7*COS(PI()*'User Interface'!$D$19/180)+$C$8,$C$8)</f>
        <v>-9.81</v>
      </c>
      <c r="E400">
        <f t="shared" si="24"/>
        <v>8.6</v>
      </c>
      <c r="F400">
        <f t="shared" si="25"/>
        <v>-0.80627999999999556</v>
      </c>
      <c r="G400">
        <f t="shared" si="26"/>
        <v>3.3367999999999869</v>
      </c>
      <c r="H400">
        <f t="shared" si="27"/>
        <v>0.92558168000000063</v>
      </c>
    </row>
    <row r="401" spans="2:8" x14ac:dyDescent="0.3">
      <c r="B401">
        <f>B400+'User Interface'!$D$14</f>
        <v>0.38900000000000029</v>
      </c>
      <c r="C401">
        <f>IF(G401&lt;0,(SQRT(G401^2+H401^2)*'User Interface'!$D$17)/$C$7*COS(PI()*'User Interface'!$D$19/180),0)</f>
        <v>0</v>
      </c>
      <c r="D401">
        <f>IF(G401&lt;0,(SQRT(H401^2+H401^2)*'User Interface'!$D$17)/$C$7*COS(PI()*'User Interface'!$D$19/180)+$C$8,$C$8)</f>
        <v>-9.81</v>
      </c>
      <c r="E401">
        <f t="shared" si="24"/>
        <v>8.6</v>
      </c>
      <c r="F401">
        <f t="shared" si="25"/>
        <v>-0.81608999999999554</v>
      </c>
      <c r="G401">
        <f t="shared" si="26"/>
        <v>3.3453999999999868</v>
      </c>
      <c r="H401">
        <f t="shared" si="27"/>
        <v>0.92477049500000064</v>
      </c>
    </row>
    <row r="402" spans="2:8" x14ac:dyDescent="0.3">
      <c r="B402">
        <f>B401+'User Interface'!$D$14</f>
        <v>0.39000000000000029</v>
      </c>
      <c r="C402">
        <f>IF(G402&lt;0,(SQRT(G402^2+H402^2)*'User Interface'!$D$17)/$C$7*COS(PI()*'User Interface'!$D$19/180),0)</f>
        <v>0</v>
      </c>
      <c r="D402">
        <f>IF(G402&lt;0,(SQRT(H402^2+H402^2)*'User Interface'!$D$17)/$C$7*COS(PI()*'User Interface'!$D$19/180)+$C$8,$C$8)</f>
        <v>-9.81</v>
      </c>
      <c r="E402">
        <f t="shared" si="24"/>
        <v>8.6</v>
      </c>
      <c r="F402">
        <f t="shared" si="25"/>
        <v>-0.82589999999999553</v>
      </c>
      <c r="G402">
        <f t="shared" si="26"/>
        <v>3.3539999999999868</v>
      </c>
      <c r="H402">
        <f t="shared" si="27"/>
        <v>0.92394950000000065</v>
      </c>
    </row>
    <row r="403" spans="2:8" x14ac:dyDescent="0.3">
      <c r="B403">
        <f>B402+'User Interface'!$D$14</f>
        <v>0.39100000000000029</v>
      </c>
      <c r="C403">
        <f>IF(G403&lt;0,(SQRT(G403^2+H403^2)*'User Interface'!$D$17)/$C$7*COS(PI()*'User Interface'!$D$19/180),0)</f>
        <v>0</v>
      </c>
      <c r="D403">
        <f>IF(G403&lt;0,(SQRT(H403^2+H403^2)*'User Interface'!$D$17)/$C$7*COS(PI()*'User Interface'!$D$19/180)+$C$8,$C$8)</f>
        <v>-9.81</v>
      </c>
      <c r="E403">
        <f t="shared" si="24"/>
        <v>8.6</v>
      </c>
      <c r="F403">
        <f t="shared" si="25"/>
        <v>-0.83570999999999551</v>
      </c>
      <c r="G403">
        <f t="shared" si="26"/>
        <v>3.3625999999999867</v>
      </c>
      <c r="H403">
        <f t="shared" si="27"/>
        <v>0.92311869500000066</v>
      </c>
    </row>
    <row r="404" spans="2:8" x14ac:dyDescent="0.3">
      <c r="B404">
        <f>B403+'User Interface'!$D$14</f>
        <v>0.39200000000000029</v>
      </c>
      <c r="C404">
        <f>IF(G404&lt;0,(SQRT(G404^2+H404^2)*'User Interface'!$D$17)/$C$7*COS(PI()*'User Interface'!$D$19/180),0)</f>
        <v>0</v>
      </c>
      <c r="D404">
        <f>IF(G404&lt;0,(SQRT(H404^2+H404^2)*'User Interface'!$D$17)/$C$7*COS(PI()*'User Interface'!$D$19/180)+$C$8,$C$8)</f>
        <v>-9.81</v>
      </c>
      <c r="E404">
        <f t="shared" si="24"/>
        <v>8.6</v>
      </c>
      <c r="F404">
        <f t="shared" si="25"/>
        <v>-0.8455199999999955</v>
      </c>
      <c r="G404">
        <f t="shared" si="26"/>
        <v>3.3711999999999867</v>
      </c>
      <c r="H404">
        <f t="shared" si="27"/>
        <v>0.92227808000000067</v>
      </c>
    </row>
    <row r="405" spans="2:8" x14ac:dyDescent="0.3">
      <c r="B405">
        <f>B404+'User Interface'!$D$14</f>
        <v>0.39300000000000029</v>
      </c>
      <c r="C405">
        <f>IF(G405&lt;0,(SQRT(G405^2+H405^2)*'User Interface'!$D$17)/$C$7*COS(PI()*'User Interface'!$D$19/180),0)</f>
        <v>0</v>
      </c>
      <c r="D405">
        <f>IF(G405&lt;0,(SQRT(H405^2+H405^2)*'User Interface'!$D$17)/$C$7*COS(PI()*'User Interface'!$D$19/180)+$C$8,$C$8)</f>
        <v>-9.81</v>
      </c>
      <c r="E405">
        <f t="shared" si="24"/>
        <v>8.6</v>
      </c>
      <c r="F405">
        <f t="shared" si="25"/>
        <v>-0.85532999999999548</v>
      </c>
      <c r="G405">
        <f t="shared" si="26"/>
        <v>3.3797999999999866</v>
      </c>
      <c r="H405">
        <f t="shared" si="27"/>
        <v>0.92142765500000068</v>
      </c>
    </row>
    <row r="406" spans="2:8" x14ac:dyDescent="0.3">
      <c r="B406">
        <f>B405+'User Interface'!$D$14</f>
        <v>0.39400000000000029</v>
      </c>
      <c r="C406">
        <f>IF(G406&lt;0,(SQRT(G406^2+H406^2)*'User Interface'!$D$17)/$C$7*COS(PI()*'User Interface'!$D$19/180),0)</f>
        <v>0</v>
      </c>
      <c r="D406">
        <f>IF(G406&lt;0,(SQRT(H406^2+H406^2)*'User Interface'!$D$17)/$C$7*COS(PI()*'User Interface'!$D$19/180)+$C$8,$C$8)</f>
        <v>-9.81</v>
      </c>
      <c r="E406">
        <f t="shared" si="24"/>
        <v>8.6</v>
      </c>
      <c r="F406">
        <f t="shared" si="25"/>
        <v>-0.86513999999999547</v>
      </c>
      <c r="G406">
        <f t="shared" si="26"/>
        <v>3.3883999999999865</v>
      </c>
      <c r="H406">
        <f t="shared" si="27"/>
        <v>0.92056742000000069</v>
      </c>
    </row>
    <row r="407" spans="2:8" x14ac:dyDescent="0.3">
      <c r="B407">
        <f>B406+'User Interface'!$D$14</f>
        <v>0.3950000000000003</v>
      </c>
      <c r="C407">
        <f>IF(G407&lt;0,(SQRT(G407^2+H407^2)*'User Interface'!$D$17)/$C$7*COS(PI()*'User Interface'!$D$19/180),0)</f>
        <v>0</v>
      </c>
      <c r="D407">
        <f>IF(G407&lt;0,(SQRT(H407^2+H407^2)*'User Interface'!$D$17)/$C$7*COS(PI()*'User Interface'!$D$19/180)+$C$8,$C$8)</f>
        <v>-9.81</v>
      </c>
      <c r="E407">
        <f t="shared" si="24"/>
        <v>8.6</v>
      </c>
      <c r="F407">
        <f t="shared" si="25"/>
        <v>-0.87494999999999545</v>
      </c>
      <c r="G407">
        <f t="shared" si="26"/>
        <v>3.3969999999999865</v>
      </c>
      <c r="H407">
        <f t="shared" si="27"/>
        <v>0.91969737500000071</v>
      </c>
    </row>
    <row r="408" spans="2:8" x14ac:dyDescent="0.3">
      <c r="B408">
        <f>B407+'User Interface'!$D$14</f>
        <v>0.3960000000000003</v>
      </c>
      <c r="C408">
        <f>IF(G408&lt;0,(SQRT(G408^2+H408^2)*'User Interface'!$D$17)/$C$7*COS(PI()*'User Interface'!$D$19/180),0)</f>
        <v>0</v>
      </c>
      <c r="D408">
        <f>IF(G408&lt;0,(SQRT(H408^2+H408^2)*'User Interface'!$D$17)/$C$7*COS(PI()*'User Interface'!$D$19/180)+$C$8,$C$8)</f>
        <v>-9.81</v>
      </c>
      <c r="E408">
        <f t="shared" si="24"/>
        <v>8.6</v>
      </c>
      <c r="F408">
        <f t="shared" si="25"/>
        <v>-0.88475999999999544</v>
      </c>
      <c r="G408">
        <f t="shared" si="26"/>
        <v>3.4055999999999864</v>
      </c>
      <c r="H408">
        <f t="shared" si="27"/>
        <v>0.91881752000000072</v>
      </c>
    </row>
    <row r="409" spans="2:8" x14ac:dyDescent="0.3">
      <c r="B409">
        <f>B408+'User Interface'!$D$14</f>
        <v>0.3970000000000003</v>
      </c>
      <c r="C409">
        <f>IF(G409&lt;0,(SQRT(G409^2+H409^2)*'User Interface'!$D$17)/$C$7*COS(PI()*'User Interface'!$D$19/180),0)</f>
        <v>0</v>
      </c>
      <c r="D409">
        <f>IF(G409&lt;0,(SQRT(H409^2+H409^2)*'User Interface'!$D$17)/$C$7*COS(PI()*'User Interface'!$D$19/180)+$C$8,$C$8)</f>
        <v>-9.81</v>
      </c>
      <c r="E409">
        <f t="shared" si="24"/>
        <v>8.6</v>
      </c>
      <c r="F409">
        <f t="shared" si="25"/>
        <v>-0.89456999999999542</v>
      </c>
      <c r="G409">
        <f t="shared" si="26"/>
        <v>3.4141999999999864</v>
      </c>
      <c r="H409">
        <f t="shared" si="27"/>
        <v>0.91792785500000074</v>
      </c>
    </row>
    <row r="410" spans="2:8" x14ac:dyDescent="0.3">
      <c r="B410">
        <f>B409+'User Interface'!$D$14</f>
        <v>0.3980000000000003</v>
      </c>
      <c r="C410">
        <f>IF(G410&lt;0,(SQRT(G410^2+H410^2)*'User Interface'!$D$17)/$C$7*COS(PI()*'User Interface'!$D$19/180),0)</f>
        <v>0</v>
      </c>
      <c r="D410">
        <f>IF(G410&lt;0,(SQRT(H410^2+H410^2)*'User Interface'!$D$17)/$C$7*COS(PI()*'User Interface'!$D$19/180)+$C$8,$C$8)</f>
        <v>-9.81</v>
      </c>
      <c r="E410">
        <f t="shared" si="24"/>
        <v>8.6</v>
      </c>
      <c r="F410">
        <f t="shared" si="25"/>
        <v>-0.90437999999999541</v>
      </c>
      <c r="G410">
        <f t="shared" si="26"/>
        <v>3.4227999999999863</v>
      </c>
      <c r="H410">
        <f t="shared" si="27"/>
        <v>0.91702838000000075</v>
      </c>
    </row>
    <row r="411" spans="2:8" x14ac:dyDescent="0.3">
      <c r="B411">
        <f>B410+'User Interface'!$D$14</f>
        <v>0.3990000000000003</v>
      </c>
      <c r="C411">
        <f>IF(G411&lt;0,(SQRT(G411^2+H411^2)*'User Interface'!$D$17)/$C$7*COS(PI()*'User Interface'!$D$19/180),0)</f>
        <v>0</v>
      </c>
      <c r="D411">
        <f>IF(G411&lt;0,(SQRT(H411^2+H411^2)*'User Interface'!$D$17)/$C$7*COS(PI()*'User Interface'!$D$19/180)+$C$8,$C$8)</f>
        <v>-9.81</v>
      </c>
      <c r="E411">
        <f t="shared" si="24"/>
        <v>8.6</v>
      </c>
      <c r="F411">
        <f t="shared" si="25"/>
        <v>-0.9141899999999954</v>
      </c>
      <c r="G411">
        <f t="shared" si="26"/>
        <v>3.4313999999999862</v>
      </c>
      <c r="H411">
        <f t="shared" si="27"/>
        <v>0.91611909500000077</v>
      </c>
    </row>
    <row r="412" spans="2:8" x14ac:dyDescent="0.3">
      <c r="B412">
        <f>B411+'User Interface'!$D$14</f>
        <v>0.4000000000000003</v>
      </c>
      <c r="C412">
        <f>IF(G412&lt;0,(SQRT(G412^2+H412^2)*'User Interface'!$D$17)/$C$7*COS(PI()*'User Interface'!$D$19/180),0)</f>
        <v>0</v>
      </c>
      <c r="D412">
        <f>IF(G412&lt;0,(SQRT(H412^2+H412^2)*'User Interface'!$D$17)/$C$7*COS(PI()*'User Interface'!$D$19/180)+$C$8,$C$8)</f>
        <v>-9.81</v>
      </c>
      <c r="E412">
        <f t="shared" si="24"/>
        <v>8.6</v>
      </c>
      <c r="F412">
        <f t="shared" si="25"/>
        <v>-0.92399999999999538</v>
      </c>
      <c r="G412">
        <f t="shared" si="26"/>
        <v>3.4399999999999862</v>
      </c>
      <c r="H412">
        <f t="shared" si="27"/>
        <v>0.91520000000000079</v>
      </c>
    </row>
    <row r="413" spans="2:8" x14ac:dyDescent="0.3">
      <c r="B413">
        <f>B412+'User Interface'!$D$14</f>
        <v>0.4010000000000003</v>
      </c>
      <c r="C413">
        <f>IF(G413&lt;0,(SQRT(G413^2+H413^2)*'User Interface'!$D$17)/$C$7*COS(PI()*'User Interface'!$D$19/180),0)</f>
        <v>0</v>
      </c>
      <c r="D413">
        <f>IF(G413&lt;0,(SQRT(H413^2+H413^2)*'User Interface'!$D$17)/$C$7*COS(PI()*'User Interface'!$D$19/180)+$C$8,$C$8)</f>
        <v>-9.81</v>
      </c>
      <c r="E413">
        <f t="shared" si="24"/>
        <v>8.6</v>
      </c>
      <c r="F413">
        <f t="shared" si="25"/>
        <v>-0.93380999999999537</v>
      </c>
      <c r="G413">
        <f t="shared" si="26"/>
        <v>3.4485999999999861</v>
      </c>
      <c r="H413">
        <f t="shared" si="27"/>
        <v>0.91427109500000081</v>
      </c>
    </row>
    <row r="414" spans="2:8" x14ac:dyDescent="0.3">
      <c r="B414">
        <f>B413+'User Interface'!$D$14</f>
        <v>0.4020000000000003</v>
      </c>
      <c r="C414">
        <f>IF(G414&lt;0,(SQRT(G414^2+H414^2)*'User Interface'!$D$17)/$C$7*COS(PI()*'User Interface'!$D$19/180),0)</f>
        <v>0</v>
      </c>
      <c r="D414">
        <f>IF(G414&lt;0,(SQRT(H414^2+H414^2)*'User Interface'!$D$17)/$C$7*COS(PI()*'User Interface'!$D$19/180)+$C$8,$C$8)</f>
        <v>-9.81</v>
      </c>
      <c r="E414">
        <f t="shared" si="24"/>
        <v>8.6</v>
      </c>
      <c r="F414">
        <f t="shared" si="25"/>
        <v>-0.94361999999999535</v>
      </c>
      <c r="G414">
        <f t="shared" si="26"/>
        <v>3.4571999999999861</v>
      </c>
      <c r="H414">
        <f t="shared" si="27"/>
        <v>0.91333238000000083</v>
      </c>
    </row>
    <row r="415" spans="2:8" x14ac:dyDescent="0.3">
      <c r="B415">
        <f>B414+'User Interface'!$D$14</f>
        <v>0.4030000000000003</v>
      </c>
      <c r="C415">
        <f>IF(G415&lt;0,(SQRT(G415^2+H415^2)*'User Interface'!$D$17)/$C$7*COS(PI()*'User Interface'!$D$19/180),0)</f>
        <v>0</v>
      </c>
      <c r="D415">
        <f>IF(G415&lt;0,(SQRT(H415^2+H415^2)*'User Interface'!$D$17)/$C$7*COS(PI()*'User Interface'!$D$19/180)+$C$8,$C$8)</f>
        <v>-9.81</v>
      </c>
      <c r="E415">
        <f t="shared" si="24"/>
        <v>8.6</v>
      </c>
      <c r="F415">
        <f t="shared" si="25"/>
        <v>-0.95342999999999534</v>
      </c>
      <c r="G415">
        <f t="shared" si="26"/>
        <v>3.465799999999986</v>
      </c>
      <c r="H415">
        <f t="shared" si="27"/>
        <v>0.91238385500000085</v>
      </c>
    </row>
    <row r="416" spans="2:8" x14ac:dyDescent="0.3">
      <c r="B416">
        <f>B415+'User Interface'!$D$14</f>
        <v>0.4040000000000003</v>
      </c>
      <c r="C416">
        <f>IF(G416&lt;0,(SQRT(G416^2+H416^2)*'User Interface'!$D$17)/$C$7*COS(PI()*'User Interface'!$D$19/180),0)</f>
        <v>0</v>
      </c>
      <c r="D416">
        <f>IF(G416&lt;0,(SQRT(H416^2+H416^2)*'User Interface'!$D$17)/$C$7*COS(PI()*'User Interface'!$D$19/180)+$C$8,$C$8)</f>
        <v>-9.81</v>
      </c>
      <c r="E416">
        <f t="shared" si="24"/>
        <v>8.6</v>
      </c>
      <c r="F416">
        <f t="shared" si="25"/>
        <v>-0.96323999999999532</v>
      </c>
      <c r="G416">
        <f t="shared" si="26"/>
        <v>3.4743999999999859</v>
      </c>
      <c r="H416">
        <f t="shared" si="27"/>
        <v>0.91142552000000088</v>
      </c>
    </row>
    <row r="417" spans="2:8" x14ac:dyDescent="0.3">
      <c r="B417">
        <f>B416+'User Interface'!$D$14</f>
        <v>0.4050000000000003</v>
      </c>
      <c r="C417">
        <f>IF(G417&lt;0,(SQRT(G417^2+H417^2)*'User Interface'!$D$17)/$C$7*COS(PI()*'User Interface'!$D$19/180),0)</f>
        <v>0</v>
      </c>
      <c r="D417">
        <f>IF(G417&lt;0,(SQRT(H417^2+H417^2)*'User Interface'!$D$17)/$C$7*COS(PI()*'User Interface'!$D$19/180)+$C$8,$C$8)</f>
        <v>-9.81</v>
      </c>
      <c r="E417">
        <f t="shared" si="24"/>
        <v>8.6</v>
      </c>
      <c r="F417">
        <f t="shared" si="25"/>
        <v>-0.97304999999999531</v>
      </c>
      <c r="G417">
        <f t="shared" si="26"/>
        <v>3.4829999999999859</v>
      </c>
      <c r="H417">
        <f t="shared" si="27"/>
        <v>0.9104573750000009</v>
      </c>
    </row>
    <row r="418" spans="2:8" x14ac:dyDescent="0.3">
      <c r="B418">
        <f>B417+'User Interface'!$D$14</f>
        <v>0.40600000000000031</v>
      </c>
      <c r="C418">
        <f>IF(G418&lt;0,(SQRT(G418^2+H418^2)*'User Interface'!$D$17)/$C$7*COS(PI()*'User Interface'!$D$19/180),0)</f>
        <v>0</v>
      </c>
      <c r="D418">
        <f>IF(G418&lt;0,(SQRT(H418^2+H418^2)*'User Interface'!$D$17)/$C$7*COS(PI()*'User Interface'!$D$19/180)+$C$8,$C$8)</f>
        <v>-9.81</v>
      </c>
      <c r="E418">
        <f t="shared" si="24"/>
        <v>8.6</v>
      </c>
      <c r="F418">
        <f t="shared" si="25"/>
        <v>-0.98285999999999529</v>
      </c>
      <c r="G418">
        <f t="shared" si="26"/>
        <v>3.4915999999999858</v>
      </c>
      <c r="H418">
        <f t="shared" si="27"/>
        <v>0.90947942000000093</v>
      </c>
    </row>
    <row r="419" spans="2:8" x14ac:dyDescent="0.3">
      <c r="B419">
        <f>B418+'User Interface'!$D$14</f>
        <v>0.40700000000000031</v>
      </c>
      <c r="C419">
        <f>IF(G419&lt;0,(SQRT(G419^2+H419^2)*'User Interface'!$D$17)/$C$7*COS(PI()*'User Interface'!$D$19/180),0)</f>
        <v>0</v>
      </c>
      <c r="D419">
        <f>IF(G419&lt;0,(SQRT(H419^2+H419^2)*'User Interface'!$D$17)/$C$7*COS(PI()*'User Interface'!$D$19/180)+$C$8,$C$8)</f>
        <v>-9.81</v>
      </c>
      <c r="E419">
        <f t="shared" si="24"/>
        <v>8.6</v>
      </c>
      <c r="F419">
        <f t="shared" si="25"/>
        <v>-0.99266999999999528</v>
      </c>
      <c r="G419">
        <f t="shared" si="26"/>
        <v>3.5001999999999858</v>
      </c>
      <c r="H419">
        <f t="shared" si="27"/>
        <v>0.90849165500000095</v>
      </c>
    </row>
    <row r="420" spans="2:8" x14ac:dyDescent="0.3">
      <c r="B420">
        <f>B419+'User Interface'!$D$14</f>
        <v>0.40800000000000031</v>
      </c>
      <c r="C420">
        <f>IF(G420&lt;0,(SQRT(G420^2+H420^2)*'User Interface'!$D$17)/$C$7*COS(PI()*'User Interface'!$D$19/180),0)</f>
        <v>0</v>
      </c>
      <c r="D420">
        <f>IF(G420&lt;0,(SQRT(H420^2+H420^2)*'User Interface'!$D$17)/$C$7*COS(PI()*'User Interface'!$D$19/180)+$C$8,$C$8)</f>
        <v>-9.81</v>
      </c>
      <c r="E420">
        <f t="shared" si="24"/>
        <v>8.6</v>
      </c>
      <c r="F420">
        <f t="shared" si="25"/>
        <v>-1.0024799999999954</v>
      </c>
      <c r="G420">
        <f t="shared" si="26"/>
        <v>3.5087999999999857</v>
      </c>
      <c r="H420">
        <f t="shared" si="27"/>
        <v>0.90749408000000098</v>
      </c>
    </row>
    <row r="421" spans="2:8" x14ac:dyDescent="0.3">
      <c r="B421">
        <f>B420+'User Interface'!$D$14</f>
        <v>0.40900000000000031</v>
      </c>
      <c r="C421">
        <f>IF(G421&lt;0,(SQRT(G421^2+H421^2)*'User Interface'!$D$17)/$C$7*COS(PI()*'User Interface'!$D$19/180),0)</f>
        <v>0</v>
      </c>
      <c r="D421">
        <f>IF(G421&lt;0,(SQRT(H421^2+H421^2)*'User Interface'!$D$17)/$C$7*COS(PI()*'User Interface'!$D$19/180)+$C$8,$C$8)</f>
        <v>-9.81</v>
      </c>
      <c r="E421">
        <f t="shared" si="24"/>
        <v>8.6</v>
      </c>
      <c r="F421">
        <f t="shared" si="25"/>
        <v>-1.0122899999999955</v>
      </c>
      <c r="G421">
        <f t="shared" si="26"/>
        <v>3.5173999999999856</v>
      </c>
      <c r="H421">
        <f t="shared" si="27"/>
        <v>0.90648669500000101</v>
      </c>
    </row>
    <row r="422" spans="2:8" x14ac:dyDescent="0.3">
      <c r="B422">
        <f>B421+'User Interface'!$D$14</f>
        <v>0.41000000000000031</v>
      </c>
      <c r="C422">
        <f>IF(G422&lt;0,(SQRT(G422^2+H422^2)*'User Interface'!$D$17)/$C$7*COS(PI()*'User Interface'!$D$19/180),0)</f>
        <v>0</v>
      </c>
      <c r="D422">
        <f>IF(G422&lt;0,(SQRT(H422^2+H422^2)*'User Interface'!$D$17)/$C$7*COS(PI()*'User Interface'!$D$19/180)+$C$8,$C$8)</f>
        <v>-9.81</v>
      </c>
      <c r="E422">
        <f t="shared" si="24"/>
        <v>8.6</v>
      </c>
      <c r="F422">
        <f t="shared" si="25"/>
        <v>-1.0220999999999956</v>
      </c>
      <c r="G422">
        <f t="shared" si="26"/>
        <v>3.5259999999999856</v>
      </c>
      <c r="H422">
        <f t="shared" si="27"/>
        <v>0.90546950000000104</v>
      </c>
    </row>
    <row r="423" spans="2:8" x14ac:dyDescent="0.3">
      <c r="B423">
        <f>B422+'User Interface'!$D$14</f>
        <v>0.41100000000000031</v>
      </c>
      <c r="C423">
        <f>IF(G423&lt;0,(SQRT(G423^2+H423^2)*'User Interface'!$D$17)/$C$7*COS(PI()*'User Interface'!$D$19/180),0)</f>
        <v>0</v>
      </c>
      <c r="D423">
        <f>IF(G423&lt;0,(SQRT(H423^2+H423^2)*'User Interface'!$D$17)/$C$7*COS(PI()*'User Interface'!$D$19/180)+$C$8,$C$8)</f>
        <v>-9.81</v>
      </c>
      <c r="E423">
        <f t="shared" si="24"/>
        <v>8.6</v>
      </c>
      <c r="F423">
        <f t="shared" si="25"/>
        <v>-1.0319099999999957</v>
      </c>
      <c r="G423">
        <f t="shared" si="26"/>
        <v>3.5345999999999855</v>
      </c>
      <c r="H423">
        <f t="shared" si="27"/>
        <v>0.90444249500000107</v>
      </c>
    </row>
    <row r="424" spans="2:8" x14ac:dyDescent="0.3">
      <c r="B424">
        <f>B423+'User Interface'!$D$14</f>
        <v>0.41200000000000031</v>
      </c>
      <c r="C424">
        <f>IF(G424&lt;0,(SQRT(G424^2+H424^2)*'User Interface'!$D$17)/$C$7*COS(PI()*'User Interface'!$D$19/180),0)</f>
        <v>0</v>
      </c>
      <c r="D424">
        <f>IF(G424&lt;0,(SQRT(H424^2+H424^2)*'User Interface'!$D$17)/$C$7*COS(PI()*'User Interface'!$D$19/180)+$C$8,$C$8)</f>
        <v>-9.81</v>
      </c>
      <c r="E424">
        <f t="shared" si="24"/>
        <v>8.6</v>
      </c>
      <c r="F424">
        <f t="shared" si="25"/>
        <v>-1.0417199999999958</v>
      </c>
      <c r="G424">
        <f t="shared" si="26"/>
        <v>3.5431999999999855</v>
      </c>
      <c r="H424">
        <f t="shared" si="27"/>
        <v>0.9034056800000011</v>
      </c>
    </row>
    <row r="425" spans="2:8" x14ac:dyDescent="0.3">
      <c r="B425">
        <f>B424+'User Interface'!$D$14</f>
        <v>0.41300000000000031</v>
      </c>
      <c r="C425">
        <f>IF(G425&lt;0,(SQRT(G425^2+H425^2)*'User Interface'!$D$17)/$C$7*COS(PI()*'User Interface'!$D$19/180),0)</f>
        <v>0</v>
      </c>
      <c r="D425">
        <f>IF(G425&lt;0,(SQRT(H425^2+H425^2)*'User Interface'!$D$17)/$C$7*COS(PI()*'User Interface'!$D$19/180)+$C$8,$C$8)</f>
        <v>-9.81</v>
      </c>
      <c r="E425">
        <f t="shared" si="24"/>
        <v>8.6</v>
      </c>
      <c r="F425">
        <f t="shared" si="25"/>
        <v>-1.0515299999999959</v>
      </c>
      <c r="G425">
        <f t="shared" si="26"/>
        <v>3.5517999999999854</v>
      </c>
      <c r="H425">
        <f t="shared" si="27"/>
        <v>0.90235905500000113</v>
      </c>
    </row>
    <row r="426" spans="2:8" x14ac:dyDescent="0.3">
      <c r="B426">
        <f>B425+'User Interface'!$D$14</f>
        <v>0.41400000000000031</v>
      </c>
      <c r="C426">
        <f>IF(G426&lt;0,(SQRT(G426^2+H426^2)*'User Interface'!$D$17)/$C$7*COS(PI()*'User Interface'!$D$19/180),0)</f>
        <v>0</v>
      </c>
      <c r="D426">
        <f>IF(G426&lt;0,(SQRT(H426^2+H426^2)*'User Interface'!$D$17)/$C$7*COS(PI()*'User Interface'!$D$19/180)+$C$8,$C$8)</f>
        <v>-9.81</v>
      </c>
      <c r="E426">
        <f t="shared" si="24"/>
        <v>8.6</v>
      </c>
      <c r="F426">
        <f t="shared" si="25"/>
        <v>-1.061339999999996</v>
      </c>
      <c r="G426">
        <f t="shared" si="26"/>
        <v>3.5603999999999854</v>
      </c>
      <c r="H426">
        <f t="shared" si="27"/>
        <v>0.90130262000000116</v>
      </c>
    </row>
    <row r="427" spans="2:8" x14ac:dyDescent="0.3">
      <c r="B427">
        <f>B426+'User Interface'!$D$14</f>
        <v>0.41500000000000031</v>
      </c>
      <c r="C427">
        <f>IF(G427&lt;0,(SQRT(G427^2+H427^2)*'User Interface'!$D$17)/$C$7*COS(PI()*'User Interface'!$D$19/180),0)</f>
        <v>0</v>
      </c>
      <c r="D427">
        <f>IF(G427&lt;0,(SQRT(H427^2+H427^2)*'User Interface'!$D$17)/$C$7*COS(PI()*'User Interface'!$D$19/180)+$C$8,$C$8)</f>
        <v>-9.81</v>
      </c>
      <c r="E427">
        <f t="shared" si="24"/>
        <v>8.6</v>
      </c>
      <c r="F427">
        <f t="shared" si="25"/>
        <v>-1.071149999999996</v>
      </c>
      <c r="G427">
        <f t="shared" si="26"/>
        <v>3.5689999999999853</v>
      </c>
      <c r="H427">
        <f t="shared" si="27"/>
        <v>0.9002363750000012</v>
      </c>
    </row>
    <row r="428" spans="2:8" x14ac:dyDescent="0.3">
      <c r="B428">
        <f>B427+'User Interface'!$D$14</f>
        <v>0.41600000000000031</v>
      </c>
      <c r="C428">
        <f>IF(G428&lt;0,(SQRT(G428^2+H428^2)*'User Interface'!$D$17)/$C$7*COS(PI()*'User Interface'!$D$19/180),0)</f>
        <v>0</v>
      </c>
      <c r="D428">
        <f>IF(G428&lt;0,(SQRT(H428^2+H428^2)*'User Interface'!$D$17)/$C$7*COS(PI()*'User Interface'!$D$19/180)+$C$8,$C$8)</f>
        <v>-9.81</v>
      </c>
      <c r="E428">
        <f t="shared" si="24"/>
        <v>8.6</v>
      </c>
      <c r="F428">
        <f t="shared" si="25"/>
        <v>-1.0809599999999961</v>
      </c>
      <c r="G428">
        <f t="shared" si="26"/>
        <v>3.5775999999999852</v>
      </c>
      <c r="H428">
        <f t="shared" si="27"/>
        <v>0.89916032000000123</v>
      </c>
    </row>
    <row r="429" spans="2:8" x14ac:dyDescent="0.3">
      <c r="B429">
        <f>B428+'User Interface'!$D$14</f>
        <v>0.41700000000000031</v>
      </c>
      <c r="C429">
        <f>IF(G429&lt;0,(SQRT(G429^2+H429^2)*'User Interface'!$D$17)/$C$7*COS(PI()*'User Interface'!$D$19/180),0)</f>
        <v>0</v>
      </c>
      <c r="D429">
        <f>IF(G429&lt;0,(SQRT(H429^2+H429^2)*'User Interface'!$D$17)/$C$7*COS(PI()*'User Interface'!$D$19/180)+$C$8,$C$8)</f>
        <v>-9.81</v>
      </c>
      <c r="E429">
        <f t="shared" si="24"/>
        <v>8.6</v>
      </c>
      <c r="F429">
        <f t="shared" si="25"/>
        <v>-1.0907699999999962</v>
      </c>
      <c r="G429">
        <f t="shared" si="26"/>
        <v>3.5861999999999852</v>
      </c>
      <c r="H429">
        <f t="shared" si="27"/>
        <v>0.89807445500000127</v>
      </c>
    </row>
    <row r="430" spans="2:8" x14ac:dyDescent="0.3">
      <c r="B430">
        <f>B429+'User Interface'!$D$14</f>
        <v>0.41800000000000032</v>
      </c>
      <c r="C430">
        <f>IF(G430&lt;0,(SQRT(G430^2+H430^2)*'User Interface'!$D$17)/$C$7*COS(PI()*'User Interface'!$D$19/180),0)</f>
        <v>0</v>
      </c>
      <c r="D430">
        <f>IF(G430&lt;0,(SQRT(H430^2+H430^2)*'User Interface'!$D$17)/$C$7*COS(PI()*'User Interface'!$D$19/180)+$C$8,$C$8)</f>
        <v>-9.81</v>
      </c>
      <c r="E430">
        <f t="shared" si="24"/>
        <v>8.6</v>
      </c>
      <c r="F430">
        <f t="shared" si="25"/>
        <v>-1.1005799999999963</v>
      </c>
      <c r="G430">
        <f t="shared" si="26"/>
        <v>3.5947999999999851</v>
      </c>
      <c r="H430">
        <f t="shared" si="27"/>
        <v>0.89697878000000131</v>
      </c>
    </row>
    <row r="431" spans="2:8" x14ac:dyDescent="0.3">
      <c r="B431">
        <f>B430+'User Interface'!$D$14</f>
        <v>0.41900000000000032</v>
      </c>
      <c r="C431">
        <f>IF(G431&lt;0,(SQRT(G431^2+H431^2)*'User Interface'!$D$17)/$C$7*COS(PI()*'User Interface'!$D$19/180),0)</f>
        <v>0</v>
      </c>
      <c r="D431">
        <f>IF(G431&lt;0,(SQRT(H431^2+H431^2)*'User Interface'!$D$17)/$C$7*COS(PI()*'User Interface'!$D$19/180)+$C$8,$C$8)</f>
        <v>-9.81</v>
      </c>
      <c r="E431">
        <f t="shared" si="24"/>
        <v>8.6</v>
      </c>
      <c r="F431">
        <f t="shared" si="25"/>
        <v>-1.1103899999999964</v>
      </c>
      <c r="G431">
        <f t="shared" si="26"/>
        <v>3.6033999999999851</v>
      </c>
      <c r="H431">
        <f t="shared" si="27"/>
        <v>0.89587329500000135</v>
      </c>
    </row>
    <row r="432" spans="2:8" x14ac:dyDescent="0.3">
      <c r="B432">
        <f>B431+'User Interface'!$D$14</f>
        <v>0.42000000000000032</v>
      </c>
      <c r="C432">
        <f>IF(G432&lt;0,(SQRT(G432^2+H432^2)*'User Interface'!$D$17)/$C$7*COS(PI()*'User Interface'!$D$19/180),0)</f>
        <v>0</v>
      </c>
      <c r="D432">
        <f>IF(G432&lt;0,(SQRT(H432^2+H432^2)*'User Interface'!$D$17)/$C$7*COS(PI()*'User Interface'!$D$19/180)+$C$8,$C$8)</f>
        <v>-9.81</v>
      </c>
      <c r="E432">
        <f t="shared" si="24"/>
        <v>8.6</v>
      </c>
      <c r="F432">
        <f t="shared" si="25"/>
        <v>-1.1201999999999965</v>
      </c>
      <c r="G432">
        <f t="shared" si="26"/>
        <v>3.611999999999985</v>
      </c>
      <c r="H432">
        <f t="shared" si="27"/>
        <v>0.89475800000000139</v>
      </c>
    </row>
    <row r="433" spans="2:8" x14ac:dyDescent="0.3">
      <c r="B433">
        <f>B432+'User Interface'!$D$14</f>
        <v>0.42100000000000032</v>
      </c>
      <c r="C433">
        <f>IF(G433&lt;0,(SQRT(G433^2+H433^2)*'User Interface'!$D$17)/$C$7*COS(PI()*'User Interface'!$D$19/180),0)</f>
        <v>0</v>
      </c>
      <c r="D433">
        <f>IF(G433&lt;0,(SQRT(H433^2+H433^2)*'User Interface'!$D$17)/$C$7*COS(PI()*'User Interface'!$D$19/180)+$C$8,$C$8)</f>
        <v>-9.81</v>
      </c>
      <c r="E433">
        <f t="shared" si="24"/>
        <v>8.6</v>
      </c>
      <c r="F433">
        <f t="shared" si="25"/>
        <v>-1.1300099999999966</v>
      </c>
      <c r="G433">
        <f t="shared" si="26"/>
        <v>3.6205999999999849</v>
      </c>
      <c r="H433">
        <f t="shared" si="27"/>
        <v>0.89363289500000143</v>
      </c>
    </row>
    <row r="434" spans="2:8" x14ac:dyDescent="0.3">
      <c r="B434">
        <f>B433+'User Interface'!$D$14</f>
        <v>0.42200000000000032</v>
      </c>
      <c r="C434">
        <f>IF(G434&lt;0,(SQRT(G434^2+H434^2)*'User Interface'!$D$17)/$C$7*COS(PI()*'User Interface'!$D$19/180),0)</f>
        <v>0</v>
      </c>
      <c r="D434">
        <f>IF(G434&lt;0,(SQRT(H434^2+H434^2)*'User Interface'!$D$17)/$C$7*COS(PI()*'User Interface'!$D$19/180)+$C$8,$C$8)</f>
        <v>-9.81</v>
      </c>
      <c r="E434">
        <f t="shared" si="24"/>
        <v>8.6</v>
      </c>
      <c r="F434">
        <f t="shared" si="25"/>
        <v>-1.1398199999999967</v>
      </c>
      <c r="G434">
        <f t="shared" si="26"/>
        <v>3.6291999999999849</v>
      </c>
      <c r="H434">
        <f t="shared" si="27"/>
        <v>0.89249798000000147</v>
      </c>
    </row>
    <row r="435" spans="2:8" x14ac:dyDescent="0.3">
      <c r="B435">
        <f>B434+'User Interface'!$D$14</f>
        <v>0.42300000000000032</v>
      </c>
      <c r="C435">
        <f>IF(G435&lt;0,(SQRT(G435^2+H435^2)*'User Interface'!$D$17)/$C$7*COS(PI()*'User Interface'!$D$19/180),0)</f>
        <v>0</v>
      </c>
      <c r="D435">
        <f>IF(G435&lt;0,(SQRT(H435^2+H435^2)*'User Interface'!$D$17)/$C$7*COS(PI()*'User Interface'!$D$19/180)+$C$8,$C$8)</f>
        <v>-9.81</v>
      </c>
      <c r="E435">
        <f t="shared" si="24"/>
        <v>8.6</v>
      </c>
      <c r="F435">
        <f t="shared" si="25"/>
        <v>-1.1496299999999968</v>
      </c>
      <c r="G435">
        <f t="shared" si="26"/>
        <v>3.6377999999999848</v>
      </c>
      <c r="H435">
        <f t="shared" si="27"/>
        <v>0.89135325500000151</v>
      </c>
    </row>
    <row r="436" spans="2:8" x14ac:dyDescent="0.3">
      <c r="B436">
        <f>B435+'User Interface'!$D$14</f>
        <v>0.42400000000000032</v>
      </c>
      <c r="C436">
        <f>IF(G436&lt;0,(SQRT(G436^2+H436^2)*'User Interface'!$D$17)/$C$7*COS(PI()*'User Interface'!$D$19/180),0)</f>
        <v>0</v>
      </c>
      <c r="D436">
        <f>IF(G436&lt;0,(SQRT(H436^2+H436^2)*'User Interface'!$D$17)/$C$7*COS(PI()*'User Interface'!$D$19/180)+$C$8,$C$8)</f>
        <v>-9.81</v>
      </c>
      <c r="E436">
        <f t="shared" si="24"/>
        <v>8.6</v>
      </c>
      <c r="F436">
        <f t="shared" si="25"/>
        <v>-1.1594399999999969</v>
      </c>
      <c r="G436">
        <f t="shared" si="26"/>
        <v>3.6463999999999848</v>
      </c>
      <c r="H436">
        <f t="shared" si="27"/>
        <v>0.89019872000000155</v>
      </c>
    </row>
    <row r="437" spans="2:8" x14ac:dyDescent="0.3">
      <c r="B437">
        <f>B436+'User Interface'!$D$14</f>
        <v>0.42500000000000032</v>
      </c>
      <c r="C437">
        <f>IF(G437&lt;0,(SQRT(G437^2+H437^2)*'User Interface'!$D$17)/$C$7*COS(PI()*'User Interface'!$D$19/180),0)</f>
        <v>0</v>
      </c>
      <c r="D437">
        <f>IF(G437&lt;0,(SQRT(H437^2+H437^2)*'User Interface'!$D$17)/$C$7*COS(PI()*'User Interface'!$D$19/180)+$C$8,$C$8)</f>
        <v>-9.81</v>
      </c>
      <c r="E437">
        <f t="shared" si="24"/>
        <v>8.6</v>
      </c>
      <c r="F437">
        <f t="shared" si="25"/>
        <v>-1.169249999999997</v>
      </c>
      <c r="G437">
        <f t="shared" si="26"/>
        <v>3.6549999999999847</v>
      </c>
      <c r="H437">
        <f t="shared" si="27"/>
        <v>0.8890343750000016</v>
      </c>
    </row>
    <row r="438" spans="2:8" x14ac:dyDescent="0.3">
      <c r="B438">
        <f>B437+'User Interface'!$D$14</f>
        <v>0.42600000000000032</v>
      </c>
      <c r="C438">
        <f>IF(G438&lt;0,(SQRT(G438^2+H438^2)*'User Interface'!$D$17)/$C$7*COS(PI()*'User Interface'!$D$19/180),0)</f>
        <v>0</v>
      </c>
      <c r="D438">
        <f>IF(G438&lt;0,(SQRT(H438^2+H438^2)*'User Interface'!$D$17)/$C$7*COS(PI()*'User Interface'!$D$19/180)+$C$8,$C$8)</f>
        <v>-9.81</v>
      </c>
      <c r="E438">
        <f t="shared" si="24"/>
        <v>8.6</v>
      </c>
      <c r="F438">
        <f t="shared" si="25"/>
        <v>-1.1790599999999971</v>
      </c>
      <c r="G438">
        <f t="shared" si="26"/>
        <v>3.6635999999999846</v>
      </c>
      <c r="H438">
        <f t="shared" si="27"/>
        <v>0.88786022000000164</v>
      </c>
    </row>
    <row r="439" spans="2:8" x14ac:dyDescent="0.3">
      <c r="B439">
        <f>B438+'User Interface'!$D$14</f>
        <v>0.42700000000000032</v>
      </c>
      <c r="C439">
        <f>IF(G439&lt;0,(SQRT(G439^2+H439^2)*'User Interface'!$D$17)/$C$7*COS(PI()*'User Interface'!$D$19/180),0)</f>
        <v>0</v>
      </c>
      <c r="D439">
        <f>IF(G439&lt;0,(SQRT(H439^2+H439^2)*'User Interface'!$D$17)/$C$7*COS(PI()*'User Interface'!$D$19/180)+$C$8,$C$8)</f>
        <v>-9.81</v>
      </c>
      <c r="E439">
        <f t="shared" si="24"/>
        <v>8.6</v>
      </c>
      <c r="F439">
        <f t="shared" si="25"/>
        <v>-1.1888699999999972</v>
      </c>
      <c r="G439">
        <f t="shared" si="26"/>
        <v>3.6721999999999846</v>
      </c>
      <c r="H439">
        <f t="shared" si="27"/>
        <v>0.88667625500000169</v>
      </c>
    </row>
    <row r="440" spans="2:8" x14ac:dyDescent="0.3">
      <c r="B440">
        <f>B439+'User Interface'!$D$14</f>
        <v>0.42800000000000032</v>
      </c>
      <c r="C440">
        <f>IF(G440&lt;0,(SQRT(G440^2+H440^2)*'User Interface'!$D$17)/$C$7*COS(PI()*'User Interface'!$D$19/180),0)</f>
        <v>0</v>
      </c>
      <c r="D440">
        <f>IF(G440&lt;0,(SQRT(H440^2+H440^2)*'User Interface'!$D$17)/$C$7*COS(PI()*'User Interface'!$D$19/180)+$C$8,$C$8)</f>
        <v>-9.81</v>
      </c>
      <c r="E440">
        <f t="shared" si="24"/>
        <v>8.6</v>
      </c>
      <c r="F440">
        <f t="shared" si="25"/>
        <v>-1.1986799999999973</v>
      </c>
      <c r="G440">
        <f t="shared" si="26"/>
        <v>3.6807999999999845</v>
      </c>
      <c r="H440">
        <f t="shared" si="27"/>
        <v>0.88548248000000174</v>
      </c>
    </row>
    <row r="441" spans="2:8" x14ac:dyDescent="0.3">
      <c r="B441">
        <f>B440+'User Interface'!$D$14</f>
        <v>0.42900000000000033</v>
      </c>
      <c r="C441">
        <f>IF(G441&lt;0,(SQRT(G441^2+H441^2)*'User Interface'!$D$17)/$C$7*COS(PI()*'User Interface'!$D$19/180),0)</f>
        <v>0</v>
      </c>
      <c r="D441">
        <f>IF(G441&lt;0,(SQRT(H441^2+H441^2)*'User Interface'!$D$17)/$C$7*COS(PI()*'User Interface'!$D$19/180)+$C$8,$C$8)</f>
        <v>-9.81</v>
      </c>
      <c r="E441">
        <f t="shared" si="24"/>
        <v>8.6</v>
      </c>
      <c r="F441">
        <f t="shared" si="25"/>
        <v>-1.2084899999999974</v>
      </c>
      <c r="G441">
        <f t="shared" si="26"/>
        <v>3.6893999999999845</v>
      </c>
      <c r="H441">
        <f t="shared" si="27"/>
        <v>0.88427889500000179</v>
      </c>
    </row>
    <row r="442" spans="2:8" x14ac:dyDescent="0.3">
      <c r="B442">
        <f>B441+'User Interface'!$D$14</f>
        <v>0.43000000000000033</v>
      </c>
      <c r="C442">
        <f>IF(G442&lt;0,(SQRT(G442^2+H442^2)*'User Interface'!$D$17)/$C$7*COS(PI()*'User Interface'!$D$19/180),0)</f>
        <v>0</v>
      </c>
      <c r="D442">
        <f>IF(G442&lt;0,(SQRT(H442^2+H442^2)*'User Interface'!$D$17)/$C$7*COS(PI()*'User Interface'!$D$19/180)+$C$8,$C$8)</f>
        <v>-9.81</v>
      </c>
      <c r="E442">
        <f t="shared" si="24"/>
        <v>8.6</v>
      </c>
      <c r="F442">
        <f t="shared" si="25"/>
        <v>-1.2182999999999975</v>
      </c>
      <c r="G442">
        <f t="shared" si="26"/>
        <v>3.6979999999999844</v>
      </c>
      <c r="H442">
        <f t="shared" si="27"/>
        <v>0.88306550000000184</v>
      </c>
    </row>
    <row r="443" spans="2:8" x14ac:dyDescent="0.3">
      <c r="B443">
        <f>B442+'User Interface'!$D$14</f>
        <v>0.43100000000000033</v>
      </c>
      <c r="C443">
        <f>IF(G443&lt;0,(SQRT(G443^2+H443^2)*'User Interface'!$D$17)/$C$7*COS(PI()*'User Interface'!$D$19/180),0)</f>
        <v>0</v>
      </c>
      <c r="D443">
        <f>IF(G443&lt;0,(SQRT(H443^2+H443^2)*'User Interface'!$D$17)/$C$7*COS(PI()*'User Interface'!$D$19/180)+$C$8,$C$8)</f>
        <v>-9.81</v>
      </c>
      <c r="E443">
        <f t="shared" si="24"/>
        <v>8.6</v>
      </c>
      <c r="F443">
        <f t="shared" si="25"/>
        <v>-1.2281099999999976</v>
      </c>
      <c r="G443">
        <f t="shared" si="26"/>
        <v>3.7065999999999844</v>
      </c>
      <c r="H443">
        <f t="shared" si="27"/>
        <v>0.88184229500000189</v>
      </c>
    </row>
    <row r="444" spans="2:8" x14ac:dyDescent="0.3">
      <c r="B444">
        <f>B443+'User Interface'!$D$14</f>
        <v>0.43200000000000033</v>
      </c>
      <c r="C444">
        <f>IF(G444&lt;0,(SQRT(G444^2+H444^2)*'User Interface'!$D$17)/$C$7*COS(PI()*'User Interface'!$D$19/180),0)</f>
        <v>0</v>
      </c>
      <c r="D444">
        <f>IF(G444&lt;0,(SQRT(H444^2+H444^2)*'User Interface'!$D$17)/$C$7*COS(PI()*'User Interface'!$D$19/180)+$C$8,$C$8)</f>
        <v>-9.81</v>
      </c>
      <c r="E444">
        <f t="shared" si="24"/>
        <v>8.6</v>
      </c>
      <c r="F444">
        <f t="shared" si="25"/>
        <v>-1.2379199999999977</v>
      </c>
      <c r="G444">
        <f t="shared" si="26"/>
        <v>3.7151999999999843</v>
      </c>
      <c r="H444">
        <f t="shared" si="27"/>
        <v>0.88060928000000194</v>
      </c>
    </row>
    <row r="445" spans="2:8" x14ac:dyDescent="0.3">
      <c r="B445">
        <f>B444+'User Interface'!$D$14</f>
        <v>0.43300000000000033</v>
      </c>
      <c r="C445">
        <f>IF(G445&lt;0,(SQRT(G445^2+H445^2)*'User Interface'!$D$17)/$C$7*COS(PI()*'User Interface'!$D$19/180),0)</f>
        <v>0</v>
      </c>
      <c r="D445">
        <f>IF(G445&lt;0,(SQRT(H445^2+H445^2)*'User Interface'!$D$17)/$C$7*COS(PI()*'User Interface'!$D$19/180)+$C$8,$C$8)</f>
        <v>-9.81</v>
      </c>
      <c r="E445">
        <f t="shared" si="24"/>
        <v>8.6</v>
      </c>
      <c r="F445">
        <f t="shared" si="25"/>
        <v>-1.2477299999999978</v>
      </c>
      <c r="G445">
        <f t="shared" si="26"/>
        <v>3.7237999999999842</v>
      </c>
      <c r="H445">
        <f t="shared" si="27"/>
        <v>0.87936645500000199</v>
      </c>
    </row>
    <row r="446" spans="2:8" x14ac:dyDescent="0.3">
      <c r="B446">
        <f>B445+'User Interface'!$D$14</f>
        <v>0.43400000000000033</v>
      </c>
      <c r="C446">
        <f>IF(G446&lt;0,(SQRT(G446^2+H446^2)*'User Interface'!$D$17)/$C$7*COS(PI()*'User Interface'!$D$19/180),0)</f>
        <v>0</v>
      </c>
      <c r="D446">
        <f>IF(G446&lt;0,(SQRT(H446^2+H446^2)*'User Interface'!$D$17)/$C$7*COS(PI()*'User Interface'!$D$19/180)+$C$8,$C$8)</f>
        <v>-9.81</v>
      </c>
      <c r="E446">
        <f t="shared" si="24"/>
        <v>8.6</v>
      </c>
      <c r="F446">
        <f t="shared" si="25"/>
        <v>-1.2575399999999979</v>
      </c>
      <c r="G446">
        <f t="shared" si="26"/>
        <v>3.7323999999999842</v>
      </c>
      <c r="H446">
        <f t="shared" si="27"/>
        <v>0.87811382000000204</v>
      </c>
    </row>
    <row r="447" spans="2:8" x14ac:dyDescent="0.3">
      <c r="B447">
        <f>B446+'User Interface'!$D$14</f>
        <v>0.43500000000000033</v>
      </c>
      <c r="C447">
        <f>IF(G447&lt;0,(SQRT(G447^2+H447^2)*'User Interface'!$D$17)/$C$7*COS(PI()*'User Interface'!$D$19/180),0)</f>
        <v>0</v>
      </c>
      <c r="D447">
        <f>IF(G447&lt;0,(SQRT(H447^2+H447^2)*'User Interface'!$D$17)/$C$7*COS(PI()*'User Interface'!$D$19/180)+$C$8,$C$8)</f>
        <v>-9.81</v>
      </c>
      <c r="E447">
        <f t="shared" si="24"/>
        <v>8.6</v>
      </c>
      <c r="F447">
        <f t="shared" si="25"/>
        <v>-1.267349999999998</v>
      </c>
      <c r="G447">
        <f t="shared" si="26"/>
        <v>3.7409999999999841</v>
      </c>
      <c r="H447">
        <f t="shared" si="27"/>
        <v>0.8768513750000021</v>
      </c>
    </row>
    <row r="448" spans="2:8" x14ac:dyDescent="0.3">
      <c r="B448">
        <f>B447+'User Interface'!$D$14</f>
        <v>0.43600000000000033</v>
      </c>
      <c r="C448">
        <f>IF(G448&lt;0,(SQRT(G448^2+H448^2)*'User Interface'!$D$17)/$C$7*COS(PI()*'User Interface'!$D$19/180),0)</f>
        <v>0</v>
      </c>
      <c r="D448">
        <f>IF(G448&lt;0,(SQRT(H448^2+H448^2)*'User Interface'!$D$17)/$C$7*COS(PI()*'User Interface'!$D$19/180)+$C$8,$C$8)</f>
        <v>-9.81</v>
      </c>
      <c r="E448">
        <f t="shared" si="24"/>
        <v>8.6</v>
      </c>
      <c r="F448">
        <f t="shared" si="25"/>
        <v>-1.2771599999999981</v>
      </c>
      <c r="G448">
        <f t="shared" si="26"/>
        <v>3.7495999999999841</v>
      </c>
      <c r="H448">
        <f t="shared" si="27"/>
        <v>0.87557912000000215</v>
      </c>
    </row>
    <row r="449" spans="2:8" x14ac:dyDescent="0.3">
      <c r="B449">
        <f>B448+'User Interface'!$D$14</f>
        <v>0.43700000000000033</v>
      </c>
      <c r="C449">
        <f>IF(G449&lt;0,(SQRT(G449^2+H449^2)*'User Interface'!$D$17)/$C$7*COS(PI()*'User Interface'!$D$19/180),0)</f>
        <v>0</v>
      </c>
      <c r="D449">
        <f>IF(G449&lt;0,(SQRT(H449^2+H449^2)*'User Interface'!$D$17)/$C$7*COS(PI()*'User Interface'!$D$19/180)+$C$8,$C$8)</f>
        <v>-9.81</v>
      </c>
      <c r="E449">
        <f t="shared" si="24"/>
        <v>8.6</v>
      </c>
      <c r="F449">
        <f t="shared" si="25"/>
        <v>-1.2869699999999982</v>
      </c>
      <c r="G449">
        <f t="shared" si="26"/>
        <v>3.758199999999984</v>
      </c>
      <c r="H449">
        <f t="shared" si="27"/>
        <v>0.87429705500000221</v>
      </c>
    </row>
    <row r="450" spans="2:8" x14ac:dyDescent="0.3">
      <c r="B450">
        <f>B449+'User Interface'!$D$14</f>
        <v>0.43800000000000033</v>
      </c>
      <c r="C450">
        <f>IF(G450&lt;0,(SQRT(G450^2+H450^2)*'User Interface'!$D$17)/$C$7*COS(PI()*'User Interface'!$D$19/180),0)</f>
        <v>0</v>
      </c>
      <c r="D450">
        <f>IF(G450&lt;0,(SQRT(H450^2+H450^2)*'User Interface'!$D$17)/$C$7*COS(PI()*'User Interface'!$D$19/180)+$C$8,$C$8)</f>
        <v>-9.81</v>
      </c>
      <c r="E450">
        <f t="shared" si="24"/>
        <v>8.6</v>
      </c>
      <c r="F450">
        <f t="shared" si="25"/>
        <v>-1.2967799999999983</v>
      </c>
      <c r="G450">
        <f t="shared" si="26"/>
        <v>3.7667999999999839</v>
      </c>
      <c r="H450">
        <f t="shared" si="27"/>
        <v>0.87300518000000216</v>
      </c>
    </row>
    <row r="451" spans="2:8" x14ac:dyDescent="0.3">
      <c r="B451">
        <f>B450+'User Interface'!$D$14</f>
        <v>0.43900000000000033</v>
      </c>
      <c r="C451">
        <f>IF(G451&lt;0,(SQRT(G451^2+H451^2)*'User Interface'!$D$17)/$C$7*COS(PI()*'User Interface'!$D$19/180),0)</f>
        <v>0</v>
      </c>
      <c r="D451">
        <f>IF(G451&lt;0,(SQRT(H451^2+H451^2)*'User Interface'!$D$17)/$C$7*COS(PI()*'User Interface'!$D$19/180)+$C$8,$C$8)</f>
        <v>-9.81</v>
      </c>
      <c r="E451">
        <f t="shared" si="24"/>
        <v>8.6</v>
      </c>
      <c r="F451">
        <f t="shared" si="25"/>
        <v>-1.3065899999999984</v>
      </c>
      <c r="G451">
        <f t="shared" si="26"/>
        <v>3.7753999999999839</v>
      </c>
      <c r="H451">
        <f t="shared" si="27"/>
        <v>0.8717034950000021</v>
      </c>
    </row>
    <row r="452" spans="2:8" x14ac:dyDescent="0.3">
      <c r="B452">
        <f>B451+'User Interface'!$D$14</f>
        <v>0.44000000000000034</v>
      </c>
      <c r="C452">
        <f>IF(G452&lt;0,(SQRT(G452^2+H452^2)*'User Interface'!$D$17)/$C$7*COS(PI()*'User Interface'!$D$19/180),0)</f>
        <v>0</v>
      </c>
      <c r="D452">
        <f>IF(G452&lt;0,(SQRT(H452^2+H452^2)*'User Interface'!$D$17)/$C$7*COS(PI()*'User Interface'!$D$19/180)+$C$8,$C$8)</f>
        <v>-9.81</v>
      </c>
      <c r="E452">
        <f t="shared" si="24"/>
        <v>8.6</v>
      </c>
      <c r="F452">
        <f t="shared" si="25"/>
        <v>-1.3163999999999985</v>
      </c>
      <c r="G452">
        <f t="shared" si="26"/>
        <v>3.7839999999999838</v>
      </c>
      <c r="H452">
        <f t="shared" si="27"/>
        <v>0.87039200000000205</v>
      </c>
    </row>
    <row r="453" spans="2:8" x14ac:dyDescent="0.3">
      <c r="B453">
        <f>B452+'User Interface'!$D$14</f>
        <v>0.44100000000000034</v>
      </c>
      <c r="C453">
        <f>IF(G453&lt;0,(SQRT(G453^2+H453^2)*'User Interface'!$D$17)/$C$7*COS(PI()*'User Interface'!$D$19/180),0)</f>
        <v>0</v>
      </c>
      <c r="D453">
        <f>IF(G453&lt;0,(SQRT(H453^2+H453^2)*'User Interface'!$D$17)/$C$7*COS(PI()*'User Interface'!$D$19/180)+$C$8,$C$8)</f>
        <v>-9.81</v>
      </c>
      <c r="E453">
        <f t="shared" si="24"/>
        <v>8.6</v>
      </c>
      <c r="F453">
        <f t="shared" si="25"/>
        <v>-1.3262099999999986</v>
      </c>
      <c r="G453">
        <f t="shared" si="26"/>
        <v>3.7925999999999838</v>
      </c>
      <c r="H453">
        <f t="shared" si="27"/>
        <v>0.869070695000002</v>
      </c>
    </row>
    <row r="454" spans="2:8" x14ac:dyDescent="0.3">
      <c r="B454">
        <f>B453+'User Interface'!$D$14</f>
        <v>0.44200000000000034</v>
      </c>
      <c r="C454">
        <f>IF(G454&lt;0,(SQRT(G454^2+H454^2)*'User Interface'!$D$17)/$C$7*COS(PI()*'User Interface'!$D$19/180),0)</f>
        <v>0</v>
      </c>
      <c r="D454">
        <f>IF(G454&lt;0,(SQRT(H454^2+H454^2)*'User Interface'!$D$17)/$C$7*COS(PI()*'User Interface'!$D$19/180)+$C$8,$C$8)</f>
        <v>-9.81</v>
      </c>
      <c r="E454">
        <f t="shared" si="24"/>
        <v>8.6</v>
      </c>
      <c r="F454">
        <f t="shared" si="25"/>
        <v>-1.3360199999999987</v>
      </c>
      <c r="G454">
        <f t="shared" si="26"/>
        <v>3.8011999999999837</v>
      </c>
      <c r="H454">
        <f t="shared" si="27"/>
        <v>0.86773958000000195</v>
      </c>
    </row>
    <row r="455" spans="2:8" x14ac:dyDescent="0.3">
      <c r="B455">
        <f>B454+'User Interface'!$D$14</f>
        <v>0.44300000000000034</v>
      </c>
      <c r="C455">
        <f>IF(G455&lt;0,(SQRT(G455^2+H455^2)*'User Interface'!$D$17)/$C$7*COS(PI()*'User Interface'!$D$19/180),0)</f>
        <v>0</v>
      </c>
      <c r="D455">
        <f>IF(G455&lt;0,(SQRT(H455^2+H455^2)*'User Interface'!$D$17)/$C$7*COS(PI()*'User Interface'!$D$19/180)+$C$8,$C$8)</f>
        <v>-9.81</v>
      </c>
      <c r="E455">
        <f t="shared" si="24"/>
        <v>8.6</v>
      </c>
      <c r="F455">
        <f t="shared" si="25"/>
        <v>-1.3458299999999987</v>
      </c>
      <c r="G455">
        <f t="shared" si="26"/>
        <v>3.8097999999999836</v>
      </c>
      <c r="H455">
        <f t="shared" si="27"/>
        <v>0.8663986550000019</v>
      </c>
    </row>
    <row r="456" spans="2:8" x14ac:dyDescent="0.3">
      <c r="B456">
        <f>B455+'User Interface'!$D$14</f>
        <v>0.44400000000000034</v>
      </c>
      <c r="C456">
        <f>IF(G456&lt;0,(SQRT(G456^2+H456^2)*'User Interface'!$D$17)/$C$7*COS(PI()*'User Interface'!$D$19/180),0)</f>
        <v>0</v>
      </c>
      <c r="D456">
        <f>IF(G456&lt;0,(SQRT(H456^2+H456^2)*'User Interface'!$D$17)/$C$7*COS(PI()*'User Interface'!$D$19/180)+$C$8,$C$8)</f>
        <v>-9.81</v>
      </c>
      <c r="E456">
        <f t="shared" si="24"/>
        <v>8.6</v>
      </c>
      <c r="F456">
        <f t="shared" si="25"/>
        <v>-1.3556399999999988</v>
      </c>
      <c r="G456">
        <f t="shared" si="26"/>
        <v>3.8183999999999836</v>
      </c>
      <c r="H456">
        <f t="shared" si="27"/>
        <v>0.86504792000000186</v>
      </c>
    </row>
    <row r="457" spans="2:8" x14ac:dyDescent="0.3">
      <c r="B457">
        <f>B456+'User Interface'!$D$14</f>
        <v>0.44500000000000034</v>
      </c>
      <c r="C457">
        <f>IF(G457&lt;0,(SQRT(G457^2+H457^2)*'User Interface'!$D$17)/$C$7*COS(PI()*'User Interface'!$D$19/180),0)</f>
        <v>0</v>
      </c>
      <c r="D457">
        <f>IF(G457&lt;0,(SQRT(H457^2+H457^2)*'User Interface'!$D$17)/$C$7*COS(PI()*'User Interface'!$D$19/180)+$C$8,$C$8)</f>
        <v>-9.81</v>
      </c>
      <c r="E457">
        <f t="shared" si="24"/>
        <v>8.6</v>
      </c>
      <c r="F457">
        <f t="shared" si="25"/>
        <v>-1.3654499999999989</v>
      </c>
      <c r="G457">
        <f t="shared" si="26"/>
        <v>3.8269999999999835</v>
      </c>
      <c r="H457">
        <f t="shared" si="27"/>
        <v>0.86368737500000181</v>
      </c>
    </row>
    <row r="458" spans="2:8" x14ac:dyDescent="0.3">
      <c r="B458">
        <f>B457+'User Interface'!$D$14</f>
        <v>0.44600000000000034</v>
      </c>
      <c r="C458">
        <f>IF(G458&lt;0,(SQRT(G458^2+H458^2)*'User Interface'!$D$17)/$C$7*COS(PI()*'User Interface'!$D$19/180),0)</f>
        <v>0</v>
      </c>
      <c r="D458">
        <f>IF(G458&lt;0,(SQRT(H458^2+H458^2)*'User Interface'!$D$17)/$C$7*COS(PI()*'User Interface'!$D$19/180)+$C$8,$C$8)</f>
        <v>-9.81</v>
      </c>
      <c r="E458">
        <f t="shared" si="24"/>
        <v>8.6</v>
      </c>
      <c r="F458">
        <f t="shared" si="25"/>
        <v>-1.375259999999999</v>
      </c>
      <c r="G458">
        <f t="shared" si="26"/>
        <v>3.8355999999999835</v>
      </c>
      <c r="H458">
        <f t="shared" si="27"/>
        <v>0.86231702000000177</v>
      </c>
    </row>
    <row r="459" spans="2:8" x14ac:dyDescent="0.3">
      <c r="B459">
        <f>B458+'User Interface'!$D$14</f>
        <v>0.44700000000000034</v>
      </c>
      <c r="C459">
        <f>IF(G459&lt;0,(SQRT(G459^2+H459^2)*'User Interface'!$D$17)/$C$7*COS(PI()*'User Interface'!$D$19/180),0)</f>
        <v>0</v>
      </c>
      <c r="D459">
        <f>IF(G459&lt;0,(SQRT(H459^2+H459^2)*'User Interface'!$D$17)/$C$7*COS(PI()*'User Interface'!$D$19/180)+$C$8,$C$8)</f>
        <v>-9.81</v>
      </c>
      <c r="E459">
        <f t="shared" si="24"/>
        <v>8.6</v>
      </c>
      <c r="F459">
        <f t="shared" si="25"/>
        <v>-1.3850699999999991</v>
      </c>
      <c r="G459">
        <f t="shared" si="26"/>
        <v>3.8441999999999834</v>
      </c>
      <c r="H459">
        <f t="shared" si="27"/>
        <v>0.86093685500000172</v>
      </c>
    </row>
    <row r="460" spans="2:8" x14ac:dyDescent="0.3">
      <c r="B460">
        <f>B459+'User Interface'!$D$14</f>
        <v>0.44800000000000034</v>
      </c>
      <c r="C460">
        <f>IF(G460&lt;0,(SQRT(G460^2+H460^2)*'User Interface'!$D$17)/$C$7*COS(PI()*'User Interface'!$D$19/180),0)</f>
        <v>0</v>
      </c>
      <c r="D460">
        <f>IF(G460&lt;0,(SQRT(H460^2+H460^2)*'User Interface'!$D$17)/$C$7*COS(PI()*'User Interface'!$D$19/180)+$C$8,$C$8)</f>
        <v>-9.81</v>
      </c>
      <c r="E460">
        <f t="shared" si="24"/>
        <v>8.6</v>
      </c>
      <c r="F460">
        <f t="shared" si="25"/>
        <v>-1.3948799999999992</v>
      </c>
      <c r="G460">
        <f t="shared" si="26"/>
        <v>3.8527999999999833</v>
      </c>
      <c r="H460">
        <f t="shared" si="27"/>
        <v>0.85954688000000168</v>
      </c>
    </row>
    <row r="461" spans="2:8" x14ac:dyDescent="0.3">
      <c r="B461">
        <f>B460+'User Interface'!$D$14</f>
        <v>0.44900000000000034</v>
      </c>
      <c r="C461">
        <f>IF(G461&lt;0,(SQRT(G461^2+H461^2)*'User Interface'!$D$17)/$C$7*COS(PI()*'User Interface'!$D$19/180),0)</f>
        <v>0</v>
      </c>
      <c r="D461">
        <f>IF(G461&lt;0,(SQRT(H461^2+H461^2)*'User Interface'!$D$17)/$C$7*COS(PI()*'User Interface'!$D$19/180)+$C$8,$C$8)</f>
        <v>-9.81</v>
      </c>
      <c r="E461">
        <f t="shared" si="24"/>
        <v>8.6</v>
      </c>
      <c r="F461">
        <f t="shared" si="25"/>
        <v>-1.4046899999999993</v>
      </c>
      <c r="G461">
        <f t="shared" si="26"/>
        <v>3.8613999999999833</v>
      </c>
      <c r="H461">
        <f t="shared" si="27"/>
        <v>0.85814709500000164</v>
      </c>
    </row>
    <row r="462" spans="2:8" x14ac:dyDescent="0.3">
      <c r="B462">
        <f>B461+'User Interface'!$D$14</f>
        <v>0.45000000000000034</v>
      </c>
      <c r="C462">
        <f>IF(G462&lt;0,(SQRT(G462^2+H462^2)*'User Interface'!$D$17)/$C$7*COS(PI()*'User Interface'!$D$19/180),0)</f>
        <v>0</v>
      </c>
      <c r="D462">
        <f>IF(G462&lt;0,(SQRT(H462^2+H462^2)*'User Interface'!$D$17)/$C$7*COS(PI()*'User Interface'!$D$19/180)+$C$8,$C$8)</f>
        <v>-9.81</v>
      </c>
      <c r="E462">
        <f t="shared" ref="E462:E525" si="28">C461*$C$9+E461</f>
        <v>8.6</v>
      </c>
      <c r="F462">
        <f t="shared" ref="F462:F525" si="29">D461*$C$9+F461</f>
        <v>-1.4144999999999994</v>
      </c>
      <c r="G462">
        <f t="shared" ref="G462:G525" si="30">(E462+E461)/2*$C$9+G461</f>
        <v>3.8699999999999832</v>
      </c>
      <c r="H462">
        <f t="shared" ref="H462:H525" si="31">(F462+F461)/2*$C$9+H461</f>
        <v>0.85673750000000159</v>
      </c>
    </row>
    <row r="463" spans="2:8" x14ac:dyDescent="0.3">
      <c r="B463">
        <f>B462+'User Interface'!$D$14</f>
        <v>0.45100000000000035</v>
      </c>
      <c r="C463">
        <f>IF(G463&lt;0,(SQRT(G463^2+H463^2)*'User Interface'!$D$17)/$C$7*COS(PI()*'User Interface'!$D$19/180),0)</f>
        <v>0</v>
      </c>
      <c r="D463">
        <f>IF(G463&lt;0,(SQRT(H463^2+H463^2)*'User Interface'!$D$17)/$C$7*COS(PI()*'User Interface'!$D$19/180)+$C$8,$C$8)</f>
        <v>-9.81</v>
      </c>
      <c r="E463">
        <f t="shared" si="28"/>
        <v>8.6</v>
      </c>
      <c r="F463">
        <f t="shared" si="29"/>
        <v>-1.4243099999999995</v>
      </c>
      <c r="G463">
        <f t="shared" si="30"/>
        <v>3.8785999999999832</v>
      </c>
      <c r="H463">
        <f t="shared" si="31"/>
        <v>0.85531809500000155</v>
      </c>
    </row>
    <row r="464" spans="2:8" x14ac:dyDescent="0.3">
      <c r="B464">
        <f>B463+'User Interface'!$D$14</f>
        <v>0.45200000000000035</v>
      </c>
      <c r="C464">
        <f>IF(G464&lt;0,(SQRT(G464^2+H464^2)*'User Interface'!$D$17)/$C$7*COS(PI()*'User Interface'!$D$19/180),0)</f>
        <v>0</v>
      </c>
      <c r="D464">
        <f>IF(G464&lt;0,(SQRT(H464^2+H464^2)*'User Interface'!$D$17)/$C$7*COS(PI()*'User Interface'!$D$19/180)+$C$8,$C$8)</f>
        <v>-9.81</v>
      </c>
      <c r="E464">
        <f t="shared" si="28"/>
        <v>8.6</v>
      </c>
      <c r="F464">
        <f t="shared" si="29"/>
        <v>-1.4341199999999996</v>
      </c>
      <c r="G464">
        <f t="shared" si="30"/>
        <v>3.8871999999999831</v>
      </c>
      <c r="H464">
        <f t="shared" si="31"/>
        <v>0.85388888000000152</v>
      </c>
    </row>
    <row r="465" spans="2:8" x14ac:dyDescent="0.3">
      <c r="B465">
        <f>B464+'User Interface'!$D$14</f>
        <v>0.45300000000000035</v>
      </c>
      <c r="C465">
        <f>IF(G465&lt;0,(SQRT(G465^2+H465^2)*'User Interface'!$D$17)/$C$7*COS(PI()*'User Interface'!$D$19/180),0)</f>
        <v>0</v>
      </c>
      <c r="D465">
        <f>IF(G465&lt;0,(SQRT(H465^2+H465^2)*'User Interface'!$D$17)/$C$7*COS(PI()*'User Interface'!$D$19/180)+$C$8,$C$8)</f>
        <v>-9.81</v>
      </c>
      <c r="E465">
        <f t="shared" si="28"/>
        <v>8.6</v>
      </c>
      <c r="F465">
        <f t="shared" si="29"/>
        <v>-1.4439299999999997</v>
      </c>
      <c r="G465">
        <f t="shared" si="30"/>
        <v>3.8957999999999831</v>
      </c>
      <c r="H465">
        <f t="shared" si="31"/>
        <v>0.85244985500000148</v>
      </c>
    </row>
    <row r="466" spans="2:8" x14ac:dyDescent="0.3">
      <c r="B466">
        <f>B465+'User Interface'!$D$14</f>
        <v>0.45400000000000035</v>
      </c>
      <c r="C466">
        <f>IF(G466&lt;0,(SQRT(G466^2+H466^2)*'User Interface'!$D$17)/$C$7*COS(PI()*'User Interface'!$D$19/180),0)</f>
        <v>0</v>
      </c>
      <c r="D466">
        <f>IF(G466&lt;0,(SQRT(H466^2+H466^2)*'User Interface'!$D$17)/$C$7*COS(PI()*'User Interface'!$D$19/180)+$C$8,$C$8)</f>
        <v>-9.81</v>
      </c>
      <c r="E466">
        <f t="shared" si="28"/>
        <v>8.6</v>
      </c>
      <c r="F466">
        <f t="shared" si="29"/>
        <v>-1.4537399999999998</v>
      </c>
      <c r="G466">
        <f t="shared" si="30"/>
        <v>3.904399999999983</v>
      </c>
      <c r="H466">
        <f t="shared" si="31"/>
        <v>0.85100102000000144</v>
      </c>
    </row>
    <row r="467" spans="2:8" x14ac:dyDescent="0.3">
      <c r="B467">
        <f>B466+'User Interface'!$D$14</f>
        <v>0.45500000000000035</v>
      </c>
      <c r="C467">
        <f>IF(G467&lt;0,(SQRT(G467^2+H467^2)*'User Interface'!$D$17)/$C$7*COS(PI()*'User Interface'!$D$19/180),0)</f>
        <v>0</v>
      </c>
      <c r="D467">
        <f>IF(G467&lt;0,(SQRT(H467^2+H467^2)*'User Interface'!$D$17)/$C$7*COS(PI()*'User Interface'!$D$19/180)+$C$8,$C$8)</f>
        <v>-9.81</v>
      </c>
      <c r="E467">
        <f t="shared" si="28"/>
        <v>8.6</v>
      </c>
      <c r="F467">
        <f t="shared" si="29"/>
        <v>-1.4635499999999999</v>
      </c>
      <c r="G467">
        <f t="shared" si="30"/>
        <v>3.9129999999999829</v>
      </c>
      <c r="H467">
        <f t="shared" si="31"/>
        <v>0.8495423750000014</v>
      </c>
    </row>
    <row r="468" spans="2:8" x14ac:dyDescent="0.3">
      <c r="B468">
        <f>B467+'User Interface'!$D$14</f>
        <v>0.45600000000000035</v>
      </c>
      <c r="C468">
        <f>IF(G468&lt;0,(SQRT(G468^2+H468^2)*'User Interface'!$D$17)/$C$7*COS(PI()*'User Interface'!$D$19/180),0)</f>
        <v>0</v>
      </c>
      <c r="D468">
        <f>IF(G468&lt;0,(SQRT(H468^2+H468^2)*'User Interface'!$D$17)/$C$7*COS(PI()*'User Interface'!$D$19/180)+$C$8,$C$8)</f>
        <v>-9.81</v>
      </c>
      <c r="E468">
        <f t="shared" si="28"/>
        <v>8.6</v>
      </c>
      <c r="F468">
        <f t="shared" si="29"/>
        <v>-1.47336</v>
      </c>
      <c r="G468">
        <f t="shared" si="30"/>
        <v>3.9215999999999829</v>
      </c>
      <c r="H468">
        <f t="shared" si="31"/>
        <v>0.84807392000000137</v>
      </c>
    </row>
    <row r="469" spans="2:8" x14ac:dyDescent="0.3">
      <c r="B469">
        <f>B468+'User Interface'!$D$14</f>
        <v>0.45700000000000035</v>
      </c>
      <c r="C469">
        <f>IF(G469&lt;0,(SQRT(G469^2+H469^2)*'User Interface'!$D$17)/$C$7*COS(PI()*'User Interface'!$D$19/180),0)</f>
        <v>0</v>
      </c>
      <c r="D469">
        <f>IF(G469&lt;0,(SQRT(H469^2+H469^2)*'User Interface'!$D$17)/$C$7*COS(PI()*'User Interface'!$D$19/180)+$C$8,$C$8)</f>
        <v>-9.81</v>
      </c>
      <c r="E469">
        <f t="shared" si="28"/>
        <v>8.6</v>
      </c>
      <c r="F469">
        <f t="shared" si="29"/>
        <v>-1.4831700000000001</v>
      </c>
      <c r="G469">
        <f t="shared" si="30"/>
        <v>3.9301999999999828</v>
      </c>
      <c r="H469">
        <f t="shared" si="31"/>
        <v>0.84659565500000133</v>
      </c>
    </row>
    <row r="470" spans="2:8" x14ac:dyDescent="0.3">
      <c r="B470">
        <f>B469+'User Interface'!$D$14</f>
        <v>0.45800000000000035</v>
      </c>
      <c r="C470">
        <f>IF(G470&lt;0,(SQRT(G470^2+H470^2)*'User Interface'!$D$17)/$C$7*COS(PI()*'User Interface'!$D$19/180),0)</f>
        <v>0</v>
      </c>
      <c r="D470">
        <f>IF(G470&lt;0,(SQRT(H470^2+H470^2)*'User Interface'!$D$17)/$C$7*COS(PI()*'User Interface'!$D$19/180)+$C$8,$C$8)</f>
        <v>-9.81</v>
      </c>
      <c r="E470">
        <f t="shared" si="28"/>
        <v>8.6</v>
      </c>
      <c r="F470">
        <f t="shared" si="29"/>
        <v>-1.4929800000000002</v>
      </c>
      <c r="G470">
        <f t="shared" si="30"/>
        <v>3.9387999999999828</v>
      </c>
      <c r="H470">
        <f t="shared" si="31"/>
        <v>0.8451075800000013</v>
      </c>
    </row>
    <row r="471" spans="2:8" x14ac:dyDescent="0.3">
      <c r="B471">
        <f>B470+'User Interface'!$D$14</f>
        <v>0.45900000000000035</v>
      </c>
      <c r="C471">
        <f>IF(G471&lt;0,(SQRT(G471^2+H471^2)*'User Interface'!$D$17)/$C$7*COS(PI()*'User Interface'!$D$19/180),0)</f>
        <v>0</v>
      </c>
      <c r="D471">
        <f>IF(G471&lt;0,(SQRT(H471^2+H471^2)*'User Interface'!$D$17)/$C$7*COS(PI()*'User Interface'!$D$19/180)+$C$8,$C$8)</f>
        <v>-9.81</v>
      </c>
      <c r="E471">
        <f t="shared" si="28"/>
        <v>8.6</v>
      </c>
      <c r="F471">
        <f t="shared" si="29"/>
        <v>-1.5027900000000003</v>
      </c>
      <c r="G471">
        <f t="shared" si="30"/>
        <v>3.9473999999999827</v>
      </c>
      <c r="H471">
        <f t="shared" si="31"/>
        <v>0.84360969500000127</v>
      </c>
    </row>
    <row r="472" spans="2:8" x14ac:dyDescent="0.3">
      <c r="B472">
        <f>B471+'User Interface'!$D$14</f>
        <v>0.46000000000000035</v>
      </c>
      <c r="C472">
        <f>IF(G472&lt;0,(SQRT(G472^2+H472^2)*'User Interface'!$D$17)/$C$7*COS(PI()*'User Interface'!$D$19/180),0)</f>
        <v>0</v>
      </c>
      <c r="D472">
        <f>IF(G472&lt;0,(SQRT(H472^2+H472^2)*'User Interface'!$D$17)/$C$7*COS(PI()*'User Interface'!$D$19/180)+$C$8,$C$8)</f>
        <v>-9.81</v>
      </c>
      <c r="E472">
        <f t="shared" si="28"/>
        <v>8.6</v>
      </c>
      <c r="F472">
        <f t="shared" si="29"/>
        <v>-1.5126000000000004</v>
      </c>
      <c r="G472">
        <f t="shared" si="30"/>
        <v>3.9559999999999826</v>
      </c>
      <c r="H472">
        <f t="shared" si="31"/>
        <v>0.84210200000000124</v>
      </c>
    </row>
    <row r="473" spans="2:8" x14ac:dyDescent="0.3">
      <c r="B473">
        <f>B472+'User Interface'!$D$14</f>
        <v>0.46100000000000035</v>
      </c>
      <c r="C473">
        <f>IF(G473&lt;0,(SQRT(G473^2+H473^2)*'User Interface'!$D$17)/$C$7*COS(PI()*'User Interface'!$D$19/180),0)</f>
        <v>0</v>
      </c>
      <c r="D473">
        <f>IF(G473&lt;0,(SQRT(H473^2+H473^2)*'User Interface'!$D$17)/$C$7*COS(PI()*'User Interface'!$D$19/180)+$C$8,$C$8)</f>
        <v>-9.81</v>
      </c>
      <c r="E473">
        <f t="shared" si="28"/>
        <v>8.6</v>
      </c>
      <c r="F473">
        <f t="shared" si="29"/>
        <v>-1.5224100000000005</v>
      </c>
      <c r="G473">
        <f t="shared" si="30"/>
        <v>3.9645999999999826</v>
      </c>
      <c r="H473">
        <f t="shared" si="31"/>
        <v>0.84058449500000121</v>
      </c>
    </row>
    <row r="474" spans="2:8" x14ac:dyDescent="0.3">
      <c r="B474">
        <f>B473+'User Interface'!$D$14</f>
        <v>0.46200000000000035</v>
      </c>
      <c r="C474">
        <f>IF(G474&lt;0,(SQRT(G474^2+H474^2)*'User Interface'!$D$17)/$C$7*COS(PI()*'User Interface'!$D$19/180),0)</f>
        <v>0</v>
      </c>
      <c r="D474">
        <f>IF(G474&lt;0,(SQRT(H474^2+H474^2)*'User Interface'!$D$17)/$C$7*COS(PI()*'User Interface'!$D$19/180)+$C$8,$C$8)</f>
        <v>-9.81</v>
      </c>
      <c r="E474">
        <f t="shared" si="28"/>
        <v>8.6</v>
      </c>
      <c r="F474">
        <f t="shared" si="29"/>
        <v>-1.5322200000000006</v>
      </c>
      <c r="G474">
        <f t="shared" si="30"/>
        <v>3.9731999999999825</v>
      </c>
      <c r="H474">
        <f t="shared" si="31"/>
        <v>0.83905718000000118</v>
      </c>
    </row>
    <row r="475" spans="2:8" x14ac:dyDescent="0.3">
      <c r="B475">
        <f>B474+'User Interface'!$D$14</f>
        <v>0.46300000000000036</v>
      </c>
      <c r="C475">
        <f>IF(G475&lt;0,(SQRT(G475^2+H475^2)*'User Interface'!$D$17)/$C$7*COS(PI()*'User Interface'!$D$19/180),0)</f>
        <v>0</v>
      </c>
      <c r="D475">
        <f>IF(G475&lt;0,(SQRT(H475^2+H475^2)*'User Interface'!$D$17)/$C$7*COS(PI()*'User Interface'!$D$19/180)+$C$8,$C$8)</f>
        <v>-9.81</v>
      </c>
      <c r="E475">
        <f t="shared" si="28"/>
        <v>8.6</v>
      </c>
      <c r="F475">
        <f t="shared" si="29"/>
        <v>-1.5420300000000007</v>
      </c>
      <c r="G475">
        <f t="shared" si="30"/>
        <v>3.9817999999999825</v>
      </c>
      <c r="H475">
        <f t="shared" si="31"/>
        <v>0.83752005500000115</v>
      </c>
    </row>
    <row r="476" spans="2:8" x14ac:dyDescent="0.3">
      <c r="B476">
        <f>B475+'User Interface'!$D$14</f>
        <v>0.46400000000000036</v>
      </c>
      <c r="C476">
        <f>IF(G476&lt;0,(SQRT(G476^2+H476^2)*'User Interface'!$D$17)/$C$7*COS(PI()*'User Interface'!$D$19/180),0)</f>
        <v>0</v>
      </c>
      <c r="D476">
        <f>IF(G476&lt;0,(SQRT(H476^2+H476^2)*'User Interface'!$D$17)/$C$7*COS(PI()*'User Interface'!$D$19/180)+$C$8,$C$8)</f>
        <v>-9.81</v>
      </c>
      <c r="E476">
        <f t="shared" si="28"/>
        <v>8.6</v>
      </c>
      <c r="F476">
        <f t="shared" si="29"/>
        <v>-1.5518400000000008</v>
      </c>
      <c r="G476">
        <f t="shared" si="30"/>
        <v>3.9903999999999824</v>
      </c>
      <c r="H476">
        <f t="shared" si="31"/>
        <v>0.83597312000000112</v>
      </c>
    </row>
    <row r="477" spans="2:8" x14ac:dyDescent="0.3">
      <c r="B477">
        <f>B476+'User Interface'!$D$14</f>
        <v>0.46500000000000036</v>
      </c>
      <c r="C477">
        <f>IF(G477&lt;0,(SQRT(G477^2+H477^2)*'User Interface'!$D$17)/$C$7*COS(PI()*'User Interface'!$D$19/180),0)</f>
        <v>0</v>
      </c>
      <c r="D477">
        <f>IF(G477&lt;0,(SQRT(H477^2+H477^2)*'User Interface'!$D$17)/$C$7*COS(PI()*'User Interface'!$D$19/180)+$C$8,$C$8)</f>
        <v>-9.81</v>
      </c>
      <c r="E477">
        <f t="shared" si="28"/>
        <v>8.6</v>
      </c>
      <c r="F477">
        <f t="shared" si="29"/>
        <v>-1.5616500000000009</v>
      </c>
      <c r="G477">
        <f t="shared" si="30"/>
        <v>3.9989999999999823</v>
      </c>
      <c r="H477">
        <f t="shared" si="31"/>
        <v>0.8344163750000011</v>
      </c>
    </row>
    <row r="478" spans="2:8" x14ac:dyDescent="0.3">
      <c r="B478">
        <f>B477+'User Interface'!$D$14</f>
        <v>0.46600000000000036</v>
      </c>
      <c r="C478">
        <f>IF(G478&lt;0,(SQRT(G478^2+H478^2)*'User Interface'!$D$17)/$C$7*COS(PI()*'User Interface'!$D$19/180),0)</f>
        <v>0</v>
      </c>
      <c r="D478">
        <f>IF(G478&lt;0,(SQRT(H478^2+H478^2)*'User Interface'!$D$17)/$C$7*COS(PI()*'User Interface'!$D$19/180)+$C$8,$C$8)</f>
        <v>-9.81</v>
      </c>
      <c r="E478">
        <f t="shared" si="28"/>
        <v>8.6</v>
      </c>
      <c r="F478">
        <f t="shared" si="29"/>
        <v>-1.571460000000001</v>
      </c>
      <c r="G478">
        <f t="shared" si="30"/>
        <v>4.0075999999999823</v>
      </c>
      <c r="H478">
        <f t="shared" si="31"/>
        <v>0.83284982000000107</v>
      </c>
    </row>
    <row r="479" spans="2:8" x14ac:dyDescent="0.3">
      <c r="B479">
        <f>B478+'User Interface'!$D$14</f>
        <v>0.46700000000000036</v>
      </c>
      <c r="C479">
        <f>IF(G479&lt;0,(SQRT(G479^2+H479^2)*'User Interface'!$D$17)/$C$7*COS(PI()*'User Interface'!$D$19/180),0)</f>
        <v>0</v>
      </c>
      <c r="D479">
        <f>IF(G479&lt;0,(SQRT(H479^2+H479^2)*'User Interface'!$D$17)/$C$7*COS(PI()*'User Interface'!$D$19/180)+$C$8,$C$8)</f>
        <v>-9.81</v>
      </c>
      <c r="E479">
        <f t="shared" si="28"/>
        <v>8.6</v>
      </c>
      <c r="F479">
        <f t="shared" si="29"/>
        <v>-1.5812700000000011</v>
      </c>
      <c r="G479">
        <f t="shared" si="30"/>
        <v>4.0161999999999827</v>
      </c>
      <c r="H479">
        <f t="shared" si="31"/>
        <v>0.83127345500000105</v>
      </c>
    </row>
    <row r="480" spans="2:8" x14ac:dyDescent="0.3">
      <c r="B480">
        <f>B479+'User Interface'!$D$14</f>
        <v>0.46800000000000036</v>
      </c>
      <c r="C480">
        <f>IF(G480&lt;0,(SQRT(G480^2+H480^2)*'User Interface'!$D$17)/$C$7*COS(PI()*'User Interface'!$D$19/180),0)</f>
        <v>0</v>
      </c>
      <c r="D480">
        <f>IF(G480&lt;0,(SQRT(H480^2+H480^2)*'User Interface'!$D$17)/$C$7*COS(PI()*'User Interface'!$D$19/180)+$C$8,$C$8)</f>
        <v>-9.81</v>
      </c>
      <c r="E480">
        <f t="shared" si="28"/>
        <v>8.6</v>
      </c>
      <c r="F480">
        <f t="shared" si="29"/>
        <v>-1.5910800000000012</v>
      </c>
      <c r="G480">
        <f t="shared" si="30"/>
        <v>4.0247999999999831</v>
      </c>
      <c r="H480">
        <f t="shared" si="31"/>
        <v>0.82968728000000103</v>
      </c>
    </row>
    <row r="481" spans="2:8" x14ac:dyDescent="0.3">
      <c r="B481">
        <f>B480+'User Interface'!$D$14</f>
        <v>0.46900000000000036</v>
      </c>
      <c r="C481">
        <f>IF(G481&lt;0,(SQRT(G481^2+H481^2)*'User Interface'!$D$17)/$C$7*COS(PI()*'User Interface'!$D$19/180),0)</f>
        <v>0</v>
      </c>
      <c r="D481">
        <f>IF(G481&lt;0,(SQRT(H481^2+H481^2)*'User Interface'!$D$17)/$C$7*COS(PI()*'User Interface'!$D$19/180)+$C$8,$C$8)</f>
        <v>-9.81</v>
      </c>
      <c r="E481">
        <f t="shared" si="28"/>
        <v>8.6</v>
      </c>
      <c r="F481">
        <f t="shared" si="29"/>
        <v>-1.6008900000000013</v>
      </c>
      <c r="G481">
        <f t="shared" si="30"/>
        <v>4.0333999999999834</v>
      </c>
      <c r="H481">
        <f t="shared" si="31"/>
        <v>0.828091295000001</v>
      </c>
    </row>
    <row r="482" spans="2:8" x14ac:dyDescent="0.3">
      <c r="B482">
        <f>B481+'User Interface'!$D$14</f>
        <v>0.47000000000000036</v>
      </c>
      <c r="C482">
        <f>IF(G482&lt;0,(SQRT(G482^2+H482^2)*'User Interface'!$D$17)/$C$7*COS(PI()*'User Interface'!$D$19/180),0)</f>
        <v>0</v>
      </c>
      <c r="D482">
        <f>IF(G482&lt;0,(SQRT(H482^2+H482^2)*'User Interface'!$D$17)/$C$7*COS(PI()*'User Interface'!$D$19/180)+$C$8,$C$8)</f>
        <v>-9.81</v>
      </c>
      <c r="E482">
        <f t="shared" si="28"/>
        <v>8.6</v>
      </c>
      <c r="F482">
        <f t="shared" si="29"/>
        <v>-1.6107000000000014</v>
      </c>
      <c r="G482">
        <f t="shared" si="30"/>
        <v>4.0419999999999838</v>
      </c>
      <c r="H482">
        <f t="shared" si="31"/>
        <v>0.82648550000000098</v>
      </c>
    </row>
    <row r="483" spans="2:8" x14ac:dyDescent="0.3">
      <c r="B483">
        <f>B482+'User Interface'!$D$14</f>
        <v>0.47100000000000036</v>
      </c>
      <c r="C483">
        <f>IF(G483&lt;0,(SQRT(G483^2+H483^2)*'User Interface'!$D$17)/$C$7*COS(PI()*'User Interface'!$D$19/180),0)</f>
        <v>0</v>
      </c>
      <c r="D483">
        <f>IF(G483&lt;0,(SQRT(H483^2+H483^2)*'User Interface'!$D$17)/$C$7*COS(PI()*'User Interface'!$D$19/180)+$C$8,$C$8)</f>
        <v>-9.81</v>
      </c>
      <c r="E483">
        <f t="shared" si="28"/>
        <v>8.6</v>
      </c>
      <c r="F483">
        <f t="shared" si="29"/>
        <v>-1.6205100000000014</v>
      </c>
      <c r="G483">
        <f t="shared" si="30"/>
        <v>4.0505999999999842</v>
      </c>
      <c r="H483">
        <f t="shared" si="31"/>
        <v>0.82486989500000096</v>
      </c>
    </row>
    <row r="484" spans="2:8" x14ac:dyDescent="0.3">
      <c r="B484">
        <f>B483+'User Interface'!$D$14</f>
        <v>0.47200000000000036</v>
      </c>
      <c r="C484">
        <f>IF(G484&lt;0,(SQRT(G484^2+H484^2)*'User Interface'!$D$17)/$C$7*COS(PI()*'User Interface'!$D$19/180),0)</f>
        <v>0</v>
      </c>
      <c r="D484">
        <f>IF(G484&lt;0,(SQRT(H484^2+H484^2)*'User Interface'!$D$17)/$C$7*COS(PI()*'User Interface'!$D$19/180)+$C$8,$C$8)</f>
        <v>-9.81</v>
      </c>
      <c r="E484">
        <f t="shared" si="28"/>
        <v>8.6</v>
      </c>
      <c r="F484">
        <f t="shared" si="29"/>
        <v>-1.6303200000000015</v>
      </c>
      <c r="G484">
        <f t="shared" si="30"/>
        <v>4.0591999999999846</v>
      </c>
      <c r="H484">
        <f t="shared" si="31"/>
        <v>0.82324448000000094</v>
      </c>
    </row>
    <row r="485" spans="2:8" x14ac:dyDescent="0.3">
      <c r="B485">
        <f>B484+'User Interface'!$D$14</f>
        <v>0.47300000000000036</v>
      </c>
      <c r="C485">
        <f>IF(G485&lt;0,(SQRT(G485^2+H485^2)*'User Interface'!$D$17)/$C$7*COS(PI()*'User Interface'!$D$19/180),0)</f>
        <v>0</v>
      </c>
      <c r="D485">
        <f>IF(G485&lt;0,(SQRT(H485^2+H485^2)*'User Interface'!$D$17)/$C$7*COS(PI()*'User Interface'!$D$19/180)+$C$8,$C$8)</f>
        <v>-9.81</v>
      </c>
      <c r="E485">
        <f t="shared" si="28"/>
        <v>8.6</v>
      </c>
      <c r="F485">
        <f t="shared" si="29"/>
        <v>-1.6401300000000016</v>
      </c>
      <c r="G485">
        <f t="shared" si="30"/>
        <v>4.067799999999985</v>
      </c>
      <c r="H485">
        <f t="shared" si="31"/>
        <v>0.82160925500000093</v>
      </c>
    </row>
    <row r="486" spans="2:8" x14ac:dyDescent="0.3">
      <c r="B486">
        <f>B485+'User Interface'!$D$14</f>
        <v>0.47400000000000037</v>
      </c>
      <c r="C486">
        <f>IF(G486&lt;0,(SQRT(G486^2+H486^2)*'User Interface'!$D$17)/$C$7*COS(PI()*'User Interface'!$D$19/180),0)</f>
        <v>0</v>
      </c>
      <c r="D486">
        <f>IF(G486&lt;0,(SQRT(H486^2+H486^2)*'User Interface'!$D$17)/$C$7*COS(PI()*'User Interface'!$D$19/180)+$C$8,$C$8)</f>
        <v>-9.81</v>
      </c>
      <c r="E486">
        <f t="shared" si="28"/>
        <v>8.6</v>
      </c>
      <c r="F486">
        <f t="shared" si="29"/>
        <v>-1.6499400000000017</v>
      </c>
      <c r="G486">
        <f t="shared" si="30"/>
        <v>4.0763999999999854</v>
      </c>
      <c r="H486">
        <f t="shared" si="31"/>
        <v>0.81996422000000091</v>
      </c>
    </row>
    <row r="487" spans="2:8" x14ac:dyDescent="0.3">
      <c r="B487">
        <f>B486+'User Interface'!$D$14</f>
        <v>0.47500000000000037</v>
      </c>
      <c r="C487">
        <f>IF(G487&lt;0,(SQRT(G487^2+H487^2)*'User Interface'!$D$17)/$C$7*COS(PI()*'User Interface'!$D$19/180),0)</f>
        <v>0</v>
      </c>
      <c r="D487">
        <f>IF(G487&lt;0,(SQRT(H487^2+H487^2)*'User Interface'!$D$17)/$C$7*COS(PI()*'User Interface'!$D$19/180)+$C$8,$C$8)</f>
        <v>-9.81</v>
      </c>
      <c r="E487">
        <f t="shared" si="28"/>
        <v>8.6</v>
      </c>
      <c r="F487">
        <f t="shared" si="29"/>
        <v>-1.6597500000000018</v>
      </c>
      <c r="G487">
        <f t="shared" si="30"/>
        <v>4.0849999999999858</v>
      </c>
      <c r="H487">
        <f t="shared" si="31"/>
        <v>0.81830937500000089</v>
      </c>
    </row>
    <row r="488" spans="2:8" x14ac:dyDescent="0.3">
      <c r="B488">
        <f>B487+'User Interface'!$D$14</f>
        <v>0.47600000000000037</v>
      </c>
      <c r="C488">
        <f>IF(G488&lt;0,(SQRT(G488^2+H488^2)*'User Interface'!$D$17)/$C$7*COS(PI()*'User Interface'!$D$19/180),0)</f>
        <v>0</v>
      </c>
      <c r="D488">
        <f>IF(G488&lt;0,(SQRT(H488^2+H488^2)*'User Interface'!$D$17)/$C$7*COS(PI()*'User Interface'!$D$19/180)+$C$8,$C$8)</f>
        <v>-9.81</v>
      </c>
      <c r="E488">
        <f t="shared" si="28"/>
        <v>8.6</v>
      </c>
      <c r="F488">
        <f t="shared" si="29"/>
        <v>-1.6695600000000019</v>
      </c>
      <c r="G488">
        <f t="shared" si="30"/>
        <v>4.0935999999999861</v>
      </c>
      <c r="H488">
        <f t="shared" si="31"/>
        <v>0.81664472000000088</v>
      </c>
    </row>
    <row r="489" spans="2:8" x14ac:dyDescent="0.3">
      <c r="B489">
        <f>B488+'User Interface'!$D$14</f>
        <v>0.47700000000000037</v>
      </c>
      <c r="C489">
        <f>IF(G489&lt;0,(SQRT(G489^2+H489^2)*'User Interface'!$D$17)/$C$7*COS(PI()*'User Interface'!$D$19/180),0)</f>
        <v>0</v>
      </c>
      <c r="D489">
        <f>IF(G489&lt;0,(SQRT(H489^2+H489^2)*'User Interface'!$D$17)/$C$7*COS(PI()*'User Interface'!$D$19/180)+$C$8,$C$8)</f>
        <v>-9.81</v>
      </c>
      <c r="E489">
        <f t="shared" si="28"/>
        <v>8.6</v>
      </c>
      <c r="F489">
        <f t="shared" si="29"/>
        <v>-1.679370000000002</v>
      </c>
      <c r="G489">
        <f t="shared" si="30"/>
        <v>4.1021999999999865</v>
      </c>
      <c r="H489">
        <f t="shared" si="31"/>
        <v>0.81497025500000086</v>
      </c>
    </row>
    <row r="490" spans="2:8" x14ac:dyDescent="0.3">
      <c r="B490">
        <f>B489+'User Interface'!$D$14</f>
        <v>0.47800000000000037</v>
      </c>
      <c r="C490">
        <f>IF(G490&lt;0,(SQRT(G490^2+H490^2)*'User Interface'!$D$17)/$C$7*COS(PI()*'User Interface'!$D$19/180),0)</f>
        <v>0</v>
      </c>
      <c r="D490">
        <f>IF(G490&lt;0,(SQRT(H490^2+H490^2)*'User Interface'!$D$17)/$C$7*COS(PI()*'User Interface'!$D$19/180)+$C$8,$C$8)</f>
        <v>-9.81</v>
      </c>
      <c r="E490">
        <f t="shared" si="28"/>
        <v>8.6</v>
      </c>
      <c r="F490">
        <f t="shared" si="29"/>
        <v>-1.6891800000000021</v>
      </c>
      <c r="G490">
        <f t="shared" si="30"/>
        <v>4.1107999999999869</v>
      </c>
      <c r="H490">
        <f t="shared" si="31"/>
        <v>0.81328598000000085</v>
      </c>
    </row>
    <row r="491" spans="2:8" x14ac:dyDescent="0.3">
      <c r="B491">
        <f>B490+'User Interface'!$D$14</f>
        <v>0.47900000000000037</v>
      </c>
      <c r="C491">
        <f>IF(G491&lt;0,(SQRT(G491^2+H491^2)*'User Interface'!$D$17)/$C$7*COS(PI()*'User Interface'!$D$19/180),0)</f>
        <v>0</v>
      </c>
      <c r="D491">
        <f>IF(G491&lt;0,(SQRT(H491^2+H491^2)*'User Interface'!$D$17)/$C$7*COS(PI()*'User Interface'!$D$19/180)+$C$8,$C$8)</f>
        <v>-9.81</v>
      </c>
      <c r="E491">
        <f t="shared" si="28"/>
        <v>8.6</v>
      </c>
      <c r="F491">
        <f t="shared" si="29"/>
        <v>-1.6989900000000022</v>
      </c>
      <c r="G491">
        <f t="shared" si="30"/>
        <v>4.1193999999999873</v>
      </c>
      <c r="H491">
        <f t="shared" si="31"/>
        <v>0.81159189500000084</v>
      </c>
    </row>
    <row r="492" spans="2:8" x14ac:dyDescent="0.3">
      <c r="B492">
        <f>B491+'User Interface'!$D$14</f>
        <v>0.48000000000000037</v>
      </c>
      <c r="C492">
        <f>IF(G492&lt;0,(SQRT(G492^2+H492^2)*'User Interface'!$D$17)/$C$7*COS(PI()*'User Interface'!$D$19/180),0)</f>
        <v>0</v>
      </c>
      <c r="D492">
        <f>IF(G492&lt;0,(SQRT(H492^2+H492^2)*'User Interface'!$D$17)/$C$7*COS(PI()*'User Interface'!$D$19/180)+$C$8,$C$8)</f>
        <v>-9.81</v>
      </c>
      <c r="E492">
        <f t="shared" si="28"/>
        <v>8.6</v>
      </c>
      <c r="F492">
        <f t="shared" si="29"/>
        <v>-1.7088000000000023</v>
      </c>
      <c r="G492">
        <f t="shared" si="30"/>
        <v>4.1279999999999877</v>
      </c>
      <c r="H492">
        <f t="shared" si="31"/>
        <v>0.80988800000000083</v>
      </c>
    </row>
    <row r="493" spans="2:8" x14ac:dyDescent="0.3">
      <c r="B493">
        <f>B492+'User Interface'!$D$14</f>
        <v>0.48100000000000037</v>
      </c>
      <c r="C493">
        <f>IF(G493&lt;0,(SQRT(G493^2+H493^2)*'User Interface'!$D$17)/$C$7*COS(PI()*'User Interface'!$D$19/180),0)</f>
        <v>0</v>
      </c>
      <c r="D493">
        <f>IF(G493&lt;0,(SQRT(H493^2+H493^2)*'User Interface'!$D$17)/$C$7*COS(PI()*'User Interface'!$D$19/180)+$C$8,$C$8)</f>
        <v>-9.81</v>
      </c>
      <c r="E493">
        <f t="shared" si="28"/>
        <v>8.6</v>
      </c>
      <c r="F493">
        <f t="shared" si="29"/>
        <v>-1.7186100000000024</v>
      </c>
      <c r="G493">
        <f t="shared" si="30"/>
        <v>4.1365999999999881</v>
      </c>
      <c r="H493">
        <f t="shared" si="31"/>
        <v>0.80817429500000082</v>
      </c>
    </row>
    <row r="494" spans="2:8" x14ac:dyDescent="0.3">
      <c r="B494">
        <f>B493+'User Interface'!$D$14</f>
        <v>0.48200000000000037</v>
      </c>
      <c r="C494">
        <f>IF(G494&lt;0,(SQRT(G494^2+H494^2)*'User Interface'!$D$17)/$C$7*COS(PI()*'User Interface'!$D$19/180),0)</f>
        <v>0</v>
      </c>
      <c r="D494">
        <f>IF(G494&lt;0,(SQRT(H494^2+H494^2)*'User Interface'!$D$17)/$C$7*COS(PI()*'User Interface'!$D$19/180)+$C$8,$C$8)</f>
        <v>-9.81</v>
      </c>
      <c r="E494">
        <f t="shared" si="28"/>
        <v>8.6</v>
      </c>
      <c r="F494">
        <f t="shared" si="29"/>
        <v>-1.7284200000000025</v>
      </c>
      <c r="G494">
        <f t="shared" si="30"/>
        <v>4.1451999999999884</v>
      </c>
      <c r="H494">
        <f t="shared" si="31"/>
        <v>0.80645078000000081</v>
      </c>
    </row>
    <row r="495" spans="2:8" x14ac:dyDescent="0.3">
      <c r="B495">
        <f>B494+'User Interface'!$D$14</f>
        <v>0.48300000000000037</v>
      </c>
      <c r="C495">
        <f>IF(G495&lt;0,(SQRT(G495^2+H495^2)*'User Interface'!$D$17)/$C$7*COS(PI()*'User Interface'!$D$19/180),0)</f>
        <v>0</v>
      </c>
      <c r="D495">
        <f>IF(G495&lt;0,(SQRT(H495^2+H495^2)*'User Interface'!$D$17)/$C$7*COS(PI()*'User Interface'!$D$19/180)+$C$8,$C$8)</f>
        <v>-9.81</v>
      </c>
      <c r="E495">
        <f t="shared" si="28"/>
        <v>8.6</v>
      </c>
      <c r="F495">
        <f t="shared" si="29"/>
        <v>-1.7382300000000026</v>
      </c>
      <c r="G495">
        <f t="shared" si="30"/>
        <v>4.1537999999999888</v>
      </c>
      <c r="H495">
        <f t="shared" si="31"/>
        <v>0.8047174550000008</v>
      </c>
    </row>
    <row r="496" spans="2:8" x14ac:dyDescent="0.3">
      <c r="B496">
        <f>B495+'User Interface'!$D$14</f>
        <v>0.48400000000000037</v>
      </c>
      <c r="C496">
        <f>IF(G496&lt;0,(SQRT(G496^2+H496^2)*'User Interface'!$D$17)/$C$7*COS(PI()*'User Interface'!$D$19/180),0)</f>
        <v>0</v>
      </c>
      <c r="D496">
        <f>IF(G496&lt;0,(SQRT(H496^2+H496^2)*'User Interface'!$D$17)/$C$7*COS(PI()*'User Interface'!$D$19/180)+$C$8,$C$8)</f>
        <v>-9.81</v>
      </c>
      <c r="E496">
        <f t="shared" si="28"/>
        <v>8.6</v>
      </c>
      <c r="F496">
        <f t="shared" si="29"/>
        <v>-1.7480400000000027</v>
      </c>
      <c r="G496">
        <f t="shared" si="30"/>
        <v>4.1623999999999892</v>
      </c>
      <c r="H496">
        <f t="shared" si="31"/>
        <v>0.8029743200000008</v>
      </c>
    </row>
    <row r="497" spans="2:8" x14ac:dyDescent="0.3">
      <c r="B497">
        <f>B496+'User Interface'!$D$14</f>
        <v>0.48500000000000038</v>
      </c>
      <c r="C497">
        <f>IF(G497&lt;0,(SQRT(G497^2+H497^2)*'User Interface'!$D$17)/$C$7*COS(PI()*'User Interface'!$D$19/180),0)</f>
        <v>0</v>
      </c>
      <c r="D497">
        <f>IF(G497&lt;0,(SQRT(H497^2+H497^2)*'User Interface'!$D$17)/$C$7*COS(PI()*'User Interface'!$D$19/180)+$C$8,$C$8)</f>
        <v>-9.81</v>
      </c>
      <c r="E497">
        <f t="shared" si="28"/>
        <v>8.6</v>
      </c>
      <c r="F497">
        <f t="shared" si="29"/>
        <v>-1.7578500000000028</v>
      </c>
      <c r="G497">
        <f t="shared" si="30"/>
        <v>4.1709999999999896</v>
      </c>
      <c r="H497">
        <f t="shared" si="31"/>
        <v>0.80122137500000079</v>
      </c>
    </row>
    <row r="498" spans="2:8" x14ac:dyDescent="0.3">
      <c r="B498">
        <f>B497+'User Interface'!$D$14</f>
        <v>0.48600000000000038</v>
      </c>
      <c r="C498">
        <f>IF(G498&lt;0,(SQRT(G498^2+H498^2)*'User Interface'!$D$17)/$C$7*COS(PI()*'User Interface'!$D$19/180),0)</f>
        <v>0</v>
      </c>
      <c r="D498">
        <f>IF(G498&lt;0,(SQRT(H498^2+H498^2)*'User Interface'!$D$17)/$C$7*COS(PI()*'User Interface'!$D$19/180)+$C$8,$C$8)</f>
        <v>-9.81</v>
      </c>
      <c r="E498">
        <f t="shared" si="28"/>
        <v>8.6</v>
      </c>
      <c r="F498">
        <f t="shared" si="29"/>
        <v>-1.7676600000000029</v>
      </c>
      <c r="G498">
        <f t="shared" si="30"/>
        <v>4.17959999999999</v>
      </c>
      <c r="H498">
        <f t="shared" si="31"/>
        <v>0.79945862000000079</v>
      </c>
    </row>
    <row r="499" spans="2:8" x14ac:dyDescent="0.3">
      <c r="B499">
        <f>B498+'User Interface'!$D$14</f>
        <v>0.48700000000000038</v>
      </c>
      <c r="C499">
        <f>IF(G499&lt;0,(SQRT(G499^2+H499^2)*'User Interface'!$D$17)/$C$7*COS(PI()*'User Interface'!$D$19/180),0)</f>
        <v>0</v>
      </c>
      <c r="D499">
        <f>IF(G499&lt;0,(SQRT(H499^2+H499^2)*'User Interface'!$D$17)/$C$7*COS(PI()*'User Interface'!$D$19/180)+$C$8,$C$8)</f>
        <v>-9.81</v>
      </c>
      <c r="E499">
        <f t="shared" si="28"/>
        <v>8.6</v>
      </c>
      <c r="F499">
        <f t="shared" si="29"/>
        <v>-1.777470000000003</v>
      </c>
      <c r="G499">
        <f t="shared" si="30"/>
        <v>4.1881999999999904</v>
      </c>
      <c r="H499">
        <f t="shared" si="31"/>
        <v>0.79768605500000078</v>
      </c>
    </row>
    <row r="500" spans="2:8" x14ac:dyDescent="0.3">
      <c r="B500">
        <f>B499+'User Interface'!$D$14</f>
        <v>0.48800000000000038</v>
      </c>
      <c r="C500">
        <f>IF(G500&lt;0,(SQRT(G500^2+H500^2)*'User Interface'!$D$17)/$C$7*COS(PI()*'User Interface'!$D$19/180),0)</f>
        <v>0</v>
      </c>
      <c r="D500">
        <f>IF(G500&lt;0,(SQRT(H500^2+H500^2)*'User Interface'!$D$17)/$C$7*COS(PI()*'User Interface'!$D$19/180)+$C$8,$C$8)</f>
        <v>-9.81</v>
      </c>
      <c r="E500">
        <f t="shared" si="28"/>
        <v>8.6</v>
      </c>
      <c r="F500">
        <f t="shared" si="29"/>
        <v>-1.7872800000000031</v>
      </c>
      <c r="G500">
        <f t="shared" si="30"/>
        <v>4.1967999999999908</v>
      </c>
      <c r="H500">
        <f t="shared" si="31"/>
        <v>0.79590368000000078</v>
      </c>
    </row>
    <row r="501" spans="2:8" x14ac:dyDescent="0.3">
      <c r="B501">
        <f>B500+'User Interface'!$D$14</f>
        <v>0.48900000000000038</v>
      </c>
      <c r="C501">
        <f>IF(G501&lt;0,(SQRT(G501^2+H501^2)*'User Interface'!$D$17)/$C$7*COS(PI()*'User Interface'!$D$19/180),0)</f>
        <v>0</v>
      </c>
      <c r="D501">
        <f>IF(G501&lt;0,(SQRT(H501^2+H501^2)*'User Interface'!$D$17)/$C$7*COS(PI()*'User Interface'!$D$19/180)+$C$8,$C$8)</f>
        <v>-9.81</v>
      </c>
      <c r="E501">
        <f t="shared" si="28"/>
        <v>8.6</v>
      </c>
      <c r="F501">
        <f t="shared" si="29"/>
        <v>-1.7970900000000032</v>
      </c>
      <c r="G501">
        <f t="shared" si="30"/>
        <v>4.2053999999999911</v>
      </c>
      <c r="H501">
        <f t="shared" si="31"/>
        <v>0.79411149500000078</v>
      </c>
    </row>
    <row r="502" spans="2:8" x14ac:dyDescent="0.3">
      <c r="B502">
        <f>B501+'User Interface'!$D$14</f>
        <v>0.49000000000000038</v>
      </c>
      <c r="C502">
        <f>IF(G502&lt;0,(SQRT(G502^2+H502^2)*'User Interface'!$D$17)/$C$7*COS(PI()*'User Interface'!$D$19/180),0)</f>
        <v>0</v>
      </c>
      <c r="D502">
        <f>IF(G502&lt;0,(SQRT(H502^2+H502^2)*'User Interface'!$D$17)/$C$7*COS(PI()*'User Interface'!$D$19/180)+$C$8,$C$8)</f>
        <v>-9.81</v>
      </c>
      <c r="E502">
        <f t="shared" si="28"/>
        <v>8.6</v>
      </c>
      <c r="F502">
        <f t="shared" si="29"/>
        <v>-1.8069000000000033</v>
      </c>
      <c r="G502">
        <f t="shared" si="30"/>
        <v>4.2139999999999915</v>
      </c>
      <c r="H502">
        <f t="shared" si="31"/>
        <v>0.79230950000000078</v>
      </c>
    </row>
    <row r="503" spans="2:8" x14ac:dyDescent="0.3">
      <c r="B503">
        <f>B502+'User Interface'!$D$14</f>
        <v>0.49100000000000038</v>
      </c>
      <c r="C503">
        <f>IF(G503&lt;0,(SQRT(G503^2+H503^2)*'User Interface'!$D$17)/$C$7*COS(PI()*'User Interface'!$D$19/180),0)</f>
        <v>0</v>
      </c>
      <c r="D503">
        <f>IF(G503&lt;0,(SQRT(H503^2+H503^2)*'User Interface'!$D$17)/$C$7*COS(PI()*'User Interface'!$D$19/180)+$C$8,$C$8)</f>
        <v>-9.81</v>
      </c>
      <c r="E503">
        <f t="shared" si="28"/>
        <v>8.6</v>
      </c>
      <c r="F503">
        <f t="shared" si="29"/>
        <v>-1.8167100000000034</v>
      </c>
      <c r="G503">
        <f t="shared" si="30"/>
        <v>4.2225999999999919</v>
      </c>
      <c r="H503">
        <f t="shared" si="31"/>
        <v>0.79049769500000078</v>
      </c>
    </row>
    <row r="504" spans="2:8" x14ac:dyDescent="0.3">
      <c r="B504">
        <f>B503+'User Interface'!$D$14</f>
        <v>0.49200000000000038</v>
      </c>
      <c r="C504">
        <f>IF(G504&lt;0,(SQRT(G504^2+H504^2)*'User Interface'!$D$17)/$C$7*COS(PI()*'User Interface'!$D$19/180),0)</f>
        <v>0</v>
      </c>
      <c r="D504">
        <f>IF(G504&lt;0,(SQRT(H504^2+H504^2)*'User Interface'!$D$17)/$C$7*COS(PI()*'User Interface'!$D$19/180)+$C$8,$C$8)</f>
        <v>-9.81</v>
      </c>
      <c r="E504">
        <f t="shared" si="28"/>
        <v>8.6</v>
      </c>
      <c r="F504">
        <f t="shared" si="29"/>
        <v>-1.8265200000000035</v>
      </c>
      <c r="G504">
        <f t="shared" si="30"/>
        <v>4.2311999999999923</v>
      </c>
      <c r="H504">
        <f t="shared" si="31"/>
        <v>0.78867608000000078</v>
      </c>
    </row>
    <row r="505" spans="2:8" x14ac:dyDescent="0.3">
      <c r="B505">
        <f>B504+'User Interface'!$D$14</f>
        <v>0.49300000000000038</v>
      </c>
      <c r="C505">
        <f>IF(G505&lt;0,(SQRT(G505^2+H505^2)*'User Interface'!$D$17)/$C$7*COS(PI()*'User Interface'!$D$19/180),0)</f>
        <v>0</v>
      </c>
      <c r="D505">
        <f>IF(G505&lt;0,(SQRT(H505^2+H505^2)*'User Interface'!$D$17)/$C$7*COS(PI()*'User Interface'!$D$19/180)+$C$8,$C$8)</f>
        <v>-9.81</v>
      </c>
      <c r="E505">
        <f t="shared" si="28"/>
        <v>8.6</v>
      </c>
      <c r="F505">
        <f t="shared" si="29"/>
        <v>-1.8363300000000036</v>
      </c>
      <c r="G505">
        <f t="shared" si="30"/>
        <v>4.2397999999999927</v>
      </c>
      <c r="H505">
        <f t="shared" si="31"/>
        <v>0.78684465500000078</v>
      </c>
    </row>
    <row r="506" spans="2:8" x14ac:dyDescent="0.3">
      <c r="B506">
        <f>B505+'User Interface'!$D$14</f>
        <v>0.49400000000000038</v>
      </c>
      <c r="C506">
        <f>IF(G506&lt;0,(SQRT(G506^2+H506^2)*'User Interface'!$D$17)/$C$7*COS(PI()*'User Interface'!$D$19/180),0)</f>
        <v>0</v>
      </c>
      <c r="D506">
        <f>IF(G506&lt;0,(SQRT(H506^2+H506^2)*'User Interface'!$D$17)/$C$7*COS(PI()*'User Interface'!$D$19/180)+$C$8,$C$8)</f>
        <v>-9.81</v>
      </c>
      <c r="E506">
        <f t="shared" si="28"/>
        <v>8.6</v>
      </c>
      <c r="F506">
        <f t="shared" si="29"/>
        <v>-1.8461400000000037</v>
      </c>
      <c r="G506">
        <f t="shared" si="30"/>
        <v>4.2483999999999931</v>
      </c>
      <c r="H506">
        <f t="shared" si="31"/>
        <v>0.78500342000000078</v>
      </c>
    </row>
    <row r="507" spans="2:8" x14ac:dyDescent="0.3">
      <c r="B507">
        <f>B506+'User Interface'!$D$14</f>
        <v>0.49500000000000038</v>
      </c>
      <c r="C507">
        <f>IF(G507&lt;0,(SQRT(G507^2+H507^2)*'User Interface'!$D$17)/$C$7*COS(PI()*'User Interface'!$D$19/180),0)</f>
        <v>0</v>
      </c>
      <c r="D507">
        <f>IF(G507&lt;0,(SQRT(H507^2+H507^2)*'User Interface'!$D$17)/$C$7*COS(PI()*'User Interface'!$D$19/180)+$C$8,$C$8)</f>
        <v>-9.81</v>
      </c>
      <c r="E507">
        <f t="shared" si="28"/>
        <v>8.6</v>
      </c>
      <c r="F507">
        <f t="shared" si="29"/>
        <v>-1.8559500000000038</v>
      </c>
      <c r="G507">
        <f t="shared" si="30"/>
        <v>4.2569999999999935</v>
      </c>
      <c r="H507">
        <f t="shared" si="31"/>
        <v>0.78315237500000079</v>
      </c>
    </row>
    <row r="508" spans="2:8" x14ac:dyDescent="0.3">
      <c r="B508">
        <f>B507+'User Interface'!$D$14</f>
        <v>0.49600000000000039</v>
      </c>
      <c r="C508">
        <f>IF(G508&lt;0,(SQRT(G508^2+H508^2)*'User Interface'!$D$17)/$C$7*COS(PI()*'User Interface'!$D$19/180),0)</f>
        <v>0</v>
      </c>
      <c r="D508">
        <f>IF(G508&lt;0,(SQRT(H508^2+H508^2)*'User Interface'!$D$17)/$C$7*COS(PI()*'User Interface'!$D$19/180)+$C$8,$C$8)</f>
        <v>-9.81</v>
      </c>
      <c r="E508">
        <f t="shared" si="28"/>
        <v>8.6</v>
      </c>
      <c r="F508">
        <f t="shared" si="29"/>
        <v>-1.8657600000000039</v>
      </c>
      <c r="G508">
        <f t="shared" si="30"/>
        <v>4.2655999999999938</v>
      </c>
      <c r="H508">
        <f t="shared" si="31"/>
        <v>0.78129152000000079</v>
      </c>
    </row>
    <row r="509" spans="2:8" x14ac:dyDescent="0.3">
      <c r="B509">
        <f>B508+'User Interface'!$D$14</f>
        <v>0.49700000000000039</v>
      </c>
      <c r="C509">
        <f>IF(G509&lt;0,(SQRT(G509^2+H509^2)*'User Interface'!$D$17)/$C$7*COS(PI()*'User Interface'!$D$19/180),0)</f>
        <v>0</v>
      </c>
      <c r="D509">
        <f>IF(G509&lt;0,(SQRT(H509^2+H509^2)*'User Interface'!$D$17)/$C$7*COS(PI()*'User Interface'!$D$19/180)+$C$8,$C$8)</f>
        <v>-9.81</v>
      </c>
      <c r="E509">
        <f t="shared" si="28"/>
        <v>8.6</v>
      </c>
      <c r="F509">
        <f t="shared" si="29"/>
        <v>-1.875570000000004</v>
      </c>
      <c r="G509">
        <f t="shared" si="30"/>
        <v>4.2741999999999942</v>
      </c>
      <c r="H509">
        <f t="shared" si="31"/>
        <v>0.7794208550000008</v>
      </c>
    </row>
    <row r="510" spans="2:8" x14ac:dyDescent="0.3">
      <c r="B510">
        <f>B509+'User Interface'!$D$14</f>
        <v>0.49800000000000039</v>
      </c>
      <c r="C510">
        <f>IF(G510&lt;0,(SQRT(G510^2+H510^2)*'User Interface'!$D$17)/$C$7*COS(PI()*'User Interface'!$D$19/180),0)</f>
        <v>0</v>
      </c>
      <c r="D510">
        <f>IF(G510&lt;0,(SQRT(H510^2+H510^2)*'User Interface'!$D$17)/$C$7*COS(PI()*'User Interface'!$D$19/180)+$C$8,$C$8)</f>
        <v>-9.81</v>
      </c>
      <c r="E510">
        <f t="shared" si="28"/>
        <v>8.6</v>
      </c>
      <c r="F510">
        <f t="shared" si="29"/>
        <v>-1.8853800000000041</v>
      </c>
      <c r="G510">
        <f t="shared" si="30"/>
        <v>4.2827999999999946</v>
      </c>
      <c r="H510">
        <f t="shared" si="31"/>
        <v>0.77754038000000081</v>
      </c>
    </row>
    <row r="511" spans="2:8" x14ac:dyDescent="0.3">
      <c r="B511">
        <f>B510+'User Interface'!$D$14</f>
        <v>0.49900000000000039</v>
      </c>
      <c r="C511">
        <f>IF(G511&lt;0,(SQRT(G511^2+H511^2)*'User Interface'!$D$17)/$C$7*COS(PI()*'User Interface'!$D$19/180),0)</f>
        <v>0</v>
      </c>
      <c r="D511">
        <f>IF(G511&lt;0,(SQRT(H511^2+H511^2)*'User Interface'!$D$17)/$C$7*COS(PI()*'User Interface'!$D$19/180)+$C$8,$C$8)</f>
        <v>-9.81</v>
      </c>
      <c r="E511">
        <f t="shared" si="28"/>
        <v>8.6</v>
      </c>
      <c r="F511">
        <f t="shared" si="29"/>
        <v>-1.8951900000000041</v>
      </c>
      <c r="G511">
        <f t="shared" si="30"/>
        <v>4.291399999999995</v>
      </c>
      <c r="H511">
        <f t="shared" si="31"/>
        <v>0.77565009500000082</v>
      </c>
    </row>
    <row r="512" spans="2:8" x14ac:dyDescent="0.3">
      <c r="B512">
        <f>B511+'User Interface'!$D$14</f>
        <v>0.50000000000000033</v>
      </c>
      <c r="C512">
        <f>IF(G512&lt;0,(SQRT(G512^2+H512^2)*'User Interface'!$D$17)/$C$7*COS(PI()*'User Interface'!$D$19/180),0)</f>
        <v>0</v>
      </c>
      <c r="D512">
        <f>IF(G512&lt;0,(SQRT(H512^2+H512^2)*'User Interface'!$D$17)/$C$7*COS(PI()*'User Interface'!$D$19/180)+$C$8,$C$8)</f>
        <v>-9.81</v>
      </c>
      <c r="E512">
        <f t="shared" si="28"/>
        <v>8.6</v>
      </c>
      <c r="F512">
        <f t="shared" si="29"/>
        <v>-1.9050000000000042</v>
      </c>
      <c r="G512">
        <f t="shared" si="30"/>
        <v>4.2999999999999954</v>
      </c>
      <c r="H512">
        <f t="shared" si="31"/>
        <v>0.77375000000000083</v>
      </c>
    </row>
    <row r="513" spans="2:8" x14ac:dyDescent="0.3">
      <c r="B513">
        <f>B512+'User Interface'!$D$14</f>
        <v>0.50100000000000033</v>
      </c>
      <c r="C513">
        <f>IF(G513&lt;0,(SQRT(G513^2+H513^2)*'User Interface'!$D$17)/$C$7*COS(PI()*'User Interface'!$D$19/180),0)</f>
        <v>0</v>
      </c>
      <c r="D513">
        <f>IF(G513&lt;0,(SQRT(H513^2+H513^2)*'User Interface'!$D$17)/$C$7*COS(PI()*'User Interface'!$D$19/180)+$C$8,$C$8)</f>
        <v>-9.81</v>
      </c>
      <c r="E513">
        <f t="shared" si="28"/>
        <v>8.6</v>
      </c>
      <c r="F513">
        <f t="shared" si="29"/>
        <v>-1.9148100000000043</v>
      </c>
      <c r="G513">
        <f t="shared" si="30"/>
        <v>4.3085999999999958</v>
      </c>
      <c r="H513">
        <f t="shared" si="31"/>
        <v>0.77184009500000084</v>
      </c>
    </row>
    <row r="514" spans="2:8" x14ac:dyDescent="0.3">
      <c r="B514">
        <f>B513+'User Interface'!$D$14</f>
        <v>0.50200000000000033</v>
      </c>
      <c r="C514">
        <f>IF(G514&lt;0,(SQRT(G514^2+H514^2)*'User Interface'!$D$17)/$C$7*COS(PI()*'User Interface'!$D$19/180),0)</f>
        <v>0</v>
      </c>
      <c r="D514">
        <f>IF(G514&lt;0,(SQRT(H514^2+H514^2)*'User Interface'!$D$17)/$C$7*COS(PI()*'User Interface'!$D$19/180)+$C$8,$C$8)</f>
        <v>-9.81</v>
      </c>
      <c r="E514">
        <f t="shared" si="28"/>
        <v>8.6</v>
      </c>
      <c r="F514">
        <f t="shared" si="29"/>
        <v>-1.9246200000000044</v>
      </c>
      <c r="G514">
        <f t="shared" si="30"/>
        <v>4.3171999999999962</v>
      </c>
      <c r="H514">
        <f t="shared" si="31"/>
        <v>0.76992038000000085</v>
      </c>
    </row>
    <row r="515" spans="2:8" x14ac:dyDescent="0.3">
      <c r="B515">
        <f>B514+'User Interface'!$D$14</f>
        <v>0.50300000000000034</v>
      </c>
      <c r="C515">
        <f>IF(G515&lt;0,(SQRT(G515^2+H515^2)*'User Interface'!$D$17)/$C$7*COS(PI()*'User Interface'!$D$19/180),0)</f>
        <v>0</v>
      </c>
      <c r="D515">
        <f>IF(G515&lt;0,(SQRT(H515^2+H515^2)*'User Interface'!$D$17)/$C$7*COS(PI()*'User Interface'!$D$19/180)+$C$8,$C$8)</f>
        <v>-9.81</v>
      </c>
      <c r="E515">
        <f t="shared" si="28"/>
        <v>8.6</v>
      </c>
      <c r="F515">
        <f t="shared" si="29"/>
        <v>-1.9344300000000045</v>
      </c>
      <c r="G515">
        <f t="shared" si="30"/>
        <v>4.3257999999999965</v>
      </c>
      <c r="H515">
        <f t="shared" si="31"/>
        <v>0.76799085500000086</v>
      </c>
    </row>
    <row r="516" spans="2:8" x14ac:dyDescent="0.3">
      <c r="B516">
        <f>B515+'User Interface'!$D$14</f>
        <v>0.50400000000000034</v>
      </c>
      <c r="C516">
        <f>IF(G516&lt;0,(SQRT(G516^2+H516^2)*'User Interface'!$D$17)/$C$7*COS(PI()*'User Interface'!$D$19/180),0)</f>
        <v>0</v>
      </c>
      <c r="D516">
        <f>IF(G516&lt;0,(SQRT(H516^2+H516^2)*'User Interface'!$D$17)/$C$7*COS(PI()*'User Interface'!$D$19/180)+$C$8,$C$8)</f>
        <v>-9.81</v>
      </c>
      <c r="E516">
        <f t="shared" si="28"/>
        <v>8.6</v>
      </c>
      <c r="F516">
        <f t="shared" si="29"/>
        <v>-1.9442400000000046</v>
      </c>
      <c r="G516">
        <f t="shared" si="30"/>
        <v>4.3343999999999969</v>
      </c>
      <c r="H516">
        <f t="shared" si="31"/>
        <v>0.76605152000000087</v>
      </c>
    </row>
    <row r="517" spans="2:8" x14ac:dyDescent="0.3">
      <c r="B517">
        <f>B516+'User Interface'!$D$14</f>
        <v>0.50500000000000034</v>
      </c>
      <c r="C517">
        <f>IF(G517&lt;0,(SQRT(G517^2+H517^2)*'User Interface'!$D$17)/$C$7*COS(PI()*'User Interface'!$D$19/180),0)</f>
        <v>0</v>
      </c>
      <c r="D517">
        <f>IF(G517&lt;0,(SQRT(H517^2+H517^2)*'User Interface'!$D$17)/$C$7*COS(PI()*'User Interface'!$D$19/180)+$C$8,$C$8)</f>
        <v>-9.81</v>
      </c>
      <c r="E517">
        <f t="shared" si="28"/>
        <v>8.6</v>
      </c>
      <c r="F517">
        <f t="shared" si="29"/>
        <v>-1.9540500000000047</v>
      </c>
      <c r="G517">
        <f t="shared" si="30"/>
        <v>4.3429999999999973</v>
      </c>
      <c r="H517">
        <f t="shared" si="31"/>
        <v>0.76410237500000089</v>
      </c>
    </row>
    <row r="518" spans="2:8" x14ac:dyDescent="0.3">
      <c r="B518">
        <f>B517+'User Interface'!$D$14</f>
        <v>0.50600000000000034</v>
      </c>
      <c r="C518">
        <f>IF(G518&lt;0,(SQRT(G518^2+H518^2)*'User Interface'!$D$17)/$C$7*COS(PI()*'User Interface'!$D$19/180),0)</f>
        <v>0</v>
      </c>
      <c r="D518">
        <f>IF(G518&lt;0,(SQRT(H518^2+H518^2)*'User Interface'!$D$17)/$C$7*COS(PI()*'User Interface'!$D$19/180)+$C$8,$C$8)</f>
        <v>-9.81</v>
      </c>
      <c r="E518">
        <f t="shared" si="28"/>
        <v>8.6</v>
      </c>
      <c r="F518">
        <f t="shared" si="29"/>
        <v>-1.9638600000000048</v>
      </c>
      <c r="G518">
        <f t="shared" si="30"/>
        <v>4.3515999999999977</v>
      </c>
      <c r="H518">
        <f t="shared" si="31"/>
        <v>0.7621434200000009</v>
      </c>
    </row>
    <row r="519" spans="2:8" x14ac:dyDescent="0.3">
      <c r="B519">
        <f>B518+'User Interface'!$D$14</f>
        <v>0.50700000000000034</v>
      </c>
      <c r="C519">
        <f>IF(G519&lt;0,(SQRT(G519^2+H519^2)*'User Interface'!$D$17)/$C$7*COS(PI()*'User Interface'!$D$19/180),0)</f>
        <v>0</v>
      </c>
      <c r="D519">
        <f>IF(G519&lt;0,(SQRT(H519^2+H519^2)*'User Interface'!$D$17)/$C$7*COS(PI()*'User Interface'!$D$19/180)+$C$8,$C$8)</f>
        <v>-9.81</v>
      </c>
      <c r="E519">
        <f t="shared" si="28"/>
        <v>8.6</v>
      </c>
      <c r="F519">
        <f t="shared" si="29"/>
        <v>-1.9736700000000049</v>
      </c>
      <c r="G519">
        <f t="shared" si="30"/>
        <v>4.3601999999999981</v>
      </c>
      <c r="H519">
        <f t="shared" si="31"/>
        <v>0.76017465500000092</v>
      </c>
    </row>
    <row r="520" spans="2:8" x14ac:dyDescent="0.3">
      <c r="B520">
        <f>B519+'User Interface'!$D$14</f>
        <v>0.50800000000000034</v>
      </c>
      <c r="C520">
        <f>IF(G520&lt;0,(SQRT(G520^2+H520^2)*'User Interface'!$D$17)/$C$7*COS(PI()*'User Interface'!$D$19/180),0)</f>
        <v>0</v>
      </c>
      <c r="D520">
        <f>IF(G520&lt;0,(SQRT(H520^2+H520^2)*'User Interface'!$D$17)/$C$7*COS(PI()*'User Interface'!$D$19/180)+$C$8,$C$8)</f>
        <v>-9.81</v>
      </c>
      <c r="E520">
        <f t="shared" si="28"/>
        <v>8.6</v>
      </c>
      <c r="F520">
        <f t="shared" si="29"/>
        <v>-1.983480000000005</v>
      </c>
      <c r="G520">
        <f t="shared" si="30"/>
        <v>4.3687999999999985</v>
      </c>
      <c r="H520">
        <f t="shared" si="31"/>
        <v>0.75819608000000094</v>
      </c>
    </row>
    <row r="521" spans="2:8" x14ac:dyDescent="0.3">
      <c r="B521">
        <f>B520+'User Interface'!$D$14</f>
        <v>0.50900000000000034</v>
      </c>
      <c r="C521">
        <f>IF(G521&lt;0,(SQRT(G521^2+H521^2)*'User Interface'!$D$17)/$C$7*COS(PI()*'User Interface'!$D$19/180),0)</f>
        <v>0</v>
      </c>
      <c r="D521">
        <f>IF(G521&lt;0,(SQRT(H521^2+H521^2)*'User Interface'!$D$17)/$C$7*COS(PI()*'User Interface'!$D$19/180)+$C$8,$C$8)</f>
        <v>-9.81</v>
      </c>
      <c r="E521">
        <f t="shared" si="28"/>
        <v>8.6</v>
      </c>
      <c r="F521">
        <f t="shared" si="29"/>
        <v>-1.9932900000000051</v>
      </c>
      <c r="G521">
        <f t="shared" si="30"/>
        <v>4.3773999999999988</v>
      </c>
      <c r="H521">
        <f t="shared" si="31"/>
        <v>0.75620769500000096</v>
      </c>
    </row>
    <row r="522" spans="2:8" x14ac:dyDescent="0.3">
      <c r="B522">
        <f>B521+'User Interface'!$D$14</f>
        <v>0.51000000000000034</v>
      </c>
      <c r="C522">
        <f>IF(G522&lt;0,(SQRT(G522^2+H522^2)*'User Interface'!$D$17)/$C$7*COS(PI()*'User Interface'!$D$19/180),0)</f>
        <v>0</v>
      </c>
      <c r="D522">
        <f>IF(G522&lt;0,(SQRT(H522^2+H522^2)*'User Interface'!$D$17)/$C$7*COS(PI()*'User Interface'!$D$19/180)+$C$8,$C$8)</f>
        <v>-9.81</v>
      </c>
      <c r="E522">
        <f t="shared" si="28"/>
        <v>8.6</v>
      </c>
      <c r="F522">
        <f t="shared" si="29"/>
        <v>-2.0031000000000052</v>
      </c>
      <c r="G522">
        <f t="shared" si="30"/>
        <v>4.3859999999999992</v>
      </c>
      <c r="H522">
        <f t="shared" si="31"/>
        <v>0.75420950000000098</v>
      </c>
    </row>
    <row r="523" spans="2:8" x14ac:dyDescent="0.3">
      <c r="B523">
        <f>B522+'User Interface'!$D$14</f>
        <v>0.51100000000000034</v>
      </c>
      <c r="C523">
        <f>IF(G523&lt;0,(SQRT(G523^2+H523^2)*'User Interface'!$D$17)/$C$7*COS(PI()*'User Interface'!$D$19/180),0)</f>
        <v>0</v>
      </c>
      <c r="D523">
        <f>IF(G523&lt;0,(SQRT(H523^2+H523^2)*'User Interface'!$D$17)/$C$7*COS(PI()*'User Interface'!$D$19/180)+$C$8,$C$8)</f>
        <v>-9.81</v>
      </c>
      <c r="E523">
        <f t="shared" si="28"/>
        <v>8.6</v>
      </c>
      <c r="F523">
        <f t="shared" si="29"/>
        <v>-2.0129100000000051</v>
      </c>
      <c r="G523">
        <f t="shared" si="30"/>
        <v>4.3945999999999996</v>
      </c>
      <c r="H523">
        <f t="shared" si="31"/>
        <v>0.752201495000001</v>
      </c>
    </row>
    <row r="524" spans="2:8" x14ac:dyDescent="0.3">
      <c r="B524">
        <f>B523+'User Interface'!$D$14</f>
        <v>0.51200000000000034</v>
      </c>
      <c r="C524">
        <f>IF(G524&lt;0,(SQRT(G524^2+H524^2)*'User Interface'!$D$17)/$C$7*COS(PI()*'User Interface'!$D$19/180),0)</f>
        <v>0</v>
      </c>
      <c r="D524">
        <f>IF(G524&lt;0,(SQRT(H524^2+H524^2)*'User Interface'!$D$17)/$C$7*COS(PI()*'User Interface'!$D$19/180)+$C$8,$C$8)</f>
        <v>-9.81</v>
      </c>
      <c r="E524">
        <f t="shared" si="28"/>
        <v>8.6</v>
      </c>
      <c r="F524">
        <f t="shared" si="29"/>
        <v>-2.022720000000005</v>
      </c>
      <c r="G524">
        <f t="shared" si="30"/>
        <v>4.4032</v>
      </c>
      <c r="H524">
        <f t="shared" si="31"/>
        <v>0.75018368000000102</v>
      </c>
    </row>
    <row r="525" spans="2:8" x14ac:dyDescent="0.3">
      <c r="B525">
        <f>B524+'User Interface'!$D$14</f>
        <v>0.51300000000000034</v>
      </c>
      <c r="C525">
        <f>IF(G525&lt;0,(SQRT(G525^2+H525^2)*'User Interface'!$D$17)/$C$7*COS(PI()*'User Interface'!$D$19/180),0)</f>
        <v>0</v>
      </c>
      <c r="D525">
        <f>IF(G525&lt;0,(SQRT(H525^2+H525^2)*'User Interface'!$D$17)/$C$7*COS(PI()*'User Interface'!$D$19/180)+$C$8,$C$8)</f>
        <v>-9.81</v>
      </c>
      <c r="E525">
        <f t="shared" si="28"/>
        <v>8.6</v>
      </c>
      <c r="F525">
        <f t="shared" si="29"/>
        <v>-2.0325300000000048</v>
      </c>
      <c r="G525">
        <f t="shared" si="30"/>
        <v>4.4118000000000004</v>
      </c>
      <c r="H525">
        <f t="shared" si="31"/>
        <v>0.74815605500000104</v>
      </c>
    </row>
    <row r="526" spans="2:8" x14ac:dyDescent="0.3">
      <c r="B526">
        <f>B525+'User Interface'!$D$14</f>
        <v>0.51400000000000035</v>
      </c>
      <c r="C526">
        <f>IF(G526&lt;0,(SQRT(G526^2+H526^2)*'User Interface'!$D$17)/$C$7*COS(PI()*'User Interface'!$D$19/180),0)</f>
        <v>0</v>
      </c>
      <c r="D526">
        <f>IF(G526&lt;0,(SQRT(H526^2+H526^2)*'User Interface'!$D$17)/$C$7*COS(PI()*'User Interface'!$D$19/180)+$C$8,$C$8)</f>
        <v>-9.81</v>
      </c>
      <c r="E526">
        <f t="shared" ref="E526:E589" si="32">C525*$C$9+E525</f>
        <v>8.6</v>
      </c>
      <c r="F526">
        <f t="shared" ref="F526:F589" si="33">D525*$C$9+F525</f>
        <v>-2.0423400000000047</v>
      </c>
      <c r="G526">
        <f t="shared" ref="G526:G589" si="34">(E526+E525)/2*$C$9+G525</f>
        <v>4.4204000000000008</v>
      </c>
      <c r="H526">
        <f t="shared" ref="H526:H589" si="35">(F526+F525)/2*$C$9+H525</f>
        <v>0.74611862000000106</v>
      </c>
    </row>
    <row r="527" spans="2:8" x14ac:dyDescent="0.3">
      <c r="B527">
        <f>B526+'User Interface'!$D$14</f>
        <v>0.51500000000000035</v>
      </c>
      <c r="C527">
        <f>IF(G527&lt;0,(SQRT(G527^2+H527^2)*'User Interface'!$D$17)/$C$7*COS(PI()*'User Interface'!$D$19/180),0)</f>
        <v>0</v>
      </c>
      <c r="D527">
        <f>IF(G527&lt;0,(SQRT(H527^2+H527^2)*'User Interface'!$D$17)/$C$7*COS(PI()*'User Interface'!$D$19/180)+$C$8,$C$8)</f>
        <v>-9.81</v>
      </c>
      <c r="E527">
        <f t="shared" si="32"/>
        <v>8.6</v>
      </c>
      <c r="F527">
        <f t="shared" si="33"/>
        <v>-2.0521500000000046</v>
      </c>
      <c r="G527">
        <f t="shared" si="34"/>
        <v>4.4290000000000012</v>
      </c>
      <c r="H527">
        <f t="shared" si="35"/>
        <v>0.74407137500000109</v>
      </c>
    </row>
    <row r="528" spans="2:8" x14ac:dyDescent="0.3">
      <c r="B528">
        <f>B527+'User Interface'!$D$14</f>
        <v>0.51600000000000035</v>
      </c>
      <c r="C528">
        <f>IF(G528&lt;0,(SQRT(G528^2+H528^2)*'User Interface'!$D$17)/$C$7*COS(PI()*'User Interface'!$D$19/180),0)</f>
        <v>0</v>
      </c>
      <c r="D528">
        <f>IF(G528&lt;0,(SQRT(H528^2+H528^2)*'User Interface'!$D$17)/$C$7*COS(PI()*'User Interface'!$D$19/180)+$C$8,$C$8)</f>
        <v>-9.81</v>
      </c>
      <c r="E528">
        <f t="shared" si="32"/>
        <v>8.6</v>
      </c>
      <c r="F528">
        <f t="shared" si="33"/>
        <v>-2.0619600000000045</v>
      </c>
      <c r="G528">
        <f t="shared" si="34"/>
        <v>4.4376000000000015</v>
      </c>
      <c r="H528">
        <f t="shared" si="35"/>
        <v>0.74201432000000112</v>
      </c>
    </row>
    <row r="529" spans="2:8" x14ac:dyDescent="0.3">
      <c r="B529">
        <f>B528+'User Interface'!$D$14</f>
        <v>0.51700000000000035</v>
      </c>
      <c r="C529">
        <f>IF(G529&lt;0,(SQRT(G529^2+H529^2)*'User Interface'!$D$17)/$C$7*COS(PI()*'User Interface'!$D$19/180),0)</f>
        <v>0</v>
      </c>
      <c r="D529">
        <f>IF(G529&lt;0,(SQRT(H529^2+H529^2)*'User Interface'!$D$17)/$C$7*COS(PI()*'User Interface'!$D$19/180)+$C$8,$C$8)</f>
        <v>-9.81</v>
      </c>
      <c r="E529">
        <f t="shared" si="32"/>
        <v>8.6</v>
      </c>
      <c r="F529">
        <f t="shared" si="33"/>
        <v>-2.0717700000000043</v>
      </c>
      <c r="G529">
        <f t="shared" si="34"/>
        <v>4.4462000000000019</v>
      </c>
      <c r="H529">
        <f t="shared" si="35"/>
        <v>0.73994745500000114</v>
      </c>
    </row>
    <row r="530" spans="2:8" x14ac:dyDescent="0.3">
      <c r="B530">
        <f>B529+'User Interface'!$D$14</f>
        <v>0.51800000000000035</v>
      </c>
      <c r="C530">
        <f>IF(G530&lt;0,(SQRT(G530^2+H530^2)*'User Interface'!$D$17)/$C$7*COS(PI()*'User Interface'!$D$19/180),0)</f>
        <v>0</v>
      </c>
      <c r="D530">
        <f>IF(G530&lt;0,(SQRT(H530^2+H530^2)*'User Interface'!$D$17)/$C$7*COS(PI()*'User Interface'!$D$19/180)+$C$8,$C$8)</f>
        <v>-9.81</v>
      </c>
      <c r="E530">
        <f t="shared" si="32"/>
        <v>8.6</v>
      </c>
      <c r="F530">
        <f t="shared" si="33"/>
        <v>-2.0815800000000042</v>
      </c>
      <c r="G530">
        <f t="shared" si="34"/>
        <v>4.4548000000000023</v>
      </c>
      <c r="H530">
        <f t="shared" si="35"/>
        <v>0.73787078000000117</v>
      </c>
    </row>
    <row r="531" spans="2:8" x14ac:dyDescent="0.3">
      <c r="B531">
        <f>B530+'User Interface'!$D$14</f>
        <v>0.51900000000000035</v>
      </c>
      <c r="C531">
        <f>IF(G531&lt;0,(SQRT(G531^2+H531^2)*'User Interface'!$D$17)/$C$7*COS(PI()*'User Interface'!$D$19/180),0)</f>
        <v>0</v>
      </c>
      <c r="D531">
        <f>IF(G531&lt;0,(SQRT(H531^2+H531^2)*'User Interface'!$D$17)/$C$7*COS(PI()*'User Interface'!$D$19/180)+$C$8,$C$8)</f>
        <v>-9.81</v>
      </c>
      <c r="E531">
        <f t="shared" si="32"/>
        <v>8.6</v>
      </c>
      <c r="F531">
        <f t="shared" si="33"/>
        <v>-2.0913900000000041</v>
      </c>
      <c r="G531">
        <f t="shared" si="34"/>
        <v>4.4634000000000027</v>
      </c>
      <c r="H531">
        <f t="shared" si="35"/>
        <v>0.7357842950000012</v>
      </c>
    </row>
    <row r="532" spans="2:8" x14ac:dyDescent="0.3">
      <c r="B532">
        <f>B531+'User Interface'!$D$14</f>
        <v>0.52000000000000035</v>
      </c>
      <c r="C532">
        <f>IF(G532&lt;0,(SQRT(G532^2+H532^2)*'User Interface'!$D$17)/$C$7*COS(PI()*'User Interface'!$D$19/180),0)</f>
        <v>0</v>
      </c>
      <c r="D532">
        <f>IF(G532&lt;0,(SQRT(H532^2+H532^2)*'User Interface'!$D$17)/$C$7*COS(PI()*'User Interface'!$D$19/180)+$C$8,$C$8)</f>
        <v>-9.81</v>
      </c>
      <c r="E532">
        <f t="shared" si="32"/>
        <v>8.6</v>
      </c>
      <c r="F532">
        <f t="shared" si="33"/>
        <v>-2.101200000000004</v>
      </c>
      <c r="G532">
        <f t="shared" si="34"/>
        <v>4.4720000000000031</v>
      </c>
      <c r="H532">
        <f t="shared" si="35"/>
        <v>0.73368800000000123</v>
      </c>
    </row>
    <row r="533" spans="2:8" x14ac:dyDescent="0.3">
      <c r="B533">
        <f>B532+'User Interface'!$D$14</f>
        <v>0.52100000000000035</v>
      </c>
      <c r="C533">
        <f>IF(G533&lt;0,(SQRT(G533^2+H533^2)*'User Interface'!$D$17)/$C$7*COS(PI()*'User Interface'!$D$19/180),0)</f>
        <v>0</v>
      </c>
      <c r="D533">
        <f>IF(G533&lt;0,(SQRT(H533^2+H533^2)*'User Interface'!$D$17)/$C$7*COS(PI()*'User Interface'!$D$19/180)+$C$8,$C$8)</f>
        <v>-9.81</v>
      </c>
      <c r="E533">
        <f t="shared" si="32"/>
        <v>8.6</v>
      </c>
      <c r="F533">
        <f t="shared" si="33"/>
        <v>-2.1110100000000038</v>
      </c>
      <c r="G533">
        <f t="shared" si="34"/>
        <v>4.4806000000000035</v>
      </c>
      <c r="H533">
        <f t="shared" si="35"/>
        <v>0.73158189500000126</v>
      </c>
    </row>
    <row r="534" spans="2:8" x14ac:dyDescent="0.3">
      <c r="B534">
        <f>B533+'User Interface'!$D$14</f>
        <v>0.52200000000000035</v>
      </c>
      <c r="C534">
        <f>IF(G534&lt;0,(SQRT(G534^2+H534^2)*'User Interface'!$D$17)/$C$7*COS(PI()*'User Interface'!$D$19/180),0)</f>
        <v>0</v>
      </c>
      <c r="D534">
        <f>IF(G534&lt;0,(SQRT(H534^2+H534^2)*'User Interface'!$D$17)/$C$7*COS(PI()*'User Interface'!$D$19/180)+$C$8,$C$8)</f>
        <v>-9.81</v>
      </c>
      <c r="E534">
        <f t="shared" si="32"/>
        <v>8.6</v>
      </c>
      <c r="F534">
        <f t="shared" si="33"/>
        <v>-2.1208200000000037</v>
      </c>
      <c r="G534">
        <f t="shared" si="34"/>
        <v>4.4892000000000039</v>
      </c>
      <c r="H534">
        <f t="shared" si="35"/>
        <v>0.72946598000000129</v>
      </c>
    </row>
    <row r="535" spans="2:8" x14ac:dyDescent="0.3">
      <c r="B535">
        <f>B534+'User Interface'!$D$14</f>
        <v>0.52300000000000035</v>
      </c>
      <c r="C535">
        <f>IF(G535&lt;0,(SQRT(G535^2+H535^2)*'User Interface'!$D$17)/$C$7*COS(PI()*'User Interface'!$D$19/180),0)</f>
        <v>0</v>
      </c>
      <c r="D535">
        <f>IF(G535&lt;0,(SQRT(H535^2+H535^2)*'User Interface'!$D$17)/$C$7*COS(PI()*'User Interface'!$D$19/180)+$C$8,$C$8)</f>
        <v>-9.81</v>
      </c>
      <c r="E535">
        <f t="shared" si="32"/>
        <v>8.6</v>
      </c>
      <c r="F535">
        <f t="shared" si="33"/>
        <v>-2.1306300000000036</v>
      </c>
      <c r="G535">
        <f t="shared" si="34"/>
        <v>4.4978000000000042</v>
      </c>
      <c r="H535">
        <f t="shared" si="35"/>
        <v>0.72734025500000132</v>
      </c>
    </row>
    <row r="536" spans="2:8" x14ac:dyDescent="0.3">
      <c r="B536">
        <f>B535+'User Interface'!$D$14</f>
        <v>0.52400000000000035</v>
      </c>
      <c r="C536">
        <f>IF(G536&lt;0,(SQRT(G536^2+H536^2)*'User Interface'!$D$17)/$C$7*COS(PI()*'User Interface'!$D$19/180),0)</f>
        <v>0</v>
      </c>
      <c r="D536">
        <f>IF(G536&lt;0,(SQRT(H536^2+H536^2)*'User Interface'!$D$17)/$C$7*COS(PI()*'User Interface'!$D$19/180)+$C$8,$C$8)</f>
        <v>-9.81</v>
      </c>
      <c r="E536">
        <f t="shared" si="32"/>
        <v>8.6</v>
      </c>
      <c r="F536">
        <f t="shared" si="33"/>
        <v>-2.1404400000000035</v>
      </c>
      <c r="G536">
        <f t="shared" si="34"/>
        <v>4.5064000000000046</v>
      </c>
      <c r="H536">
        <f t="shared" si="35"/>
        <v>0.72520472000000136</v>
      </c>
    </row>
    <row r="537" spans="2:8" x14ac:dyDescent="0.3">
      <c r="B537">
        <f>B536+'User Interface'!$D$14</f>
        <v>0.52500000000000036</v>
      </c>
      <c r="C537">
        <f>IF(G537&lt;0,(SQRT(G537^2+H537^2)*'User Interface'!$D$17)/$C$7*COS(PI()*'User Interface'!$D$19/180),0)</f>
        <v>0</v>
      </c>
      <c r="D537">
        <f>IF(G537&lt;0,(SQRT(H537^2+H537^2)*'User Interface'!$D$17)/$C$7*COS(PI()*'User Interface'!$D$19/180)+$C$8,$C$8)</f>
        <v>-9.81</v>
      </c>
      <c r="E537">
        <f t="shared" si="32"/>
        <v>8.6</v>
      </c>
      <c r="F537">
        <f t="shared" si="33"/>
        <v>-2.1502500000000033</v>
      </c>
      <c r="G537">
        <f t="shared" si="34"/>
        <v>4.515000000000005</v>
      </c>
      <c r="H537">
        <f t="shared" si="35"/>
        <v>0.72305937500000139</v>
      </c>
    </row>
    <row r="538" spans="2:8" x14ac:dyDescent="0.3">
      <c r="B538">
        <f>B537+'User Interface'!$D$14</f>
        <v>0.52600000000000036</v>
      </c>
      <c r="C538">
        <f>IF(G538&lt;0,(SQRT(G538^2+H538^2)*'User Interface'!$D$17)/$C$7*COS(PI()*'User Interface'!$D$19/180),0)</f>
        <v>0</v>
      </c>
      <c r="D538">
        <f>IF(G538&lt;0,(SQRT(H538^2+H538^2)*'User Interface'!$D$17)/$C$7*COS(PI()*'User Interface'!$D$19/180)+$C$8,$C$8)</f>
        <v>-9.81</v>
      </c>
      <c r="E538">
        <f t="shared" si="32"/>
        <v>8.6</v>
      </c>
      <c r="F538">
        <f t="shared" si="33"/>
        <v>-2.1600600000000032</v>
      </c>
      <c r="G538">
        <f t="shared" si="34"/>
        <v>4.5236000000000054</v>
      </c>
      <c r="H538">
        <f t="shared" si="35"/>
        <v>0.72090422000000143</v>
      </c>
    </row>
    <row r="539" spans="2:8" x14ac:dyDescent="0.3">
      <c r="B539">
        <f>B538+'User Interface'!$D$14</f>
        <v>0.52700000000000036</v>
      </c>
      <c r="C539">
        <f>IF(G539&lt;0,(SQRT(G539^2+H539^2)*'User Interface'!$D$17)/$C$7*COS(PI()*'User Interface'!$D$19/180),0)</f>
        <v>0</v>
      </c>
      <c r="D539">
        <f>IF(G539&lt;0,(SQRT(H539^2+H539^2)*'User Interface'!$D$17)/$C$7*COS(PI()*'User Interface'!$D$19/180)+$C$8,$C$8)</f>
        <v>-9.81</v>
      </c>
      <c r="E539">
        <f t="shared" si="32"/>
        <v>8.6</v>
      </c>
      <c r="F539">
        <f t="shared" si="33"/>
        <v>-2.1698700000000031</v>
      </c>
      <c r="G539">
        <f t="shared" si="34"/>
        <v>4.5322000000000058</v>
      </c>
      <c r="H539">
        <f t="shared" si="35"/>
        <v>0.71873925500000146</v>
      </c>
    </row>
    <row r="540" spans="2:8" x14ac:dyDescent="0.3">
      <c r="B540">
        <f>B539+'User Interface'!$D$14</f>
        <v>0.52800000000000036</v>
      </c>
      <c r="C540">
        <f>IF(G540&lt;0,(SQRT(G540^2+H540^2)*'User Interface'!$D$17)/$C$7*COS(PI()*'User Interface'!$D$19/180),0)</f>
        <v>0</v>
      </c>
      <c r="D540">
        <f>IF(G540&lt;0,(SQRT(H540^2+H540^2)*'User Interface'!$D$17)/$C$7*COS(PI()*'User Interface'!$D$19/180)+$C$8,$C$8)</f>
        <v>-9.81</v>
      </c>
      <c r="E540">
        <f t="shared" si="32"/>
        <v>8.6</v>
      </c>
      <c r="F540">
        <f t="shared" si="33"/>
        <v>-2.1796800000000029</v>
      </c>
      <c r="G540">
        <f t="shared" si="34"/>
        <v>4.5408000000000062</v>
      </c>
      <c r="H540">
        <f t="shared" si="35"/>
        <v>0.7165644800000015</v>
      </c>
    </row>
    <row r="541" spans="2:8" x14ac:dyDescent="0.3">
      <c r="B541">
        <f>B540+'User Interface'!$D$14</f>
        <v>0.52900000000000036</v>
      </c>
      <c r="C541">
        <f>IF(G541&lt;0,(SQRT(G541^2+H541^2)*'User Interface'!$D$17)/$C$7*COS(PI()*'User Interface'!$D$19/180),0)</f>
        <v>0</v>
      </c>
      <c r="D541">
        <f>IF(G541&lt;0,(SQRT(H541^2+H541^2)*'User Interface'!$D$17)/$C$7*COS(PI()*'User Interface'!$D$19/180)+$C$8,$C$8)</f>
        <v>-9.81</v>
      </c>
      <c r="E541">
        <f t="shared" si="32"/>
        <v>8.6</v>
      </c>
      <c r="F541">
        <f t="shared" si="33"/>
        <v>-2.1894900000000028</v>
      </c>
      <c r="G541">
        <f t="shared" si="34"/>
        <v>4.5494000000000065</v>
      </c>
      <c r="H541">
        <f t="shared" si="35"/>
        <v>0.71437989500000154</v>
      </c>
    </row>
    <row r="542" spans="2:8" x14ac:dyDescent="0.3">
      <c r="B542">
        <f>B541+'User Interface'!$D$14</f>
        <v>0.53000000000000036</v>
      </c>
      <c r="C542">
        <f>IF(G542&lt;0,(SQRT(G542^2+H542^2)*'User Interface'!$D$17)/$C$7*COS(PI()*'User Interface'!$D$19/180),0)</f>
        <v>0</v>
      </c>
      <c r="D542">
        <f>IF(G542&lt;0,(SQRT(H542^2+H542^2)*'User Interface'!$D$17)/$C$7*COS(PI()*'User Interface'!$D$19/180)+$C$8,$C$8)</f>
        <v>-9.81</v>
      </c>
      <c r="E542">
        <f t="shared" si="32"/>
        <v>8.6</v>
      </c>
      <c r="F542">
        <f t="shared" si="33"/>
        <v>-2.1993000000000027</v>
      </c>
      <c r="G542">
        <f t="shared" si="34"/>
        <v>4.5580000000000069</v>
      </c>
      <c r="H542">
        <f t="shared" si="35"/>
        <v>0.71218550000000158</v>
      </c>
    </row>
    <row r="543" spans="2:8" x14ac:dyDescent="0.3">
      <c r="B543">
        <f>B542+'User Interface'!$D$14</f>
        <v>0.53100000000000036</v>
      </c>
      <c r="C543">
        <f>IF(G543&lt;0,(SQRT(G543^2+H543^2)*'User Interface'!$D$17)/$C$7*COS(PI()*'User Interface'!$D$19/180),0)</f>
        <v>0</v>
      </c>
      <c r="D543">
        <f>IF(G543&lt;0,(SQRT(H543^2+H543^2)*'User Interface'!$D$17)/$C$7*COS(PI()*'User Interface'!$D$19/180)+$C$8,$C$8)</f>
        <v>-9.81</v>
      </c>
      <c r="E543">
        <f t="shared" si="32"/>
        <v>8.6</v>
      </c>
      <c r="F543">
        <f t="shared" si="33"/>
        <v>-2.2091100000000026</v>
      </c>
      <c r="G543">
        <f t="shared" si="34"/>
        <v>4.5666000000000073</v>
      </c>
      <c r="H543">
        <f t="shared" si="35"/>
        <v>0.70998129500000162</v>
      </c>
    </row>
    <row r="544" spans="2:8" x14ac:dyDescent="0.3">
      <c r="B544">
        <f>B543+'User Interface'!$D$14</f>
        <v>0.53200000000000036</v>
      </c>
      <c r="C544">
        <f>IF(G544&lt;0,(SQRT(G544^2+H544^2)*'User Interface'!$D$17)/$C$7*COS(PI()*'User Interface'!$D$19/180),0)</f>
        <v>0</v>
      </c>
      <c r="D544">
        <f>IF(G544&lt;0,(SQRT(H544^2+H544^2)*'User Interface'!$D$17)/$C$7*COS(PI()*'User Interface'!$D$19/180)+$C$8,$C$8)</f>
        <v>-9.81</v>
      </c>
      <c r="E544">
        <f t="shared" si="32"/>
        <v>8.6</v>
      </c>
      <c r="F544">
        <f t="shared" si="33"/>
        <v>-2.2189200000000024</v>
      </c>
      <c r="G544">
        <f t="shared" si="34"/>
        <v>4.5752000000000077</v>
      </c>
      <c r="H544">
        <f t="shared" si="35"/>
        <v>0.70776728000000166</v>
      </c>
    </row>
    <row r="545" spans="2:8" x14ac:dyDescent="0.3">
      <c r="B545">
        <f>B544+'User Interface'!$D$14</f>
        <v>0.53300000000000036</v>
      </c>
      <c r="C545">
        <f>IF(G545&lt;0,(SQRT(G545^2+H545^2)*'User Interface'!$D$17)/$C$7*COS(PI()*'User Interface'!$D$19/180),0)</f>
        <v>0</v>
      </c>
      <c r="D545">
        <f>IF(G545&lt;0,(SQRT(H545^2+H545^2)*'User Interface'!$D$17)/$C$7*COS(PI()*'User Interface'!$D$19/180)+$C$8,$C$8)</f>
        <v>-9.81</v>
      </c>
      <c r="E545">
        <f t="shared" si="32"/>
        <v>8.6</v>
      </c>
      <c r="F545">
        <f t="shared" si="33"/>
        <v>-2.2287300000000023</v>
      </c>
      <c r="G545">
        <f t="shared" si="34"/>
        <v>4.5838000000000081</v>
      </c>
      <c r="H545">
        <f t="shared" si="35"/>
        <v>0.70554345500000171</v>
      </c>
    </row>
    <row r="546" spans="2:8" x14ac:dyDescent="0.3">
      <c r="B546">
        <f>B545+'User Interface'!$D$14</f>
        <v>0.53400000000000036</v>
      </c>
      <c r="C546">
        <f>IF(G546&lt;0,(SQRT(G546^2+H546^2)*'User Interface'!$D$17)/$C$7*COS(PI()*'User Interface'!$D$19/180),0)</f>
        <v>0</v>
      </c>
      <c r="D546">
        <f>IF(G546&lt;0,(SQRT(H546^2+H546^2)*'User Interface'!$D$17)/$C$7*COS(PI()*'User Interface'!$D$19/180)+$C$8,$C$8)</f>
        <v>-9.81</v>
      </c>
      <c r="E546">
        <f t="shared" si="32"/>
        <v>8.6</v>
      </c>
      <c r="F546">
        <f t="shared" si="33"/>
        <v>-2.2385400000000022</v>
      </c>
      <c r="G546">
        <f t="shared" si="34"/>
        <v>4.5924000000000085</v>
      </c>
      <c r="H546">
        <f t="shared" si="35"/>
        <v>0.70330982000000175</v>
      </c>
    </row>
    <row r="547" spans="2:8" x14ac:dyDescent="0.3">
      <c r="B547">
        <f>B546+'User Interface'!$D$14</f>
        <v>0.53500000000000036</v>
      </c>
      <c r="C547">
        <f>IF(G547&lt;0,(SQRT(G547^2+H547^2)*'User Interface'!$D$17)/$C$7*COS(PI()*'User Interface'!$D$19/180),0)</f>
        <v>0</v>
      </c>
      <c r="D547">
        <f>IF(G547&lt;0,(SQRT(H547^2+H547^2)*'User Interface'!$D$17)/$C$7*COS(PI()*'User Interface'!$D$19/180)+$C$8,$C$8)</f>
        <v>-9.81</v>
      </c>
      <c r="E547">
        <f t="shared" si="32"/>
        <v>8.6</v>
      </c>
      <c r="F547">
        <f t="shared" si="33"/>
        <v>-2.2483500000000021</v>
      </c>
      <c r="G547">
        <f t="shared" si="34"/>
        <v>4.6010000000000089</v>
      </c>
      <c r="H547">
        <f t="shared" si="35"/>
        <v>0.7010663750000018</v>
      </c>
    </row>
    <row r="548" spans="2:8" x14ac:dyDescent="0.3">
      <c r="B548">
        <f>B547+'User Interface'!$D$14</f>
        <v>0.53600000000000037</v>
      </c>
      <c r="C548">
        <f>IF(G548&lt;0,(SQRT(G548^2+H548^2)*'User Interface'!$D$17)/$C$7*COS(PI()*'User Interface'!$D$19/180),0)</f>
        <v>0</v>
      </c>
      <c r="D548">
        <f>IF(G548&lt;0,(SQRT(H548^2+H548^2)*'User Interface'!$D$17)/$C$7*COS(PI()*'User Interface'!$D$19/180)+$C$8,$C$8)</f>
        <v>-9.81</v>
      </c>
      <c r="E548">
        <f t="shared" si="32"/>
        <v>8.6</v>
      </c>
      <c r="F548">
        <f t="shared" si="33"/>
        <v>-2.2581600000000019</v>
      </c>
      <c r="G548">
        <f t="shared" si="34"/>
        <v>4.6096000000000092</v>
      </c>
      <c r="H548">
        <f t="shared" si="35"/>
        <v>0.69881312000000184</v>
      </c>
    </row>
    <row r="549" spans="2:8" x14ac:dyDescent="0.3">
      <c r="B549">
        <f>B548+'User Interface'!$D$14</f>
        <v>0.53700000000000037</v>
      </c>
      <c r="C549">
        <f>IF(G549&lt;0,(SQRT(G549^2+H549^2)*'User Interface'!$D$17)/$C$7*COS(PI()*'User Interface'!$D$19/180),0)</f>
        <v>0</v>
      </c>
      <c r="D549">
        <f>IF(G549&lt;0,(SQRT(H549^2+H549^2)*'User Interface'!$D$17)/$C$7*COS(PI()*'User Interface'!$D$19/180)+$C$8,$C$8)</f>
        <v>-9.81</v>
      </c>
      <c r="E549">
        <f t="shared" si="32"/>
        <v>8.6</v>
      </c>
      <c r="F549">
        <f t="shared" si="33"/>
        <v>-2.2679700000000018</v>
      </c>
      <c r="G549">
        <f t="shared" si="34"/>
        <v>4.6182000000000096</v>
      </c>
      <c r="H549">
        <f t="shared" si="35"/>
        <v>0.69655005500000189</v>
      </c>
    </row>
    <row r="550" spans="2:8" x14ac:dyDescent="0.3">
      <c r="B550">
        <f>B549+'User Interface'!$D$14</f>
        <v>0.53800000000000037</v>
      </c>
      <c r="C550">
        <f>IF(G550&lt;0,(SQRT(G550^2+H550^2)*'User Interface'!$D$17)/$C$7*COS(PI()*'User Interface'!$D$19/180),0)</f>
        <v>0</v>
      </c>
      <c r="D550">
        <f>IF(G550&lt;0,(SQRT(H550^2+H550^2)*'User Interface'!$D$17)/$C$7*COS(PI()*'User Interface'!$D$19/180)+$C$8,$C$8)</f>
        <v>-9.81</v>
      </c>
      <c r="E550">
        <f t="shared" si="32"/>
        <v>8.6</v>
      </c>
      <c r="F550">
        <f t="shared" si="33"/>
        <v>-2.2777800000000017</v>
      </c>
      <c r="G550">
        <f t="shared" si="34"/>
        <v>4.62680000000001</v>
      </c>
      <c r="H550">
        <f t="shared" si="35"/>
        <v>0.69427718000000194</v>
      </c>
    </row>
    <row r="551" spans="2:8" x14ac:dyDescent="0.3">
      <c r="B551">
        <f>B550+'User Interface'!$D$14</f>
        <v>0.53900000000000037</v>
      </c>
      <c r="C551">
        <f>IF(G551&lt;0,(SQRT(G551^2+H551^2)*'User Interface'!$D$17)/$C$7*COS(PI()*'User Interface'!$D$19/180),0)</f>
        <v>0</v>
      </c>
      <c r="D551">
        <f>IF(G551&lt;0,(SQRT(H551^2+H551^2)*'User Interface'!$D$17)/$C$7*COS(PI()*'User Interface'!$D$19/180)+$C$8,$C$8)</f>
        <v>-9.81</v>
      </c>
      <c r="E551">
        <f t="shared" si="32"/>
        <v>8.6</v>
      </c>
      <c r="F551">
        <f t="shared" si="33"/>
        <v>-2.2875900000000016</v>
      </c>
      <c r="G551">
        <f t="shared" si="34"/>
        <v>4.6354000000000104</v>
      </c>
      <c r="H551">
        <f t="shared" si="35"/>
        <v>0.69199449500000199</v>
      </c>
    </row>
    <row r="552" spans="2:8" x14ac:dyDescent="0.3">
      <c r="B552">
        <f>B551+'User Interface'!$D$14</f>
        <v>0.54000000000000037</v>
      </c>
      <c r="C552">
        <f>IF(G552&lt;0,(SQRT(G552^2+H552^2)*'User Interface'!$D$17)/$C$7*COS(PI()*'User Interface'!$D$19/180),0)</f>
        <v>0</v>
      </c>
      <c r="D552">
        <f>IF(G552&lt;0,(SQRT(H552^2+H552^2)*'User Interface'!$D$17)/$C$7*COS(PI()*'User Interface'!$D$19/180)+$C$8,$C$8)</f>
        <v>-9.81</v>
      </c>
      <c r="E552">
        <f t="shared" si="32"/>
        <v>8.6</v>
      </c>
      <c r="F552">
        <f t="shared" si="33"/>
        <v>-2.2974000000000014</v>
      </c>
      <c r="G552">
        <f t="shared" si="34"/>
        <v>4.6440000000000108</v>
      </c>
      <c r="H552">
        <f t="shared" si="35"/>
        <v>0.68970200000000204</v>
      </c>
    </row>
    <row r="553" spans="2:8" x14ac:dyDescent="0.3">
      <c r="B553">
        <f>B552+'User Interface'!$D$14</f>
        <v>0.54100000000000037</v>
      </c>
      <c r="C553">
        <f>IF(G553&lt;0,(SQRT(G553^2+H553^2)*'User Interface'!$D$17)/$C$7*COS(PI()*'User Interface'!$D$19/180),0)</f>
        <v>0</v>
      </c>
      <c r="D553">
        <f>IF(G553&lt;0,(SQRT(H553^2+H553^2)*'User Interface'!$D$17)/$C$7*COS(PI()*'User Interface'!$D$19/180)+$C$8,$C$8)</f>
        <v>-9.81</v>
      </c>
      <c r="E553">
        <f t="shared" si="32"/>
        <v>8.6</v>
      </c>
      <c r="F553">
        <f t="shared" si="33"/>
        <v>-2.3072100000000013</v>
      </c>
      <c r="G553">
        <f t="shared" si="34"/>
        <v>4.6526000000000112</v>
      </c>
      <c r="H553">
        <f t="shared" si="35"/>
        <v>0.68739969500000209</v>
      </c>
    </row>
    <row r="554" spans="2:8" x14ac:dyDescent="0.3">
      <c r="B554">
        <f>B553+'User Interface'!$D$14</f>
        <v>0.54200000000000037</v>
      </c>
      <c r="C554">
        <f>IF(G554&lt;0,(SQRT(G554^2+H554^2)*'User Interface'!$D$17)/$C$7*COS(PI()*'User Interface'!$D$19/180),0)</f>
        <v>0</v>
      </c>
      <c r="D554">
        <f>IF(G554&lt;0,(SQRT(H554^2+H554^2)*'User Interface'!$D$17)/$C$7*COS(PI()*'User Interface'!$D$19/180)+$C$8,$C$8)</f>
        <v>-9.81</v>
      </c>
      <c r="E554">
        <f t="shared" si="32"/>
        <v>8.6</v>
      </c>
      <c r="F554">
        <f t="shared" si="33"/>
        <v>-2.3170200000000012</v>
      </c>
      <c r="G554">
        <f t="shared" si="34"/>
        <v>4.6612000000000116</v>
      </c>
      <c r="H554">
        <f t="shared" si="35"/>
        <v>0.68508758000000214</v>
      </c>
    </row>
    <row r="555" spans="2:8" x14ac:dyDescent="0.3">
      <c r="B555">
        <f>B554+'User Interface'!$D$14</f>
        <v>0.54300000000000037</v>
      </c>
      <c r="C555">
        <f>IF(G555&lt;0,(SQRT(G555^2+H555^2)*'User Interface'!$D$17)/$C$7*COS(PI()*'User Interface'!$D$19/180),0)</f>
        <v>0</v>
      </c>
      <c r="D555">
        <f>IF(G555&lt;0,(SQRT(H555^2+H555^2)*'User Interface'!$D$17)/$C$7*COS(PI()*'User Interface'!$D$19/180)+$C$8,$C$8)</f>
        <v>-9.81</v>
      </c>
      <c r="E555">
        <f t="shared" si="32"/>
        <v>8.6</v>
      </c>
      <c r="F555">
        <f t="shared" si="33"/>
        <v>-2.3268300000000011</v>
      </c>
      <c r="G555">
        <f t="shared" si="34"/>
        <v>4.6698000000000119</v>
      </c>
      <c r="H555">
        <f t="shared" si="35"/>
        <v>0.68276565500000219</v>
      </c>
    </row>
    <row r="556" spans="2:8" x14ac:dyDescent="0.3">
      <c r="B556">
        <f>B555+'User Interface'!$D$14</f>
        <v>0.54400000000000037</v>
      </c>
      <c r="C556">
        <f>IF(G556&lt;0,(SQRT(G556^2+H556^2)*'User Interface'!$D$17)/$C$7*COS(PI()*'User Interface'!$D$19/180),0)</f>
        <v>0</v>
      </c>
      <c r="D556">
        <f>IF(G556&lt;0,(SQRT(H556^2+H556^2)*'User Interface'!$D$17)/$C$7*COS(PI()*'User Interface'!$D$19/180)+$C$8,$C$8)</f>
        <v>-9.81</v>
      </c>
      <c r="E556">
        <f t="shared" si="32"/>
        <v>8.6</v>
      </c>
      <c r="F556">
        <f t="shared" si="33"/>
        <v>-2.3366400000000009</v>
      </c>
      <c r="G556">
        <f t="shared" si="34"/>
        <v>4.6784000000000123</v>
      </c>
      <c r="H556">
        <f t="shared" si="35"/>
        <v>0.68043392000000225</v>
      </c>
    </row>
    <row r="557" spans="2:8" x14ac:dyDescent="0.3">
      <c r="B557">
        <f>B556+'User Interface'!$D$14</f>
        <v>0.54500000000000037</v>
      </c>
      <c r="C557">
        <f>IF(G557&lt;0,(SQRT(G557^2+H557^2)*'User Interface'!$D$17)/$C$7*COS(PI()*'User Interface'!$D$19/180),0)</f>
        <v>0</v>
      </c>
      <c r="D557">
        <f>IF(G557&lt;0,(SQRT(H557^2+H557^2)*'User Interface'!$D$17)/$C$7*COS(PI()*'User Interface'!$D$19/180)+$C$8,$C$8)</f>
        <v>-9.81</v>
      </c>
      <c r="E557">
        <f t="shared" si="32"/>
        <v>8.6</v>
      </c>
      <c r="F557">
        <f t="shared" si="33"/>
        <v>-2.3464500000000008</v>
      </c>
      <c r="G557">
        <f t="shared" si="34"/>
        <v>4.6870000000000127</v>
      </c>
      <c r="H557">
        <f t="shared" si="35"/>
        <v>0.67809237500000219</v>
      </c>
    </row>
    <row r="558" spans="2:8" x14ac:dyDescent="0.3">
      <c r="B558">
        <f>B557+'User Interface'!$D$14</f>
        <v>0.54600000000000037</v>
      </c>
      <c r="C558">
        <f>IF(G558&lt;0,(SQRT(G558^2+H558^2)*'User Interface'!$D$17)/$C$7*COS(PI()*'User Interface'!$D$19/180),0)</f>
        <v>0</v>
      </c>
      <c r="D558">
        <f>IF(G558&lt;0,(SQRT(H558^2+H558^2)*'User Interface'!$D$17)/$C$7*COS(PI()*'User Interface'!$D$19/180)+$C$8,$C$8)</f>
        <v>-9.81</v>
      </c>
      <c r="E558">
        <f t="shared" si="32"/>
        <v>8.6</v>
      </c>
      <c r="F558">
        <f t="shared" si="33"/>
        <v>-2.3562600000000007</v>
      </c>
      <c r="G558">
        <f t="shared" si="34"/>
        <v>4.6956000000000131</v>
      </c>
      <c r="H558">
        <f t="shared" si="35"/>
        <v>0.67574102000000213</v>
      </c>
    </row>
    <row r="559" spans="2:8" x14ac:dyDescent="0.3">
      <c r="B559">
        <f>B558+'User Interface'!$D$14</f>
        <v>0.54700000000000037</v>
      </c>
      <c r="C559">
        <f>IF(G559&lt;0,(SQRT(G559^2+H559^2)*'User Interface'!$D$17)/$C$7*COS(PI()*'User Interface'!$D$19/180),0)</f>
        <v>0</v>
      </c>
      <c r="D559">
        <f>IF(G559&lt;0,(SQRT(H559^2+H559^2)*'User Interface'!$D$17)/$C$7*COS(PI()*'User Interface'!$D$19/180)+$C$8,$C$8)</f>
        <v>-9.81</v>
      </c>
      <c r="E559">
        <f t="shared" si="32"/>
        <v>8.6</v>
      </c>
      <c r="F559">
        <f t="shared" si="33"/>
        <v>-2.3660700000000006</v>
      </c>
      <c r="G559">
        <f t="shared" si="34"/>
        <v>4.7042000000000135</v>
      </c>
      <c r="H559">
        <f t="shared" si="35"/>
        <v>0.67337985500000208</v>
      </c>
    </row>
    <row r="560" spans="2:8" x14ac:dyDescent="0.3">
      <c r="B560">
        <f>B559+'User Interface'!$D$14</f>
        <v>0.54800000000000038</v>
      </c>
      <c r="C560">
        <f>IF(G560&lt;0,(SQRT(G560^2+H560^2)*'User Interface'!$D$17)/$C$7*COS(PI()*'User Interface'!$D$19/180),0)</f>
        <v>0</v>
      </c>
      <c r="D560">
        <f>IF(G560&lt;0,(SQRT(H560^2+H560^2)*'User Interface'!$D$17)/$C$7*COS(PI()*'User Interface'!$D$19/180)+$C$8,$C$8)</f>
        <v>-9.81</v>
      </c>
      <c r="E560">
        <f t="shared" si="32"/>
        <v>8.6</v>
      </c>
      <c r="F560">
        <f t="shared" si="33"/>
        <v>-2.3758800000000004</v>
      </c>
      <c r="G560">
        <f t="shared" si="34"/>
        <v>4.7128000000000139</v>
      </c>
      <c r="H560">
        <f t="shared" si="35"/>
        <v>0.67100888000000203</v>
      </c>
    </row>
    <row r="561" spans="2:8" x14ac:dyDescent="0.3">
      <c r="B561">
        <f>B560+'User Interface'!$D$14</f>
        <v>0.54900000000000038</v>
      </c>
      <c r="C561">
        <f>IF(G561&lt;0,(SQRT(G561^2+H561^2)*'User Interface'!$D$17)/$C$7*COS(PI()*'User Interface'!$D$19/180),0)</f>
        <v>0</v>
      </c>
      <c r="D561">
        <f>IF(G561&lt;0,(SQRT(H561^2+H561^2)*'User Interface'!$D$17)/$C$7*COS(PI()*'User Interface'!$D$19/180)+$C$8,$C$8)</f>
        <v>-9.81</v>
      </c>
      <c r="E561">
        <f t="shared" si="32"/>
        <v>8.6</v>
      </c>
      <c r="F561">
        <f t="shared" si="33"/>
        <v>-2.3856900000000003</v>
      </c>
      <c r="G561">
        <f t="shared" si="34"/>
        <v>4.7214000000000143</v>
      </c>
      <c r="H561">
        <f t="shared" si="35"/>
        <v>0.66862809500000198</v>
      </c>
    </row>
    <row r="562" spans="2:8" x14ac:dyDescent="0.3">
      <c r="B562">
        <f>B561+'User Interface'!$D$14</f>
        <v>0.55000000000000038</v>
      </c>
      <c r="C562">
        <f>IF(G562&lt;0,(SQRT(G562^2+H562^2)*'User Interface'!$D$17)/$C$7*COS(PI()*'User Interface'!$D$19/180),0)</f>
        <v>0</v>
      </c>
      <c r="D562">
        <f>IF(G562&lt;0,(SQRT(H562^2+H562^2)*'User Interface'!$D$17)/$C$7*COS(PI()*'User Interface'!$D$19/180)+$C$8,$C$8)</f>
        <v>-9.81</v>
      </c>
      <c r="E562">
        <f t="shared" si="32"/>
        <v>8.6</v>
      </c>
      <c r="F562">
        <f t="shared" si="33"/>
        <v>-2.3955000000000002</v>
      </c>
      <c r="G562">
        <f t="shared" si="34"/>
        <v>4.7300000000000146</v>
      </c>
      <c r="H562">
        <f t="shared" si="35"/>
        <v>0.66623750000000193</v>
      </c>
    </row>
    <row r="563" spans="2:8" x14ac:dyDescent="0.3">
      <c r="B563">
        <f>B562+'User Interface'!$D$14</f>
        <v>0.55100000000000038</v>
      </c>
      <c r="C563">
        <f>IF(G563&lt;0,(SQRT(G563^2+H563^2)*'User Interface'!$D$17)/$C$7*COS(PI()*'User Interface'!$D$19/180),0)</f>
        <v>0</v>
      </c>
      <c r="D563">
        <f>IF(G563&lt;0,(SQRT(H563^2+H563^2)*'User Interface'!$D$17)/$C$7*COS(PI()*'User Interface'!$D$19/180)+$C$8,$C$8)</f>
        <v>-9.81</v>
      </c>
      <c r="E563">
        <f t="shared" si="32"/>
        <v>8.6</v>
      </c>
      <c r="F563">
        <f t="shared" si="33"/>
        <v>-2.4053100000000001</v>
      </c>
      <c r="G563">
        <f t="shared" si="34"/>
        <v>4.738600000000015</v>
      </c>
      <c r="H563">
        <f t="shared" si="35"/>
        <v>0.66383709500000188</v>
      </c>
    </row>
    <row r="564" spans="2:8" x14ac:dyDescent="0.3">
      <c r="B564">
        <f>B563+'User Interface'!$D$14</f>
        <v>0.55200000000000038</v>
      </c>
      <c r="C564">
        <f>IF(G564&lt;0,(SQRT(G564^2+H564^2)*'User Interface'!$D$17)/$C$7*COS(PI()*'User Interface'!$D$19/180),0)</f>
        <v>0</v>
      </c>
      <c r="D564">
        <f>IF(G564&lt;0,(SQRT(H564^2+H564^2)*'User Interface'!$D$17)/$C$7*COS(PI()*'User Interface'!$D$19/180)+$C$8,$C$8)</f>
        <v>-9.81</v>
      </c>
      <c r="E564">
        <f t="shared" si="32"/>
        <v>8.6</v>
      </c>
      <c r="F564">
        <f t="shared" si="33"/>
        <v>-2.4151199999999999</v>
      </c>
      <c r="G564">
        <f t="shared" si="34"/>
        <v>4.7472000000000154</v>
      </c>
      <c r="H564">
        <f t="shared" si="35"/>
        <v>0.66142688000000183</v>
      </c>
    </row>
    <row r="565" spans="2:8" x14ac:dyDescent="0.3">
      <c r="B565">
        <f>B564+'User Interface'!$D$14</f>
        <v>0.55300000000000038</v>
      </c>
      <c r="C565">
        <f>IF(G565&lt;0,(SQRT(G565^2+H565^2)*'User Interface'!$D$17)/$C$7*COS(PI()*'User Interface'!$D$19/180),0)</f>
        <v>0</v>
      </c>
      <c r="D565">
        <f>IF(G565&lt;0,(SQRT(H565^2+H565^2)*'User Interface'!$D$17)/$C$7*COS(PI()*'User Interface'!$D$19/180)+$C$8,$C$8)</f>
        <v>-9.81</v>
      </c>
      <c r="E565">
        <f t="shared" si="32"/>
        <v>8.6</v>
      </c>
      <c r="F565">
        <f t="shared" si="33"/>
        <v>-2.4249299999999998</v>
      </c>
      <c r="G565">
        <f t="shared" si="34"/>
        <v>4.7558000000000158</v>
      </c>
      <c r="H565">
        <f t="shared" si="35"/>
        <v>0.65900685500000178</v>
      </c>
    </row>
    <row r="566" spans="2:8" x14ac:dyDescent="0.3">
      <c r="B566">
        <f>B565+'User Interface'!$D$14</f>
        <v>0.55400000000000038</v>
      </c>
      <c r="C566">
        <f>IF(G566&lt;0,(SQRT(G566^2+H566^2)*'User Interface'!$D$17)/$C$7*COS(PI()*'User Interface'!$D$19/180),0)</f>
        <v>0</v>
      </c>
      <c r="D566">
        <f>IF(G566&lt;0,(SQRT(H566^2+H566^2)*'User Interface'!$D$17)/$C$7*COS(PI()*'User Interface'!$D$19/180)+$C$8,$C$8)</f>
        <v>-9.81</v>
      </c>
      <c r="E566">
        <f t="shared" si="32"/>
        <v>8.6</v>
      </c>
      <c r="F566">
        <f t="shared" si="33"/>
        <v>-2.4347399999999997</v>
      </c>
      <c r="G566">
        <f t="shared" si="34"/>
        <v>4.7644000000000162</v>
      </c>
      <c r="H566">
        <f t="shared" si="35"/>
        <v>0.65657702000000173</v>
      </c>
    </row>
    <row r="567" spans="2:8" x14ac:dyDescent="0.3">
      <c r="B567">
        <f>B566+'User Interface'!$D$14</f>
        <v>0.55500000000000038</v>
      </c>
      <c r="C567">
        <f>IF(G567&lt;0,(SQRT(G567^2+H567^2)*'User Interface'!$D$17)/$C$7*COS(PI()*'User Interface'!$D$19/180),0)</f>
        <v>0</v>
      </c>
      <c r="D567">
        <f>IF(G567&lt;0,(SQRT(H567^2+H567^2)*'User Interface'!$D$17)/$C$7*COS(PI()*'User Interface'!$D$19/180)+$C$8,$C$8)</f>
        <v>-9.81</v>
      </c>
      <c r="E567">
        <f t="shared" si="32"/>
        <v>8.6</v>
      </c>
      <c r="F567">
        <f t="shared" si="33"/>
        <v>-2.4445499999999996</v>
      </c>
      <c r="G567">
        <f t="shared" si="34"/>
        <v>4.7730000000000166</v>
      </c>
      <c r="H567">
        <f t="shared" si="35"/>
        <v>0.65413737500000169</v>
      </c>
    </row>
    <row r="568" spans="2:8" x14ac:dyDescent="0.3">
      <c r="B568">
        <f>B567+'User Interface'!$D$14</f>
        <v>0.55600000000000038</v>
      </c>
      <c r="C568">
        <f>IF(G568&lt;0,(SQRT(G568^2+H568^2)*'User Interface'!$D$17)/$C$7*COS(PI()*'User Interface'!$D$19/180),0)</f>
        <v>0</v>
      </c>
      <c r="D568">
        <f>IF(G568&lt;0,(SQRT(H568^2+H568^2)*'User Interface'!$D$17)/$C$7*COS(PI()*'User Interface'!$D$19/180)+$C$8,$C$8)</f>
        <v>-9.81</v>
      </c>
      <c r="E568">
        <f t="shared" si="32"/>
        <v>8.6</v>
      </c>
      <c r="F568">
        <f t="shared" si="33"/>
        <v>-2.4543599999999994</v>
      </c>
      <c r="G568">
        <f t="shared" si="34"/>
        <v>4.7816000000000169</v>
      </c>
      <c r="H568">
        <f t="shared" si="35"/>
        <v>0.65168792000000164</v>
      </c>
    </row>
    <row r="569" spans="2:8" x14ac:dyDescent="0.3">
      <c r="B569">
        <f>B568+'User Interface'!$D$14</f>
        <v>0.55700000000000038</v>
      </c>
      <c r="C569">
        <f>IF(G569&lt;0,(SQRT(G569^2+H569^2)*'User Interface'!$D$17)/$C$7*COS(PI()*'User Interface'!$D$19/180),0)</f>
        <v>0</v>
      </c>
      <c r="D569">
        <f>IF(G569&lt;0,(SQRT(H569^2+H569^2)*'User Interface'!$D$17)/$C$7*COS(PI()*'User Interface'!$D$19/180)+$C$8,$C$8)</f>
        <v>-9.81</v>
      </c>
      <c r="E569">
        <f t="shared" si="32"/>
        <v>8.6</v>
      </c>
      <c r="F569">
        <f t="shared" si="33"/>
        <v>-2.4641699999999993</v>
      </c>
      <c r="G569">
        <f t="shared" si="34"/>
        <v>4.7902000000000173</v>
      </c>
      <c r="H569">
        <f t="shared" si="35"/>
        <v>0.6492286550000016</v>
      </c>
    </row>
    <row r="570" spans="2:8" x14ac:dyDescent="0.3">
      <c r="B570">
        <f>B569+'User Interface'!$D$14</f>
        <v>0.55800000000000038</v>
      </c>
      <c r="C570">
        <f>IF(G570&lt;0,(SQRT(G570^2+H570^2)*'User Interface'!$D$17)/$C$7*COS(PI()*'User Interface'!$D$19/180),0)</f>
        <v>0</v>
      </c>
      <c r="D570">
        <f>IF(G570&lt;0,(SQRT(H570^2+H570^2)*'User Interface'!$D$17)/$C$7*COS(PI()*'User Interface'!$D$19/180)+$C$8,$C$8)</f>
        <v>-9.81</v>
      </c>
      <c r="E570">
        <f t="shared" si="32"/>
        <v>8.6</v>
      </c>
      <c r="F570">
        <f t="shared" si="33"/>
        <v>-2.4739799999999992</v>
      </c>
      <c r="G570">
        <f t="shared" si="34"/>
        <v>4.7988000000000177</v>
      </c>
      <c r="H570">
        <f t="shared" si="35"/>
        <v>0.64675958000000155</v>
      </c>
    </row>
    <row r="571" spans="2:8" x14ac:dyDescent="0.3">
      <c r="B571">
        <f>B570+'User Interface'!$D$14</f>
        <v>0.55900000000000039</v>
      </c>
      <c r="C571">
        <f>IF(G571&lt;0,(SQRT(G571^2+H571^2)*'User Interface'!$D$17)/$C$7*COS(PI()*'User Interface'!$D$19/180),0)</f>
        <v>0</v>
      </c>
      <c r="D571">
        <f>IF(G571&lt;0,(SQRT(H571^2+H571^2)*'User Interface'!$D$17)/$C$7*COS(PI()*'User Interface'!$D$19/180)+$C$8,$C$8)</f>
        <v>-9.81</v>
      </c>
      <c r="E571">
        <f t="shared" si="32"/>
        <v>8.6</v>
      </c>
      <c r="F571">
        <f t="shared" si="33"/>
        <v>-2.4837899999999991</v>
      </c>
      <c r="G571">
        <f t="shared" si="34"/>
        <v>4.8074000000000181</v>
      </c>
      <c r="H571">
        <f t="shared" si="35"/>
        <v>0.64428069500000151</v>
      </c>
    </row>
    <row r="572" spans="2:8" x14ac:dyDescent="0.3">
      <c r="B572">
        <f>B571+'User Interface'!$D$14</f>
        <v>0.56000000000000039</v>
      </c>
      <c r="C572">
        <f>IF(G572&lt;0,(SQRT(G572^2+H572^2)*'User Interface'!$D$17)/$C$7*COS(PI()*'User Interface'!$D$19/180),0)</f>
        <v>0</v>
      </c>
      <c r="D572">
        <f>IF(G572&lt;0,(SQRT(H572^2+H572^2)*'User Interface'!$D$17)/$C$7*COS(PI()*'User Interface'!$D$19/180)+$C$8,$C$8)</f>
        <v>-9.81</v>
      </c>
      <c r="E572">
        <f t="shared" si="32"/>
        <v>8.6</v>
      </c>
      <c r="F572">
        <f t="shared" si="33"/>
        <v>-2.4935999999999989</v>
      </c>
      <c r="G572">
        <f t="shared" si="34"/>
        <v>4.8160000000000185</v>
      </c>
      <c r="H572">
        <f t="shared" si="35"/>
        <v>0.64179200000000147</v>
      </c>
    </row>
    <row r="573" spans="2:8" x14ac:dyDescent="0.3">
      <c r="B573">
        <f>B572+'User Interface'!$D$14</f>
        <v>0.56100000000000039</v>
      </c>
      <c r="C573">
        <f>IF(G573&lt;0,(SQRT(G573^2+H573^2)*'User Interface'!$D$17)/$C$7*COS(PI()*'User Interface'!$D$19/180),0)</f>
        <v>0</v>
      </c>
      <c r="D573">
        <f>IF(G573&lt;0,(SQRT(H573^2+H573^2)*'User Interface'!$D$17)/$C$7*COS(PI()*'User Interface'!$D$19/180)+$C$8,$C$8)</f>
        <v>-9.81</v>
      </c>
      <c r="E573">
        <f t="shared" si="32"/>
        <v>8.6</v>
      </c>
      <c r="F573">
        <f t="shared" si="33"/>
        <v>-2.5034099999999988</v>
      </c>
      <c r="G573">
        <f t="shared" si="34"/>
        <v>4.8246000000000189</v>
      </c>
      <c r="H573">
        <f t="shared" si="35"/>
        <v>0.63929349500000143</v>
      </c>
    </row>
    <row r="574" spans="2:8" x14ac:dyDescent="0.3">
      <c r="B574">
        <f>B573+'User Interface'!$D$14</f>
        <v>0.56200000000000039</v>
      </c>
      <c r="C574">
        <f>IF(G574&lt;0,(SQRT(G574^2+H574^2)*'User Interface'!$D$17)/$C$7*COS(PI()*'User Interface'!$D$19/180),0)</f>
        <v>0</v>
      </c>
      <c r="D574">
        <f>IF(G574&lt;0,(SQRT(H574^2+H574^2)*'User Interface'!$D$17)/$C$7*COS(PI()*'User Interface'!$D$19/180)+$C$8,$C$8)</f>
        <v>-9.81</v>
      </c>
      <c r="E574">
        <f t="shared" si="32"/>
        <v>8.6</v>
      </c>
      <c r="F574">
        <f t="shared" si="33"/>
        <v>-2.5132199999999987</v>
      </c>
      <c r="G574">
        <f t="shared" si="34"/>
        <v>4.8332000000000193</v>
      </c>
      <c r="H574">
        <f t="shared" si="35"/>
        <v>0.63678518000000139</v>
      </c>
    </row>
    <row r="575" spans="2:8" x14ac:dyDescent="0.3">
      <c r="B575">
        <f>B574+'User Interface'!$D$14</f>
        <v>0.56300000000000039</v>
      </c>
      <c r="C575">
        <f>IF(G575&lt;0,(SQRT(G575^2+H575^2)*'User Interface'!$D$17)/$C$7*COS(PI()*'User Interface'!$D$19/180),0)</f>
        <v>0</v>
      </c>
      <c r="D575">
        <f>IF(G575&lt;0,(SQRT(H575^2+H575^2)*'User Interface'!$D$17)/$C$7*COS(PI()*'User Interface'!$D$19/180)+$C$8,$C$8)</f>
        <v>-9.81</v>
      </c>
      <c r="E575">
        <f t="shared" si="32"/>
        <v>8.6</v>
      </c>
      <c r="F575">
        <f t="shared" si="33"/>
        <v>-2.5230299999999986</v>
      </c>
      <c r="G575">
        <f t="shared" si="34"/>
        <v>4.8418000000000196</v>
      </c>
      <c r="H575">
        <f t="shared" si="35"/>
        <v>0.63426705500000136</v>
      </c>
    </row>
    <row r="576" spans="2:8" x14ac:dyDescent="0.3">
      <c r="B576">
        <f>B575+'User Interface'!$D$14</f>
        <v>0.56400000000000039</v>
      </c>
      <c r="C576">
        <f>IF(G576&lt;0,(SQRT(G576^2+H576^2)*'User Interface'!$D$17)/$C$7*COS(PI()*'User Interface'!$D$19/180),0)</f>
        <v>0</v>
      </c>
      <c r="D576">
        <f>IF(G576&lt;0,(SQRT(H576^2+H576^2)*'User Interface'!$D$17)/$C$7*COS(PI()*'User Interface'!$D$19/180)+$C$8,$C$8)</f>
        <v>-9.81</v>
      </c>
      <c r="E576">
        <f t="shared" si="32"/>
        <v>8.6</v>
      </c>
      <c r="F576">
        <f t="shared" si="33"/>
        <v>-2.5328399999999984</v>
      </c>
      <c r="G576">
        <f t="shared" si="34"/>
        <v>4.85040000000002</v>
      </c>
      <c r="H576">
        <f t="shared" si="35"/>
        <v>0.63173912000000132</v>
      </c>
    </row>
    <row r="577" spans="2:8" x14ac:dyDescent="0.3">
      <c r="B577">
        <f>B576+'User Interface'!$D$14</f>
        <v>0.56500000000000039</v>
      </c>
      <c r="C577">
        <f>IF(G577&lt;0,(SQRT(G577^2+H577^2)*'User Interface'!$D$17)/$C$7*COS(PI()*'User Interface'!$D$19/180),0)</f>
        <v>0</v>
      </c>
      <c r="D577">
        <f>IF(G577&lt;0,(SQRT(H577^2+H577^2)*'User Interface'!$D$17)/$C$7*COS(PI()*'User Interface'!$D$19/180)+$C$8,$C$8)</f>
        <v>-9.81</v>
      </c>
      <c r="E577">
        <f t="shared" si="32"/>
        <v>8.6</v>
      </c>
      <c r="F577">
        <f t="shared" si="33"/>
        <v>-2.5426499999999983</v>
      </c>
      <c r="G577">
        <f t="shared" si="34"/>
        <v>4.8590000000000204</v>
      </c>
      <c r="H577">
        <f t="shared" si="35"/>
        <v>0.62920137500000128</v>
      </c>
    </row>
    <row r="578" spans="2:8" x14ac:dyDescent="0.3">
      <c r="B578">
        <f>B577+'User Interface'!$D$14</f>
        <v>0.56600000000000039</v>
      </c>
      <c r="C578">
        <f>IF(G578&lt;0,(SQRT(G578^2+H578^2)*'User Interface'!$D$17)/$C$7*COS(PI()*'User Interface'!$D$19/180),0)</f>
        <v>0</v>
      </c>
      <c r="D578">
        <f>IF(G578&lt;0,(SQRT(H578^2+H578^2)*'User Interface'!$D$17)/$C$7*COS(PI()*'User Interface'!$D$19/180)+$C$8,$C$8)</f>
        <v>-9.81</v>
      </c>
      <c r="E578">
        <f t="shared" si="32"/>
        <v>8.6</v>
      </c>
      <c r="F578">
        <f t="shared" si="33"/>
        <v>-2.5524599999999982</v>
      </c>
      <c r="G578">
        <f t="shared" si="34"/>
        <v>4.8676000000000208</v>
      </c>
      <c r="H578">
        <f t="shared" si="35"/>
        <v>0.62665382000000125</v>
      </c>
    </row>
    <row r="579" spans="2:8" x14ac:dyDescent="0.3">
      <c r="B579">
        <f>B578+'User Interface'!$D$14</f>
        <v>0.56700000000000039</v>
      </c>
      <c r="C579">
        <f>IF(G579&lt;0,(SQRT(G579^2+H579^2)*'User Interface'!$D$17)/$C$7*COS(PI()*'User Interface'!$D$19/180),0)</f>
        <v>0</v>
      </c>
      <c r="D579">
        <f>IF(G579&lt;0,(SQRT(H579^2+H579^2)*'User Interface'!$D$17)/$C$7*COS(PI()*'User Interface'!$D$19/180)+$C$8,$C$8)</f>
        <v>-9.81</v>
      </c>
      <c r="E579">
        <f t="shared" si="32"/>
        <v>8.6</v>
      </c>
      <c r="F579">
        <f t="shared" si="33"/>
        <v>-2.562269999999998</v>
      </c>
      <c r="G579">
        <f t="shared" si="34"/>
        <v>4.8762000000000212</v>
      </c>
      <c r="H579">
        <f t="shared" si="35"/>
        <v>0.62409645500000122</v>
      </c>
    </row>
    <row r="580" spans="2:8" x14ac:dyDescent="0.3">
      <c r="B580">
        <f>B579+'User Interface'!$D$14</f>
        <v>0.56800000000000039</v>
      </c>
      <c r="C580">
        <f>IF(G580&lt;0,(SQRT(G580^2+H580^2)*'User Interface'!$D$17)/$C$7*COS(PI()*'User Interface'!$D$19/180),0)</f>
        <v>0</v>
      </c>
      <c r="D580">
        <f>IF(G580&lt;0,(SQRT(H580^2+H580^2)*'User Interface'!$D$17)/$C$7*COS(PI()*'User Interface'!$D$19/180)+$C$8,$C$8)</f>
        <v>-9.81</v>
      </c>
      <c r="E580">
        <f t="shared" si="32"/>
        <v>8.6</v>
      </c>
      <c r="F580">
        <f t="shared" si="33"/>
        <v>-2.5720799999999979</v>
      </c>
      <c r="G580">
        <f t="shared" si="34"/>
        <v>4.8848000000000216</v>
      </c>
      <c r="H580">
        <f t="shared" si="35"/>
        <v>0.62152928000000118</v>
      </c>
    </row>
    <row r="581" spans="2:8" x14ac:dyDescent="0.3">
      <c r="B581">
        <f>B580+'User Interface'!$D$14</f>
        <v>0.56900000000000039</v>
      </c>
      <c r="C581">
        <f>IF(G581&lt;0,(SQRT(G581^2+H581^2)*'User Interface'!$D$17)/$C$7*COS(PI()*'User Interface'!$D$19/180),0)</f>
        <v>0</v>
      </c>
      <c r="D581">
        <f>IF(G581&lt;0,(SQRT(H581^2+H581^2)*'User Interface'!$D$17)/$C$7*COS(PI()*'User Interface'!$D$19/180)+$C$8,$C$8)</f>
        <v>-9.81</v>
      </c>
      <c r="E581">
        <f t="shared" si="32"/>
        <v>8.6</v>
      </c>
      <c r="F581">
        <f t="shared" si="33"/>
        <v>-2.5818899999999978</v>
      </c>
      <c r="G581">
        <f t="shared" si="34"/>
        <v>4.893400000000022</v>
      </c>
      <c r="H581">
        <f t="shared" si="35"/>
        <v>0.61895229500000115</v>
      </c>
    </row>
    <row r="582" spans="2:8" x14ac:dyDescent="0.3">
      <c r="B582">
        <f>B581+'User Interface'!$D$14</f>
        <v>0.5700000000000004</v>
      </c>
      <c r="C582">
        <f>IF(G582&lt;0,(SQRT(G582^2+H582^2)*'User Interface'!$D$17)/$C$7*COS(PI()*'User Interface'!$D$19/180),0)</f>
        <v>0</v>
      </c>
      <c r="D582">
        <f>IF(G582&lt;0,(SQRT(H582^2+H582^2)*'User Interface'!$D$17)/$C$7*COS(PI()*'User Interface'!$D$19/180)+$C$8,$C$8)</f>
        <v>-9.81</v>
      </c>
      <c r="E582">
        <f t="shared" si="32"/>
        <v>8.6</v>
      </c>
      <c r="F582">
        <f t="shared" si="33"/>
        <v>-2.5916999999999977</v>
      </c>
      <c r="G582">
        <f t="shared" si="34"/>
        <v>4.9020000000000223</v>
      </c>
      <c r="H582">
        <f t="shared" si="35"/>
        <v>0.61636550000000112</v>
      </c>
    </row>
    <row r="583" spans="2:8" x14ac:dyDescent="0.3">
      <c r="B583">
        <f>B582+'User Interface'!$D$14</f>
        <v>0.5710000000000004</v>
      </c>
      <c r="C583">
        <f>IF(G583&lt;0,(SQRT(G583^2+H583^2)*'User Interface'!$D$17)/$C$7*COS(PI()*'User Interface'!$D$19/180),0)</f>
        <v>0</v>
      </c>
      <c r="D583">
        <f>IF(G583&lt;0,(SQRT(H583^2+H583^2)*'User Interface'!$D$17)/$C$7*COS(PI()*'User Interface'!$D$19/180)+$C$8,$C$8)</f>
        <v>-9.81</v>
      </c>
      <c r="E583">
        <f t="shared" si="32"/>
        <v>8.6</v>
      </c>
      <c r="F583">
        <f t="shared" si="33"/>
        <v>-2.6015099999999975</v>
      </c>
      <c r="G583">
        <f t="shared" si="34"/>
        <v>4.9106000000000227</v>
      </c>
      <c r="H583">
        <f t="shared" si="35"/>
        <v>0.61376889500000109</v>
      </c>
    </row>
    <row r="584" spans="2:8" x14ac:dyDescent="0.3">
      <c r="B584">
        <f>B583+'User Interface'!$D$14</f>
        <v>0.5720000000000004</v>
      </c>
      <c r="C584">
        <f>IF(G584&lt;0,(SQRT(G584^2+H584^2)*'User Interface'!$D$17)/$C$7*COS(PI()*'User Interface'!$D$19/180),0)</f>
        <v>0</v>
      </c>
      <c r="D584">
        <f>IF(G584&lt;0,(SQRT(H584^2+H584^2)*'User Interface'!$D$17)/$C$7*COS(PI()*'User Interface'!$D$19/180)+$C$8,$C$8)</f>
        <v>-9.81</v>
      </c>
      <c r="E584">
        <f t="shared" si="32"/>
        <v>8.6</v>
      </c>
      <c r="F584">
        <f t="shared" si="33"/>
        <v>-2.6113199999999974</v>
      </c>
      <c r="G584">
        <f t="shared" si="34"/>
        <v>4.9192000000000231</v>
      </c>
      <c r="H584">
        <f t="shared" si="35"/>
        <v>0.61116248000000106</v>
      </c>
    </row>
    <row r="585" spans="2:8" x14ac:dyDescent="0.3">
      <c r="B585">
        <f>B584+'User Interface'!$D$14</f>
        <v>0.5730000000000004</v>
      </c>
      <c r="C585">
        <f>IF(G585&lt;0,(SQRT(G585^2+H585^2)*'User Interface'!$D$17)/$C$7*COS(PI()*'User Interface'!$D$19/180),0)</f>
        <v>0</v>
      </c>
      <c r="D585">
        <f>IF(G585&lt;0,(SQRT(H585^2+H585^2)*'User Interface'!$D$17)/$C$7*COS(PI()*'User Interface'!$D$19/180)+$C$8,$C$8)</f>
        <v>-9.81</v>
      </c>
      <c r="E585">
        <f t="shared" si="32"/>
        <v>8.6</v>
      </c>
      <c r="F585">
        <f t="shared" si="33"/>
        <v>-2.6211299999999973</v>
      </c>
      <c r="G585">
        <f t="shared" si="34"/>
        <v>4.9278000000000235</v>
      </c>
      <c r="H585">
        <f t="shared" si="35"/>
        <v>0.60854625500000104</v>
      </c>
    </row>
    <row r="586" spans="2:8" x14ac:dyDescent="0.3">
      <c r="B586">
        <f>B585+'User Interface'!$D$14</f>
        <v>0.5740000000000004</v>
      </c>
      <c r="C586">
        <f>IF(G586&lt;0,(SQRT(G586^2+H586^2)*'User Interface'!$D$17)/$C$7*COS(PI()*'User Interface'!$D$19/180),0)</f>
        <v>0</v>
      </c>
      <c r="D586">
        <f>IF(G586&lt;0,(SQRT(H586^2+H586^2)*'User Interface'!$D$17)/$C$7*COS(PI()*'User Interface'!$D$19/180)+$C$8,$C$8)</f>
        <v>-9.81</v>
      </c>
      <c r="E586">
        <f t="shared" si="32"/>
        <v>8.6</v>
      </c>
      <c r="F586">
        <f t="shared" si="33"/>
        <v>-2.6309399999999972</v>
      </c>
      <c r="G586">
        <f t="shared" si="34"/>
        <v>4.9364000000000239</v>
      </c>
      <c r="H586">
        <f t="shared" si="35"/>
        <v>0.60592022000000101</v>
      </c>
    </row>
    <row r="587" spans="2:8" x14ac:dyDescent="0.3">
      <c r="B587">
        <f>B586+'User Interface'!$D$14</f>
        <v>0.5750000000000004</v>
      </c>
      <c r="C587">
        <f>IF(G587&lt;0,(SQRT(G587^2+H587^2)*'User Interface'!$D$17)/$C$7*COS(PI()*'User Interface'!$D$19/180),0)</f>
        <v>0</v>
      </c>
      <c r="D587">
        <f>IF(G587&lt;0,(SQRT(H587^2+H587^2)*'User Interface'!$D$17)/$C$7*COS(PI()*'User Interface'!$D$19/180)+$C$8,$C$8)</f>
        <v>-9.81</v>
      </c>
      <c r="E587">
        <f t="shared" si="32"/>
        <v>8.6</v>
      </c>
      <c r="F587">
        <f t="shared" si="33"/>
        <v>-2.640749999999997</v>
      </c>
      <c r="G587">
        <f t="shared" si="34"/>
        <v>4.9450000000000243</v>
      </c>
      <c r="H587">
        <f t="shared" si="35"/>
        <v>0.60328437500000098</v>
      </c>
    </row>
    <row r="588" spans="2:8" x14ac:dyDescent="0.3">
      <c r="B588">
        <f>B587+'User Interface'!$D$14</f>
        <v>0.5760000000000004</v>
      </c>
      <c r="C588">
        <f>IF(G588&lt;0,(SQRT(G588^2+H588^2)*'User Interface'!$D$17)/$C$7*COS(PI()*'User Interface'!$D$19/180),0)</f>
        <v>0</v>
      </c>
      <c r="D588">
        <f>IF(G588&lt;0,(SQRT(H588^2+H588^2)*'User Interface'!$D$17)/$C$7*COS(PI()*'User Interface'!$D$19/180)+$C$8,$C$8)</f>
        <v>-9.81</v>
      </c>
      <c r="E588">
        <f t="shared" si="32"/>
        <v>8.6</v>
      </c>
      <c r="F588">
        <f t="shared" si="33"/>
        <v>-2.6505599999999969</v>
      </c>
      <c r="G588">
        <f t="shared" si="34"/>
        <v>4.9536000000000247</v>
      </c>
      <c r="H588">
        <f t="shared" si="35"/>
        <v>0.60063872000000096</v>
      </c>
    </row>
    <row r="589" spans="2:8" x14ac:dyDescent="0.3">
      <c r="B589">
        <f>B588+'User Interface'!$D$14</f>
        <v>0.5770000000000004</v>
      </c>
      <c r="C589">
        <f>IF(G589&lt;0,(SQRT(G589^2+H589^2)*'User Interface'!$D$17)/$C$7*COS(PI()*'User Interface'!$D$19/180),0)</f>
        <v>0</v>
      </c>
      <c r="D589">
        <f>IF(G589&lt;0,(SQRT(H589^2+H589^2)*'User Interface'!$D$17)/$C$7*COS(PI()*'User Interface'!$D$19/180)+$C$8,$C$8)</f>
        <v>-9.81</v>
      </c>
      <c r="E589">
        <f t="shared" si="32"/>
        <v>8.6</v>
      </c>
      <c r="F589">
        <f t="shared" si="33"/>
        <v>-2.6603699999999968</v>
      </c>
      <c r="G589">
        <f t="shared" si="34"/>
        <v>4.962200000000025</v>
      </c>
      <c r="H589">
        <f t="shared" si="35"/>
        <v>0.59798325500000094</v>
      </c>
    </row>
    <row r="590" spans="2:8" x14ac:dyDescent="0.3">
      <c r="B590">
        <f>B589+'User Interface'!$D$14</f>
        <v>0.5780000000000004</v>
      </c>
      <c r="C590">
        <f>IF(G590&lt;0,(SQRT(G590^2+H590^2)*'User Interface'!$D$17)/$C$7*COS(PI()*'User Interface'!$D$19/180),0)</f>
        <v>0</v>
      </c>
      <c r="D590">
        <f>IF(G590&lt;0,(SQRT(H590^2+H590^2)*'User Interface'!$D$17)/$C$7*COS(PI()*'User Interface'!$D$19/180)+$C$8,$C$8)</f>
        <v>-9.81</v>
      </c>
      <c r="E590">
        <f t="shared" ref="E590:E653" si="36">C589*$C$9+E589</f>
        <v>8.6</v>
      </c>
      <c r="F590">
        <f t="shared" ref="F590:F653" si="37">D589*$C$9+F589</f>
        <v>-2.6701799999999967</v>
      </c>
      <c r="G590">
        <f t="shared" ref="G590:G653" si="38">(E590+E589)/2*$C$9+G589</f>
        <v>4.9708000000000254</v>
      </c>
      <c r="H590">
        <f t="shared" ref="H590:H653" si="39">(F590+F589)/2*$C$9+H589</f>
        <v>0.59531798000000091</v>
      </c>
    </row>
    <row r="591" spans="2:8" x14ac:dyDescent="0.3">
      <c r="B591">
        <f>B590+'User Interface'!$D$14</f>
        <v>0.5790000000000004</v>
      </c>
      <c r="C591">
        <f>IF(G591&lt;0,(SQRT(G591^2+H591^2)*'User Interface'!$D$17)/$C$7*COS(PI()*'User Interface'!$D$19/180),0)</f>
        <v>0</v>
      </c>
      <c r="D591">
        <f>IF(G591&lt;0,(SQRT(H591^2+H591^2)*'User Interface'!$D$17)/$C$7*COS(PI()*'User Interface'!$D$19/180)+$C$8,$C$8)</f>
        <v>-9.81</v>
      </c>
      <c r="E591">
        <f t="shared" si="36"/>
        <v>8.6</v>
      </c>
      <c r="F591">
        <f t="shared" si="37"/>
        <v>-2.6799899999999965</v>
      </c>
      <c r="G591">
        <f t="shared" si="38"/>
        <v>4.9794000000000258</v>
      </c>
      <c r="H591">
        <f t="shared" si="39"/>
        <v>0.59264289500000089</v>
      </c>
    </row>
    <row r="592" spans="2:8" x14ac:dyDescent="0.3">
      <c r="B592">
        <f>B591+'User Interface'!$D$14</f>
        <v>0.5800000000000004</v>
      </c>
      <c r="C592">
        <f>IF(G592&lt;0,(SQRT(G592^2+H592^2)*'User Interface'!$D$17)/$C$7*COS(PI()*'User Interface'!$D$19/180),0)</f>
        <v>0</v>
      </c>
      <c r="D592">
        <f>IF(G592&lt;0,(SQRT(H592^2+H592^2)*'User Interface'!$D$17)/$C$7*COS(PI()*'User Interface'!$D$19/180)+$C$8,$C$8)</f>
        <v>-9.81</v>
      </c>
      <c r="E592">
        <f t="shared" si="36"/>
        <v>8.6</v>
      </c>
      <c r="F592">
        <f t="shared" si="37"/>
        <v>-2.6897999999999964</v>
      </c>
      <c r="G592">
        <f t="shared" si="38"/>
        <v>4.9880000000000262</v>
      </c>
      <c r="H592">
        <f t="shared" si="39"/>
        <v>0.58995800000000087</v>
      </c>
    </row>
    <row r="593" spans="2:8" x14ac:dyDescent="0.3">
      <c r="B593">
        <f>B592+'User Interface'!$D$14</f>
        <v>0.58100000000000041</v>
      </c>
      <c r="C593">
        <f>IF(G593&lt;0,(SQRT(G593^2+H593^2)*'User Interface'!$D$17)/$C$7*COS(PI()*'User Interface'!$D$19/180),0)</f>
        <v>0</v>
      </c>
      <c r="D593">
        <f>IF(G593&lt;0,(SQRT(H593^2+H593^2)*'User Interface'!$D$17)/$C$7*COS(PI()*'User Interface'!$D$19/180)+$C$8,$C$8)</f>
        <v>-9.81</v>
      </c>
      <c r="E593">
        <f t="shared" si="36"/>
        <v>8.6</v>
      </c>
      <c r="F593">
        <f t="shared" si="37"/>
        <v>-2.6996099999999963</v>
      </c>
      <c r="G593">
        <f t="shared" si="38"/>
        <v>4.9966000000000266</v>
      </c>
      <c r="H593">
        <f t="shared" si="39"/>
        <v>0.58726329500000085</v>
      </c>
    </row>
    <row r="594" spans="2:8" x14ac:dyDescent="0.3">
      <c r="B594">
        <f>B593+'User Interface'!$D$14</f>
        <v>0.58200000000000041</v>
      </c>
      <c r="C594">
        <f>IF(G594&lt;0,(SQRT(G594^2+H594^2)*'User Interface'!$D$17)/$C$7*COS(PI()*'User Interface'!$D$19/180),0)</f>
        <v>0</v>
      </c>
      <c r="D594">
        <f>IF(G594&lt;0,(SQRT(H594^2+H594^2)*'User Interface'!$D$17)/$C$7*COS(PI()*'User Interface'!$D$19/180)+$C$8,$C$8)</f>
        <v>-9.81</v>
      </c>
      <c r="E594">
        <f t="shared" si="36"/>
        <v>8.6</v>
      </c>
      <c r="F594">
        <f t="shared" si="37"/>
        <v>-2.7094199999999962</v>
      </c>
      <c r="G594">
        <f t="shared" si="38"/>
        <v>5.005200000000027</v>
      </c>
      <c r="H594">
        <f t="shared" si="39"/>
        <v>0.58455878000000083</v>
      </c>
    </row>
    <row r="595" spans="2:8" x14ac:dyDescent="0.3">
      <c r="B595">
        <f>B594+'User Interface'!$D$14</f>
        <v>0.58300000000000041</v>
      </c>
      <c r="C595">
        <f>IF(G595&lt;0,(SQRT(G595^2+H595^2)*'User Interface'!$D$17)/$C$7*COS(PI()*'User Interface'!$D$19/180),0)</f>
        <v>0</v>
      </c>
      <c r="D595">
        <f>IF(G595&lt;0,(SQRT(H595^2+H595^2)*'User Interface'!$D$17)/$C$7*COS(PI()*'User Interface'!$D$19/180)+$C$8,$C$8)</f>
        <v>-9.81</v>
      </c>
      <c r="E595">
        <f t="shared" si="36"/>
        <v>8.6</v>
      </c>
      <c r="F595">
        <f t="shared" si="37"/>
        <v>-2.719229999999996</v>
      </c>
      <c r="G595">
        <f t="shared" si="38"/>
        <v>5.0138000000000273</v>
      </c>
      <c r="H595">
        <f t="shared" si="39"/>
        <v>0.58184445500000082</v>
      </c>
    </row>
    <row r="596" spans="2:8" x14ac:dyDescent="0.3">
      <c r="B596">
        <f>B595+'User Interface'!$D$14</f>
        <v>0.58400000000000041</v>
      </c>
      <c r="C596">
        <f>IF(G596&lt;0,(SQRT(G596^2+H596^2)*'User Interface'!$D$17)/$C$7*COS(PI()*'User Interface'!$D$19/180),0)</f>
        <v>0</v>
      </c>
      <c r="D596">
        <f>IF(G596&lt;0,(SQRT(H596^2+H596^2)*'User Interface'!$D$17)/$C$7*COS(PI()*'User Interface'!$D$19/180)+$C$8,$C$8)</f>
        <v>-9.81</v>
      </c>
      <c r="E596">
        <f t="shared" si="36"/>
        <v>8.6</v>
      </c>
      <c r="F596">
        <f t="shared" si="37"/>
        <v>-2.7290399999999959</v>
      </c>
      <c r="G596">
        <f t="shared" si="38"/>
        <v>5.0224000000000277</v>
      </c>
      <c r="H596">
        <f t="shared" si="39"/>
        <v>0.5791203200000008</v>
      </c>
    </row>
    <row r="597" spans="2:8" x14ac:dyDescent="0.3">
      <c r="B597">
        <f>B596+'User Interface'!$D$14</f>
        <v>0.58500000000000041</v>
      </c>
      <c r="C597">
        <f>IF(G597&lt;0,(SQRT(G597^2+H597^2)*'User Interface'!$D$17)/$C$7*COS(PI()*'User Interface'!$D$19/180),0)</f>
        <v>0</v>
      </c>
      <c r="D597">
        <f>IF(G597&lt;0,(SQRT(H597^2+H597^2)*'User Interface'!$D$17)/$C$7*COS(PI()*'User Interface'!$D$19/180)+$C$8,$C$8)</f>
        <v>-9.81</v>
      </c>
      <c r="E597">
        <f t="shared" si="36"/>
        <v>8.6</v>
      </c>
      <c r="F597">
        <f t="shared" si="37"/>
        <v>-2.7388499999999958</v>
      </c>
      <c r="G597">
        <f t="shared" si="38"/>
        <v>5.0310000000000281</v>
      </c>
      <c r="H597">
        <f t="shared" si="39"/>
        <v>0.57638637500000078</v>
      </c>
    </row>
    <row r="598" spans="2:8" x14ac:dyDescent="0.3">
      <c r="B598">
        <f>B597+'User Interface'!$D$14</f>
        <v>0.58600000000000041</v>
      </c>
      <c r="C598">
        <f>IF(G598&lt;0,(SQRT(G598^2+H598^2)*'User Interface'!$D$17)/$C$7*COS(PI()*'User Interface'!$D$19/180),0)</f>
        <v>0</v>
      </c>
      <c r="D598">
        <f>IF(G598&lt;0,(SQRT(H598^2+H598^2)*'User Interface'!$D$17)/$C$7*COS(PI()*'User Interface'!$D$19/180)+$C$8,$C$8)</f>
        <v>-9.81</v>
      </c>
      <c r="E598">
        <f t="shared" si="36"/>
        <v>8.6</v>
      </c>
      <c r="F598">
        <f t="shared" si="37"/>
        <v>-2.7486599999999957</v>
      </c>
      <c r="G598">
        <f t="shared" si="38"/>
        <v>5.0396000000000285</v>
      </c>
      <c r="H598">
        <f t="shared" si="39"/>
        <v>0.57364262000000077</v>
      </c>
    </row>
    <row r="599" spans="2:8" x14ac:dyDescent="0.3">
      <c r="B599">
        <f>B598+'User Interface'!$D$14</f>
        <v>0.58700000000000041</v>
      </c>
      <c r="C599">
        <f>IF(G599&lt;0,(SQRT(G599^2+H599^2)*'User Interface'!$D$17)/$C$7*COS(PI()*'User Interface'!$D$19/180),0)</f>
        <v>0</v>
      </c>
      <c r="D599">
        <f>IF(G599&lt;0,(SQRT(H599^2+H599^2)*'User Interface'!$D$17)/$C$7*COS(PI()*'User Interface'!$D$19/180)+$C$8,$C$8)</f>
        <v>-9.81</v>
      </c>
      <c r="E599">
        <f t="shared" si="36"/>
        <v>8.6</v>
      </c>
      <c r="F599">
        <f t="shared" si="37"/>
        <v>-2.7584699999999955</v>
      </c>
      <c r="G599">
        <f t="shared" si="38"/>
        <v>5.0482000000000289</v>
      </c>
      <c r="H599">
        <f t="shared" si="39"/>
        <v>0.57088905500000076</v>
      </c>
    </row>
    <row r="600" spans="2:8" x14ac:dyDescent="0.3">
      <c r="B600">
        <f>B599+'User Interface'!$D$14</f>
        <v>0.58800000000000041</v>
      </c>
      <c r="C600">
        <f>IF(G600&lt;0,(SQRT(G600^2+H600^2)*'User Interface'!$D$17)/$C$7*COS(PI()*'User Interface'!$D$19/180),0)</f>
        <v>0</v>
      </c>
      <c r="D600">
        <f>IF(G600&lt;0,(SQRT(H600^2+H600^2)*'User Interface'!$D$17)/$C$7*COS(PI()*'User Interface'!$D$19/180)+$C$8,$C$8)</f>
        <v>-9.81</v>
      </c>
      <c r="E600">
        <f t="shared" si="36"/>
        <v>8.6</v>
      </c>
      <c r="F600">
        <f t="shared" si="37"/>
        <v>-2.7682799999999954</v>
      </c>
      <c r="G600">
        <f t="shared" si="38"/>
        <v>5.0568000000000293</v>
      </c>
      <c r="H600">
        <f t="shared" si="39"/>
        <v>0.56812568000000074</v>
      </c>
    </row>
    <row r="601" spans="2:8" x14ac:dyDescent="0.3">
      <c r="B601">
        <f>B600+'User Interface'!$D$14</f>
        <v>0.58900000000000041</v>
      </c>
      <c r="C601">
        <f>IF(G601&lt;0,(SQRT(G601^2+H601^2)*'User Interface'!$D$17)/$C$7*COS(PI()*'User Interface'!$D$19/180),0)</f>
        <v>0</v>
      </c>
      <c r="D601">
        <f>IF(G601&lt;0,(SQRT(H601^2+H601^2)*'User Interface'!$D$17)/$C$7*COS(PI()*'User Interface'!$D$19/180)+$C$8,$C$8)</f>
        <v>-9.81</v>
      </c>
      <c r="E601">
        <f t="shared" si="36"/>
        <v>8.6</v>
      </c>
      <c r="F601">
        <f t="shared" si="37"/>
        <v>-2.7780899999999953</v>
      </c>
      <c r="G601">
        <f t="shared" si="38"/>
        <v>5.0654000000000297</v>
      </c>
      <c r="H601">
        <f t="shared" si="39"/>
        <v>0.56535249500000073</v>
      </c>
    </row>
    <row r="602" spans="2:8" x14ac:dyDescent="0.3">
      <c r="B602">
        <f>B601+'User Interface'!$D$14</f>
        <v>0.59000000000000041</v>
      </c>
      <c r="C602">
        <f>IF(G602&lt;0,(SQRT(G602^2+H602^2)*'User Interface'!$D$17)/$C$7*COS(PI()*'User Interface'!$D$19/180),0)</f>
        <v>0</v>
      </c>
      <c r="D602">
        <f>IF(G602&lt;0,(SQRT(H602^2+H602^2)*'User Interface'!$D$17)/$C$7*COS(PI()*'User Interface'!$D$19/180)+$C$8,$C$8)</f>
        <v>-9.81</v>
      </c>
      <c r="E602">
        <f t="shared" si="36"/>
        <v>8.6</v>
      </c>
      <c r="F602">
        <f t="shared" si="37"/>
        <v>-2.7878999999999952</v>
      </c>
      <c r="G602">
        <f t="shared" si="38"/>
        <v>5.07400000000003</v>
      </c>
      <c r="H602">
        <f t="shared" si="39"/>
        <v>0.56256950000000072</v>
      </c>
    </row>
    <row r="603" spans="2:8" x14ac:dyDescent="0.3">
      <c r="B603">
        <f>B602+'User Interface'!$D$14</f>
        <v>0.59100000000000041</v>
      </c>
      <c r="C603">
        <f>IF(G603&lt;0,(SQRT(G603^2+H603^2)*'User Interface'!$D$17)/$C$7*COS(PI()*'User Interface'!$D$19/180),0)</f>
        <v>0</v>
      </c>
      <c r="D603">
        <f>IF(G603&lt;0,(SQRT(H603^2+H603^2)*'User Interface'!$D$17)/$C$7*COS(PI()*'User Interface'!$D$19/180)+$C$8,$C$8)</f>
        <v>-9.81</v>
      </c>
      <c r="E603">
        <f t="shared" si="36"/>
        <v>8.6</v>
      </c>
      <c r="F603">
        <f t="shared" si="37"/>
        <v>-2.797709999999995</v>
      </c>
      <c r="G603">
        <f t="shared" si="38"/>
        <v>5.0826000000000304</v>
      </c>
      <c r="H603">
        <f t="shared" si="39"/>
        <v>0.55977669500000071</v>
      </c>
    </row>
    <row r="604" spans="2:8" x14ac:dyDescent="0.3">
      <c r="B604">
        <f>B603+'User Interface'!$D$14</f>
        <v>0.59200000000000041</v>
      </c>
      <c r="C604">
        <f>IF(G604&lt;0,(SQRT(G604^2+H604^2)*'User Interface'!$D$17)/$C$7*COS(PI()*'User Interface'!$D$19/180),0)</f>
        <v>0</v>
      </c>
      <c r="D604">
        <f>IF(G604&lt;0,(SQRT(H604^2+H604^2)*'User Interface'!$D$17)/$C$7*COS(PI()*'User Interface'!$D$19/180)+$C$8,$C$8)</f>
        <v>-9.81</v>
      </c>
      <c r="E604">
        <f t="shared" si="36"/>
        <v>8.6</v>
      </c>
      <c r="F604">
        <f t="shared" si="37"/>
        <v>-2.8075199999999949</v>
      </c>
      <c r="G604">
        <f t="shared" si="38"/>
        <v>5.0912000000000308</v>
      </c>
      <c r="H604">
        <f t="shared" si="39"/>
        <v>0.5569740800000007</v>
      </c>
    </row>
    <row r="605" spans="2:8" x14ac:dyDescent="0.3">
      <c r="B605">
        <f>B604+'User Interface'!$D$14</f>
        <v>0.59300000000000042</v>
      </c>
      <c r="C605">
        <f>IF(G605&lt;0,(SQRT(G605^2+H605^2)*'User Interface'!$D$17)/$C$7*COS(PI()*'User Interface'!$D$19/180),0)</f>
        <v>0</v>
      </c>
      <c r="D605">
        <f>IF(G605&lt;0,(SQRT(H605^2+H605^2)*'User Interface'!$D$17)/$C$7*COS(PI()*'User Interface'!$D$19/180)+$C$8,$C$8)</f>
        <v>-9.81</v>
      </c>
      <c r="E605">
        <f t="shared" si="36"/>
        <v>8.6</v>
      </c>
      <c r="F605">
        <f t="shared" si="37"/>
        <v>-2.8173299999999948</v>
      </c>
      <c r="G605">
        <f t="shared" si="38"/>
        <v>5.0998000000000312</v>
      </c>
      <c r="H605">
        <f t="shared" si="39"/>
        <v>0.5541616550000007</v>
      </c>
    </row>
    <row r="606" spans="2:8" x14ac:dyDescent="0.3">
      <c r="B606">
        <f>B605+'User Interface'!$D$14</f>
        <v>0.59400000000000042</v>
      </c>
      <c r="C606">
        <f>IF(G606&lt;0,(SQRT(G606^2+H606^2)*'User Interface'!$D$17)/$C$7*COS(PI()*'User Interface'!$D$19/180),0)</f>
        <v>0</v>
      </c>
      <c r="D606">
        <f>IF(G606&lt;0,(SQRT(H606^2+H606^2)*'User Interface'!$D$17)/$C$7*COS(PI()*'User Interface'!$D$19/180)+$C$8,$C$8)</f>
        <v>-9.81</v>
      </c>
      <c r="E606">
        <f t="shared" si="36"/>
        <v>8.6</v>
      </c>
      <c r="F606">
        <f t="shared" si="37"/>
        <v>-2.8271399999999947</v>
      </c>
      <c r="G606">
        <f t="shared" si="38"/>
        <v>5.1084000000000316</v>
      </c>
      <c r="H606">
        <f t="shared" si="39"/>
        <v>0.55133942000000069</v>
      </c>
    </row>
    <row r="607" spans="2:8" x14ac:dyDescent="0.3">
      <c r="B607">
        <f>B606+'User Interface'!$D$14</f>
        <v>0.59500000000000042</v>
      </c>
      <c r="C607">
        <f>IF(G607&lt;0,(SQRT(G607^2+H607^2)*'User Interface'!$D$17)/$C$7*COS(PI()*'User Interface'!$D$19/180),0)</f>
        <v>0</v>
      </c>
      <c r="D607">
        <f>IF(G607&lt;0,(SQRT(H607^2+H607^2)*'User Interface'!$D$17)/$C$7*COS(PI()*'User Interface'!$D$19/180)+$C$8,$C$8)</f>
        <v>-9.81</v>
      </c>
      <c r="E607">
        <f t="shared" si="36"/>
        <v>8.6</v>
      </c>
      <c r="F607">
        <f t="shared" si="37"/>
        <v>-2.8369499999999945</v>
      </c>
      <c r="G607">
        <f t="shared" si="38"/>
        <v>5.117000000000032</v>
      </c>
      <c r="H607">
        <f t="shared" si="39"/>
        <v>0.54850737500000069</v>
      </c>
    </row>
    <row r="608" spans="2:8" x14ac:dyDescent="0.3">
      <c r="B608">
        <f>B607+'User Interface'!$D$14</f>
        <v>0.59600000000000042</v>
      </c>
      <c r="C608">
        <f>IF(G608&lt;0,(SQRT(G608^2+H608^2)*'User Interface'!$D$17)/$C$7*COS(PI()*'User Interface'!$D$19/180),0)</f>
        <v>0</v>
      </c>
      <c r="D608">
        <f>IF(G608&lt;0,(SQRT(H608^2+H608^2)*'User Interface'!$D$17)/$C$7*COS(PI()*'User Interface'!$D$19/180)+$C$8,$C$8)</f>
        <v>-9.81</v>
      </c>
      <c r="E608">
        <f t="shared" si="36"/>
        <v>8.6</v>
      </c>
      <c r="F608">
        <f t="shared" si="37"/>
        <v>-2.8467599999999944</v>
      </c>
      <c r="G608">
        <f t="shared" si="38"/>
        <v>5.1256000000000324</v>
      </c>
      <c r="H608">
        <f t="shared" si="39"/>
        <v>0.54566552000000068</v>
      </c>
    </row>
    <row r="609" spans="2:8" x14ac:dyDescent="0.3">
      <c r="B609">
        <f>B608+'User Interface'!$D$14</f>
        <v>0.59700000000000042</v>
      </c>
      <c r="C609">
        <f>IF(G609&lt;0,(SQRT(G609^2+H609^2)*'User Interface'!$D$17)/$C$7*COS(PI()*'User Interface'!$D$19/180),0)</f>
        <v>0</v>
      </c>
      <c r="D609">
        <f>IF(G609&lt;0,(SQRT(H609^2+H609^2)*'User Interface'!$D$17)/$C$7*COS(PI()*'User Interface'!$D$19/180)+$C$8,$C$8)</f>
        <v>-9.81</v>
      </c>
      <c r="E609">
        <f t="shared" si="36"/>
        <v>8.6</v>
      </c>
      <c r="F609">
        <f t="shared" si="37"/>
        <v>-2.8565699999999943</v>
      </c>
      <c r="G609">
        <f t="shared" si="38"/>
        <v>5.1342000000000327</v>
      </c>
      <c r="H609">
        <f t="shared" si="39"/>
        <v>0.54281385500000068</v>
      </c>
    </row>
    <row r="610" spans="2:8" x14ac:dyDescent="0.3">
      <c r="B610">
        <f>B609+'User Interface'!$D$14</f>
        <v>0.59800000000000042</v>
      </c>
      <c r="C610">
        <f>IF(G610&lt;0,(SQRT(G610^2+H610^2)*'User Interface'!$D$17)/$C$7*COS(PI()*'User Interface'!$D$19/180),0)</f>
        <v>0</v>
      </c>
      <c r="D610">
        <f>IF(G610&lt;0,(SQRT(H610^2+H610^2)*'User Interface'!$D$17)/$C$7*COS(PI()*'User Interface'!$D$19/180)+$C$8,$C$8)</f>
        <v>-9.81</v>
      </c>
      <c r="E610">
        <f t="shared" si="36"/>
        <v>8.6</v>
      </c>
      <c r="F610">
        <f t="shared" si="37"/>
        <v>-2.8663799999999942</v>
      </c>
      <c r="G610">
        <f t="shared" si="38"/>
        <v>5.1428000000000331</v>
      </c>
      <c r="H610">
        <f t="shared" si="39"/>
        <v>0.53995238000000068</v>
      </c>
    </row>
    <row r="611" spans="2:8" x14ac:dyDescent="0.3">
      <c r="B611">
        <f>B610+'User Interface'!$D$14</f>
        <v>0.59900000000000042</v>
      </c>
      <c r="C611">
        <f>IF(G611&lt;0,(SQRT(G611^2+H611^2)*'User Interface'!$D$17)/$C$7*COS(PI()*'User Interface'!$D$19/180),0)</f>
        <v>0</v>
      </c>
      <c r="D611">
        <f>IF(G611&lt;0,(SQRT(H611^2+H611^2)*'User Interface'!$D$17)/$C$7*COS(PI()*'User Interface'!$D$19/180)+$C$8,$C$8)</f>
        <v>-9.81</v>
      </c>
      <c r="E611">
        <f t="shared" si="36"/>
        <v>8.6</v>
      </c>
      <c r="F611">
        <f t="shared" si="37"/>
        <v>-2.876189999999994</v>
      </c>
      <c r="G611">
        <f t="shared" si="38"/>
        <v>5.1514000000000335</v>
      </c>
      <c r="H611">
        <f t="shared" si="39"/>
        <v>0.53708109500000067</v>
      </c>
    </row>
    <row r="612" spans="2:8" x14ac:dyDescent="0.3">
      <c r="B612">
        <f>B611+'User Interface'!$D$14</f>
        <v>0.60000000000000042</v>
      </c>
      <c r="C612">
        <f>IF(G612&lt;0,(SQRT(G612^2+H612^2)*'User Interface'!$D$17)/$C$7*COS(PI()*'User Interface'!$D$19/180),0)</f>
        <v>0</v>
      </c>
      <c r="D612">
        <f>IF(G612&lt;0,(SQRT(H612^2+H612^2)*'User Interface'!$D$17)/$C$7*COS(PI()*'User Interface'!$D$19/180)+$C$8,$C$8)</f>
        <v>-9.81</v>
      </c>
      <c r="E612">
        <f t="shared" si="36"/>
        <v>8.6</v>
      </c>
      <c r="F612">
        <f t="shared" si="37"/>
        <v>-2.8859999999999939</v>
      </c>
      <c r="G612">
        <f t="shared" si="38"/>
        <v>5.1600000000000339</v>
      </c>
      <c r="H612">
        <f t="shared" si="39"/>
        <v>0.53420000000000067</v>
      </c>
    </row>
    <row r="613" spans="2:8" x14ac:dyDescent="0.3">
      <c r="B613">
        <f>B612+'User Interface'!$D$14</f>
        <v>0.60100000000000042</v>
      </c>
      <c r="C613">
        <f>IF(G613&lt;0,(SQRT(G613^2+H613^2)*'User Interface'!$D$17)/$C$7*COS(PI()*'User Interface'!$D$19/180),0)</f>
        <v>0</v>
      </c>
      <c r="D613">
        <f>IF(G613&lt;0,(SQRT(H613^2+H613^2)*'User Interface'!$D$17)/$C$7*COS(PI()*'User Interface'!$D$19/180)+$C$8,$C$8)</f>
        <v>-9.81</v>
      </c>
      <c r="E613">
        <f t="shared" si="36"/>
        <v>8.6</v>
      </c>
      <c r="F613">
        <f t="shared" si="37"/>
        <v>-2.8958099999999938</v>
      </c>
      <c r="G613">
        <f t="shared" si="38"/>
        <v>5.1686000000000343</v>
      </c>
      <c r="H613">
        <f t="shared" si="39"/>
        <v>0.53130909500000068</v>
      </c>
    </row>
    <row r="614" spans="2:8" x14ac:dyDescent="0.3">
      <c r="B614">
        <f>B613+'User Interface'!$D$14</f>
        <v>0.60200000000000042</v>
      </c>
      <c r="C614">
        <f>IF(G614&lt;0,(SQRT(G614^2+H614^2)*'User Interface'!$D$17)/$C$7*COS(PI()*'User Interface'!$D$19/180),0)</f>
        <v>0</v>
      </c>
      <c r="D614">
        <f>IF(G614&lt;0,(SQRT(H614^2+H614^2)*'User Interface'!$D$17)/$C$7*COS(PI()*'User Interface'!$D$19/180)+$C$8,$C$8)</f>
        <v>-9.81</v>
      </c>
      <c r="E614">
        <f t="shared" si="36"/>
        <v>8.6</v>
      </c>
      <c r="F614">
        <f t="shared" si="37"/>
        <v>-2.9056199999999937</v>
      </c>
      <c r="G614">
        <f t="shared" si="38"/>
        <v>5.1772000000000347</v>
      </c>
      <c r="H614">
        <f t="shared" si="39"/>
        <v>0.52840838000000068</v>
      </c>
    </row>
    <row r="615" spans="2:8" x14ac:dyDescent="0.3">
      <c r="B615">
        <f>B614+'User Interface'!$D$14</f>
        <v>0.60300000000000042</v>
      </c>
      <c r="C615">
        <f>IF(G615&lt;0,(SQRT(G615^2+H615^2)*'User Interface'!$D$17)/$C$7*COS(PI()*'User Interface'!$D$19/180),0)</f>
        <v>0</v>
      </c>
      <c r="D615">
        <f>IF(G615&lt;0,(SQRT(H615^2+H615^2)*'User Interface'!$D$17)/$C$7*COS(PI()*'User Interface'!$D$19/180)+$C$8,$C$8)</f>
        <v>-9.81</v>
      </c>
      <c r="E615">
        <f t="shared" si="36"/>
        <v>8.6</v>
      </c>
      <c r="F615">
        <f t="shared" si="37"/>
        <v>-2.9154299999999935</v>
      </c>
      <c r="G615">
        <f t="shared" si="38"/>
        <v>5.185800000000035</v>
      </c>
      <c r="H615">
        <f t="shared" si="39"/>
        <v>0.52549785500000068</v>
      </c>
    </row>
    <row r="616" spans="2:8" x14ac:dyDescent="0.3">
      <c r="B616">
        <f>B615+'User Interface'!$D$14</f>
        <v>0.60400000000000043</v>
      </c>
      <c r="C616">
        <f>IF(G616&lt;0,(SQRT(G616^2+H616^2)*'User Interface'!$D$17)/$C$7*COS(PI()*'User Interface'!$D$19/180),0)</f>
        <v>0</v>
      </c>
      <c r="D616">
        <f>IF(G616&lt;0,(SQRT(H616^2+H616^2)*'User Interface'!$D$17)/$C$7*COS(PI()*'User Interface'!$D$19/180)+$C$8,$C$8)</f>
        <v>-9.81</v>
      </c>
      <c r="E616">
        <f t="shared" si="36"/>
        <v>8.6</v>
      </c>
      <c r="F616">
        <f t="shared" si="37"/>
        <v>-2.9252399999999934</v>
      </c>
      <c r="G616">
        <f t="shared" si="38"/>
        <v>5.1944000000000354</v>
      </c>
      <c r="H616">
        <f t="shared" si="39"/>
        <v>0.52257752000000068</v>
      </c>
    </row>
    <row r="617" spans="2:8" x14ac:dyDescent="0.3">
      <c r="B617">
        <f>B616+'User Interface'!$D$14</f>
        <v>0.60500000000000043</v>
      </c>
      <c r="C617">
        <f>IF(G617&lt;0,(SQRT(G617^2+H617^2)*'User Interface'!$D$17)/$C$7*COS(PI()*'User Interface'!$D$19/180),0)</f>
        <v>0</v>
      </c>
      <c r="D617">
        <f>IF(G617&lt;0,(SQRT(H617^2+H617^2)*'User Interface'!$D$17)/$C$7*COS(PI()*'User Interface'!$D$19/180)+$C$8,$C$8)</f>
        <v>-9.81</v>
      </c>
      <c r="E617">
        <f t="shared" si="36"/>
        <v>8.6</v>
      </c>
      <c r="F617">
        <f t="shared" si="37"/>
        <v>-2.9350499999999933</v>
      </c>
      <c r="G617">
        <f t="shared" si="38"/>
        <v>5.2030000000000358</v>
      </c>
      <c r="H617">
        <f t="shared" si="39"/>
        <v>0.51964737500000069</v>
      </c>
    </row>
    <row r="618" spans="2:8" x14ac:dyDescent="0.3">
      <c r="B618">
        <f>B617+'User Interface'!$D$14</f>
        <v>0.60600000000000043</v>
      </c>
      <c r="C618">
        <f>IF(G618&lt;0,(SQRT(G618^2+H618^2)*'User Interface'!$D$17)/$C$7*COS(PI()*'User Interface'!$D$19/180),0)</f>
        <v>0</v>
      </c>
      <c r="D618">
        <f>IF(G618&lt;0,(SQRT(H618^2+H618^2)*'User Interface'!$D$17)/$C$7*COS(PI()*'User Interface'!$D$19/180)+$C$8,$C$8)</f>
        <v>-9.81</v>
      </c>
      <c r="E618">
        <f t="shared" si="36"/>
        <v>8.6</v>
      </c>
      <c r="F618">
        <f t="shared" si="37"/>
        <v>-2.9448599999999931</v>
      </c>
      <c r="G618">
        <f t="shared" si="38"/>
        <v>5.2116000000000362</v>
      </c>
      <c r="H618">
        <f t="shared" si="39"/>
        <v>0.51670742000000069</v>
      </c>
    </row>
    <row r="619" spans="2:8" x14ac:dyDescent="0.3">
      <c r="B619">
        <f>B618+'User Interface'!$D$14</f>
        <v>0.60700000000000043</v>
      </c>
      <c r="C619">
        <f>IF(G619&lt;0,(SQRT(G619^2+H619^2)*'User Interface'!$D$17)/$C$7*COS(PI()*'User Interface'!$D$19/180),0)</f>
        <v>0</v>
      </c>
      <c r="D619">
        <f>IF(G619&lt;0,(SQRT(H619^2+H619^2)*'User Interface'!$D$17)/$C$7*COS(PI()*'User Interface'!$D$19/180)+$C$8,$C$8)</f>
        <v>-9.81</v>
      </c>
      <c r="E619">
        <f t="shared" si="36"/>
        <v>8.6</v>
      </c>
      <c r="F619">
        <f t="shared" si="37"/>
        <v>-2.954669999999993</v>
      </c>
      <c r="G619">
        <f t="shared" si="38"/>
        <v>5.2202000000000366</v>
      </c>
      <c r="H619">
        <f t="shared" si="39"/>
        <v>0.5137576550000007</v>
      </c>
    </row>
    <row r="620" spans="2:8" x14ac:dyDescent="0.3">
      <c r="B620">
        <f>B619+'User Interface'!$D$14</f>
        <v>0.60800000000000043</v>
      </c>
      <c r="C620">
        <f>IF(G620&lt;0,(SQRT(G620^2+H620^2)*'User Interface'!$D$17)/$C$7*COS(PI()*'User Interface'!$D$19/180),0)</f>
        <v>0</v>
      </c>
      <c r="D620">
        <f>IF(G620&lt;0,(SQRT(H620^2+H620^2)*'User Interface'!$D$17)/$C$7*COS(PI()*'User Interface'!$D$19/180)+$C$8,$C$8)</f>
        <v>-9.81</v>
      </c>
      <c r="E620">
        <f t="shared" si="36"/>
        <v>8.6</v>
      </c>
      <c r="F620">
        <f t="shared" si="37"/>
        <v>-2.9644799999999929</v>
      </c>
      <c r="G620">
        <f t="shared" si="38"/>
        <v>5.228800000000037</v>
      </c>
      <c r="H620">
        <f t="shared" si="39"/>
        <v>0.51079808000000071</v>
      </c>
    </row>
    <row r="621" spans="2:8" x14ac:dyDescent="0.3">
      <c r="B621">
        <f>B620+'User Interface'!$D$14</f>
        <v>0.60900000000000043</v>
      </c>
      <c r="C621">
        <f>IF(G621&lt;0,(SQRT(G621^2+H621^2)*'User Interface'!$D$17)/$C$7*COS(PI()*'User Interface'!$D$19/180),0)</f>
        <v>0</v>
      </c>
      <c r="D621">
        <f>IF(G621&lt;0,(SQRT(H621^2+H621^2)*'User Interface'!$D$17)/$C$7*COS(PI()*'User Interface'!$D$19/180)+$C$8,$C$8)</f>
        <v>-9.81</v>
      </c>
      <c r="E621">
        <f t="shared" si="36"/>
        <v>8.6</v>
      </c>
      <c r="F621">
        <f t="shared" si="37"/>
        <v>-2.9742899999999928</v>
      </c>
      <c r="G621">
        <f t="shared" si="38"/>
        <v>5.2374000000000374</v>
      </c>
      <c r="H621">
        <f t="shared" si="39"/>
        <v>0.50782869500000072</v>
      </c>
    </row>
    <row r="622" spans="2:8" x14ac:dyDescent="0.3">
      <c r="B622">
        <f>B621+'User Interface'!$D$14</f>
        <v>0.61000000000000043</v>
      </c>
      <c r="C622">
        <f>IF(G622&lt;0,(SQRT(G622^2+H622^2)*'User Interface'!$D$17)/$C$7*COS(PI()*'User Interface'!$D$19/180),0)</f>
        <v>0</v>
      </c>
      <c r="D622">
        <f>IF(G622&lt;0,(SQRT(H622^2+H622^2)*'User Interface'!$D$17)/$C$7*COS(PI()*'User Interface'!$D$19/180)+$C$8,$C$8)</f>
        <v>-9.81</v>
      </c>
      <c r="E622">
        <f t="shared" si="36"/>
        <v>8.6</v>
      </c>
      <c r="F622">
        <f t="shared" si="37"/>
        <v>-2.9840999999999926</v>
      </c>
      <c r="G622">
        <f t="shared" si="38"/>
        <v>5.2460000000000377</v>
      </c>
      <c r="H622">
        <f t="shared" si="39"/>
        <v>0.50484950000000073</v>
      </c>
    </row>
    <row r="623" spans="2:8" x14ac:dyDescent="0.3">
      <c r="B623">
        <f>B622+'User Interface'!$D$14</f>
        <v>0.61100000000000043</v>
      </c>
      <c r="C623">
        <f>IF(G623&lt;0,(SQRT(G623^2+H623^2)*'User Interface'!$D$17)/$C$7*COS(PI()*'User Interface'!$D$19/180),0)</f>
        <v>0</v>
      </c>
      <c r="D623">
        <f>IF(G623&lt;0,(SQRT(H623^2+H623^2)*'User Interface'!$D$17)/$C$7*COS(PI()*'User Interface'!$D$19/180)+$C$8,$C$8)</f>
        <v>-9.81</v>
      </c>
      <c r="E623">
        <f t="shared" si="36"/>
        <v>8.6</v>
      </c>
      <c r="F623">
        <f t="shared" si="37"/>
        <v>-2.9939099999999925</v>
      </c>
      <c r="G623">
        <f t="shared" si="38"/>
        <v>5.2546000000000381</v>
      </c>
      <c r="H623">
        <f t="shared" si="39"/>
        <v>0.50186049500000074</v>
      </c>
    </row>
    <row r="624" spans="2:8" x14ac:dyDescent="0.3">
      <c r="B624">
        <f>B623+'User Interface'!$D$14</f>
        <v>0.61200000000000043</v>
      </c>
      <c r="C624">
        <f>IF(G624&lt;0,(SQRT(G624^2+H624^2)*'User Interface'!$D$17)/$C$7*COS(PI()*'User Interface'!$D$19/180),0)</f>
        <v>0</v>
      </c>
      <c r="D624">
        <f>IF(G624&lt;0,(SQRT(H624^2+H624^2)*'User Interface'!$D$17)/$C$7*COS(PI()*'User Interface'!$D$19/180)+$C$8,$C$8)</f>
        <v>-9.81</v>
      </c>
      <c r="E624">
        <f t="shared" si="36"/>
        <v>8.6</v>
      </c>
      <c r="F624">
        <f t="shared" si="37"/>
        <v>-3.0037199999999924</v>
      </c>
      <c r="G624">
        <f t="shared" si="38"/>
        <v>5.2632000000000385</v>
      </c>
      <c r="H624">
        <f t="shared" si="39"/>
        <v>0.49886168000000075</v>
      </c>
    </row>
    <row r="625" spans="2:8" x14ac:dyDescent="0.3">
      <c r="B625">
        <f>B624+'User Interface'!$D$14</f>
        <v>0.61300000000000043</v>
      </c>
      <c r="C625">
        <f>IF(G625&lt;0,(SQRT(G625^2+H625^2)*'User Interface'!$D$17)/$C$7*COS(PI()*'User Interface'!$D$19/180),0)</f>
        <v>0</v>
      </c>
      <c r="D625">
        <f>IF(G625&lt;0,(SQRT(H625^2+H625^2)*'User Interface'!$D$17)/$C$7*COS(PI()*'User Interface'!$D$19/180)+$C$8,$C$8)</f>
        <v>-9.81</v>
      </c>
      <c r="E625">
        <f t="shared" si="36"/>
        <v>8.6</v>
      </c>
      <c r="F625">
        <f t="shared" si="37"/>
        <v>-3.0135299999999923</v>
      </c>
      <c r="G625">
        <f t="shared" si="38"/>
        <v>5.2718000000000389</v>
      </c>
      <c r="H625">
        <f t="shared" si="39"/>
        <v>0.49585305500000076</v>
      </c>
    </row>
    <row r="626" spans="2:8" x14ac:dyDescent="0.3">
      <c r="B626">
        <f>B625+'User Interface'!$D$14</f>
        <v>0.61400000000000043</v>
      </c>
      <c r="C626">
        <f>IF(G626&lt;0,(SQRT(G626^2+H626^2)*'User Interface'!$D$17)/$C$7*COS(PI()*'User Interface'!$D$19/180),0)</f>
        <v>0</v>
      </c>
      <c r="D626">
        <f>IF(G626&lt;0,(SQRT(H626^2+H626^2)*'User Interface'!$D$17)/$C$7*COS(PI()*'User Interface'!$D$19/180)+$C$8,$C$8)</f>
        <v>-9.81</v>
      </c>
      <c r="E626">
        <f t="shared" si="36"/>
        <v>8.6</v>
      </c>
      <c r="F626">
        <f t="shared" si="37"/>
        <v>-3.0233399999999921</v>
      </c>
      <c r="G626">
        <f t="shared" si="38"/>
        <v>5.2804000000000393</v>
      </c>
      <c r="H626">
        <f t="shared" si="39"/>
        <v>0.49283462000000078</v>
      </c>
    </row>
    <row r="627" spans="2:8" x14ac:dyDescent="0.3">
      <c r="B627">
        <f>B626+'User Interface'!$D$14</f>
        <v>0.61500000000000044</v>
      </c>
      <c r="C627">
        <f>IF(G627&lt;0,(SQRT(G627^2+H627^2)*'User Interface'!$D$17)/$C$7*COS(PI()*'User Interface'!$D$19/180),0)</f>
        <v>0</v>
      </c>
      <c r="D627">
        <f>IF(G627&lt;0,(SQRT(H627^2+H627^2)*'User Interface'!$D$17)/$C$7*COS(PI()*'User Interface'!$D$19/180)+$C$8,$C$8)</f>
        <v>-9.81</v>
      </c>
      <c r="E627">
        <f t="shared" si="36"/>
        <v>8.6</v>
      </c>
      <c r="F627">
        <f t="shared" si="37"/>
        <v>-3.033149999999992</v>
      </c>
      <c r="G627">
        <f t="shared" si="38"/>
        <v>5.2890000000000397</v>
      </c>
      <c r="H627">
        <f t="shared" si="39"/>
        <v>0.48980637500000079</v>
      </c>
    </row>
    <row r="628" spans="2:8" x14ac:dyDescent="0.3">
      <c r="B628">
        <f>B627+'User Interface'!$D$14</f>
        <v>0.61600000000000044</v>
      </c>
      <c r="C628">
        <f>IF(G628&lt;0,(SQRT(G628^2+H628^2)*'User Interface'!$D$17)/$C$7*COS(PI()*'User Interface'!$D$19/180),0)</f>
        <v>0</v>
      </c>
      <c r="D628">
        <f>IF(G628&lt;0,(SQRT(H628^2+H628^2)*'User Interface'!$D$17)/$C$7*COS(PI()*'User Interface'!$D$19/180)+$C$8,$C$8)</f>
        <v>-9.81</v>
      </c>
      <c r="E628">
        <f t="shared" si="36"/>
        <v>8.6</v>
      </c>
      <c r="F628">
        <f t="shared" si="37"/>
        <v>-3.0429599999999919</v>
      </c>
      <c r="G628">
        <f t="shared" si="38"/>
        <v>5.2976000000000401</v>
      </c>
      <c r="H628">
        <f t="shared" si="39"/>
        <v>0.48676832000000081</v>
      </c>
    </row>
    <row r="629" spans="2:8" x14ac:dyDescent="0.3">
      <c r="B629">
        <f>B628+'User Interface'!$D$14</f>
        <v>0.61700000000000044</v>
      </c>
      <c r="C629">
        <f>IF(G629&lt;0,(SQRT(G629^2+H629^2)*'User Interface'!$D$17)/$C$7*COS(PI()*'User Interface'!$D$19/180),0)</f>
        <v>0</v>
      </c>
      <c r="D629">
        <f>IF(G629&lt;0,(SQRT(H629^2+H629^2)*'User Interface'!$D$17)/$C$7*COS(PI()*'User Interface'!$D$19/180)+$C$8,$C$8)</f>
        <v>-9.81</v>
      </c>
      <c r="E629">
        <f t="shared" si="36"/>
        <v>8.6</v>
      </c>
      <c r="F629">
        <f t="shared" si="37"/>
        <v>-3.0527699999999918</v>
      </c>
      <c r="G629">
        <f t="shared" si="38"/>
        <v>5.3062000000000404</v>
      </c>
      <c r="H629">
        <f t="shared" si="39"/>
        <v>0.48372045500000083</v>
      </c>
    </row>
    <row r="630" spans="2:8" x14ac:dyDescent="0.3">
      <c r="B630">
        <f>B629+'User Interface'!$D$14</f>
        <v>0.61800000000000044</v>
      </c>
      <c r="C630">
        <f>IF(G630&lt;0,(SQRT(G630^2+H630^2)*'User Interface'!$D$17)/$C$7*COS(PI()*'User Interface'!$D$19/180),0)</f>
        <v>0</v>
      </c>
      <c r="D630">
        <f>IF(G630&lt;0,(SQRT(H630^2+H630^2)*'User Interface'!$D$17)/$C$7*COS(PI()*'User Interface'!$D$19/180)+$C$8,$C$8)</f>
        <v>-9.81</v>
      </c>
      <c r="E630">
        <f t="shared" si="36"/>
        <v>8.6</v>
      </c>
      <c r="F630">
        <f t="shared" si="37"/>
        <v>-3.0625799999999916</v>
      </c>
      <c r="G630">
        <f t="shared" si="38"/>
        <v>5.3148000000000408</v>
      </c>
      <c r="H630">
        <f t="shared" si="39"/>
        <v>0.48066278000000084</v>
      </c>
    </row>
    <row r="631" spans="2:8" x14ac:dyDescent="0.3">
      <c r="B631">
        <f>B630+'User Interface'!$D$14</f>
        <v>0.61900000000000044</v>
      </c>
      <c r="C631">
        <f>IF(G631&lt;0,(SQRT(G631^2+H631^2)*'User Interface'!$D$17)/$C$7*COS(PI()*'User Interface'!$D$19/180),0)</f>
        <v>0</v>
      </c>
      <c r="D631">
        <f>IF(G631&lt;0,(SQRT(H631^2+H631^2)*'User Interface'!$D$17)/$C$7*COS(PI()*'User Interface'!$D$19/180)+$C$8,$C$8)</f>
        <v>-9.81</v>
      </c>
      <c r="E631">
        <f t="shared" si="36"/>
        <v>8.6</v>
      </c>
      <c r="F631">
        <f t="shared" si="37"/>
        <v>-3.0723899999999915</v>
      </c>
      <c r="G631">
        <f t="shared" si="38"/>
        <v>5.3234000000000412</v>
      </c>
      <c r="H631">
        <f t="shared" si="39"/>
        <v>0.47759529500000086</v>
      </c>
    </row>
    <row r="632" spans="2:8" x14ac:dyDescent="0.3">
      <c r="B632">
        <f>B631+'User Interface'!$D$14</f>
        <v>0.62000000000000044</v>
      </c>
      <c r="C632">
        <f>IF(G632&lt;0,(SQRT(G632^2+H632^2)*'User Interface'!$D$17)/$C$7*COS(PI()*'User Interface'!$D$19/180),0)</f>
        <v>0</v>
      </c>
      <c r="D632">
        <f>IF(G632&lt;0,(SQRT(H632^2+H632^2)*'User Interface'!$D$17)/$C$7*COS(PI()*'User Interface'!$D$19/180)+$C$8,$C$8)</f>
        <v>-9.81</v>
      </c>
      <c r="E632">
        <f t="shared" si="36"/>
        <v>8.6</v>
      </c>
      <c r="F632">
        <f t="shared" si="37"/>
        <v>-3.0821999999999914</v>
      </c>
      <c r="G632">
        <f t="shared" si="38"/>
        <v>5.3320000000000416</v>
      </c>
      <c r="H632">
        <f t="shared" si="39"/>
        <v>0.47451800000000088</v>
      </c>
    </row>
    <row r="633" spans="2:8" x14ac:dyDescent="0.3">
      <c r="B633">
        <f>B632+'User Interface'!$D$14</f>
        <v>0.62100000000000044</v>
      </c>
      <c r="C633">
        <f>IF(G633&lt;0,(SQRT(G633^2+H633^2)*'User Interface'!$D$17)/$C$7*COS(PI()*'User Interface'!$D$19/180),0)</f>
        <v>0</v>
      </c>
      <c r="D633">
        <f>IF(G633&lt;0,(SQRT(H633^2+H633^2)*'User Interface'!$D$17)/$C$7*COS(PI()*'User Interface'!$D$19/180)+$C$8,$C$8)</f>
        <v>-9.81</v>
      </c>
      <c r="E633">
        <f t="shared" si="36"/>
        <v>8.6</v>
      </c>
      <c r="F633">
        <f t="shared" si="37"/>
        <v>-3.0920099999999913</v>
      </c>
      <c r="G633">
        <f t="shared" si="38"/>
        <v>5.340600000000042</v>
      </c>
      <c r="H633">
        <f t="shared" si="39"/>
        <v>0.4714308950000009</v>
      </c>
    </row>
    <row r="634" spans="2:8" x14ac:dyDescent="0.3">
      <c r="B634">
        <f>B633+'User Interface'!$D$14</f>
        <v>0.62200000000000044</v>
      </c>
      <c r="C634">
        <f>IF(G634&lt;0,(SQRT(G634^2+H634^2)*'User Interface'!$D$17)/$C$7*COS(PI()*'User Interface'!$D$19/180),0)</f>
        <v>0</v>
      </c>
      <c r="D634">
        <f>IF(G634&lt;0,(SQRT(H634^2+H634^2)*'User Interface'!$D$17)/$C$7*COS(PI()*'User Interface'!$D$19/180)+$C$8,$C$8)</f>
        <v>-9.81</v>
      </c>
      <c r="E634">
        <f t="shared" si="36"/>
        <v>8.6</v>
      </c>
      <c r="F634">
        <f t="shared" si="37"/>
        <v>-3.1018199999999911</v>
      </c>
      <c r="G634">
        <f t="shared" si="38"/>
        <v>5.3492000000000424</v>
      </c>
      <c r="H634">
        <f t="shared" si="39"/>
        <v>0.46833398000000093</v>
      </c>
    </row>
    <row r="635" spans="2:8" x14ac:dyDescent="0.3">
      <c r="B635">
        <f>B634+'User Interface'!$D$14</f>
        <v>0.62300000000000044</v>
      </c>
      <c r="C635">
        <f>IF(G635&lt;0,(SQRT(G635^2+H635^2)*'User Interface'!$D$17)/$C$7*COS(PI()*'User Interface'!$D$19/180),0)</f>
        <v>0</v>
      </c>
      <c r="D635">
        <f>IF(G635&lt;0,(SQRT(H635^2+H635^2)*'User Interface'!$D$17)/$C$7*COS(PI()*'User Interface'!$D$19/180)+$C$8,$C$8)</f>
        <v>-9.81</v>
      </c>
      <c r="E635">
        <f t="shared" si="36"/>
        <v>8.6</v>
      </c>
      <c r="F635">
        <f t="shared" si="37"/>
        <v>-3.111629999999991</v>
      </c>
      <c r="G635">
        <f t="shared" si="38"/>
        <v>5.3578000000000428</v>
      </c>
      <c r="H635">
        <f t="shared" si="39"/>
        <v>0.46522725500000095</v>
      </c>
    </row>
    <row r="636" spans="2:8" x14ac:dyDescent="0.3">
      <c r="B636">
        <f>B635+'User Interface'!$D$14</f>
        <v>0.62400000000000044</v>
      </c>
      <c r="C636">
        <f>IF(G636&lt;0,(SQRT(G636^2+H636^2)*'User Interface'!$D$17)/$C$7*COS(PI()*'User Interface'!$D$19/180),0)</f>
        <v>0</v>
      </c>
      <c r="D636">
        <f>IF(G636&lt;0,(SQRT(H636^2+H636^2)*'User Interface'!$D$17)/$C$7*COS(PI()*'User Interface'!$D$19/180)+$C$8,$C$8)</f>
        <v>-9.81</v>
      </c>
      <c r="E636">
        <f t="shared" si="36"/>
        <v>8.6</v>
      </c>
      <c r="F636">
        <f t="shared" si="37"/>
        <v>-3.1214399999999909</v>
      </c>
      <c r="G636">
        <f t="shared" si="38"/>
        <v>5.3664000000000431</v>
      </c>
      <c r="H636">
        <f t="shared" si="39"/>
        <v>0.46211072000000097</v>
      </c>
    </row>
    <row r="637" spans="2:8" x14ac:dyDescent="0.3">
      <c r="B637">
        <f>B636+'User Interface'!$D$14</f>
        <v>0.62500000000000044</v>
      </c>
      <c r="C637">
        <f>IF(G637&lt;0,(SQRT(G637^2+H637^2)*'User Interface'!$D$17)/$C$7*COS(PI()*'User Interface'!$D$19/180),0)</f>
        <v>0</v>
      </c>
      <c r="D637">
        <f>IF(G637&lt;0,(SQRT(H637^2+H637^2)*'User Interface'!$D$17)/$C$7*COS(PI()*'User Interface'!$D$19/180)+$C$8,$C$8)</f>
        <v>-9.81</v>
      </c>
      <c r="E637">
        <f t="shared" si="36"/>
        <v>8.6</v>
      </c>
      <c r="F637">
        <f t="shared" si="37"/>
        <v>-3.1312499999999908</v>
      </c>
      <c r="G637">
        <f t="shared" si="38"/>
        <v>5.3750000000000435</v>
      </c>
      <c r="H637">
        <f t="shared" si="39"/>
        <v>0.458984375000001</v>
      </c>
    </row>
    <row r="638" spans="2:8" x14ac:dyDescent="0.3">
      <c r="B638">
        <f>B637+'User Interface'!$D$14</f>
        <v>0.62600000000000044</v>
      </c>
      <c r="C638">
        <f>IF(G638&lt;0,(SQRT(G638^2+H638^2)*'User Interface'!$D$17)/$C$7*COS(PI()*'User Interface'!$D$19/180),0)</f>
        <v>0</v>
      </c>
      <c r="D638">
        <f>IF(G638&lt;0,(SQRT(H638^2+H638^2)*'User Interface'!$D$17)/$C$7*COS(PI()*'User Interface'!$D$19/180)+$C$8,$C$8)</f>
        <v>-9.81</v>
      </c>
      <c r="E638">
        <f t="shared" si="36"/>
        <v>8.6</v>
      </c>
      <c r="F638">
        <f t="shared" si="37"/>
        <v>-3.1410599999999906</v>
      </c>
      <c r="G638">
        <f t="shared" si="38"/>
        <v>5.3836000000000439</v>
      </c>
      <c r="H638">
        <f t="shared" si="39"/>
        <v>0.45584822000000103</v>
      </c>
    </row>
    <row r="639" spans="2:8" x14ac:dyDescent="0.3">
      <c r="B639">
        <f>B638+'User Interface'!$D$14</f>
        <v>0.62700000000000045</v>
      </c>
      <c r="C639">
        <f>IF(G639&lt;0,(SQRT(G639^2+H639^2)*'User Interface'!$D$17)/$C$7*COS(PI()*'User Interface'!$D$19/180),0)</f>
        <v>0</v>
      </c>
      <c r="D639">
        <f>IF(G639&lt;0,(SQRT(H639^2+H639^2)*'User Interface'!$D$17)/$C$7*COS(PI()*'User Interface'!$D$19/180)+$C$8,$C$8)</f>
        <v>-9.81</v>
      </c>
      <c r="E639">
        <f t="shared" si="36"/>
        <v>8.6</v>
      </c>
      <c r="F639">
        <f t="shared" si="37"/>
        <v>-3.1508699999999905</v>
      </c>
      <c r="G639">
        <f t="shared" si="38"/>
        <v>5.3922000000000443</v>
      </c>
      <c r="H639">
        <f t="shared" si="39"/>
        <v>0.45270225500000105</v>
      </c>
    </row>
    <row r="640" spans="2:8" x14ac:dyDescent="0.3">
      <c r="B640">
        <f>B639+'User Interface'!$D$14</f>
        <v>0.62800000000000045</v>
      </c>
      <c r="C640">
        <f>IF(G640&lt;0,(SQRT(G640^2+H640^2)*'User Interface'!$D$17)/$C$7*COS(PI()*'User Interface'!$D$19/180),0)</f>
        <v>0</v>
      </c>
      <c r="D640">
        <f>IF(G640&lt;0,(SQRT(H640^2+H640^2)*'User Interface'!$D$17)/$C$7*COS(PI()*'User Interface'!$D$19/180)+$C$8,$C$8)</f>
        <v>-9.81</v>
      </c>
      <c r="E640">
        <f t="shared" si="36"/>
        <v>8.6</v>
      </c>
      <c r="F640">
        <f t="shared" si="37"/>
        <v>-3.1606799999999904</v>
      </c>
      <c r="G640">
        <f t="shared" si="38"/>
        <v>5.4008000000000447</v>
      </c>
      <c r="H640">
        <f t="shared" si="39"/>
        <v>0.44954648000000108</v>
      </c>
    </row>
    <row r="641" spans="2:8" x14ac:dyDescent="0.3">
      <c r="B641">
        <f>B640+'User Interface'!$D$14</f>
        <v>0.62900000000000045</v>
      </c>
      <c r="C641">
        <f>IF(G641&lt;0,(SQRT(G641^2+H641^2)*'User Interface'!$D$17)/$C$7*COS(PI()*'User Interface'!$D$19/180),0)</f>
        <v>0</v>
      </c>
      <c r="D641">
        <f>IF(G641&lt;0,(SQRT(H641^2+H641^2)*'User Interface'!$D$17)/$C$7*COS(PI()*'User Interface'!$D$19/180)+$C$8,$C$8)</f>
        <v>-9.81</v>
      </c>
      <c r="E641">
        <f t="shared" si="36"/>
        <v>8.6</v>
      </c>
      <c r="F641">
        <f t="shared" si="37"/>
        <v>-3.1704899999999903</v>
      </c>
      <c r="G641">
        <f t="shared" si="38"/>
        <v>5.4094000000000451</v>
      </c>
      <c r="H641">
        <f t="shared" si="39"/>
        <v>0.44638089500000111</v>
      </c>
    </row>
    <row r="642" spans="2:8" x14ac:dyDescent="0.3">
      <c r="B642">
        <f>B641+'User Interface'!$D$14</f>
        <v>0.63000000000000045</v>
      </c>
      <c r="C642">
        <f>IF(G642&lt;0,(SQRT(G642^2+H642^2)*'User Interface'!$D$17)/$C$7*COS(PI()*'User Interface'!$D$19/180),0)</f>
        <v>0</v>
      </c>
      <c r="D642">
        <f>IF(G642&lt;0,(SQRT(H642^2+H642^2)*'User Interface'!$D$17)/$C$7*COS(PI()*'User Interface'!$D$19/180)+$C$8,$C$8)</f>
        <v>-9.81</v>
      </c>
      <c r="E642">
        <f t="shared" si="36"/>
        <v>8.6</v>
      </c>
      <c r="F642">
        <f t="shared" si="37"/>
        <v>-3.1802999999999901</v>
      </c>
      <c r="G642">
        <f t="shared" si="38"/>
        <v>5.4180000000000454</v>
      </c>
      <c r="H642">
        <f t="shared" si="39"/>
        <v>0.44320550000000114</v>
      </c>
    </row>
    <row r="643" spans="2:8" x14ac:dyDescent="0.3">
      <c r="B643">
        <f>B642+'User Interface'!$D$14</f>
        <v>0.63100000000000045</v>
      </c>
      <c r="C643">
        <f>IF(G643&lt;0,(SQRT(G643^2+H643^2)*'User Interface'!$D$17)/$C$7*COS(PI()*'User Interface'!$D$19/180),0)</f>
        <v>0</v>
      </c>
      <c r="D643">
        <f>IF(G643&lt;0,(SQRT(H643^2+H643^2)*'User Interface'!$D$17)/$C$7*COS(PI()*'User Interface'!$D$19/180)+$C$8,$C$8)</f>
        <v>-9.81</v>
      </c>
      <c r="E643">
        <f t="shared" si="36"/>
        <v>8.6</v>
      </c>
      <c r="F643">
        <f t="shared" si="37"/>
        <v>-3.19010999999999</v>
      </c>
      <c r="G643">
        <f t="shared" si="38"/>
        <v>5.4266000000000458</v>
      </c>
      <c r="H643">
        <f t="shared" si="39"/>
        <v>0.44002029500000117</v>
      </c>
    </row>
    <row r="644" spans="2:8" x14ac:dyDescent="0.3">
      <c r="B644">
        <f>B643+'User Interface'!$D$14</f>
        <v>0.63200000000000045</v>
      </c>
      <c r="C644">
        <f>IF(G644&lt;0,(SQRT(G644^2+H644^2)*'User Interface'!$D$17)/$C$7*COS(PI()*'User Interface'!$D$19/180),0)</f>
        <v>0</v>
      </c>
      <c r="D644">
        <f>IF(G644&lt;0,(SQRT(H644^2+H644^2)*'User Interface'!$D$17)/$C$7*COS(PI()*'User Interface'!$D$19/180)+$C$8,$C$8)</f>
        <v>-9.81</v>
      </c>
      <c r="E644">
        <f t="shared" si="36"/>
        <v>8.6</v>
      </c>
      <c r="F644">
        <f t="shared" si="37"/>
        <v>-3.1999199999999899</v>
      </c>
      <c r="G644">
        <f t="shared" si="38"/>
        <v>5.4352000000000462</v>
      </c>
      <c r="H644">
        <f t="shared" si="39"/>
        <v>0.4368252800000012</v>
      </c>
    </row>
    <row r="645" spans="2:8" x14ac:dyDescent="0.3">
      <c r="B645">
        <f>B644+'User Interface'!$D$14</f>
        <v>0.63300000000000045</v>
      </c>
      <c r="C645">
        <f>IF(G645&lt;0,(SQRT(G645^2+H645^2)*'User Interface'!$D$17)/$C$7*COS(PI()*'User Interface'!$D$19/180),0)</f>
        <v>0</v>
      </c>
      <c r="D645">
        <f>IF(G645&lt;0,(SQRT(H645^2+H645^2)*'User Interface'!$D$17)/$C$7*COS(PI()*'User Interface'!$D$19/180)+$C$8,$C$8)</f>
        <v>-9.81</v>
      </c>
      <c r="E645">
        <f t="shared" si="36"/>
        <v>8.6</v>
      </c>
      <c r="F645">
        <f t="shared" si="37"/>
        <v>-3.2097299999999898</v>
      </c>
      <c r="G645">
        <f t="shared" si="38"/>
        <v>5.4438000000000466</v>
      </c>
      <c r="H645">
        <f t="shared" si="39"/>
        <v>0.43362045500000124</v>
      </c>
    </row>
    <row r="646" spans="2:8" x14ac:dyDescent="0.3">
      <c r="B646">
        <f>B645+'User Interface'!$D$14</f>
        <v>0.63400000000000045</v>
      </c>
      <c r="C646">
        <f>IF(G646&lt;0,(SQRT(G646^2+H646^2)*'User Interface'!$D$17)/$C$7*COS(PI()*'User Interface'!$D$19/180),0)</f>
        <v>0</v>
      </c>
      <c r="D646">
        <f>IF(G646&lt;0,(SQRT(H646^2+H646^2)*'User Interface'!$D$17)/$C$7*COS(PI()*'User Interface'!$D$19/180)+$C$8,$C$8)</f>
        <v>-9.81</v>
      </c>
      <c r="E646">
        <f t="shared" si="36"/>
        <v>8.6</v>
      </c>
      <c r="F646">
        <f t="shared" si="37"/>
        <v>-3.2195399999999896</v>
      </c>
      <c r="G646">
        <f t="shared" si="38"/>
        <v>5.452400000000047</v>
      </c>
      <c r="H646">
        <f t="shared" si="39"/>
        <v>0.43040582000000127</v>
      </c>
    </row>
    <row r="647" spans="2:8" x14ac:dyDescent="0.3">
      <c r="B647">
        <f>B646+'User Interface'!$D$14</f>
        <v>0.63500000000000045</v>
      </c>
      <c r="C647">
        <f>IF(G647&lt;0,(SQRT(G647^2+H647^2)*'User Interface'!$D$17)/$C$7*COS(PI()*'User Interface'!$D$19/180),0)</f>
        <v>0</v>
      </c>
      <c r="D647">
        <f>IF(G647&lt;0,(SQRT(H647^2+H647^2)*'User Interface'!$D$17)/$C$7*COS(PI()*'User Interface'!$D$19/180)+$C$8,$C$8)</f>
        <v>-9.81</v>
      </c>
      <c r="E647">
        <f t="shared" si="36"/>
        <v>8.6</v>
      </c>
      <c r="F647">
        <f t="shared" si="37"/>
        <v>-3.2293499999999895</v>
      </c>
      <c r="G647">
        <f t="shared" si="38"/>
        <v>5.4610000000000474</v>
      </c>
      <c r="H647">
        <f t="shared" si="39"/>
        <v>0.42718137500000131</v>
      </c>
    </row>
    <row r="648" spans="2:8" x14ac:dyDescent="0.3">
      <c r="B648">
        <f>B647+'User Interface'!$D$14</f>
        <v>0.63600000000000045</v>
      </c>
      <c r="C648">
        <f>IF(G648&lt;0,(SQRT(G648^2+H648^2)*'User Interface'!$D$17)/$C$7*COS(PI()*'User Interface'!$D$19/180),0)</f>
        <v>0</v>
      </c>
      <c r="D648">
        <f>IF(G648&lt;0,(SQRT(H648^2+H648^2)*'User Interface'!$D$17)/$C$7*COS(PI()*'User Interface'!$D$19/180)+$C$8,$C$8)</f>
        <v>-9.81</v>
      </c>
      <c r="E648">
        <f t="shared" si="36"/>
        <v>8.6</v>
      </c>
      <c r="F648">
        <f t="shared" si="37"/>
        <v>-3.2391599999999894</v>
      </c>
      <c r="G648">
        <f t="shared" si="38"/>
        <v>5.4696000000000478</v>
      </c>
      <c r="H648">
        <f t="shared" si="39"/>
        <v>0.42394712000000134</v>
      </c>
    </row>
    <row r="649" spans="2:8" x14ac:dyDescent="0.3">
      <c r="B649">
        <f>B648+'User Interface'!$D$14</f>
        <v>0.63700000000000045</v>
      </c>
      <c r="C649">
        <f>IF(G649&lt;0,(SQRT(G649^2+H649^2)*'User Interface'!$D$17)/$C$7*COS(PI()*'User Interface'!$D$19/180),0)</f>
        <v>0</v>
      </c>
      <c r="D649">
        <f>IF(G649&lt;0,(SQRT(H649^2+H649^2)*'User Interface'!$D$17)/$C$7*COS(PI()*'User Interface'!$D$19/180)+$C$8,$C$8)</f>
        <v>-9.81</v>
      </c>
      <c r="E649">
        <f t="shared" si="36"/>
        <v>8.6</v>
      </c>
      <c r="F649">
        <f t="shared" si="37"/>
        <v>-3.2489699999999893</v>
      </c>
      <c r="G649">
        <f t="shared" si="38"/>
        <v>5.4782000000000481</v>
      </c>
      <c r="H649">
        <f t="shared" si="39"/>
        <v>0.42070305500000138</v>
      </c>
    </row>
    <row r="650" spans="2:8" x14ac:dyDescent="0.3">
      <c r="B650">
        <f>B649+'User Interface'!$D$14</f>
        <v>0.63800000000000046</v>
      </c>
      <c r="C650">
        <f>IF(G650&lt;0,(SQRT(G650^2+H650^2)*'User Interface'!$D$17)/$C$7*COS(PI()*'User Interface'!$D$19/180),0)</f>
        <v>0</v>
      </c>
      <c r="D650">
        <f>IF(G650&lt;0,(SQRT(H650^2+H650^2)*'User Interface'!$D$17)/$C$7*COS(PI()*'User Interface'!$D$19/180)+$C$8,$C$8)</f>
        <v>-9.81</v>
      </c>
      <c r="E650">
        <f t="shared" si="36"/>
        <v>8.6</v>
      </c>
      <c r="F650">
        <f t="shared" si="37"/>
        <v>-3.2587799999999891</v>
      </c>
      <c r="G650">
        <f t="shared" si="38"/>
        <v>5.4868000000000485</v>
      </c>
      <c r="H650">
        <f t="shared" si="39"/>
        <v>0.41744918000000142</v>
      </c>
    </row>
    <row r="651" spans="2:8" x14ac:dyDescent="0.3">
      <c r="B651">
        <f>B650+'User Interface'!$D$14</f>
        <v>0.63900000000000046</v>
      </c>
      <c r="C651">
        <f>IF(G651&lt;0,(SQRT(G651^2+H651^2)*'User Interface'!$D$17)/$C$7*COS(PI()*'User Interface'!$D$19/180),0)</f>
        <v>0</v>
      </c>
      <c r="D651">
        <f>IF(G651&lt;0,(SQRT(H651^2+H651^2)*'User Interface'!$D$17)/$C$7*COS(PI()*'User Interface'!$D$19/180)+$C$8,$C$8)</f>
        <v>-9.81</v>
      </c>
      <c r="E651">
        <f t="shared" si="36"/>
        <v>8.6</v>
      </c>
      <c r="F651">
        <f t="shared" si="37"/>
        <v>-3.268589999999989</v>
      </c>
      <c r="G651">
        <f t="shared" si="38"/>
        <v>5.4954000000000489</v>
      </c>
      <c r="H651">
        <f t="shared" si="39"/>
        <v>0.4141854950000014</v>
      </c>
    </row>
    <row r="652" spans="2:8" x14ac:dyDescent="0.3">
      <c r="B652">
        <f>B651+'User Interface'!$D$14</f>
        <v>0.64000000000000046</v>
      </c>
      <c r="C652">
        <f>IF(G652&lt;0,(SQRT(G652^2+H652^2)*'User Interface'!$D$17)/$C$7*COS(PI()*'User Interface'!$D$19/180),0)</f>
        <v>0</v>
      </c>
      <c r="D652">
        <f>IF(G652&lt;0,(SQRT(H652^2+H652^2)*'User Interface'!$D$17)/$C$7*COS(PI()*'User Interface'!$D$19/180)+$C$8,$C$8)</f>
        <v>-9.81</v>
      </c>
      <c r="E652">
        <f t="shared" si="36"/>
        <v>8.6</v>
      </c>
      <c r="F652">
        <f t="shared" si="37"/>
        <v>-3.2783999999999889</v>
      </c>
      <c r="G652">
        <f t="shared" si="38"/>
        <v>5.5040000000000493</v>
      </c>
      <c r="H652">
        <f t="shared" si="39"/>
        <v>0.41091200000000139</v>
      </c>
    </row>
    <row r="653" spans="2:8" x14ac:dyDescent="0.3">
      <c r="B653">
        <f>B652+'User Interface'!$D$14</f>
        <v>0.64100000000000046</v>
      </c>
      <c r="C653">
        <f>IF(G653&lt;0,(SQRT(G653^2+H653^2)*'User Interface'!$D$17)/$C$7*COS(PI()*'User Interface'!$D$19/180),0)</f>
        <v>0</v>
      </c>
      <c r="D653">
        <f>IF(G653&lt;0,(SQRT(H653^2+H653^2)*'User Interface'!$D$17)/$C$7*COS(PI()*'User Interface'!$D$19/180)+$C$8,$C$8)</f>
        <v>-9.81</v>
      </c>
      <c r="E653">
        <f t="shared" si="36"/>
        <v>8.6</v>
      </c>
      <c r="F653">
        <f t="shared" si="37"/>
        <v>-3.2882099999999888</v>
      </c>
      <c r="G653">
        <f t="shared" si="38"/>
        <v>5.5126000000000497</v>
      </c>
      <c r="H653">
        <f t="shared" si="39"/>
        <v>0.40762869500000137</v>
      </c>
    </row>
    <row r="654" spans="2:8" x14ac:dyDescent="0.3">
      <c r="B654">
        <f>B653+'User Interface'!$D$14</f>
        <v>0.64200000000000046</v>
      </c>
      <c r="C654">
        <f>IF(G654&lt;0,(SQRT(G654^2+H654^2)*'User Interface'!$D$17)/$C$7*COS(PI()*'User Interface'!$D$19/180),0)</f>
        <v>0</v>
      </c>
      <c r="D654">
        <f>IF(G654&lt;0,(SQRT(H654^2+H654^2)*'User Interface'!$D$17)/$C$7*COS(PI()*'User Interface'!$D$19/180)+$C$8,$C$8)</f>
        <v>-9.81</v>
      </c>
      <c r="E654">
        <f t="shared" ref="E654:E717" si="40">C653*$C$9+E653</f>
        <v>8.6</v>
      </c>
      <c r="F654">
        <f t="shared" ref="F654:F717" si="41">D653*$C$9+F653</f>
        <v>-3.2980199999999886</v>
      </c>
      <c r="G654">
        <f t="shared" ref="G654:G717" si="42">(E654+E653)/2*$C$9+G653</f>
        <v>5.5212000000000501</v>
      </c>
      <c r="H654">
        <f t="shared" ref="H654:H717" si="43">(F654+F653)/2*$C$9+H653</f>
        <v>0.40433558000000136</v>
      </c>
    </row>
    <row r="655" spans="2:8" x14ac:dyDescent="0.3">
      <c r="B655">
        <f>B654+'User Interface'!$D$14</f>
        <v>0.64300000000000046</v>
      </c>
      <c r="C655">
        <f>IF(G655&lt;0,(SQRT(G655^2+H655^2)*'User Interface'!$D$17)/$C$7*COS(PI()*'User Interface'!$D$19/180),0)</f>
        <v>0</v>
      </c>
      <c r="D655">
        <f>IF(G655&lt;0,(SQRT(H655^2+H655^2)*'User Interface'!$D$17)/$C$7*COS(PI()*'User Interface'!$D$19/180)+$C$8,$C$8)</f>
        <v>-9.81</v>
      </c>
      <c r="E655">
        <f t="shared" si="40"/>
        <v>8.6</v>
      </c>
      <c r="F655">
        <f t="shared" si="41"/>
        <v>-3.3078299999999885</v>
      </c>
      <c r="G655">
        <f t="shared" si="42"/>
        <v>5.5298000000000505</v>
      </c>
      <c r="H655">
        <f t="shared" si="43"/>
        <v>0.40103265500000135</v>
      </c>
    </row>
    <row r="656" spans="2:8" x14ac:dyDescent="0.3">
      <c r="B656">
        <f>B655+'User Interface'!$D$14</f>
        <v>0.64400000000000046</v>
      </c>
      <c r="C656">
        <f>IF(G656&lt;0,(SQRT(G656^2+H656^2)*'User Interface'!$D$17)/$C$7*COS(PI()*'User Interface'!$D$19/180),0)</f>
        <v>0</v>
      </c>
      <c r="D656">
        <f>IF(G656&lt;0,(SQRT(H656^2+H656^2)*'User Interface'!$D$17)/$C$7*COS(PI()*'User Interface'!$D$19/180)+$C$8,$C$8)</f>
        <v>-9.81</v>
      </c>
      <c r="E656">
        <f t="shared" si="40"/>
        <v>8.6</v>
      </c>
      <c r="F656">
        <f t="shared" si="41"/>
        <v>-3.3176399999999884</v>
      </c>
      <c r="G656">
        <f t="shared" si="42"/>
        <v>5.5384000000000508</v>
      </c>
      <c r="H656">
        <f t="shared" si="43"/>
        <v>0.39771992000000134</v>
      </c>
    </row>
    <row r="657" spans="2:8" x14ac:dyDescent="0.3">
      <c r="B657">
        <f>B656+'User Interface'!$D$14</f>
        <v>0.64500000000000046</v>
      </c>
      <c r="C657">
        <f>IF(G657&lt;0,(SQRT(G657^2+H657^2)*'User Interface'!$D$17)/$C$7*COS(PI()*'User Interface'!$D$19/180),0)</f>
        <v>0</v>
      </c>
      <c r="D657">
        <f>IF(G657&lt;0,(SQRT(H657^2+H657^2)*'User Interface'!$D$17)/$C$7*COS(PI()*'User Interface'!$D$19/180)+$C$8,$C$8)</f>
        <v>-9.81</v>
      </c>
      <c r="E657">
        <f t="shared" si="40"/>
        <v>8.6</v>
      </c>
      <c r="F657">
        <f t="shared" si="41"/>
        <v>-3.3274499999999883</v>
      </c>
      <c r="G657">
        <f t="shared" si="42"/>
        <v>5.5470000000000512</v>
      </c>
      <c r="H657">
        <f t="shared" si="43"/>
        <v>0.39439737500000133</v>
      </c>
    </row>
    <row r="658" spans="2:8" x14ac:dyDescent="0.3">
      <c r="B658">
        <f>B657+'User Interface'!$D$14</f>
        <v>0.64600000000000046</v>
      </c>
      <c r="C658">
        <f>IF(G658&lt;0,(SQRT(G658^2+H658^2)*'User Interface'!$D$17)/$C$7*COS(PI()*'User Interface'!$D$19/180),0)</f>
        <v>0</v>
      </c>
      <c r="D658">
        <f>IF(G658&lt;0,(SQRT(H658^2+H658^2)*'User Interface'!$D$17)/$C$7*COS(PI()*'User Interface'!$D$19/180)+$C$8,$C$8)</f>
        <v>-9.81</v>
      </c>
      <c r="E658">
        <f t="shared" si="40"/>
        <v>8.6</v>
      </c>
      <c r="F658">
        <f t="shared" si="41"/>
        <v>-3.3372599999999881</v>
      </c>
      <c r="G658">
        <f t="shared" si="42"/>
        <v>5.5556000000000516</v>
      </c>
      <c r="H658">
        <f t="shared" si="43"/>
        <v>0.39106502000000132</v>
      </c>
    </row>
    <row r="659" spans="2:8" x14ac:dyDescent="0.3">
      <c r="B659">
        <f>B658+'User Interface'!$D$14</f>
        <v>0.64700000000000046</v>
      </c>
      <c r="C659">
        <f>IF(G659&lt;0,(SQRT(G659^2+H659^2)*'User Interface'!$D$17)/$C$7*COS(PI()*'User Interface'!$D$19/180),0)</f>
        <v>0</v>
      </c>
      <c r="D659">
        <f>IF(G659&lt;0,(SQRT(H659^2+H659^2)*'User Interface'!$D$17)/$C$7*COS(PI()*'User Interface'!$D$19/180)+$C$8,$C$8)</f>
        <v>-9.81</v>
      </c>
      <c r="E659">
        <f t="shared" si="40"/>
        <v>8.6</v>
      </c>
      <c r="F659">
        <f t="shared" si="41"/>
        <v>-3.347069999999988</v>
      </c>
      <c r="G659">
        <f t="shared" si="42"/>
        <v>5.564200000000052</v>
      </c>
      <c r="H659">
        <f t="shared" si="43"/>
        <v>0.38772285500000131</v>
      </c>
    </row>
    <row r="660" spans="2:8" x14ac:dyDescent="0.3">
      <c r="B660">
        <f>B659+'User Interface'!$D$14</f>
        <v>0.64800000000000046</v>
      </c>
      <c r="C660">
        <f>IF(G660&lt;0,(SQRT(G660^2+H660^2)*'User Interface'!$D$17)/$C$7*COS(PI()*'User Interface'!$D$19/180),0)</f>
        <v>0</v>
      </c>
      <c r="D660">
        <f>IF(G660&lt;0,(SQRT(H660^2+H660^2)*'User Interface'!$D$17)/$C$7*COS(PI()*'User Interface'!$D$19/180)+$C$8,$C$8)</f>
        <v>-9.81</v>
      </c>
      <c r="E660">
        <f t="shared" si="40"/>
        <v>8.6</v>
      </c>
      <c r="F660">
        <f t="shared" si="41"/>
        <v>-3.3568799999999879</v>
      </c>
      <c r="G660">
        <f t="shared" si="42"/>
        <v>5.5728000000000524</v>
      </c>
      <c r="H660">
        <f t="shared" si="43"/>
        <v>0.3843708800000013</v>
      </c>
    </row>
    <row r="661" spans="2:8" x14ac:dyDescent="0.3">
      <c r="B661">
        <f>B660+'User Interface'!$D$14</f>
        <v>0.64900000000000047</v>
      </c>
      <c r="C661">
        <f>IF(G661&lt;0,(SQRT(G661^2+H661^2)*'User Interface'!$D$17)/$C$7*COS(PI()*'User Interface'!$D$19/180),0)</f>
        <v>0</v>
      </c>
      <c r="D661">
        <f>IF(G661&lt;0,(SQRT(H661^2+H661^2)*'User Interface'!$D$17)/$C$7*COS(PI()*'User Interface'!$D$19/180)+$C$8,$C$8)</f>
        <v>-9.81</v>
      </c>
      <c r="E661">
        <f t="shared" si="40"/>
        <v>8.6</v>
      </c>
      <c r="F661">
        <f t="shared" si="41"/>
        <v>-3.3666899999999877</v>
      </c>
      <c r="G661">
        <f t="shared" si="42"/>
        <v>5.5814000000000528</v>
      </c>
      <c r="H661">
        <f t="shared" si="43"/>
        <v>0.3810090950000013</v>
      </c>
    </row>
    <row r="662" spans="2:8" x14ac:dyDescent="0.3">
      <c r="B662">
        <f>B661+'User Interface'!$D$14</f>
        <v>0.65000000000000047</v>
      </c>
      <c r="C662">
        <f>IF(G662&lt;0,(SQRT(G662^2+H662^2)*'User Interface'!$D$17)/$C$7*COS(PI()*'User Interface'!$D$19/180),0)</f>
        <v>0</v>
      </c>
      <c r="D662">
        <f>IF(G662&lt;0,(SQRT(H662^2+H662^2)*'User Interface'!$D$17)/$C$7*COS(PI()*'User Interface'!$D$19/180)+$C$8,$C$8)</f>
        <v>-9.81</v>
      </c>
      <c r="E662">
        <f t="shared" si="40"/>
        <v>8.6</v>
      </c>
      <c r="F662">
        <f t="shared" si="41"/>
        <v>-3.3764999999999876</v>
      </c>
      <c r="G662">
        <f t="shared" si="42"/>
        <v>5.5900000000000531</v>
      </c>
      <c r="H662">
        <f t="shared" si="43"/>
        <v>0.37763750000000129</v>
      </c>
    </row>
    <row r="663" spans="2:8" x14ac:dyDescent="0.3">
      <c r="B663">
        <f>B662+'User Interface'!$D$14</f>
        <v>0.65100000000000047</v>
      </c>
      <c r="C663">
        <f>IF(G663&lt;0,(SQRT(G663^2+H663^2)*'User Interface'!$D$17)/$C$7*COS(PI()*'User Interface'!$D$19/180),0)</f>
        <v>0</v>
      </c>
      <c r="D663">
        <f>IF(G663&lt;0,(SQRT(H663^2+H663^2)*'User Interface'!$D$17)/$C$7*COS(PI()*'User Interface'!$D$19/180)+$C$8,$C$8)</f>
        <v>-9.81</v>
      </c>
      <c r="E663">
        <f t="shared" si="40"/>
        <v>8.6</v>
      </c>
      <c r="F663">
        <f t="shared" si="41"/>
        <v>-3.3863099999999875</v>
      </c>
      <c r="G663">
        <f t="shared" si="42"/>
        <v>5.5986000000000535</v>
      </c>
      <c r="H663">
        <f t="shared" si="43"/>
        <v>0.37425609500000129</v>
      </c>
    </row>
    <row r="664" spans="2:8" x14ac:dyDescent="0.3">
      <c r="B664">
        <f>B663+'User Interface'!$D$14</f>
        <v>0.65200000000000047</v>
      </c>
      <c r="C664">
        <f>IF(G664&lt;0,(SQRT(G664^2+H664^2)*'User Interface'!$D$17)/$C$7*COS(PI()*'User Interface'!$D$19/180),0)</f>
        <v>0</v>
      </c>
      <c r="D664">
        <f>IF(G664&lt;0,(SQRT(H664^2+H664^2)*'User Interface'!$D$17)/$C$7*COS(PI()*'User Interface'!$D$19/180)+$C$8,$C$8)</f>
        <v>-9.81</v>
      </c>
      <c r="E664">
        <f t="shared" si="40"/>
        <v>8.6</v>
      </c>
      <c r="F664">
        <f t="shared" si="41"/>
        <v>-3.3961199999999874</v>
      </c>
      <c r="G664">
        <f t="shared" si="42"/>
        <v>5.6072000000000539</v>
      </c>
      <c r="H664">
        <f t="shared" si="43"/>
        <v>0.37086488000000128</v>
      </c>
    </row>
    <row r="665" spans="2:8" x14ac:dyDescent="0.3">
      <c r="B665">
        <f>B664+'User Interface'!$D$14</f>
        <v>0.65300000000000047</v>
      </c>
      <c r="C665">
        <f>IF(G665&lt;0,(SQRT(G665^2+H665^2)*'User Interface'!$D$17)/$C$7*COS(PI()*'User Interface'!$D$19/180),0)</f>
        <v>0</v>
      </c>
      <c r="D665">
        <f>IF(G665&lt;0,(SQRT(H665^2+H665^2)*'User Interface'!$D$17)/$C$7*COS(PI()*'User Interface'!$D$19/180)+$C$8,$C$8)</f>
        <v>-9.81</v>
      </c>
      <c r="E665">
        <f t="shared" si="40"/>
        <v>8.6</v>
      </c>
      <c r="F665">
        <f t="shared" si="41"/>
        <v>-3.4059299999999872</v>
      </c>
      <c r="G665">
        <f t="shared" si="42"/>
        <v>5.6158000000000543</v>
      </c>
      <c r="H665">
        <f t="shared" si="43"/>
        <v>0.36746385500000128</v>
      </c>
    </row>
    <row r="666" spans="2:8" x14ac:dyDescent="0.3">
      <c r="B666">
        <f>B665+'User Interface'!$D$14</f>
        <v>0.65400000000000047</v>
      </c>
      <c r="C666">
        <f>IF(G666&lt;0,(SQRT(G666^2+H666^2)*'User Interface'!$D$17)/$C$7*COS(PI()*'User Interface'!$D$19/180),0)</f>
        <v>0</v>
      </c>
      <c r="D666">
        <f>IF(G666&lt;0,(SQRT(H666^2+H666^2)*'User Interface'!$D$17)/$C$7*COS(PI()*'User Interface'!$D$19/180)+$C$8,$C$8)</f>
        <v>-9.81</v>
      </c>
      <c r="E666">
        <f t="shared" si="40"/>
        <v>8.6</v>
      </c>
      <c r="F666">
        <f t="shared" si="41"/>
        <v>-3.4157399999999871</v>
      </c>
      <c r="G666">
        <f t="shared" si="42"/>
        <v>5.6244000000000547</v>
      </c>
      <c r="H666">
        <f t="shared" si="43"/>
        <v>0.36405302000000128</v>
      </c>
    </row>
    <row r="667" spans="2:8" x14ac:dyDescent="0.3">
      <c r="B667">
        <f>B666+'User Interface'!$D$14</f>
        <v>0.65500000000000047</v>
      </c>
      <c r="C667">
        <f>IF(G667&lt;0,(SQRT(G667^2+H667^2)*'User Interface'!$D$17)/$C$7*COS(PI()*'User Interface'!$D$19/180),0)</f>
        <v>0</v>
      </c>
      <c r="D667">
        <f>IF(G667&lt;0,(SQRT(H667^2+H667^2)*'User Interface'!$D$17)/$C$7*COS(PI()*'User Interface'!$D$19/180)+$C$8,$C$8)</f>
        <v>-9.81</v>
      </c>
      <c r="E667">
        <f t="shared" si="40"/>
        <v>8.6</v>
      </c>
      <c r="F667">
        <f t="shared" si="41"/>
        <v>-3.425549999999987</v>
      </c>
      <c r="G667">
        <f t="shared" si="42"/>
        <v>5.6330000000000551</v>
      </c>
      <c r="H667">
        <f t="shared" si="43"/>
        <v>0.36063237500000128</v>
      </c>
    </row>
    <row r="668" spans="2:8" x14ac:dyDescent="0.3">
      <c r="B668">
        <f>B667+'User Interface'!$D$14</f>
        <v>0.65600000000000047</v>
      </c>
      <c r="C668">
        <f>IF(G668&lt;0,(SQRT(G668^2+H668^2)*'User Interface'!$D$17)/$C$7*COS(PI()*'User Interface'!$D$19/180),0)</f>
        <v>0</v>
      </c>
      <c r="D668">
        <f>IF(G668&lt;0,(SQRT(H668^2+H668^2)*'User Interface'!$D$17)/$C$7*COS(PI()*'User Interface'!$D$19/180)+$C$8,$C$8)</f>
        <v>-9.81</v>
      </c>
      <c r="E668">
        <f t="shared" si="40"/>
        <v>8.6</v>
      </c>
      <c r="F668">
        <f t="shared" si="41"/>
        <v>-3.4353599999999869</v>
      </c>
      <c r="G668">
        <f t="shared" si="42"/>
        <v>5.6416000000000555</v>
      </c>
      <c r="H668">
        <f t="shared" si="43"/>
        <v>0.35720192000000128</v>
      </c>
    </row>
    <row r="669" spans="2:8" x14ac:dyDescent="0.3">
      <c r="B669">
        <f>B668+'User Interface'!$D$14</f>
        <v>0.65700000000000047</v>
      </c>
      <c r="C669">
        <f>IF(G669&lt;0,(SQRT(G669^2+H669^2)*'User Interface'!$D$17)/$C$7*COS(PI()*'User Interface'!$D$19/180),0)</f>
        <v>0</v>
      </c>
      <c r="D669">
        <f>IF(G669&lt;0,(SQRT(H669^2+H669^2)*'User Interface'!$D$17)/$C$7*COS(PI()*'User Interface'!$D$19/180)+$C$8,$C$8)</f>
        <v>-9.81</v>
      </c>
      <c r="E669">
        <f t="shared" si="40"/>
        <v>8.6</v>
      </c>
      <c r="F669">
        <f t="shared" si="41"/>
        <v>-3.4451699999999867</v>
      </c>
      <c r="G669">
        <f t="shared" si="42"/>
        <v>5.6502000000000558</v>
      </c>
      <c r="H669">
        <f t="shared" si="43"/>
        <v>0.35376165500000128</v>
      </c>
    </row>
    <row r="670" spans="2:8" x14ac:dyDescent="0.3">
      <c r="B670">
        <f>B669+'User Interface'!$D$14</f>
        <v>0.65800000000000047</v>
      </c>
      <c r="C670">
        <f>IF(G670&lt;0,(SQRT(G670^2+H670^2)*'User Interface'!$D$17)/$C$7*COS(PI()*'User Interface'!$D$19/180),0)</f>
        <v>0</v>
      </c>
      <c r="D670">
        <f>IF(G670&lt;0,(SQRT(H670^2+H670^2)*'User Interface'!$D$17)/$C$7*COS(PI()*'User Interface'!$D$19/180)+$C$8,$C$8)</f>
        <v>-9.81</v>
      </c>
      <c r="E670">
        <f t="shared" si="40"/>
        <v>8.6</v>
      </c>
      <c r="F670">
        <f t="shared" si="41"/>
        <v>-3.4549799999999866</v>
      </c>
      <c r="G670">
        <f t="shared" si="42"/>
        <v>5.6588000000000562</v>
      </c>
      <c r="H670">
        <f t="shared" si="43"/>
        <v>0.35031158000000129</v>
      </c>
    </row>
    <row r="671" spans="2:8" x14ac:dyDescent="0.3">
      <c r="B671">
        <f>B670+'User Interface'!$D$14</f>
        <v>0.65900000000000047</v>
      </c>
      <c r="C671">
        <f>IF(G671&lt;0,(SQRT(G671^2+H671^2)*'User Interface'!$D$17)/$C$7*COS(PI()*'User Interface'!$D$19/180),0)</f>
        <v>0</v>
      </c>
      <c r="D671">
        <f>IF(G671&lt;0,(SQRT(H671^2+H671^2)*'User Interface'!$D$17)/$C$7*COS(PI()*'User Interface'!$D$19/180)+$C$8,$C$8)</f>
        <v>-9.81</v>
      </c>
      <c r="E671">
        <f t="shared" si="40"/>
        <v>8.6</v>
      </c>
      <c r="F671">
        <f t="shared" si="41"/>
        <v>-3.4647899999999865</v>
      </c>
      <c r="G671">
        <f t="shared" si="42"/>
        <v>5.6674000000000566</v>
      </c>
      <c r="H671">
        <f t="shared" si="43"/>
        <v>0.34685169500000129</v>
      </c>
    </row>
    <row r="672" spans="2:8" x14ac:dyDescent="0.3">
      <c r="B672">
        <f>B671+'User Interface'!$D$14</f>
        <v>0.66000000000000048</v>
      </c>
      <c r="C672">
        <f>IF(G672&lt;0,(SQRT(G672^2+H672^2)*'User Interface'!$D$17)/$C$7*COS(PI()*'User Interface'!$D$19/180),0)</f>
        <v>0</v>
      </c>
      <c r="D672">
        <f>IF(G672&lt;0,(SQRT(H672^2+H672^2)*'User Interface'!$D$17)/$C$7*COS(PI()*'User Interface'!$D$19/180)+$C$8,$C$8)</f>
        <v>-9.81</v>
      </c>
      <c r="E672">
        <f t="shared" si="40"/>
        <v>8.6</v>
      </c>
      <c r="F672">
        <f t="shared" si="41"/>
        <v>-3.4745999999999864</v>
      </c>
      <c r="G672">
        <f t="shared" si="42"/>
        <v>5.676000000000057</v>
      </c>
      <c r="H672">
        <f t="shared" si="43"/>
        <v>0.3433820000000013</v>
      </c>
    </row>
    <row r="673" spans="2:8" x14ac:dyDescent="0.3">
      <c r="B673">
        <f>B672+'User Interface'!$D$14</f>
        <v>0.66100000000000048</v>
      </c>
      <c r="C673">
        <f>IF(G673&lt;0,(SQRT(G673^2+H673^2)*'User Interface'!$D$17)/$C$7*COS(PI()*'User Interface'!$D$19/180),0)</f>
        <v>0</v>
      </c>
      <c r="D673">
        <f>IF(G673&lt;0,(SQRT(H673^2+H673^2)*'User Interface'!$D$17)/$C$7*COS(PI()*'User Interface'!$D$19/180)+$C$8,$C$8)</f>
        <v>-9.81</v>
      </c>
      <c r="E673">
        <f t="shared" si="40"/>
        <v>8.6</v>
      </c>
      <c r="F673">
        <f t="shared" si="41"/>
        <v>-3.4844099999999862</v>
      </c>
      <c r="G673">
        <f t="shared" si="42"/>
        <v>5.6846000000000574</v>
      </c>
      <c r="H673">
        <f t="shared" si="43"/>
        <v>0.3399024950000013</v>
      </c>
    </row>
    <row r="674" spans="2:8" x14ac:dyDescent="0.3">
      <c r="B674">
        <f>B673+'User Interface'!$D$14</f>
        <v>0.66200000000000048</v>
      </c>
      <c r="C674">
        <f>IF(G674&lt;0,(SQRT(G674^2+H674^2)*'User Interface'!$D$17)/$C$7*COS(PI()*'User Interface'!$D$19/180),0)</f>
        <v>0</v>
      </c>
      <c r="D674">
        <f>IF(G674&lt;0,(SQRT(H674^2+H674^2)*'User Interface'!$D$17)/$C$7*COS(PI()*'User Interface'!$D$19/180)+$C$8,$C$8)</f>
        <v>-9.81</v>
      </c>
      <c r="E674">
        <f t="shared" si="40"/>
        <v>8.6</v>
      </c>
      <c r="F674">
        <f t="shared" si="41"/>
        <v>-3.4942199999999861</v>
      </c>
      <c r="G674">
        <f t="shared" si="42"/>
        <v>5.6932000000000578</v>
      </c>
      <c r="H674">
        <f t="shared" si="43"/>
        <v>0.33641318000000131</v>
      </c>
    </row>
    <row r="675" spans="2:8" x14ac:dyDescent="0.3">
      <c r="B675">
        <f>B674+'User Interface'!$D$14</f>
        <v>0.66300000000000048</v>
      </c>
      <c r="C675">
        <f>IF(G675&lt;0,(SQRT(G675^2+H675^2)*'User Interface'!$D$17)/$C$7*COS(PI()*'User Interface'!$D$19/180),0)</f>
        <v>0</v>
      </c>
      <c r="D675">
        <f>IF(G675&lt;0,(SQRT(H675^2+H675^2)*'User Interface'!$D$17)/$C$7*COS(PI()*'User Interface'!$D$19/180)+$C$8,$C$8)</f>
        <v>-9.81</v>
      </c>
      <c r="E675">
        <f t="shared" si="40"/>
        <v>8.6</v>
      </c>
      <c r="F675">
        <f t="shared" si="41"/>
        <v>-3.504029999999986</v>
      </c>
      <c r="G675">
        <f t="shared" si="42"/>
        <v>5.7018000000000582</v>
      </c>
      <c r="H675">
        <f t="shared" si="43"/>
        <v>0.33291405500000132</v>
      </c>
    </row>
    <row r="676" spans="2:8" x14ac:dyDescent="0.3">
      <c r="B676">
        <f>B675+'User Interface'!$D$14</f>
        <v>0.66400000000000048</v>
      </c>
      <c r="C676">
        <f>IF(G676&lt;0,(SQRT(G676^2+H676^2)*'User Interface'!$D$17)/$C$7*COS(PI()*'User Interface'!$D$19/180),0)</f>
        <v>0</v>
      </c>
      <c r="D676">
        <f>IF(G676&lt;0,(SQRT(H676^2+H676^2)*'User Interface'!$D$17)/$C$7*COS(PI()*'User Interface'!$D$19/180)+$C$8,$C$8)</f>
        <v>-9.81</v>
      </c>
      <c r="E676">
        <f t="shared" si="40"/>
        <v>8.6</v>
      </c>
      <c r="F676">
        <f t="shared" si="41"/>
        <v>-3.5138399999999859</v>
      </c>
      <c r="G676">
        <f t="shared" si="42"/>
        <v>5.7104000000000585</v>
      </c>
      <c r="H676">
        <f t="shared" si="43"/>
        <v>0.32940512000000133</v>
      </c>
    </row>
    <row r="677" spans="2:8" x14ac:dyDescent="0.3">
      <c r="B677">
        <f>B676+'User Interface'!$D$14</f>
        <v>0.66500000000000048</v>
      </c>
      <c r="C677">
        <f>IF(G677&lt;0,(SQRT(G677^2+H677^2)*'User Interface'!$D$17)/$C$7*COS(PI()*'User Interface'!$D$19/180),0)</f>
        <v>0</v>
      </c>
      <c r="D677">
        <f>IF(G677&lt;0,(SQRT(H677^2+H677^2)*'User Interface'!$D$17)/$C$7*COS(PI()*'User Interface'!$D$19/180)+$C$8,$C$8)</f>
        <v>-9.81</v>
      </c>
      <c r="E677">
        <f t="shared" si="40"/>
        <v>8.6</v>
      </c>
      <c r="F677">
        <f t="shared" si="41"/>
        <v>-3.5236499999999857</v>
      </c>
      <c r="G677">
        <f t="shared" si="42"/>
        <v>5.7190000000000589</v>
      </c>
      <c r="H677">
        <f t="shared" si="43"/>
        <v>0.32588637500000134</v>
      </c>
    </row>
    <row r="678" spans="2:8" x14ac:dyDescent="0.3">
      <c r="B678">
        <f>B677+'User Interface'!$D$14</f>
        <v>0.66600000000000048</v>
      </c>
      <c r="C678">
        <f>IF(G678&lt;0,(SQRT(G678^2+H678^2)*'User Interface'!$D$17)/$C$7*COS(PI()*'User Interface'!$D$19/180),0)</f>
        <v>0</v>
      </c>
      <c r="D678">
        <f>IF(G678&lt;0,(SQRT(H678^2+H678^2)*'User Interface'!$D$17)/$C$7*COS(PI()*'User Interface'!$D$19/180)+$C$8,$C$8)</f>
        <v>-9.81</v>
      </c>
      <c r="E678">
        <f t="shared" si="40"/>
        <v>8.6</v>
      </c>
      <c r="F678">
        <f t="shared" si="41"/>
        <v>-3.5334599999999856</v>
      </c>
      <c r="G678">
        <f t="shared" si="42"/>
        <v>5.7276000000000593</v>
      </c>
      <c r="H678">
        <f t="shared" si="43"/>
        <v>0.32235782000000135</v>
      </c>
    </row>
    <row r="679" spans="2:8" x14ac:dyDescent="0.3">
      <c r="B679">
        <f>B678+'User Interface'!$D$14</f>
        <v>0.66700000000000048</v>
      </c>
      <c r="C679">
        <f>IF(G679&lt;0,(SQRT(G679^2+H679^2)*'User Interface'!$D$17)/$C$7*COS(PI()*'User Interface'!$D$19/180),0)</f>
        <v>0</v>
      </c>
      <c r="D679">
        <f>IF(G679&lt;0,(SQRT(H679^2+H679^2)*'User Interface'!$D$17)/$C$7*COS(PI()*'User Interface'!$D$19/180)+$C$8,$C$8)</f>
        <v>-9.81</v>
      </c>
      <c r="E679">
        <f t="shared" si="40"/>
        <v>8.6</v>
      </c>
      <c r="F679">
        <f t="shared" si="41"/>
        <v>-3.5432699999999855</v>
      </c>
      <c r="G679">
        <f t="shared" si="42"/>
        <v>5.7362000000000597</v>
      </c>
      <c r="H679">
        <f t="shared" si="43"/>
        <v>0.31881945500000136</v>
      </c>
    </row>
    <row r="680" spans="2:8" x14ac:dyDescent="0.3">
      <c r="B680">
        <f>B679+'User Interface'!$D$14</f>
        <v>0.66800000000000048</v>
      </c>
      <c r="C680">
        <f>IF(G680&lt;0,(SQRT(G680^2+H680^2)*'User Interface'!$D$17)/$C$7*COS(PI()*'User Interface'!$D$19/180),0)</f>
        <v>0</v>
      </c>
      <c r="D680">
        <f>IF(G680&lt;0,(SQRT(H680^2+H680^2)*'User Interface'!$D$17)/$C$7*COS(PI()*'User Interface'!$D$19/180)+$C$8,$C$8)</f>
        <v>-9.81</v>
      </c>
      <c r="E680">
        <f t="shared" si="40"/>
        <v>8.6</v>
      </c>
      <c r="F680">
        <f t="shared" si="41"/>
        <v>-3.5530799999999854</v>
      </c>
      <c r="G680">
        <f t="shared" si="42"/>
        <v>5.7448000000000601</v>
      </c>
      <c r="H680">
        <f t="shared" si="43"/>
        <v>0.31527128000000137</v>
      </c>
    </row>
    <row r="681" spans="2:8" x14ac:dyDescent="0.3">
      <c r="B681">
        <f>B680+'User Interface'!$D$14</f>
        <v>0.66900000000000048</v>
      </c>
      <c r="C681">
        <f>IF(G681&lt;0,(SQRT(G681^2+H681^2)*'User Interface'!$D$17)/$C$7*COS(PI()*'User Interface'!$D$19/180),0)</f>
        <v>0</v>
      </c>
      <c r="D681">
        <f>IF(G681&lt;0,(SQRT(H681^2+H681^2)*'User Interface'!$D$17)/$C$7*COS(PI()*'User Interface'!$D$19/180)+$C$8,$C$8)</f>
        <v>-9.81</v>
      </c>
      <c r="E681">
        <f t="shared" si="40"/>
        <v>8.6</v>
      </c>
      <c r="F681">
        <f t="shared" si="41"/>
        <v>-3.5628899999999852</v>
      </c>
      <c r="G681">
        <f t="shared" si="42"/>
        <v>5.7534000000000605</v>
      </c>
      <c r="H681">
        <f t="shared" si="43"/>
        <v>0.31171329500000139</v>
      </c>
    </row>
    <row r="682" spans="2:8" x14ac:dyDescent="0.3">
      <c r="B682">
        <f>B681+'User Interface'!$D$14</f>
        <v>0.67000000000000048</v>
      </c>
      <c r="C682">
        <f>IF(G682&lt;0,(SQRT(G682^2+H682^2)*'User Interface'!$D$17)/$C$7*COS(PI()*'User Interface'!$D$19/180),0)</f>
        <v>0</v>
      </c>
      <c r="D682">
        <f>IF(G682&lt;0,(SQRT(H682^2+H682^2)*'User Interface'!$D$17)/$C$7*COS(PI()*'User Interface'!$D$19/180)+$C$8,$C$8)</f>
        <v>-9.81</v>
      </c>
      <c r="E682">
        <f t="shared" si="40"/>
        <v>8.6</v>
      </c>
      <c r="F682">
        <f t="shared" si="41"/>
        <v>-3.5726999999999851</v>
      </c>
      <c r="G682">
        <f t="shared" si="42"/>
        <v>5.7620000000000609</v>
      </c>
      <c r="H682">
        <f t="shared" si="43"/>
        <v>0.3081455000000014</v>
      </c>
    </row>
    <row r="683" spans="2:8" x14ac:dyDescent="0.3">
      <c r="B683">
        <f>B682+'User Interface'!$D$14</f>
        <v>0.67100000000000048</v>
      </c>
      <c r="C683">
        <f>IF(G683&lt;0,(SQRT(G683^2+H683^2)*'User Interface'!$D$17)/$C$7*COS(PI()*'User Interface'!$D$19/180),0)</f>
        <v>0</v>
      </c>
      <c r="D683">
        <f>IF(G683&lt;0,(SQRT(H683^2+H683^2)*'User Interface'!$D$17)/$C$7*COS(PI()*'User Interface'!$D$19/180)+$C$8,$C$8)</f>
        <v>-9.81</v>
      </c>
      <c r="E683">
        <f t="shared" si="40"/>
        <v>8.6</v>
      </c>
      <c r="F683">
        <f t="shared" si="41"/>
        <v>-3.582509999999985</v>
      </c>
      <c r="G683">
        <f t="shared" si="42"/>
        <v>5.7706000000000612</v>
      </c>
      <c r="H683">
        <f t="shared" si="43"/>
        <v>0.30456789500000142</v>
      </c>
    </row>
    <row r="684" spans="2:8" x14ac:dyDescent="0.3">
      <c r="B684">
        <f>B683+'User Interface'!$D$14</f>
        <v>0.67200000000000049</v>
      </c>
      <c r="C684">
        <f>IF(G684&lt;0,(SQRT(G684^2+H684^2)*'User Interface'!$D$17)/$C$7*COS(PI()*'User Interface'!$D$19/180),0)</f>
        <v>0</v>
      </c>
      <c r="D684">
        <f>IF(G684&lt;0,(SQRT(H684^2+H684^2)*'User Interface'!$D$17)/$C$7*COS(PI()*'User Interface'!$D$19/180)+$C$8,$C$8)</f>
        <v>-9.81</v>
      </c>
      <c r="E684">
        <f t="shared" si="40"/>
        <v>8.6</v>
      </c>
      <c r="F684">
        <f t="shared" si="41"/>
        <v>-3.5923199999999849</v>
      </c>
      <c r="G684">
        <f t="shared" si="42"/>
        <v>5.7792000000000616</v>
      </c>
      <c r="H684">
        <f t="shared" si="43"/>
        <v>0.30098048000000144</v>
      </c>
    </row>
    <row r="685" spans="2:8" x14ac:dyDescent="0.3">
      <c r="B685">
        <f>B684+'User Interface'!$D$14</f>
        <v>0.67300000000000049</v>
      </c>
      <c r="C685">
        <f>IF(G685&lt;0,(SQRT(G685^2+H685^2)*'User Interface'!$D$17)/$C$7*COS(PI()*'User Interface'!$D$19/180),0)</f>
        <v>0</v>
      </c>
      <c r="D685">
        <f>IF(G685&lt;0,(SQRT(H685^2+H685^2)*'User Interface'!$D$17)/$C$7*COS(PI()*'User Interface'!$D$19/180)+$C$8,$C$8)</f>
        <v>-9.81</v>
      </c>
      <c r="E685">
        <f t="shared" si="40"/>
        <v>8.6</v>
      </c>
      <c r="F685">
        <f t="shared" si="41"/>
        <v>-3.6021299999999847</v>
      </c>
      <c r="G685">
        <f t="shared" si="42"/>
        <v>5.787800000000062</v>
      </c>
      <c r="H685">
        <f t="shared" si="43"/>
        <v>0.29738325500000146</v>
      </c>
    </row>
    <row r="686" spans="2:8" x14ac:dyDescent="0.3">
      <c r="B686">
        <f>B685+'User Interface'!$D$14</f>
        <v>0.67400000000000049</v>
      </c>
      <c r="C686">
        <f>IF(G686&lt;0,(SQRT(G686^2+H686^2)*'User Interface'!$D$17)/$C$7*COS(PI()*'User Interface'!$D$19/180),0)</f>
        <v>0</v>
      </c>
      <c r="D686">
        <f>IF(G686&lt;0,(SQRT(H686^2+H686^2)*'User Interface'!$D$17)/$C$7*COS(PI()*'User Interface'!$D$19/180)+$C$8,$C$8)</f>
        <v>-9.81</v>
      </c>
      <c r="E686">
        <f t="shared" si="40"/>
        <v>8.6</v>
      </c>
      <c r="F686">
        <f t="shared" si="41"/>
        <v>-3.6119399999999846</v>
      </c>
      <c r="G686">
        <f t="shared" si="42"/>
        <v>5.7964000000000624</v>
      </c>
      <c r="H686">
        <f t="shared" si="43"/>
        <v>0.29377622000000148</v>
      </c>
    </row>
    <row r="687" spans="2:8" x14ac:dyDescent="0.3">
      <c r="B687">
        <f>B686+'User Interface'!$D$14</f>
        <v>0.67500000000000049</v>
      </c>
      <c r="C687">
        <f>IF(G687&lt;0,(SQRT(G687^2+H687^2)*'User Interface'!$D$17)/$C$7*COS(PI()*'User Interface'!$D$19/180),0)</f>
        <v>0</v>
      </c>
      <c r="D687">
        <f>IF(G687&lt;0,(SQRT(H687^2+H687^2)*'User Interface'!$D$17)/$C$7*COS(PI()*'User Interface'!$D$19/180)+$C$8,$C$8)</f>
        <v>-9.81</v>
      </c>
      <c r="E687">
        <f t="shared" si="40"/>
        <v>8.6</v>
      </c>
      <c r="F687">
        <f t="shared" si="41"/>
        <v>-3.6217499999999845</v>
      </c>
      <c r="G687">
        <f t="shared" si="42"/>
        <v>5.8050000000000628</v>
      </c>
      <c r="H687">
        <f t="shared" si="43"/>
        <v>0.2901593750000015</v>
      </c>
    </row>
    <row r="688" spans="2:8" x14ac:dyDescent="0.3">
      <c r="B688">
        <f>B687+'User Interface'!$D$14</f>
        <v>0.67600000000000049</v>
      </c>
      <c r="C688">
        <f>IF(G688&lt;0,(SQRT(G688^2+H688^2)*'User Interface'!$D$17)/$C$7*COS(PI()*'User Interface'!$D$19/180),0)</f>
        <v>0</v>
      </c>
      <c r="D688">
        <f>IF(G688&lt;0,(SQRT(H688^2+H688^2)*'User Interface'!$D$17)/$C$7*COS(PI()*'User Interface'!$D$19/180)+$C$8,$C$8)</f>
        <v>-9.81</v>
      </c>
      <c r="E688">
        <f t="shared" si="40"/>
        <v>8.6</v>
      </c>
      <c r="F688">
        <f t="shared" si="41"/>
        <v>-3.6315599999999844</v>
      </c>
      <c r="G688">
        <f t="shared" si="42"/>
        <v>5.8136000000000632</v>
      </c>
      <c r="H688">
        <f t="shared" si="43"/>
        <v>0.28653272000000152</v>
      </c>
    </row>
    <row r="689" spans="2:8" x14ac:dyDescent="0.3">
      <c r="B689">
        <f>B688+'User Interface'!$D$14</f>
        <v>0.67700000000000049</v>
      </c>
      <c r="C689">
        <f>IF(G689&lt;0,(SQRT(G689^2+H689^2)*'User Interface'!$D$17)/$C$7*COS(PI()*'User Interface'!$D$19/180),0)</f>
        <v>0</v>
      </c>
      <c r="D689">
        <f>IF(G689&lt;0,(SQRT(H689^2+H689^2)*'User Interface'!$D$17)/$C$7*COS(PI()*'User Interface'!$D$19/180)+$C$8,$C$8)</f>
        <v>-9.81</v>
      </c>
      <c r="E689">
        <f t="shared" si="40"/>
        <v>8.6</v>
      </c>
      <c r="F689">
        <f t="shared" si="41"/>
        <v>-3.6413699999999842</v>
      </c>
      <c r="G689">
        <f t="shared" si="42"/>
        <v>5.8222000000000635</v>
      </c>
      <c r="H689">
        <f t="shared" si="43"/>
        <v>0.28289625500000154</v>
      </c>
    </row>
    <row r="690" spans="2:8" x14ac:dyDescent="0.3">
      <c r="B690">
        <f>B689+'User Interface'!$D$14</f>
        <v>0.67800000000000049</v>
      </c>
      <c r="C690">
        <f>IF(G690&lt;0,(SQRT(G690^2+H690^2)*'User Interface'!$D$17)/$C$7*COS(PI()*'User Interface'!$D$19/180),0)</f>
        <v>0</v>
      </c>
      <c r="D690">
        <f>IF(G690&lt;0,(SQRT(H690^2+H690^2)*'User Interface'!$D$17)/$C$7*COS(PI()*'User Interface'!$D$19/180)+$C$8,$C$8)</f>
        <v>-9.81</v>
      </c>
      <c r="E690">
        <f t="shared" si="40"/>
        <v>8.6</v>
      </c>
      <c r="F690">
        <f t="shared" si="41"/>
        <v>-3.6511799999999841</v>
      </c>
      <c r="G690">
        <f t="shared" si="42"/>
        <v>5.8308000000000639</v>
      </c>
      <c r="H690">
        <f t="shared" si="43"/>
        <v>0.27924998000000156</v>
      </c>
    </row>
    <row r="691" spans="2:8" x14ac:dyDescent="0.3">
      <c r="B691">
        <f>B690+'User Interface'!$D$14</f>
        <v>0.67900000000000049</v>
      </c>
      <c r="C691">
        <f>IF(G691&lt;0,(SQRT(G691^2+H691^2)*'User Interface'!$D$17)/$C$7*COS(PI()*'User Interface'!$D$19/180),0)</f>
        <v>0</v>
      </c>
      <c r="D691">
        <f>IF(G691&lt;0,(SQRT(H691^2+H691^2)*'User Interface'!$D$17)/$C$7*COS(PI()*'User Interface'!$D$19/180)+$C$8,$C$8)</f>
        <v>-9.81</v>
      </c>
      <c r="E691">
        <f t="shared" si="40"/>
        <v>8.6</v>
      </c>
      <c r="F691">
        <f t="shared" si="41"/>
        <v>-3.660989999999984</v>
      </c>
      <c r="G691">
        <f t="shared" si="42"/>
        <v>5.8394000000000643</v>
      </c>
      <c r="H691">
        <f t="shared" si="43"/>
        <v>0.27559389500000159</v>
      </c>
    </row>
    <row r="692" spans="2:8" x14ac:dyDescent="0.3">
      <c r="B692">
        <f>B691+'User Interface'!$D$14</f>
        <v>0.68000000000000049</v>
      </c>
      <c r="C692">
        <f>IF(G692&lt;0,(SQRT(G692^2+H692^2)*'User Interface'!$D$17)/$C$7*COS(PI()*'User Interface'!$D$19/180),0)</f>
        <v>0</v>
      </c>
      <c r="D692">
        <f>IF(G692&lt;0,(SQRT(H692^2+H692^2)*'User Interface'!$D$17)/$C$7*COS(PI()*'User Interface'!$D$19/180)+$C$8,$C$8)</f>
        <v>-9.81</v>
      </c>
      <c r="E692">
        <f t="shared" si="40"/>
        <v>8.6</v>
      </c>
      <c r="F692">
        <f t="shared" si="41"/>
        <v>-3.6707999999999839</v>
      </c>
      <c r="G692">
        <f t="shared" si="42"/>
        <v>5.8480000000000647</v>
      </c>
      <c r="H692">
        <f t="shared" si="43"/>
        <v>0.27192800000000161</v>
      </c>
    </row>
    <row r="693" spans="2:8" x14ac:dyDescent="0.3">
      <c r="B693">
        <f>B692+'User Interface'!$D$14</f>
        <v>0.68100000000000049</v>
      </c>
      <c r="C693">
        <f>IF(G693&lt;0,(SQRT(G693^2+H693^2)*'User Interface'!$D$17)/$C$7*COS(PI()*'User Interface'!$D$19/180),0)</f>
        <v>0</v>
      </c>
      <c r="D693">
        <f>IF(G693&lt;0,(SQRT(H693^2+H693^2)*'User Interface'!$D$17)/$C$7*COS(PI()*'User Interface'!$D$19/180)+$C$8,$C$8)</f>
        <v>-9.81</v>
      </c>
      <c r="E693">
        <f t="shared" si="40"/>
        <v>8.6</v>
      </c>
      <c r="F693">
        <f t="shared" si="41"/>
        <v>-3.6806099999999837</v>
      </c>
      <c r="G693">
        <f t="shared" si="42"/>
        <v>5.8566000000000651</v>
      </c>
      <c r="H693">
        <f t="shared" si="43"/>
        <v>0.26825229500000164</v>
      </c>
    </row>
    <row r="694" spans="2:8" x14ac:dyDescent="0.3">
      <c r="B694">
        <f>B693+'User Interface'!$D$14</f>
        <v>0.68200000000000049</v>
      </c>
      <c r="C694">
        <f>IF(G694&lt;0,(SQRT(G694^2+H694^2)*'User Interface'!$D$17)/$C$7*COS(PI()*'User Interface'!$D$19/180),0)</f>
        <v>0</v>
      </c>
      <c r="D694">
        <f>IF(G694&lt;0,(SQRT(H694^2+H694^2)*'User Interface'!$D$17)/$C$7*COS(PI()*'User Interface'!$D$19/180)+$C$8,$C$8)</f>
        <v>-9.81</v>
      </c>
      <c r="E694">
        <f t="shared" si="40"/>
        <v>8.6</v>
      </c>
      <c r="F694">
        <f t="shared" si="41"/>
        <v>-3.6904199999999836</v>
      </c>
      <c r="G694">
        <f t="shared" si="42"/>
        <v>5.8652000000000655</v>
      </c>
      <c r="H694">
        <f t="shared" si="43"/>
        <v>0.26456678000000167</v>
      </c>
    </row>
    <row r="695" spans="2:8" x14ac:dyDescent="0.3">
      <c r="B695">
        <f>B694+'User Interface'!$D$14</f>
        <v>0.6830000000000005</v>
      </c>
      <c r="C695">
        <f>IF(G695&lt;0,(SQRT(G695^2+H695^2)*'User Interface'!$D$17)/$C$7*COS(PI()*'User Interface'!$D$19/180),0)</f>
        <v>0</v>
      </c>
      <c r="D695">
        <f>IF(G695&lt;0,(SQRT(H695^2+H695^2)*'User Interface'!$D$17)/$C$7*COS(PI()*'User Interface'!$D$19/180)+$C$8,$C$8)</f>
        <v>-9.81</v>
      </c>
      <c r="E695">
        <f t="shared" si="40"/>
        <v>8.6</v>
      </c>
      <c r="F695">
        <f t="shared" si="41"/>
        <v>-3.7002299999999835</v>
      </c>
      <c r="G695">
        <f t="shared" si="42"/>
        <v>5.8738000000000659</v>
      </c>
      <c r="H695">
        <f t="shared" si="43"/>
        <v>0.2608714550000017</v>
      </c>
    </row>
    <row r="696" spans="2:8" x14ac:dyDescent="0.3">
      <c r="B696">
        <f>B695+'User Interface'!$D$14</f>
        <v>0.6840000000000005</v>
      </c>
      <c r="C696">
        <f>IF(G696&lt;0,(SQRT(G696^2+H696^2)*'User Interface'!$D$17)/$C$7*COS(PI()*'User Interface'!$D$19/180),0)</f>
        <v>0</v>
      </c>
      <c r="D696">
        <f>IF(G696&lt;0,(SQRT(H696^2+H696^2)*'User Interface'!$D$17)/$C$7*COS(PI()*'User Interface'!$D$19/180)+$C$8,$C$8)</f>
        <v>-9.81</v>
      </c>
      <c r="E696">
        <f t="shared" si="40"/>
        <v>8.6</v>
      </c>
      <c r="F696">
        <f t="shared" si="41"/>
        <v>-3.7100399999999834</v>
      </c>
      <c r="G696">
        <f t="shared" si="42"/>
        <v>5.8824000000000662</v>
      </c>
      <c r="H696">
        <f t="shared" si="43"/>
        <v>0.25716632000000172</v>
      </c>
    </row>
    <row r="697" spans="2:8" x14ac:dyDescent="0.3">
      <c r="B697">
        <f>B696+'User Interface'!$D$14</f>
        <v>0.6850000000000005</v>
      </c>
      <c r="C697">
        <f>IF(G697&lt;0,(SQRT(G697^2+H697^2)*'User Interface'!$D$17)/$C$7*COS(PI()*'User Interface'!$D$19/180),0)</f>
        <v>0</v>
      </c>
      <c r="D697">
        <f>IF(G697&lt;0,(SQRT(H697^2+H697^2)*'User Interface'!$D$17)/$C$7*COS(PI()*'User Interface'!$D$19/180)+$C$8,$C$8)</f>
        <v>-9.81</v>
      </c>
      <c r="E697">
        <f t="shared" si="40"/>
        <v>8.6</v>
      </c>
      <c r="F697">
        <f t="shared" si="41"/>
        <v>-3.7198499999999832</v>
      </c>
      <c r="G697">
        <f t="shared" si="42"/>
        <v>5.8910000000000666</v>
      </c>
      <c r="H697">
        <f t="shared" si="43"/>
        <v>0.25345137500000176</v>
      </c>
    </row>
    <row r="698" spans="2:8" x14ac:dyDescent="0.3">
      <c r="B698">
        <f>B697+'User Interface'!$D$14</f>
        <v>0.6860000000000005</v>
      </c>
      <c r="C698">
        <f>IF(G698&lt;0,(SQRT(G698^2+H698^2)*'User Interface'!$D$17)/$C$7*COS(PI()*'User Interface'!$D$19/180),0)</f>
        <v>0</v>
      </c>
      <c r="D698">
        <f>IF(G698&lt;0,(SQRT(H698^2+H698^2)*'User Interface'!$D$17)/$C$7*COS(PI()*'User Interface'!$D$19/180)+$C$8,$C$8)</f>
        <v>-9.81</v>
      </c>
      <c r="E698">
        <f t="shared" si="40"/>
        <v>8.6</v>
      </c>
      <c r="F698">
        <f t="shared" si="41"/>
        <v>-3.7296599999999831</v>
      </c>
      <c r="G698">
        <f t="shared" si="42"/>
        <v>5.899600000000067</v>
      </c>
      <c r="H698">
        <f t="shared" si="43"/>
        <v>0.24972662000000176</v>
      </c>
    </row>
    <row r="699" spans="2:8" x14ac:dyDescent="0.3">
      <c r="B699">
        <f>B698+'User Interface'!$D$14</f>
        <v>0.6870000000000005</v>
      </c>
      <c r="C699">
        <f>IF(G699&lt;0,(SQRT(G699^2+H699^2)*'User Interface'!$D$17)/$C$7*COS(PI()*'User Interface'!$D$19/180),0)</f>
        <v>0</v>
      </c>
      <c r="D699">
        <f>IF(G699&lt;0,(SQRT(H699^2+H699^2)*'User Interface'!$D$17)/$C$7*COS(PI()*'User Interface'!$D$19/180)+$C$8,$C$8)</f>
        <v>-9.81</v>
      </c>
      <c r="E699">
        <f t="shared" si="40"/>
        <v>8.6</v>
      </c>
      <c r="F699">
        <f t="shared" si="41"/>
        <v>-3.739469999999983</v>
      </c>
      <c r="G699">
        <f t="shared" si="42"/>
        <v>5.9082000000000674</v>
      </c>
      <c r="H699">
        <f t="shared" si="43"/>
        <v>0.24599205500000176</v>
      </c>
    </row>
    <row r="700" spans="2:8" x14ac:dyDescent="0.3">
      <c r="B700">
        <f>B699+'User Interface'!$D$14</f>
        <v>0.6880000000000005</v>
      </c>
      <c r="C700">
        <f>IF(G700&lt;0,(SQRT(G700^2+H700^2)*'User Interface'!$D$17)/$C$7*COS(PI()*'User Interface'!$D$19/180),0)</f>
        <v>0</v>
      </c>
      <c r="D700">
        <f>IF(G700&lt;0,(SQRT(H700^2+H700^2)*'User Interface'!$D$17)/$C$7*COS(PI()*'User Interface'!$D$19/180)+$C$8,$C$8)</f>
        <v>-9.81</v>
      </c>
      <c r="E700">
        <f t="shared" si="40"/>
        <v>8.6</v>
      </c>
      <c r="F700">
        <f t="shared" si="41"/>
        <v>-3.7492799999999828</v>
      </c>
      <c r="G700">
        <f t="shared" si="42"/>
        <v>5.9168000000000678</v>
      </c>
      <c r="H700">
        <f t="shared" si="43"/>
        <v>0.24224768000000177</v>
      </c>
    </row>
    <row r="701" spans="2:8" x14ac:dyDescent="0.3">
      <c r="B701">
        <f>B700+'User Interface'!$D$14</f>
        <v>0.6890000000000005</v>
      </c>
      <c r="C701">
        <f>IF(G701&lt;0,(SQRT(G701^2+H701^2)*'User Interface'!$D$17)/$C$7*COS(PI()*'User Interface'!$D$19/180),0)</f>
        <v>0</v>
      </c>
      <c r="D701">
        <f>IF(G701&lt;0,(SQRT(H701^2+H701^2)*'User Interface'!$D$17)/$C$7*COS(PI()*'User Interface'!$D$19/180)+$C$8,$C$8)</f>
        <v>-9.81</v>
      </c>
      <c r="E701">
        <f t="shared" si="40"/>
        <v>8.6</v>
      </c>
      <c r="F701">
        <f t="shared" si="41"/>
        <v>-3.7590899999999827</v>
      </c>
      <c r="G701">
        <f t="shared" si="42"/>
        <v>5.9254000000000682</v>
      </c>
      <c r="H701">
        <f t="shared" si="43"/>
        <v>0.23849349500000178</v>
      </c>
    </row>
    <row r="702" spans="2:8" x14ac:dyDescent="0.3">
      <c r="B702">
        <f>B701+'User Interface'!$D$14</f>
        <v>0.6900000000000005</v>
      </c>
      <c r="C702">
        <f>IF(G702&lt;0,(SQRT(G702^2+H702^2)*'User Interface'!$D$17)/$C$7*COS(PI()*'User Interface'!$D$19/180),0)</f>
        <v>0</v>
      </c>
      <c r="D702">
        <f>IF(G702&lt;0,(SQRT(H702^2+H702^2)*'User Interface'!$D$17)/$C$7*COS(PI()*'User Interface'!$D$19/180)+$C$8,$C$8)</f>
        <v>-9.81</v>
      </c>
      <c r="E702">
        <f t="shared" si="40"/>
        <v>8.6</v>
      </c>
      <c r="F702">
        <f t="shared" si="41"/>
        <v>-3.7688999999999826</v>
      </c>
      <c r="G702">
        <f t="shared" si="42"/>
        <v>5.9340000000000686</v>
      </c>
      <c r="H702">
        <f t="shared" si="43"/>
        <v>0.23472950000000178</v>
      </c>
    </row>
    <row r="703" spans="2:8" x14ac:dyDescent="0.3">
      <c r="B703">
        <f>B702+'User Interface'!$D$14</f>
        <v>0.6910000000000005</v>
      </c>
      <c r="C703">
        <f>IF(G703&lt;0,(SQRT(G703^2+H703^2)*'User Interface'!$D$17)/$C$7*COS(PI()*'User Interface'!$D$19/180),0)</f>
        <v>0</v>
      </c>
      <c r="D703">
        <f>IF(G703&lt;0,(SQRT(H703^2+H703^2)*'User Interface'!$D$17)/$C$7*COS(PI()*'User Interface'!$D$19/180)+$C$8,$C$8)</f>
        <v>-9.81</v>
      </c>
      <c r="E703">
        <f t="shared" si="40"/>
        <v>8.6</v>
      </c>
      <c r="F703">
        <f t="shared" si="41"/>
        <v>-3.7787099999999825</v>
      </c>
      <c r="G703">
        <f t="shared" si="42"/>
        <v>5.9426000000000689</v>
      </c>
      <c r="H703">
        <f t="shared" si="43"/>
        <v>0.23095569500000179</v>
      </c>
    </row>
    <row r="704" spans="2:8" x14ac:dyDescent="0.3">
      <c r="B704">
        <f>B703+'User Interface'!$D$14</f>
        <v>0.6920000000000005</v>
      </c>
      <c r="C704">
        <f>IF(G704&lt;0,(SQRT(G704^2+H704^2)*'User Interface'!$D$17)/$C$7*COS(PI()*'User Interface'!$D$19/180),0)</f>
        <v>0</v>
      </c>
      <c r="D704">
        <f>IF(G704&lt;0,(SQRT(H704^2+H704^2)*'User Interface'!$D$17)/$C$7*COS(PI()*'User Interface'!$D$19/180)+$C$8,$C$8)</f>
        <v>-9.81</v>
      </c>
      <c r="E704">
        <f t="shared" si="40"/>
        <v>8.6</v>
      </c>
      <c r="F704">
        <f t="shared" si="41"/>
        <v>-3.7885199999999823</v>
      </c>
      <c r="G704">
        <f t="shared" si="42"/>
        <v>5.9512000000000693</v>
      </c>
      <c r="H704">
        <f t="shared" si="43"/>
        <v>0.2271720800000018</v>
      </c>
    </row>
    <row r="705" spans="2:8" x14ac:dyDescent="0.3">
      <c r="B705">
        <f>B704+'User Interface'!$D$14</f>
        <v>0.6930000000000005</v>
      </c>
      <c r="C705">
        <f>IF(G705&lt;0,(SQRT(G705^2+H705^2)*'User Interface'!$D$17)/$C$7*COS(PI()*'User Interface'!$D$19/180),0)</f>
        <v>0</v>
      </c>
      <c r="D705">
        <f>IF(G705&lt;0,(SQRT(H705^2+H705^2)*'User Interface'!$D$17)/$C$7*COS(PI()*'User Interface'!$D$19/180)+$C$8,$C$8)</f>
        <v>-9.81</v>
      </c>
      <c r="E705">
        <f t="shared" si="40"/>
        <v>8.6</v>
      </c>
      <c r="F705">
        <f t="shared" si="41"/>
        <v>-3.7983299999999822</v>
      </c>
      <c r="G705">
        <f t="shared" si="42"/>
        <v>5.9598000000000697</v>
      </c>
      <c r="H705">
        <f t="shared" si="43"/>
        <v>0.22337865500000181</v>
      </c>
    </row>
    <row r="706" spans="2:8" x14ac:dyDescent="0.3">
      <c r="B706">
        <f>B705+'User Interface'!$D$14</f>
        <v>0.69400000000000051</v>
      </c>
      <c r="C706">
        <f>IF(G706&lt;0,(SQRT(G706^2+H706^2)*'User Interface'!$D$17)/$C$7*COS(PI()*'User Interface'!$D$19/180),0)</f>
        <v>0</v>
      </c>
      <c r="D706">
        <f>IF(G706&lt;0,(SQRT(H706^2+H706^2)*'User Interface'!$D$17)/$C$7*COS(PI()*'User Interface'!$D$19/180)+$C$8,$C$8)</f>
        <v>-9.81</v>
      </c>
      <c r="E706">
        <f t="shared" si="40"/>
        <v>8.6</v>
      </c>
      <c r="F706">
        <f t="shared" si="41"/>
        <v>-3.8081399999999821</v>
      </c>
      <c r="G706">
        <f t="shared" si="42"/>
        <v>5.9684000000000701</v>
      </c>
      <c r="H706">
        <f t="shared" si="43"/>
        <v>0.21957542000000183</v>
      </c>
    </row>
    <row r="707" spans="2:8" x14ac:dyDescent="0.3">
      <c r="B707">
        <f>B706+'User Interface'!$D$14</f>
        <v>0.69500000000000051</v>
      </c>
      <c r="C707">
        <f>IF(G707&lt;0,(SQRT(G707^2+H707^2)*'User Interface'!$D$17)/$C$7*COS(PI()*'User Interface'!$D$19/180),0)</f>
        <v>0</v>
      </c>
      <c r="D707">
        <f>IF(G707&lt;0,(SQRT(H707^2+H707^2)*'User Interface'!$D$17)/$C$7*COS(PI()*'User Interface'!$D$19/180)+$C$8,$C$8)</f>
        <v>-9.81</v>
      </c>
      <c r="E707">
        <f t="shared" si="40"/>
        <v>8.6</v>
      </c>
      <c r="F707">
        <f t="shared" si="41"/>
        <v>-3.817949999999982</v>
      </c>
      <c r="G707">
        <f t="shared" si="42"/>
        <v>5.9770000000000705</v>
      </c>
      <c r="H707">
        <f t="shared" si="43"/>
        <v>0.21576237500000184</v>
      </c>
    </row>
    <row r="708" spans="2:8" x14ac:dyDescent="0.3">
      <c r="B708">
        <f>B707+'User Interface'!$D$14</f>
        <v>0.69600000000000051</v>
      </c>
      <c r="C708">
        <f>IF(G708&lt;0,(SQRT(G708^2+H708^2)*'User Interface'!$D$17)/$C$7*COS(PI()*'User Interface'!$D$19/180),0)</f>
        <v>0</v>
      </c>
      <c r="D708">
        <f>IF(G708&lt;0,(SQRT(H708^2+H708^2)*'User Interface'!$D$17)/$C$7*COS(PI()*'User Interface'!$D$19/180)+$C$8,$C$8)</f>
        <v>-9.81</v>
      </c>
      <c r="E708">
        <f t="shared" si="40"/>
        <v>8.6</v>
      </c>
      <c r="F708">
        <f t="shared" si="41"/>
        <v>-3.8277599999999818</v>
      </c>
      <c r="G708">
        <f t="shared" si="42"/>
        <v>5.9856000000000709</v>
      </c>
      <c r="H708">
        <f t="shared" si="43"/>
        <v>0.21193952000000185</v>
      </c>
    </row>
    <row r="709" spans="2:8" x14ac:dyDescent="0.3">
      <c r="B709">
        <f>B708+'User Interface'!$D$14</f>
        <v>0.69700000000000051</v>
      </c>
      <c r="C709">
        <f>IF(G709&lt;0,(SQRT(G709^2+H709^2)*'User Interface'!$D$17)/$C$7*COS(PI()*'User Interface'!$D$19/180),0)</f>
        <v>0</v>
      </c>
      <c r="D709">
        <f>IF(G709&lt;0,(SQRT(H709^2+H709^2)*'User Interface'!$D$17)/$C$7*COS(PI()*'User Interface'!$D$19/180)+$C$8,$C$8)</f>
        <v>-9.81</v>
      </c>
      <c r="E709">
        <f t="shared" si="40"/>
        <v>8.6</v>
      </c>
      <c r="F709">
        <f t="shared" si="41"/>
        <v>-3.8375699999999817</v>
      </c>
      <c r="G709">
        <f t="shared" si="42"/>
        <v>5.9942000000000712</v>
      </c>
      <c r="H709">
        <f t="shared" si="43"/>
        <v>0.20810685500000187</v>
      </c>
    </row>
    <row r="710" spans="2:8" x14ac:dyDescent="0.3">
      <c r="B710">
        <f>B709+'User Interface'!$D$14</f>
        <v>0.69800000000000051</v>
      </c>
      <c r="C710">
        <f>IF(G710&lt;0,(SQRT(G710^2+H710^2)*'User Interface'!$D$17)/$C$7*COS(PI()*'User Interface'!$D$19/180),0)</f>
        <v>0</v>
      </c>
      <c r="D710">
        <f>IF(G710&lt;0,(SQRT(H710^2+H710^2)*'User Interface'!$D$17)/$C$7*COS(PI()*'User Interface'!$D$19/180)+$C$8,$C$8)</f>
        <v>-9.81</v>
      </c>
      <c r="E710">
        <f t="shared" si="40"/>
        <v>8.6</v>
      </c>
      <c r="F710">
        <f t="shared" si="41"/>
        <v>-3.8473799999999816</v>
      </c>
      <c r="G710">
        <f t="shared" si="42"/>
        <v>6.0028000000000716</v>
      </c>
      <c r="H710">
        <f t="shared" si="43"/>
        <v>0.20426438000000188</v>
      </c>
    </row>
    <row r="711" spans="2:8" x14ac:dyDescent="0.3">
      <c r="B711">
        <f>B710+'User Interface'!$D$14</f>
        <v>0.69900000000000051</v>
      </c>
      <c r="C711">
        <f>IF(G711&lt;0,(SQRT(G711^2+H711^2)*'User Interface'!$D$17)/$C$7*COS(PI()*'User Interface'!$D$19/180),0)</f>
        <v>0</v>
      </c>
      <c r="D711">
        <f>IF(G711&lt;0,(SQRT(H711^2+H711^2)*'User Interface'!$D$17)/$C$7*COS(PI()*'User Interface'!$D$19/180)+$C$8,$C$8)</f>
        <v>-9.81</v>
      </c>
      <c r="E711">
        <f t="shared" si="40"/>
        <v>8.6</v>
      </c>
      <c r="F711">
        <f t="shared" si="41"/>
        <v>-3.8571899999999815</v>
      </c>
      <c r="G711">
        <f t="shared" si="42"/>
        <v>6.011400000000072</v>
      </c>
      <c r="H711">
        <f t="shared" si="43"/>
        <v>0.2004120950000019</v>
      </c>
    </row>
    <row r="712" spans="2:8" x14ac:dyDescent="0.3">
      <c r="B712">
        <f>B711+'User Interface'!$D$14</f>
        <v>0.70000000000000051</v>
      </c>
      <c r="C712">
        <f>IF(G712&lt;0,(SQRT(G712^2+H712^2)*'User Interface'!$D$17)/$C$7*COS(PI()*'User Interface'!$D$19/180),0)</f>
        <v>0</v>
      </c>
      <c r="D712">
        <f>IF(G712&lt;0,(SQRT(H712^2+H712^2)*'User Interface'!$D$17)/$C$7*COS(PI()*'User Interface'!$D$19/180)+$C$8,$C$8)</f>
        <v>-9.81</v>
      </c>
      <c r="E712">
        <f t="shared" si="40"/>
        <v>8.6</v>
      </c>
      <c r="F712">
        <f t="shared" si="41"/>
        <v>-3.8669999999999813</v>
      </c>
      <c r="G712">
        <f t="shared" si="42"/>
        <v>6.0200000000000724</v>
      </c>
      <c r="H712">
        <f t="shared" si="43"/>
        <v>0.19655000000000192</v>
      </c>
    </row>
    <row r="713" spans="2:8" x14ac:dyDescent="0.3">
      <c r="B713">
        <f>B712+'User Interface'!$D$14</f>
        <v>0.70100000000000051</v>
      </c>
      <c r="C713">
        <f>IF(G713&lt;0,(SQRT(G713^2+H713^2)*'User Interface'!$D$17)/$C$7*COS(PI()*'User Interface'!$D$19/180),0)</f>
        <v>0</v>
      </c>
      <c r="D713">
        <f>IF(G713&lt;0,(SQRT(H713^2+H713^2)*'User Interface'!$D$17)/$C$7*COS(PI()*'User Interface'!$D$19/180)+$C$8,$C$8)</f>
        <v>-9.81</v>
      </c>
      <c r="E713">
        <f t="shared" si="40"/>
        <v>8.6</v>
      </c>
      <c r="F713">
        <f t="shared" si="41"/>
        <v>-3.8768099999999812</v>
      </c>
      <c r="G713">
        <f t="shared" si="42"/>
        <v>6.0286000000000728</v>
      </c>
      <c r="H713">
        <f t="shared" si="43"/>
        <v>0.19267809500000194</v>
      </c>
    </row>
    <row r="714" spans="2:8" x14ac:dyDescent="0.3">
      <c r="B714">
        <f>B713+'User Interface'!$D$14</f>
        <v>0.70200000000000051</v>
      </c>
      <c r="C714">
        <f>IF(G714&lt;0,(SQRT(G714^2+H714^2)*'User Interface'!$D$17)/$C$7*COS(PI()*'User Interface'!$D$19/180),0)</f>
        <v>0</v>
      </c>
      <c r="D714">
        <f>IF(G714&lt;0,(SQRT(H714^2+H714^2)*'User Interface'!$D$17)/$C$7*COS(PI()*'User Interface'!$D$19/180)+$C$8,$C$8)</f>
        <v>-9.81</v>
      </c>
      <c r="E714">
        <f t="shared" si="40"/>
        <v>8.6</v>
      </c>
      <c r="F714">
        <f t="shared" si="41"/>
        <v>-3.8866199999999811</v>
      </c>
      <c r="G714">
        <f t="shared" si="42"/>
        <v>6.0372000000000732</v>
      </c>
      <c r="H714">
        <f t="shared" si="43"/>
        <v>0.18879638000000196</v>
      </c>
    </row>
    <row r="715" spans="2:8" x14ac:dyDescent="0.3">
      <c r="B715">
        <f>B714+'User Interface'!$D$14</f>
        <v>0.70300000000000051</v>
      </c>
      <c r="C715">
        <f>IF(G715&lt;0,(SQRT(G715^2+H715^2)*'User Interface'!$D$17)/$C$7*COS(PI()*'User Interface'!$D$19/180),0)</f>
        <v>0</v>
      </c>
      <c r="D715">
        <f>IF(G715&lt;0,(SQRT(H715^2+H715^2)*'User Interface'!$D$17)/$C$7*COS(PI()*'User Interface'!$D$19/180)+$C$8,$C$8)</f>
        <v>-9.81</v>
      </c>
      <c r="E715">
        <f t="shared" si="40"/>
        <v>8.6</v>
      </c>
      <c r="F715">
        <f t="shared" si="41"/>
        <v>-3.896429999999981</v>
      </c>
      <c r="G715">
        <f t="shared" si="42"/>
        <v>6.0458000000000736</v>
      </c>
      <c r="H715">
        <f t="shared" si="43"/>
        <v>0.18490485500000198</v>
      </c>
    </row>
    <row r="716" spans="2:8" x14ac:dyDescent="0.3">
      <c r="B716">
        <f>B715+'User Interface'!$D$14</f>
        <v>0.70400000000000051</v>
      </c>
      <c r="C716">
        <f>IF(G716&lt;0,(SQRT(G716^2+H716^2)*'User Interface'!$D$17)/$C$7*COS(PI()*'User Interface'!$D$19/180),0)</f>
        <v>0</v>
      </c>
      <c r="D716">
        <f>IF(G716&lt;0,(SQRT(H716^2+H716^2)*'User Interface'!$D$17)/$C$7*COS(PI()*'User Interface'!$D$19/180)+$C$8,$C$8)</f>
        <v>-9.81</v>
      </c>
      <c r="E716">
        <f t="shared" si="40"/>
        <v>8.6</v>
      </c>
      <c r="F716">
        <f t="shared" si="41"/>
        <v>-3.9062399999999808</v>
      </c>
      <c r="G716">
        <f t="shared" si="42"/>
        <v>6.0544000000000739</v>
      </c>
      <c r="H716">
        <f t="shared" si="43"/>
        <v>0.181003520000002</v>
      </c>
    </row>
    <row r="717" spans="2:8" x14ac:dyDescent="0.3">
      <c r="B717">
        <f>B716+'User Interface'!$D$14</f>
        <v>0.70500000000000052</v>
      </c>
      <c r="C717">
        <f>IF(G717&lt;0,(SQRT(G717^2+H717^2)*'User Interface'!$D$17)/$C$7*COS(PI()*'User Interface'!$D$19/180),0)</f>
        <v>0</v>
      </c>
      <c r="D717">
        <f>IF(G717&lt;0,(SQRT(H717^2+H717^2)*'User Interface'!$D$17)/$C$7*COS(PI()*'User Interface'!$D$19/180)+$C$8,$C$8)</f>
        <v>-9.81</v>
      </c>
      <c r="E717">
        <f t="shared" si="40"/>
        <v>8.6</v>
      </c>
      <c r="F717">
        <f t="shared" si="41"/>
        <v>-3.9160499999999807</v>
      </c>
      <c r="G717">
        <f t="shared" si="42"/>
        <v>6.0630000000000743</v>
      </c>
      <c r="H717">
        <f t="shared" si="43"/>
        <v>0.17709237500000202</v>
      </c>
    </row>
    <row r="718" spans="2:8" x14ac:dyDescent="0.3">
      <c r="B718">
        <f>B717+'User Interface'!$D$14</f>
        <v>0.70600000000000052</v>
      </c>
      <c r="C718">
        <f>IF(G718&lt;0,(SQRT(G718^2+H718^2)*'User Interface'!$D$17)/$C$7*COS(PI()*'User Interface'!$D$19/180),0)</f>
        <v>0</v>
      </c>
      <c r="D718">
        <f>IF(G718&lt;0,(SQRT(H718^2+H718^2)*'User Interface'!$D$17)/$C$7*COS(PI()*'User Interface'!$D$19/180)+$C$8,$C$8)</f>
        <v>-9.81</v>
      </c>
      <c r="E718">
        <f t="shared" ref="E718:E781" si="44">C717*$C$9+E717</f>
        <v>8.6</v>
      </c>
      <c r="F718">
        <f t="shared" ref="F718:F781" si="45">D717*$C$9+F717</f>
        <v>-3.9258599999999806</v>
      </c>
      <c r="G718">
        <f t="shared" ref="G718:G781" si="46">(E718+E717)/2*$C$9+G717</f>
        <v>6.0716000000000747</v>
      </c>
      <c r="H718">
        <f t="shared" ref="H718:H781" si="47">(F718+F717)/2*$C$9+H717</f>
        <v>0.17317142000000205</v>
      </c>
    </row>
    <row r="719" spans="2:8" x14ac:dyDescent="0.3">
      <c r="B719">
        <f>B718+'User Interface'!$D$14</f>
        <v>0.70700000000000052</v>
      </c>
      <c r="C719">
        <f>IF(G719&lt;0,(SQRT(G719^2+H719^2)*'User Interface'!$D$17)/$C$7*COS(PI()*'User Interface'!$D$19/180),0)</f>
        <v>0</v>
      </c>
      <c r="D719">
        <f>IF(G719&lt;0,(SQRT(H719^2+H719^2)*'User Interface'!$D$17)/$C$7*COS(PI()*'User Interface'!$D$19/180)+$C$8,$C$8)</f>
        <v>-9.81</v>
      </c>
      <c r="E719">
        <f t="shared" si="44"/>
        <v>8.6</v>
      </c>
      <c r="F719">
        <f t="shared" si="45"/>
        <v>-3.9356699999999805</v>
      </c>
      <c r="G719">
        <f t="shared" si="46"/>
        <v>6.0802000000000751</v>
      </c>
      <c r="H719">
        <f t="shared" si="47"/>
        <v>0.16924065500000207</v>
      </c>
    </row>
    <row r="720" spans="2:8" x14ac:dyDescent="0.3">
      <c r="B720">
        <f>B719+'User Interface'!$D$14</f>
        <v>0.70800000000000052</v>
      </c>
      <c r="C720">
        <f>IF(G720&lt;0,(SQRT(G720^2+H720^2)*'User Interface'!$D$17)/$C$7*COS(PI()*'User Interface'!$D$19/180),0)</f>
        <v>0</v>
      </c>
      <c r="D720">
        <f>IF(G720&lt;0,(SQRT(H720^2+H720^2)*'User Interface'!$D$17)/$C$7*COS(PI()*'User Interface'!$D$19/180)+$C$8,$C$8)</f>
        <v>-9.81</v>
      </c>
      <c r="E720">
        <f t="shared" si="44"/>
        <v>8.6</v>
      </c>
      <c r="F720">
        <f t="shared" si="45"/>
        <v>-3.9454799999999803</v>
      </c>
      <c r="G720">
        <f t="shared" si="46"/>
        <v>6.0888000000000755</v>
      </c>
      <c r="H720">
        <f t="shared" si="47"/>
        <v>0.1653000800000021</v>
      </c>
    </row>
    <row r="721" spans="2:8" x14ac:dyDescent="0.3">
      <c r="B721">
        <f>B720+'User Interface'!$D$14</f>
        <v>0.70900000000000052</v>
      </c>
      <c r="C721">
        <f>IF(G721&lt;0,(SQRT(G721^2+H721^2)*'User Interface'!$D$17)/$C$7*COS(PI()*'User Interface'!$D$19/180),0)</f>
        <v>0</v>
      </c>
      <c r="D721">
        <f>IF(G721&lt;0,(SQRT(H721^2+H721^2)*'User Interface'!$D$17)/$C$7*COS(PI()*'User Interface'!$D$19/180)+$C$8,$C$8)</f>
        <v>-9.81</v>
      </c>
      <c r="E721">
        <f t="shared" si="44"/>
        <v>8.6</v>
      </c>
      <c r="F721">
        <f t="shared" si="45"/>
        <v>-3.9552899999999802</v>
      </c>
      <c r="G721">
        <f t="shared" si="46"/>
        <v>6.0974000000000759</v>
      </c>
      <c r="H721">
        <f t="shared" si="47"/>
        <v>0.16134969500000212</v>
      </c>
    </row>
    <row r="722" spans="2:8" x14ac:dyDescent="0.3">
      <c r="B722">
        <f>B721+'User Interface'!$D$14</f>
        <v>0.71000000000000052</v>
      </c>
      <c r="C722">
        <f>IF(G722&lt;0,(SQRT(G722^2+H722^2)*'User Interface'!$D$17)/$C$7*COS(PI()*'User Interface'!$D$19/180),0)</f>
        <v>0</v>
      </c>
      <c r="D722">
        <f>IF(G722&lt;0,(SQRT(H722^2+H722^2)*'User Interface'!$D$17)/$C$7*COS(PI()*'User Interface'!$D$19/180)+$C$8,$C$8)</f>
        <v>-9.81</v>
      </c>
      <c r="E722">
        <f t="shared" si="44"/>
        <v>8.6</v>
      </c>
      <c r="F722">
        <f t="shared" si="45"/>
        <v>-3.9650999999999801</v>
      </c>
      <c r="G722">
        <f t="shared" si="46"/>
        <v>6.1060000000000763</v>
      </c>
      <c r="H722">
        <f t="shared" si="47"/>
        <v>0.15738950000000215</v>
      </c>
    </row>
    <row r="723" spans="2:8" x14ac:dyDescent="0.3">
      <c r="B723">
        <f>B722+'User Interface'!$D$14</f>
        <v>0.71100000000000052</v>
      </c>
      <c r="C723">
        <f>IF(G723&lt;0,(SQRT(G723^2+H723^2)*'User Interface'!$D$17)/$C$7*COS(PI()*'User Interface'!$D$19/180),0)</f>
        <v>0</v>
      </c>
      <c r="D723">
        <f>IF(G723&lt;0,(SQRT(H723^2+H723^2)*'User Interface'!$D$17)/$C$7*COS(PI()*'User Interface'!$D$19/180)+$C$8,$C$8)</f>
        <v>-9.81</v>
      </c>
      <c r="E723">
        <f t="shared" si="44"/>
        <v>8.6</v>
      </c>
      <c r="F723">
        <f t="shared" si="45"/>
        <v>-3.97490999999998</v>
      </c>
      <c r="G723">
        <f t="shared" si="46"/>
        <v>6.1146000000000766</v>
      </c>
      <c r="H723">
        <f t="shared" si="47"/>
        <v>0.15341949500000218</v>
      </c>
    </row>
    <row r="724" spans="2:8" x14ac:dyDescent="0.3">
      <c r="B724">
        <f>B723+'User Interface'!$D$14</f>
        <v>0.71200000000000052</v>
      </c>
      <c r="C724">
        <f>IF(G724&lt;0,(SQRT(G724^2+H724^2)*'User Interface'!$D$17)/$C$7*COS(PI()*'User Interface'!$D$19/180),0)</f>
        <v>0</v>
      </c>
      <c r="D724">
        <f>IF(G724&lt;0,(SQRT(H724^2+H724^2)*'User Interface'!$D$17)/$C$7*COS(PI()*'User Interface'!$D$19/180)+$C$8,$C$8)</f>
        <v>-9.81</v>
      </c>
      <c r="E724">
        <f t="shared" si="44"/>
        <v>8.6</v>
      </c>
      <c r="F724">
        <f t="shared" si="45"/>
        <v>-3.9847199999999798</v>
      </c>
      <c r="G724">
        <f t="shared" si="46"/>
        <v>6.123200000000077</v>
      </c>
      <c r="H724">
        <f t="shared" si="47"/>
        <v>0.14943968000000221</v>
      </c>
    </row>
    <row r="725" spans="2:8" x14ac:dyDescent="0.3">
      <c r="B725">
        <f>B724+'User Interface'!$D$14</f>
        <v>0.71300000000000052</v>
      </c>
      <c r="C725">
        <f>IF(G725&lt;0,(SQRT(G725^2+H725^2)*'User Interface'!$D$17)/$C$7*COS(PI()*'User Interface'!$D$19/180),0)</f>
        <v>0</v>
      </c>
      <c r="D725">
        <f>IF(G725&lt;0,(SQRT(H725^2+H725^2)*'User Interface'!$D$17)/$C$7*COS(PI()*'User Interface'!$D$19/180)+$C$8,$C$8)</f>
        <v>-9.81</v>
      </c>
      <c r="E725">
        <f t="shared" si="44"/>
        <v>8.6</v>
      </c>
      <c r="F725">
        <f t="shared" si="45"/>
        <v>-3.9945299999999797</v>
      </c>
      <c r="G725">
        <f t="shared" si="46"/>
        <v>6.1318000000000774</v>
      </c>
      <c r="H725">
        <f t="shared" si="47"/>
        <v>0.14545005500000224</v>
      </c>
    </row>
    <row r="726" spans="2:8" x14ac:dyDescent="0.3">
      <c r="B726">
        <f>B725+'User Interface'!$D$14</f>
        <v>0.71400000000000052</v>
      </c>
      <c r="C726">
        <f>IF(G726&lt;0,(SQRT(G726^2+H726^2)*'User Interface'!$D$17)/$C$7*COS(PI()*'User Interface'!$D$19/180),0)</f>
        <v>0</v>
      </c>
      <c r="D726">
        <f>IF(G726&lt;0,(SQRT(H726^2+H726^2)*'User Interface'!$D$17)/$C$7*COS(PI()*'User Interface'!$D$19/180)+$C$8,$C$8)</f>
        <v>-9.81</v>
      </c>
      <c r="E726">
        <f t="shared" si="44"/>
        <v>8.6</v>
      </c>
      <c r="F726">
        <f t="shared" si="45"/>
        <v>-4.0043399999999796</v>
      </c>
      <c r="G726">
        <f t="shared" si="46"/>
        <v>6.1404000000000778</v>
      </c>
      <c r="H726">
        <f t="shared" si="47"/>
        <v>0.14145062000000228</v>
      </c>
    </row>
    <row r="727" spans="2:8" x14ac:dyDescent="0.3">
      <c r="B727">
        <f>B726+'User Interface'!$D$14</f>
        <v>0.71500000000000052</v>
      </c>
      <c r="C727">
        <f>IF(G727&lt;0,(SQRT(G727^2+H727^2)*'User Interface'!$D$17)/$C$7*COS(PI()*'User Interface'!$D$19/180),0)</f>
        <v>0</v>
      </c>
      <c r="D727">
        <f>IF(G727&lt;0,(SQRT(H727^2+H727^2)*'User Interface'!$D$17)/$C$7*COS(PI()*'User Interface'!$D$19/180)+$C$8,$C$8)</f>
        <v>-9.81</v>
      </c>
      <c r="E727">
        <f t="shared" si="44"/>
        <v>8.6</v>
      </c>
      <c r="F727">
        <f t="shared" si="45"/>
        <v>-4.0141499999999795</v>
      </c>
      <c r="G727">
        <f t="shared" si="46"/>
        <v>6.1490000000000782</v>
      </c>
      <c r="H727">
        <f t="shared" si="47"/>
        <v>0.13744137500000231</v>
      </c>
    </row>
    <row r="728" spans="2:8" x14ac:dyDescent="0.3">
      <c r="B728">
        <f>B727+'User Interface'!$D$14</f>
        <v>0.71600000000000052</v>
      </c>
      <c r="C728">
        <f>IF(G728&lt;0,(SQRT(G728^2+H728^2)*'User Interface'!$D$17)/$C$7*COS(PI()*'User Interface'!$D$19/180),0)</f>
        <v>0</v>
      </c>
      <c r="D728">
        <f>IF(G728&lt;0,(SQRT(H728^2+H728^2)*'User Interface'!$D$17)/$C$7*COS(PI()*'User Interface'!$D$19/180)+$C$8,$C$8)</f>
        <v>-9.81</v>
      </c>
      <c r="E728">
        <f t="shared" si="44"/>
        <v>8.6</v>
      </c>
      <c r="F728">
        <f t="shared" si="45"/>
        <v>-4.0239599999999793</v>
      </c>
      <c r="G728">
        <f t="shared" si="46"/>
        <v>6.1576000000000786</v>
      </c>
      <c r="H728">
        <f t="shared" si="47"/>
        <v>0.13342232000000231</v>
      </c>
    </row>
    <row r="729" spans="2:8" x14ac:dyDescent="0.3">
      <c r="B729">
        <f>B728+'User Interface'!$D$14</f>
        <v>0.71700000000000053</v>
      </c>
      <c r="C729">
        <f>IF(G729&lt;0,(SQRT(G729^2+H729^2)*'User Interface'!$D$17)/$C$7*COS(PI()*'User Interface'!$D$19/180),0)</f>
        <v>0</v>
      </c>
      <c r="D729">
        <f>IF(G729&lt;0,(SQRT(H729^2+H729^2)*'User Interface'!$D$17)/$C$7*COS(PI()*'User Interface'!$D$19/180)+$C$8,$C$8)</f>
        <v>-9.81</v>
      </c>
      <c r="E729">
        <f t="shared" si="44"/>
        <v>8.6</v>
      </c>
      <c r="F729">
        <f t="shared" si="45"/>
        <v>-4.0337699999999792</v>
      </c>
      <c r="G729">
        <f t="shared" si="46"/>
        <v>6.166200000000079</v>
      </c>
      <c r="H729">
        <f t="shared" si="47"/>
        <v>0.12939345500000232</v>
      </c>
    </row>
    <row r="730" spans="2:8" x14ac:dyDescent="0.3">
      <c r="B730">
        <f>B729+'User Interface'!$D$14</f>
        <v>0.71800000000000053</v>
      </c>
      <c r="C730">
        <f>IF(G730&lt;0,(SQRT(G730^2+H730^2)*'User Interface'!$D$17)/$C$7*COS(PI()*'User Interface'!$D$19/180),0)</f>
        <v>0</v>
      </c>
      <c r="D730">
        <f>IF(G730&lt;0,(SQRT(H730^2+H730^2)*'User Interface'!$D$17)/$C$7*COS(PI()*'User Interface'!$D$19/180)+$C$8,$C$8)</f>
        <v>-9.81</v>
      </c>
      <c r="E730">
        <f t="shared" si="44"/>
        <v>8.6</v>
      </c>
      <c r="F730">
        <f t="shared" si="45"/>
        <v>-4.0435799999999791</v>
      </c>
      <c r="G730">
        <f t="shared" si="46"/>
        <v>6.1748000000000793</v>
      </c>
      <c r="H730">
        <f t="shared" si="47"/>
        <v>0.12535478000000233</v>
      </c>
    </row>
    <row r="731" spans="2:8" x14ac:dyDescent="0.3">
      <c r="B731">
        <f>B730+'User Interface'!$D$14</f>
        <v>0.71900000000000053</v>
      </c>
      <c r="C731">
        <f>IF(G731&lt;0,(SQRT(G731^2+H731^2)*'User Interface'!$D$17)/$C$7*COS(PI()*'User Interface'!$D$19/180),0)</f>
        <v>0</v>
      </c>
      <c r="D731">
        <f>IF(G731&lt;0,(SQRT(H731^2+H731^2)*'User Interface'!$D$17)/$C$7*COS(PI()*'User Interface'!$D$19/180)+$C$8,$C$8)</f>
        <v>-9.81</v>
      </c>
      <c r="E731">
        <f t="shared" si="44"/>
        <v>8.6</v>
      </c>
      <c r="F731">
        <f t="shared" si="45"/>
        <v>-4.053389999999979</v>
      </c>
      <c r="G731">
        <f t="shared" si="46"/>
        <v>6.1834000000000797</v>
      </c>
      <c r="H731">
        <f t="shared" si="47"/>
        <v>0.12130629500000235</v>
      </c>
    </row>
    <row r="732" spans="2:8" x14ac:dyDescent="0.3">
      <c r="B732">
        <f>B731+'User Interface'!$D$14</f>
        <v>0.72000000000000053</v>
      </c>
      <c r="C732">
        <f>IF(G732&lt;0,(SQRT(G732^2+H732^2)*'User Interface'!$D$17)/$C$7*COS(PI()*'User Interface'!$D$19/180),0)</f>
        <v>0</v>
      </c>
      <c r="D732">
        <f>IF(G732&lt;0,(SQRT(H732^2+H732^2)*'User Interface'!$D$17)/$C$7*COS(PI()*'User Interface'!$D$19/180)+$C$8,$C$8)</f>
        <v>-9.81</v>
      </c>
      <c r="E732">
        <f t="shared" si="44"/>
        <v>8.6</v>
      </c>
      <c r="F732">
        <f t="shared" si="45"/>
        <v>-4.0631999999999788</v>
      </c>
      <c r="G732">
        <f t="shared" si="46"/>
        <v>6.1920000000000801</v>
      </c>
      <c r="H732">
        <f t="shared" si="47"/>
        <v>0.11724800000000238</v>
      </c>
    </row>
    <row r="733" spans="2:8" x14ac:dyDescent="0.3">
      <c r="B733">
        <f>B732+'User Interface'!$D$14</f>
        <v>0.72100000000000053</v>
      </c>
      <c r="C733">
        <f>IF(G733&lt;0,(SQRT(G733^2+H733^2)*'User Interface'!$D$17)/$C$7*COS(PI()*'User Interface'!$D$19/180),0)</f>
        <v>0</v>
      </c>
      <c r="D733">
        <f>IF(G733&lt;0,(SQRT(H733^2+H733^2)*'User Interface'!$D$17)/$C$7*COS(PI()*'User Interface'!$D$19/180)+$C$8,$C$8)</f>
        <v>-9.81</v>
      </c>
      <c r="E733">
        <f t="shared" si="44"/>
        <v>8.6</v>
      </c>
      <c r="F733">
        <f t="shared" si="45"/>
        <v>-4.0730099999999787</v>
      </c>
      <c r="G733">
        <f t="shared" si="46"/>
        <v>6.2006000000000805</v>
      </c>
      <c r="H733">
        <f t="shared" si="47"/>
        <v>0.1131798950000024</v>
      </c>
    </row>
    <row r="734" spans="2:8" x14ac:dyDescent="0.3">
      <c r="B734">
        <f>B733+'User Interface'!$D$14</f>
        <v>0.72200000000000053</v>
      </c>
      <c r="C734">
        <f>IF(G734&lt;0,(SQRT(G734^2+H734^2)*'User Interface'!$D$17)/$C$7*COS(PI()*'User Interface'!$D$19/180),0)</f>
        <v>0</v>
      </c>
      <c r="D734">
        <f>IF(G734&lt;0,(SQRT(H734^2+H734^2)*'User Interface'!$D$17)/$C$7*COS(PI()*'User Interface'!$D$19/180)+$C$8,$C$8)</f>
        <v>-9.81</v>
      </c>
      <c r="E734">
        <f t="shared" si="44"/>
        <v>8.6</v>
      </c>
      <c r="F734">
        <f t="shared" si="45"/>
        <v>-4.0828199999999786</v>
      </c>
      <c r="G734">
        <f t="shared" si="46"/>
        <v>6.2092000000000809</v>
      </c>
      <c r="H734">
        <f t="shared" si="47"/>
        <v>0.10910198000000243</v>
      </c>
    </row>
    <row r="735" spans="2:8" x14ac:dyDescent="0.3">
      <c r="B735">
        <f>B734+'User Interface'!$D$14</f>
        <v>0.72300000000000053</v>
      </c>
      <c r="C735">
        <f>IF(G735&lt;0,(SQRT(G735^2+H735^2)*'User Interface'!$D$17)/$C$7*COS(PI()*'User Interface'!$D$19/180),0)</f>
        <v>0</v>
      </c>
      <c r="D735">
        <f>IF(G735&lt;0,(SQRT(H735^2+H735^2)*'User Interface'!$D$17)/$C$7*COS(PI()*'User Interface'!$D$19/180)+$C$8,$C$8)</f>
        <v>-9.81</v>
      </c>
      <c r="E735">
        <f t="shared" si="44"/>
        <v>8.6</v>
      </c>
      <c r="F735">
        <f t="shared" si="45"/>
        <v>-4.0926299999999785</v>
      </c>
      <c r="G735">
        <f t="shared" si="46"/>
        <v>6.2178000000000813</v>
      </c>
      <c r="H735">
        <f t="shared" si="47"/>
        <v>0.10501425500000246</v>
      </c>
    </row>
    <row r="736" spans="2:8" x14ac:dyDescent="0.3">
      <c r="B736">
        <f>B735+'User Interface'!$D$14</f>
        <v>0.72400000000000053</v>
      </c>
      <c r="C736">
        <f>IF(G736&lt;0,(SQRT(G736^2+H736^2)*'User Interface'!$D$17)/$C$7*COS(PI()*'User Interface'!$D$19/180),0)</f>
        <v>0</v>
      </c>
      <c r="D736">
        <f>IF(G736&lt;0,(SQRT(H736^2+H736^2)*'User Interface'!$D$17)/$C$7*COS(PI()*'User Interface'!$D$19/180)+$C$8,$C$8)</f>
        <v>-9.81</v>
      </c>
      <c r="E736">
        <f t="shared" si="44"/>
        <v>8.6</v>
      </c>
      <c r="F736">
        <f t="shared" si="45"/>
        <v>-4.1024399999999783</v>
      </c>
      <c r="G736">
        <f t="shared" si="46"/>
        <v>6.2264000000000816</v>
      </c>
      <c r="H736">
        <f t="shared" si="47"/>
        <v>0.10091672000000249</v>
      </c>
    </row>
    <row r="737" spans="2:8" x14ac:dyDescent="0.3">
      <c r="B737">
        <f>B736+'User Interface'!$D$14</f>
        <v>0.72500000000000053</v>
      </c>
      <c r="C737">
        <f>IF(G737&lt;0,(SQRT(G737^2+H737^2)*'User Interface'!$D$17)/$C$7*COS(PI()*'User Interface'!$D$19/180),0)</f>
        <v>0</v>
      </c>
      <c r="D737">
        <f>IF(G737&lt;0,(SQRT(H737^2+H737^2)*'User Interface'!$D$17)/$C$7*COS(PI()*'User Interface'!$D$19/180)+$C$8,$C$8)</f>
        <v>-9.81</v>
      </c>
      <c r="E737">
        <f t="shared" si="44"/>
        <v>8.6</v>
      </c>
      <c r="F737">
        <f t="shared" si="45"/>
        <v>-4.1122499999999782</v>
      </c>
      <c r="G737">
        <f t="shared" si="46"/>
        <v>6.235000000000082</v>
      </c>
      <c r="H737">
        <f t="shared" si="47"/>
        <v>9.6809375000002501E-2</v>
      </c>
    </row>
    <row r="738" spans="2:8" x14ac:dyDescent="0.3">
      <c r="B738">
        <f>B737+'User Interface'!$D$14</f>
        <v>0.72600000000000053</v>
      </c>
      <c r="C738">
        <f>IF(G738&lt;0,(SQRT(G738^2+H738^2)*'User Interface'!$D$17)/$C$7*COS(PI()*'User Interface'!$D$19/180),0)</f>
        <v>0</v>
      </c>
      <c r="D738">
        <f>IF(G738&lt;0,(SQRT(H738^2+H738^2)*'User Interface'!$D$17)/$C$7*COS(PI()*'User Interface'!$D$19/180)+$C$8,$C$8)</f>
        <v>-9.81</v>
      </c>
      <c r="E738">
        <f t="shared" si="44"/>
        <v>8.6</v>
      </c>
      <c r="F738">
        <f t="shared" si="45"/>
        <v>-4.1220599999999781</v>
      </c>
      <c r="G738">
        <f t="shared" si="46"/>
        <v>6.2436000000000824</v>
      </c>
      <c r="H738">
        <f t="shared" si="47"/>
        <v>9.2692220000002518E-2</v>
      </c>
    </row>
    <row r="739" spans="2:8" x14ac:dyDescent="0.3">
      <c r="B739">
        <f>B738+'User Interface'!$D$14</f>
        <v>0.72700000000000053</v>
      </c>
      <c r="C739">
        <f>IF(G739&lt;0,(SQRT(G739^2+H739^2)*'User Interface'!$D$17)/$C$7*COS(PI()*'User Interface'!$D$19/180),0)</f>
        <v>0</v>
      </c>
      <c r="D739">
        <f>IF(G739&lt;0,(SQRT(H739^2+H739^2)*'User Interface'!$D$17)/$C$7*COS(PI()*'User Interface'!$D$19/180)+$C$8,$C$8)</f>
        <v>-9.81</v>
      </c>
      <c r="E739">
        <f t="shared" si="44"/>
        <v>8.6</v>
      </c>
      <c r="F739">
        <f t="shared" si="45"/>
        <v>-4.1318699999999779</v>
      </c>
      <c r="G739">
        <f t="shared" si="46"/>
        <v>6.2522000000000828</v>
      </c>
      <c r="H739">
        <f t="shared" si="47"/>
        <v>8.8565255000002535E-2</v>
      </c>
    </row>
    <row r="740" spans="2:8" x14ac:dyDescent="0.3">
      <c r="B740">
        <f>B739+'User Interface'!$D$14</f>
        <v>0.72800000000000054</v>
      </c>
      <c r="C740">
        <f>IF(G740&lt;0,(SQRT(G740^2+H740^2)*'User Interface'!$D$17)/$C$7*COS(PI()*'User Interface'!$D$19/180),0)</f>
        <v>0</v>
      </c>
      <c r="D740">
        <f>IF(G740&lt;0,(SQRT(H740^2+H740^2)*'User Interface'!$D$17)/$C$7*COS(PI()*'User Interface'!$D$19/180)+$C$8,$C$8)</f>
        <v>-9.81</v>
      </c>
      <c r="E740">
        <f t="shared" si="44"/>
        <v>8.6</v>
      </c>
      <c r="F740">
        <f t="shared" si="45"/>
        <v>-4.1416799999999778</v>
      </c>
      <c r="G740">
        <f t="shared" si="46"/>
        <v>6.2608000000000832</v>
      </c>
      <c r="H740">
        <f t="shared" si="47"/>
        <v>8.4428480000002554E-2</v>
      </c>
    </row>
    <row r="741" spans="2:8" x14ac:dyDescent="0.3">
      <c r="B741">
        <f>B740+'User Interface'!$D$14</f>
        <v>0.72900000000000054</v>
      </c>
      <c r="C741">
        <f>IF(G741&lt;0,(SQRT(G741^2+H741^2)*'User Interface'!$D$17)/$C$7*COS(PI()*'User Interface'!$D$19/180),0)</f>
        <v>0</v>
      </c>
      <c r="D741">
        <f>IF(G741&lt;0,(SQRT(H741^2+H741^2)*'User Interface'!$D$17)/$C$7*COS(PI()*'User Interface'!$D$19/180)+$C$8,$C$8)</f>
        <v>-9.81</v>
      </c>
      <c r="E741">
        <f t="shared" si="44"/>
        <v>8.6</v>
      </c>
      <c r="F741">
        <f t="shared" si="45"/>
        <v>-4.1514899999999777</v>
      </c>
      <c r="G741">
        <f t="shared" si="46"/>
        <v>6.2694000000000836</v>
      </c>
      <c r="H741">
        <f t="shared" si="47"/>
        <v>8.0281895000002573E-2</v>
      </c>
    </row>
    <row r="742" spans="2:8" x14ac:dyDescent="0.3">
      <c r="B742">
        <f>B741+'User Interface'!$D$14</f>
        <v>0.73000000000000054</v>
      </c>
      <c r="C742">
        <f>IF(G742&lt;0,(SQRT(G742^2+H742^2)*'User Interface'!$D$17)/$C$7*COS(PI()*'User Interface'!$D$19/180),0)</f>
        <v>0</v>
      </c>
      <c r="D742">
        <f>IF(G742&lt;0,(SQRT(H742^2+H742^2)*'User Interface'!$D$17)/$C$7*COS(PI()*'User Interface'!$D$19/180)+$C$8,$C$8)</f>
        <v>-9.81</v>
      </c>
      <c r="E742">
        <f t="shared" si="44"/>
        <v>8.6</v>
      </c>
      <c r="F742">
        <f t="shared" si="45"/>
        <v>-4.1612999999999776</v>
      </c>
      <c r="G742">
        <f t="shared" si="46"/>
        <v>6.278000000000084</v>
      </c>
      <c r="H742">
        <f t="shared" si="47"/>
        <v>7.6125500000002594E-2</v>
      </c>
    </row>
    <row r="743" spans="2:8" x14ac:dyDescent="0.3">
      <c r="B743">
        <f>B742+'User Interface'!$D$14</f>
        <v>0.73100000000000054</v>
      </c>
      <c r="C743">
        <f>IF(G743&lt;0,(SQRT(G743^2+H743^2)*'User Interface'!$D$17)/$C$7*COS(PI()*'User Interface'!$D$19/180),0)</f>
        <v>0</v>
      </c>
      <c r="D743">
        <f>IF(G743&lt;0,(SQRT(H743^2+H743^2)*'User Interface'!$D$17)/$C$7*COS(PI()*'User Interface'!$D$19/180)+$C$8,$C$8)</f>
        <v>-9.81</v>
      </c>
      <c r="E743">
        <f t="shared" si="44"/>
        <v>8.6</v>
      </c>
      <c r="F743">
        <f t="shared" si="45"/>
        <v>-4.1711099999999774</v>
      </c>
      <c r="G743">
        <f t="shared" si="46"/>
        <v>6.2866000000000843</v>
      </c>
      <c r="H743">
        <f t="shared" si="47"/>
        <v>7.1959295000002615E-2</v>
      </c>
    </row>
    <row r="744" spans="2:8" x14ac:dyDescent="0.3">
      <c r="B744">
        <f>B743+'User Interface'!$D$14</f>
        <v>0.73200000000000054</v>
      </c>
      <c r="C744">
        <f>IF(G744&lt;0,(SQRT(G744^2+H744^2)*'User Interface'!$D$17)/$C$7*COS(PI()*'User Interface'!$D$19/180),0)</f>
        <v>0</v>
      </c>
      <c r="D744">
        <f>IF(G744&lt;0,(SQRT(H744^2+H744^2)*'User Interface'!$D$17)/$C$7*COS(PI()*'User Interface'!$D$19/180)+$C$8,$C$8)</f>
        <v>-9.81</v>
      </c>
      <c r="E744">
        <f t="shared" si="44"/>
        <v>8.6</v>
      </c>
      <c r="F744">
        <f t="shared" si="45"/>
        <v>-4.1809199999999773</v>
      </c>
      <c r="G744">
        <f t="shared" si="46"/>
        <v>6.2952000000000847</v>
      </c>
      <c r="H744">
        <f t="shared" si="47"/>
        <v>6.7783280000002638E-2</v>
      </c>
    </row>
    <row r="745" spans="2:8" x14ac:dyDescent="0.3">
      <c r="B745">
        <f>B744+'User Interface'!$D$14</f>
        <v>0.73300000000000054</v>
      </c>
      <c r="C745">
        <f>IF(G745&lt;0,(SQRT(G745^2+H745^2)*'User Interface'!$D$17)/$C$7*COS(PI()*'User Interface'!$D$19/180),0)</f>
        <v>0</v>
      </c>
      <c r="D745">
        <f>IF(G745&lt;0,(SQRT(H745^2+H745^2)*'User Interface'!$D$17)/$C$7*COS(PI()*'User Interface'!$D$19/180)+$C$8,$C$8)</f>
        <v>-9.81</v>
      </c>
      <c r="E745">
        <f t="shared" si="44"/>
        <v>8.6</v>
      </c>
      <c r="F745">
        <f t="shared" si="45"/>
        <v>-4.1907299999999772</v>
      </c>
      <c r="G745">
        <f t="shared" si="46"/>
        <v>6.3038000000000851</v>
      </c>
      <c r="H745">
        <f t="shared" si="47"/>
        <v>6.3597455000002662E-2</v>
      </c>
    </row>
    <row r="746" spans="2:8" x14ac:dyDescent="0.3">
      <c r="B746">
        <f>B745+'User Interface'!$D$14</f>
        <v>0.73400000000000054</v>
      </c>
      <c r="C746">
        <f>IF(G746&lt;0,(SQRT(G746^2+H746^2)*'User Interface'!$D$17)/$C$7*COS(PI()*'User Interface'!$D$19/180),0)</f>
        <v>0</v>
      </c>
      <c r="D746">
        <f>IF(G746&lt;0,(SQRT(H746^2+H746^2)*'User Interface'!$D$17)/$C$7*COS(PI()*'User Interface'!$D$19/180)+$C$8,$C$8)</f>
        <v>-9.81</v>
      </c>
      <c r="E746">
        <f t="shared" si="44"/>
        <v>8.6</v>
      </c>
      <c r="F746">
        <f t="shared" si="45"/>
        <v>-4.2005399999999771</v>
      </c>
      <c r="G746">
        <f t="shared" si="46"/>
        <v>6.3124000000000855</v>
      </c>
      <c r="H746">
        <f t="shared" si="47"/>
        <v>5.9401820000002686E-2</v>
      </c>
    </row>
    <row r="747" spans="2:8" x14ac:dyDescent="0.3">
      <c r="B747">
        <f>B746+'User Interface'!$D$14</f>
        <v>0.73500000000000054</v>
      </c>
      <c r="C747">
        <f>IF(G747&lt;0,(SQRT(G747^2+H747^2)*'User Interface'!$D$17)/$C$7*COS(PI()*'User Interface'!$D$19/180),0)</f>
        <v>0</v>
      </c>
      <c r="D747">
        <f>IF(G747&lt;0,(SQRT(H747^2+H747^2)*'User Interface'!$D$17)/$C$7*COS(PI()*'User Interface'!$D$19/180)+$C$8,$C$8)</f>
        <v>-9.81</v>
      </c>
      <c r="E747">
        <f t="shared" si="44"/>
        <v>8.6</v>
      </c>
      <c r="F747">
        <f t="shared" si="45"/>
        <v>-4.2103499999999769</v>
      </c>
      <c r="G747">
        <f t="shared" si="46"/>
        <v>6.3210000000000859</v>
      </c>
      <c r="H747">
        <f t="shared" si="47"/>
        <v>5.5196375000002712E-2</v>
      </c>
    </row>
    <row r="748" spans="2:8" x14ac:dyDescent="0.3">
      <c r="B748">
        <f>B747+'User Interface'!$D$14</f>
        <v>0.73600000000000054</v>
      </c>
      <c r="C748">
        <f>IF(G748&lt;0,(SQRT(G748^2+H748^2)*'User Interface'!$D$17)/$C$7*COS(PI()*'User Interface'!$D$19/180),0)</f>
        <v>0</v>
      </c>
      <c r="D748">
        <f>IF(G748&lt;0,(SQRT(H748^2+H748^2)*'User Interface'!$D$17)/$C$7*COS(PI()*'User Interface'!$D$19/180)+$C$8,$C$8)</f>
        <v>-9.81</v>
      </c>
      <c r="E748">
        <f t="shared" si="44"/>
        <v>8.6</v>
      </c>
      <c r="F748">
        <f t="shared" si="45"/>
        <v>-4.2201599999999768</v>
      </c>
      <c r="G748">
        <f t="shared" si="46"/>
        <v>6.3296000000000863</v>
      </c>
      <c r="H748">
        <f t="shared" si="47"/>
        <v>5.0981120000002739E-2</v>
      </c>
    </row>
    <row r="749" spans="2:8" x14ac:dyDescent="0.3">
      <c r="B749">
        <f>B748+'User Interface'!$D$14</f>
        <v>0.73700000000000054</v>
      </c>
      <c r="C749">
        <f>IF(G749&lt;0,(SQRT(G749^2+H749^2)*'User Interface'!$D$17)/$C$7*COS(PI()*'User Interface'!$D$19/180),0)</f>
        <v>0</v>
      </c>
      <c r="D749">
        <f>IF(G749&lt;0,(SQRT(H749^2+H749^2)*'User Interface'!$D$17)/$C$7*COS(PI()*'User Interface'!$D$19/180)+$C$8,$C$8)</f>
        <v>-9.81</v>
      </c>
      <c r="E749">
        <f t="shared" si="44"/>
        <v>8.6</v>
      </c>
      <c r="F749">
        <f t="shared" si="45"/>
        <v>-4.2299699999999767</v>
      </c>
      <c r="G749">
        <f t="shared" si="46"/>
        <v>6.3382000000000867</v>
      </c>
      <c r="H749">
        <f t="shared" si="47"/>
        <v>4.6756055000002759E-2</v>
      </c>
    </row>
    <row r="750" spans="2:8" x14ac:dyDescent="0.3">
      <c r="B750">
        <f>B749+'User Interface'!$D$14</f>
        <v>0.73800000000000054</v>
      </c>
      <c r="C750">
        <f>IF(G750&lt;0,(SQRT(G750^2+H750^2)*'User Interface'!$D$17)/$C$7*COS(PI()*'User Interface'!$D$19/180),0)</f>
        <v>0</v>
      </c>
      <c r="D750">
        <f>IF(G750&lt;0,(SQRT(H750^2+H750^2)*'User Interface'!$D$17)/$C$7*COS(PI()*'User Interface'!$D$19/180)+$C$8,$C$8)</f>
        <v>-9.81</v>
      </c>
      <c r="E750">
        <f t="shared" si="44"/>
        <v>8.6</v>
      </c>
      <c r="F750">
        <f t="shared" si="45"/>
        <v>-4.2397799999999766</v>
      </c>
      <c r="G750">
        <f t="shared" si="46"/>
        <v>6.346800000000087</v>
      </c>
      <c r="H750">
        <f t="shared" si="47"/>
        <v>4.2521180000002781E-2</v>
      </c>
    </row>
    <row r="751" spans="2:8" x14ac:dyDescent="0.3">
      <c r="B751">
        <f>B750+'User Interface'!$D$14</f>
        <v>0.73900000000000055</v>
      </c>
      <c r="C751">
        <f>IF(G751&lt;0,(SQRT(G751^2+H751^2)*'User Interface'!$D$17)/$C$7*COS(PI()*'User Interface'!$D$19/180),0)</f>
        <v>0</v>
      </c>
      <c r="D751">
        <f>IF(G751&lt;0,(SQRT(H751^2+H751^2)*'User Interface'!$D$17)/$C$7*COS(PI()*'User Interface'!$D$19/180)+$C$8,$C$8)</f>
        <v>-9.81</v>
      </c>
      <c r="E751">
        <f t="shared" si="44"/>
        <v>8.6</v>
      </c>
      <c r="F751">
        <f t="shared" si="45"/>
        <v>-4.2495899999999764</v>
      </c>
      <c r="G751">
        <f t="shared" si="46"/>
        <v>6.3554000000000874</v>
      </c>
      <c r="H751">
        <f t="shared" si="47"/>
        <v>3.8276495000002804E-2</v>
      </c>
    </row>
    <row r="752" spans="2:8" x14ac:dyDescent="0.3">
      <c r="B752">
        <f>B751+'User Interface'!$D$14</f>
        <v>0.74000000000000055</v>
      </c>
      <c r="C752">
        <f>IF(G752&lt;0,(SQRT(G752^2+H752^2)*'User Interface'!$D$17)/$C$7*COS(PI()*'User Interface'!$D$19/180),0)</f>
        <v>0</v>
      </c>
      <c r="D752">
        <f>IF(G752&lt;0,(SQRT(H752^2+H752^2)*'User Interface'!$D$17)/$C$7*COS(PI()*'User Interface'!$D$19/180)+$C$8,$C$8)</f>
        <v>-9.81</v>
      </c>
      <c r="E752">
        <f t="shared" si="44"/>
        <v>8.6</v>
      </c>
      <c r="F752">
        <f t="shared" si="45"/>
        <v>-4.2593999999999763</v>
      </c>
      <c r="G752">
        <f t="shared" si="46"/>
        <v>6.3640000000000878</v>
      </c>
      <c r="H752">
        <f t="shared" si="47"/>
        <v>3.4022000000002828E-2</v>
      </c>
    </row>
    <row r="753" spans="2:8" x14ac:dyDescent="0.3">
      <c r="B753">
        <f>B752+'User Interface'!$D$14</f>
        <v>0.74100000000000055</v>
      </c>
      <c r="C753">
        <f>IF(G753&lt;0,(SQRT(G753^2+H753^2)*'User Interface'!$D$17)/$C$7*COS(PI()*'User Interface'!$D$19/180),0)</f>
        <v>0</v>
      </c>
      <c r="D753">
        <f>IF(G753&lt;0,(SQRT(H753^2+H753^2)*'User Interface'!$D$17)/$C$7*COS(PI()*'User Interface'!$D$19/180)+$C$8,$C$8)</f>
        <v>-9.81</v>
      </c>
      <c r="E753">
        <f t="shared" si="44"/>
        <v>8.6</v>
      </c>
      <c r="F753">
        <f t="shared" si="45"/>
        <v>-4.2692099999999762</v>
      </c>
      <c r="G753">
        <f t="shared" si="46"/>
        <v>6.3726000000000882</v>
      </c>
      <c r="H753">
        <f t="shared" si="47"/>
        <v>2.9757695000002853E-2</v>
      </c>
    </row>
    <row r="754" spans="2:8" x14ac:dyDescent="0.3">
      <c r="B754">
        <f>B753+'User Interface'!$D$14</f>
        <v>0.74200000000000055</v>
      </c>
      <c r="C754">
        <f>IF(G754&lt;0,(SQRT(G754^2+H754^2)*'User Interface'!$D$17)/$C$7*COS(PI()*'User Interface'!$D$19/180),0)</f>
        <v>0</v>
      </c>
      <c r="D754">
        <f>IF(G754&lt;0,(SQRT(H754^2+H754^2)*'User Interface'!$D$17)/$C$7*COS(PI()*'User Interface'!$D$19/180)+$C$8,$C$8)</f>
        <v>-9.81</v>
      </c>
      <c r="E754">
        <f t="shared" si="44"/>
        <v>8.6</v>
      </c>
      <c r="F754">
        <f t="shared" si="45"/>
        <v>-4.2790199999999761</v>
      </c>
      <c r="G754">
        <f t="shared" si="46"/>
        <v>6.3812000000000886</v>
      </c>
      <c r="H754">
        <f t="shared" si="47"/>
        <v>2.5483580000002878E-2</v>
      </c>
    </row>
    <row r="755" spans="2:8" x14ac:dyDescent="0.3">
      <c r="B755">
        <f>B754+'User Interface'!$D$14</f>
        <v>0.74300000000000055</v>
      </c>
      <c r="C755">
        <f>IF(G755&lt;0,(SQRT(G755^2+H755^2)*'User Interface'!$D$17)/$C$7*COS(PI()*'User Interface'!$D$19/180),0)</f>
        <v>0</v>
      </c>
      <c r="D755">
        <f>IF(G755&lt;0,(SQRT(H755^2+H755^2)*'User Interface'!$D$17)/$C$7*COS(PI()*'User Interface'!$D$19/180)+$C$8,$C$8)</f>
        <v>-9.81</v>
      </c>
      <c r="E755">
        <f t="shared" si="44"/>
        <v>8.6</v>
      </c>
      <c r="F755">
        <f t="shared" si="45"/>
        <v>-4.2888299999999759</v>
      </c>
      <c r="G755">
        <f t="shared" si="46"/>
        <v>6.389800000000089</v>
      </c>
      <c r="H755">
        <f t="shared" si="47"/>
        <v>2.1199655000002902E-2</v>
      </c>
    </row>
    <row r="756" spans="2:8" x14ac:dyDescent="0.3">
      <c r="B756">
        <f>B755+'User Interface'!$D$14</f>
        <v>0.74400000000000055</v>
      </c>
      <c r="C756">
        <f>IF(G756&lt;0,(SQRT(G756^2+H756^2)*'User Interface'!$D$17)/$C$7*COS(PI()*'User Interface'!$D$19/180),0)</f>
        <v>0</v>
      </c>
      <c r="D756">
        <f>IF(G756&lt;0,(SQRT(H756^2+H756^2)*'User Interface'!$D$17)/$C$7*COS(PI()*'User Interface'!$D$19/180)+$C$8,$C$8)</f>
        <v>-9.81</v>
      </c>
      <c r="E756">
        <f t="shared" si="44"/>
        <v>8.6</v>
      </c>
      <c r="F756">
        <f t="shared" si="45"/>
        <v>-4.2986399999999758</v>
      </c>
      <c r="G756">
        <f t="shared" si="46"/>
        <v>6.3984000000000893</v>
      </c>
      <c r="H756">
        <f t="shared" si="47"/>
        <v>1.6905920000002926E-2</v>
      </c>
    </row>
    <row r="757" spans="2:8" x14ac:dyDescent="0.3">
      <c r="B757">
        <f>B756+'User Interface'!$D$14</f>
        <v>0.74500000000000055</v>
      </c>
      <c r="C757">
        <f>IF(G757&lt;0,(SQRT(G757^2+H757^2)*'User Interface'!$D$17)/$C$7*COS(PI()*'User Interface'!$D$19/180),0)</f>
        <v>0</v>
      </c>
      <c r="D757">
        <f>IF(G757&lt;0,(SQRT(H757^2+H757^2)*'User Interface'!$D$17)/$C$7*COS(PI()*'User Interface'!$D$19/180)+$C$8,$C$8)</f>
        <v>-9.81</v>
      </c>
      <c r="E757">
        <f t="shared" si="44"/>
        <v>8.6</v>
      </c>
      <c r="F757">
        <f t="shared" si="45"/>
        <v>-4.3084499999999757</v>
      </c>
      <c r="G757">
        <f t="shared" si="46"/>
        <v>6.4070000000000897</v>
      </c>
      <c r="H757">
        <f t="shared" si="47"/>
        <v>1.2602375000002951E-2</v>
      </c>
    </row>
    <row r="758" spans="2:8" x14ac:dyDescent="0.3">
      <c r="B758">
        <f>B757+'User Interface'!$D$14</f>
        <v>0.74600000000000055</v>
      </c>
      <c r="C758">
        <f>IF(G758&lt;0,(SQRT(G758^2+H758^2)*'User Interface'!$D$17)/$C$7*COS(PI()*'User Interface'!$D$19/180),0)</f>
        <v>0</v>
      </c>
      <c r="D758">
        <f>IF(G758&lt;0,(SQRT(H758^2+H758^2)*'User Interface'!$D$17)/$C$7*COS(PI()*'User Interface'!$D$19/180)+$C$8,$C$8)</f>
        <v>-9.81</v>
      </c>
      <c r="E758">
        <f t="shared" si="44"/>
        <v>8.6</v>
      </c>
      <c r="F758">
        <f t="shared" si="45"/>
        <v>-4.3182599999999756</v>
      </c>
      <c r="G758">
        <f t="shared" si="46"/>
        <v>6.4156000000000901</v>
      </c>
      <c r="H758">
        <f t="shared" si="47"/>
        <v>8.2890200000029762E-3</v>
      </c>
    </row>
    <row r="759" spans="2:8" x14ac:dyDescent="0.3">
      <c r="B759">
        <f>B758+'User Interface'!$D$14</f>
        <v>0.74700000000000055</v>
      </c>
      <c r="C759">
        <f>IF(G759&lt;0,(SQRT(G759^2+H759^2)*'User Interface'!$D$17)/$C$7*COS(PI()*'User Interface'!$D$19/180),0)</f>
        <v>0</v>
      </c>
      <c r="D759">
        <f>IF(G759&lt;0,(SQRT(H759^2+H759^2)*'User Interface'!$D$17)/$C$7*COS(PI()*'User Interface'!$D$19/180)+$C$8,$C$8)</f>
        <v>-9.81</v>
      </c>
      <c r="E759">
        <f t="shared" si="44"/>
        <v>8.6</v>
      </c>
      <c r="F759">
        <f t="shared" si="45"/>
        <v>-4.3280699999999754</v>
      </c>
      <c r="G759">
        <f t="shared" si="46"/>
        <v>6.4242000000000905</v>
      </c>
      <c r="H759">
        <f t="shared" si="47"/>
        <v>3.965855000003001E-3</v>
      </c>
    </row>
    <row r="760" spans="2:8" x14ac:dyDescent="0.3">
      <c r="B760">
        <f>B759+'User Interface'!$D$14</f>
        <v>0.74800000000000055</v>
      </c>
      <c r="C760">
        <f>IF(G760&lt;0,(SQRT(G760^2+H760^2)*'User Interface'!$D$17)/$C$7*COS(PI()*'User Interface'!$D$19/180),0)</f>
        <v>0</v>
      </c>
      <c r="D760">
        <f>IF(G760&lt;0,(SQRT(H760^2+H760^2)*'User Interface'!$D$17)/$C$7*COS(PI()*'User Interface'!$D$19/180)+$C$8,$C$8)</f>
        <v>-9.81</v>
      </c>
      <c r="E760">
        <f t="shared" si="44"/>
        <v>8.6</v>
      </c>
      <c r="F760">
        <f t="shared" si="45"/>
        <v>-4.3378799999999753</v>
      </c>
      <c r="G760">
        <f t="shared" si="46"/>
        <v>6.4328000000000909</v>
      </c>
      <c r="H760">
        <f t="shared" si="47"/>
        <v>-3.6711999999697407E-4</v>
      </c>
    </row>
    <row r="761" spans="2:8" x14ac:dyDescent="0.3">
      <c r="B761">
        <f>B760+'User Interface'!$D$14</f>
        <v>0.74900000000000055</v>
      </c>
      <c r="C761">
        <f>IF(G761&lt;0,(SQRT(G761^2+H761^2)*'User Interface'!$D$17)/$C$7*COS(PI()*'User Interface'!$D$19/180),0)</f>
        <v>0</v>
      </c>
      <c r="D761">
        <f>IF(G761&lt;0,(SQRT(H761^2+H761^2)*'User Interface'!$D$17)/$C$7*COS(PI()*'User Interface'!$D$19/180)+$C$8,$C$8)</f>
        <v>-9.81</v>
      </c>
      <c r="E761">
        <f t="shared" si="44"/>
        <v>8.6</v>
      </c>
      <c r="F761">
        <f t="shared" si="45"/>
        <v>-4.3476899999999752</v>
      </c>
      <c r="G761">
        <f t="shared" si="46"/>
        <v>6.4414000000000913</v>
      </c>
      <c r="H761">
        <f t="shared" si="47"/>
        <v>-4.7099049999969498E-3</v>
      </c>
    </row>
    <row r="762" spans="2:8" x14ac:dyDescent="0.3">
      <c r="B762">
        <f>B761+'User Interface'!$D$14</f>
        <v>0.75000000000000056</v>
      </c>
      <c r="C762">
        <f>IF(G762&lt;0,(SQRT(G762^2+H762^2)*'User Interface'!$D$17)/$C$7*COS(PI()*'User Interface'!$D$19/180),0)</f>
        <v>0</v>
      </c>
      <c r="D762">
        <f>IF(G762&lt;0,(SQRT(H762^2+H762^2)*'User Interface'!$D$17)/$C$7*COS(PI()*'User Interface'!$D$19/180)+$C$8,$C$8)</f>
        <v>-9.81</v>
      </c>
      <c r="E762">
        <f t="shared" si="44"/>
        <v>8.6</v>
      </c>
      <c r="F762">
        <f t="shared" si="45"/>
        <v>-4.3574999999999751</v>
      </c>
      <c r="G762">
        <f t="shared" si="46"/>
        <v>6.4500000000000917</v>
      </c>
      <c r="H762">
        <f t="shared" si="47"/>
        <v>-9.0624999999969254E-3</v>
      </c>
    </row>
    <row r="763" spans="2:8" x14ac:dyDescent="0.3">
      <c r="B763">
        <f>B762+'User Interface'!$D$14</f>
        <v>0.75100000000000056</v>
      </c>
      <c r="C763">
        <f>IF(G763&lt;0,(SQRT(G763^2+H763^2)*'User Interface'!$D$17)/$C$7*COS(PI()*'User Interface'!$D$19/180),0)</f>
        <v>0</v>
      </c>
      <c r="D763">
        <f>IF(G763&lt;0,(SQRT(H763^2+H763^2)*'User Interface'!$D$17)/$C$7*COS(PI()*'User Interface'!$D$19/180)+$C$8,$C$8)</f>
        <v>-9.81</v>
      </c>
      <c r="E763">
        <f t="shared" si="44"/>
        <v>8.6</v>
      </c>
      <c r="F763">
        <f t="shared" si="45"/>
        <v>-4.3673099999999749</v>
      </c>
      <c r="G763">
        <f t="shared" si="46"/>
        <v>6.458600000000092</v>
      </c>
      <c r="H763">
        <f t="shared" si="47"/>
        <v>-1.3424904999996901E-2</v>
      </c>
    </row>
    <row r="764" spans="2:8" x14ac:dyDescent="0.3">
      <c r="B764">
        <f>B763+'User Interface'!$D$14</f>
        <v>0.75200000000000056</v>
      </c>
      <c r="C764">
        <f>IF(G764&lt;0,(SQRT(G764^2+H764^2)*'User Interface'!$D$17)/$C$7*COS(PI()*'User Interface'!$D$19/180),0)</f>
        <v>0</v>
      </c>
      <c r="D764">
        <f>IF(G764&lt;0,(SQRT(H764^2+H764^2)*'User Interface'!$D$17)/$C$7*COS(PI()*'User Interface'!$D$19/180)+$C$8,$C$8)</f>
        <v>-9.81</v>
      </c>
      <c r="E764">
        <f t="shared" si="44"/>
        <v>8.6</v>
      </c>
      <c r="F764">
        <f t="shared" si="45"/>
        <v>-4.3771199999999748</v>
      </c>
      <c r="G764">
        <f t="shared" si="46"/>
        <v>6.4672000000000924</v>
      </c>
      <c r="H764">
        <f t="shared" si="47"/>
        <v>-1.7797119999996877E-2</v>
      </c>
    </row>
    <row r="765" spans="2:8" x14ac:dyDescent="0.3">
      <c r="B765">
        <f>B764+'User Interface'!$D$14</f>
        <v>0.75300000000000056</v>
      </c>
      <c r="C765">
        <f>IF(G765&lt;0,(SQRT(G765^2+H765^2)*'User Interface'!$D$17)/$C$7*COS(PI()*'User Interface'!$D$19/180),0)</f>
        <v>0</v>
      </c>
      <c r="D765">
        <f>IF(G765&lt;0,(SQRT(H765^2+H765^2)*'User Interface'!$D$17)/$C$7*COS(PI()*'User Interface'!$D$19/180)+$C$8,$C$8)</f>
        <v>-9.81</v>
      </c>
      <c r="E765">
        <f t="shared" si="44"/>
        <v>8.6</v>
      </c>
      <c r="F765">
        <f t="shared" si="45"/>
        <v>-4.3869299999999747</v>
      </c>
      <c r="G765">
        <f t="shared" si="46"/>
        <v>6.4758000000000928</v>
      </c>
      <c r="H765">
        <f t="shared" si="47"/>
        <v>-2.2179144999996854E-2</v>
      </c>
    </row>
    <row r="766" spans="2:8" x14ac:dyDescent="0.3">
      <c r="B766">
        <f>B765+'User Interface'!$D$14</f>
        <v>0.75400000000000056</v>
      </c>
      <c r="C766">
        <f>IF(G766&lt;0,(SQRT(G766^2+H766^2)*'User Interface'!$D$17)/$C$7*COS(PI()*'User Interface'!$D$19/180),0)</f>
        <v>0</v>
      </c>
      <c r="D766">
        <f>IF(G766&lt;0,(SQRT(H766^2+H766^2)*'User Interface'!$D$17)/$C$7*COS(PI()*'User Interface'!$D$19/180)+$C$8,$C$8)</f>
        <v>-9.81</v>
      </c>
      <c r="E766">
        <f t="shared" si="44"/>
        <v>8.6</v>
      </c>
      <c r="F766">
        <f t="shared" si="45"/>
        <v>-4.3967399999999746</v>
      </c>
      <c r="G766">
        <f t="shared" si="46"/>
        <v>6.4844000000000932</v>
      </c>
      <c r="H766">
        <f t="shared" si="47"/>
        <v>-2.657097999999683E-2</v>
      </c>
    </row>
    <row r="767" spans="2:8" x14ac:dyDescent="0.3">
      <c r="B767">
        <f>B766+'User Interface'!$D$14</f>
        <v>0.75500000000000056</v>
      </c>
      <c r="C767">
        <f>IF(G767&lt;0,(SQRT(G767^2+H767^2)*'User Interface'!$D$17)/$C$7*COS(PI()*'User Interface'!$D$19/180),0)</f>
        <v>0</v>
      </c>
      <c r="D767">
        <f>IF(G767&lt;0,(SQRT(H767^2+H767^2)*'User Interface'!$D$17)/$C$7*COS(PI()*'User Interface'!$D$19/180)+$C$8,$C$8)</f>
        <v>-9.81</v>
      </c>
      <c r="E767">
        <f t="shared" si="44"/>
        <v>8.6</v>
      </c>
      <c r="F767">
        <f t="shared" si="45"/>
        <v>-4.4065499999999744</v>
      </c>
      <c r="G767">
        <f t="shared" si="46"/>
        <v>6.4930000000000936</v>
      </c>
      <c r="H767">
        <f t="shared" si="47"/>
        <v>-3.0972624999996805E-2</v>
      </c>
    </row>
    <row r="768" spans="2:8" x14ac:dyDescent="0.3">
      <c r="B768">
        <f>B767+'User Interface'!$D$14</f>
        <v>0.75600000000000056</v>
      </c>
      <c r="C768">
        <f>IF(G768&lt;0,(SQRT(G768^2+H768^2)*'User Interface'!$D$17)/$C$7*COS(PI()*'User Interface'!$D$19/180),0)</f>
        <v>0</v>
      </c>
      <c r="D768">
        <f>IF(G768&lt;0,(SQRT(H768^2+H768^2)*'User Interface'!$D$17)/$C$7*COS(PI()*'User Interface'!$D$19/180)+$C$8,$C$8)</f>
        <v>-9.81</v>
      </c>
      <c r="E768">
        <f t="shared" si="44"/>
        <v>8.6</v>
      </c>
      <c r="F768">
        <f t="shared" si="45"/>
        <v>-4.4163599999999743</v>
      </c>
      <c r="G768">
        <f t="shared" si="46"/>
        <v>6.501600000000094</v>
      </c>
      <c r="H768">
        <f t="shared" si="47"/>
        <v>-3.5384079999996779E-2</v>
      </c>
    </row>
    <row r="769" spans="2:8" x14ac:dyDescent="0.3">
      <c r="B769">
        <f>B768+'User Interface'!$D$14</f>
        <v>0.75700000000000056</v>
      </c>
      <c r="C769">
        <f>IF(G769&lt;0,(SQRT(G769^2+H769^2)*'User Interface'!$D$17)/$C$7*COS(PI()*'User Interface'!$D$19/180),0)</f>
        <v>0</v>
      </c>
      <c r="D769">
        <f>IF(G769&lt;0,(SQRT(H769^2+H769^2)*'User Interface'!$D$17)/$C$7*COS(PI()*'User Interface'!$D$19/180)+$C$8,$C$8)</f>
        <v>-9.81</v>
      </c>
      <c r="E769">
        <f t="shared" si="44"/>
        <v>8.6</v>
      </c>
      <c r="F769">
        <f t="shared" si="45"/>
        <v>-4.4261699999999742</v>
      </c>
      <c r="G769">
        <f t="shared" si="46"/>
        <v>6.5102000000000944</v>
      </c>
      <c r="H769">
        <f t="shared" si="47"/>
        <v>-3.9805344999996752E-2</v>
      </c>
    </row>
    <row r="770" spans="2:8" x14ac:dyDescent="0.3">
      <c r="B770">
        <f>B769+'User Interface'!$D$14</f>
        <v>0.75800000000000056</v>
      </c>
      <c r="C770">
        <f>IF(G770&lt;0,(SQRT(G770^2+H770^2)*'User Interface'!$D$17)/$C$7*COS(PI()*'User Interface'!$D$19/180),0)</f>
        <v>0</v>
      </c>
      <c r="D770">
        <f>IF(G770&lt;0,(SQRT(H770^2+H770^2)*'User Interface'!$D$17)/$C$7*COS(PI()*'User Interface'!$D$19/180)+$C$8,$C$8)</f>
        <v>-9.81</v>
      </c>
      <c r="E770">
        <f t="shared" si="44"/>
        <v>8.6</v>
      </c>
      <c r="F770">
        <f t="shared" si="45"/>
        <v>-4.4359799999999741</v>
      </c>
      <c r="G770">
        <f t="shared" si="46"/>
        <v>6.5188000000000947</v>
      </c>
      <c r="H770">
        <f t="shared" si="47"/>
        <v>-4.4236419999996723E-2</v>
      </c>
    </row>
    <row r="771" spans="2:8" x14ac:dyDescent="0.3">
      <c r="B771">
        <f>B770+'User Interface'!$D$14</f>
        <v>0.75900000000000056</v>
      </c>
      <c r="C771">
        <f>IF(G771&lt;0,(SQRT(G771^2+H771^2)*'User Interface'!$D$17)/$C$7*COS(PI()*'User Interface'!$D$19/180),0)</f>
        <v>0</v>
      </c>
      <c r="D771">
        <f>IF(G771&lt;0,(SQRT(H771^2+H771^2)*'User Interface'!$D$17)/$C$7*COS(PI()*'User Interface'!$D$19/180)+$C$8,$C$8)</f>
        <v>-9.81</v>
      </c>
      <c r="E771">
        <f t="shared" si="44"/>
        <v>8.6</v>
      </c>
      <c r="F771">
        <f t="shared" si="45"/>
        <v>-4.4457899999999739</v>
      </c>
      <c r="G771">
        <f t="shared" si="46"/>
        <v>6.5274000000000951</v>
      </c>
      <c r="H771">
        <f t="shared" si="47"/>
        <v>-4.8677304999996701E-2</v>
      </c>
    </row>
    <row r="772" spans="2:8" x14ac:dyDescent="0.3">
      <c r="B772">
        <f>B771+'User Interface'!$D$14</f>
        <v>0.76000000000000056</v>
      </c>
      <c r="C772">
        <f>IF(G772&lt;0,(SQRT(G772^2+H772^2)*'User Interface'!$D$17)/$C$7*COS(PI()*'User Interface'!$D$19/180),0)</f>
        <v>0</v>
      </c>
      <c r="D772">
        <f>IF(G772&lt;0,(SQRT(H772^2+H772^2)*'User Interface'!$D$17)/$C$7*COS(PI()*'User Interface'!$D$19/180)+$C$8,$C$8)</f>
        <v>-9.81</v>
      </c>
      <c r="E772">
        <f t="shared" si="44"/>
        <v>8.6</v>
      </c>
      <c r="F772">
        <f t="shared" si="45"/>
        <v>-4.4555999999999738</v>
      </c>
      <c r="G772">
        <f t="shared" si="46"/>
        <v>6.5360000000000955</v>
      </c>
      <c r="H772">
        <f t="shared" si="47"/>
        <v>-5.3127999999996678E-2</v>
      </c>
    </row>
    <row r="773" spans="2:8" x14ac:dyDescent="0.3">
      <c r="B773">
        <f>B772+'User Interface'!$D$14</f>
        <v>0.76100000000000056</v>
      </c>
      <c r="C773">
        <f>IF(G773&lt;0,(SQRT(G773^2+H773^2)*'User Interface'!$D$17)/$C$7*COS(PI()*'User Interface'!$D$19/180),0)</f>
        <v>0</v>
      </c>
      <c r="D773">
        <f>IF(G773&lt;0,(SQRT(H773^2+H773^2)*'User Interface'!$D$17)/$C$7*COS(PI()*'User Interface'!$D$19/180)+$C$8,$C$8)</f>
        <v>-9.81</v>
      </c>
      <c r="E773">
        <f t="shared" si="44"/>
        <v>8.6</v>
      </c>
      <c r="F773">
        <f t="shared" si="45"/>
        <v>-4.4654099999999737</v>
      </c>
      <c r="G773">
        <f t="shared" si="46"/>
        <v>6.5446000000000959</v>
      </c>
      <c r="H773">
        <f t="shared" si="47"/>
        <v>-5.7588504999996654E-2</v>
      </c>
    </row>
    <row r="774" spans="2:8" x14ac:dyDescent="0.3">
      <c r="B774">
        <f>B773+'User Interface'!$D$14</f>
        <v>0.76200000000000057</v>
      </c>
      <c r="C774">
        <f>IF(G774&lt;0,(SQRT(G774^2+H774^2)*'User Interface'!$D$17)/$C$7*COS(PI()*'User Interface'!$D$19/180),0)</f>
        <v>0</v>
      </c>
      <c r="D774">
        <f>IF(G774&lt;0,(SQRT(H774^2+H774^2)*'User Interface'!$D$17)/$C$7*COS(PI()*'User Interface'!$D$19/180)+$C$8,$C$8)</f>
        <v>-9.81</v>
      </c>
      <c r="E774">
        <f t="shared" si="44"/>
        <v>8.6</v>
      </c>
      <c r="F774">
        <f t="shared" si="45"/>
        <v>-4.4752199999999736</v>
      </c>
      <c r="G774">
        <f t="shared" si="46"/>
        <v>6.5532000000000963</v>
      </c>
      <c r="H774">
        <f t="shared" si="47"/>
        <v>-6.2058819999996628E-2</v>
      </c>
    </row>
    <row r="775" spans="2:8" x14ac:dyDescent="0.3">
      <c r="B775">
        <f>B774+'User Interface'!$D$14</f>
        <v>0.76300000000000057</v>
      </c>
      <c r="C775">
        <f>IF(G775&lt;0,(SQRT(G775^2+H775^2)*'User Interface'!$D$17)/$C$7*COS(PI()*'User Interface'!$D$19/180),0)</f>
        <v>0</v>
      </c>
      <c r="D775">
        <f>IF(G775&lt;0,(SQRT(H775^2+H775^2)*'User Interface'!$D$17)/$C$7*COS(PI()*'User Interface'!$D$19/180)+$C$8,$C$8)</f>
        <v>-9.81</v>
      </c>
      <c r="E775">
        <f t="shared" si="44"/>
        <v>8.6</v>
      </c>
      <c r="F775">
        <f t="shared" si="45"/>
        <v>-4.4850299999999734</v>
      </c>
      <c r="G775">
        <f t="shared" si="46"/>
        <v>6.5618000000000967</v>
      </c>
      <c r="H775">
        <f t="shared" si="47"/>
        <v>-6.6538944999996602E-2</v>
      </c>
    </row>
    <row r="776" spans="2:8" x14ac:dyDescent="0.3">
      <c r="B776">
        <f>B775+'User Interface'!$D$14</f>
        <v>0.76400000000000057</v>
      </c>
      <c r="C776">
        <f>IF(G776&lt;0,(SQRT(G776^2+H776^2)*'User Interface'!$D$17)/$C$7*COS(PI()*'User Interface'!$D$19/180),0)</f>
        <v>0</v>
      </c>
      <c r="D776">
        <f>IF(G776&lt;0,(SQRT(H776^2+H776^2)*'User Interface'!$D$17)/$C$7*COS(PI()*'User Interface'!$D$19/180)+$C$8,$C$8)</f>
        <v>-9.81</v>
      </c>
      <c r="E776">
        <f t="shared" si="44"/>
        <v>8.6</v>
      </c>
      <c r="F776">
        <f t="shared" si="45"/>
        <v>-4.4948399999999733</v>
      </c>
      <c r="G776">
        <f t="shared" si="46"/>
        <v>6.5704000000000971</v>
      </c>
      <c r="H776">
        <f t="shared" si="47"/>
        <v>-7.1028879999996575E-2</v>
      </c>
    </row>
    <row r="777" spans="2:8" x14ac:dyDescent="0.3">
      <c r="B777">
        <f>B776+'User Interface'!$D$14</f>
        <v>0.76500000000000057</v>
      </c>
      <c r="C777">
        <f>IF(G777&lt;0,(SQRT(G777^2+H777^2)*'User Interface'!$D$17)/$C$7*COS(PI()*'User Interface'!$D$19/180),0)</f>
        <v>0</v>
      </c>
      <c r="D777">
        <f>IF(G777&lt;0,(SQRT(H777^2+H777^2)*'User Interface'!$D$17)/$C$7*COS(PI()*'User Interface'!$D$19/180)+$C$8,$C$8)</f>
        <v>-9.81</v>
      </c>
      <c r="E777">
        <f t="shared" si="44"/>
        <v>8.6</v>
      </c>
      <c r="F777">
        <f t="shared" si="45"/>
        <v>-4.5046499999999732</v>
      </c>
      <c r="G777">
        <f t="shared" si="46"/>
        <v>6.5790000000000974</v>
      </c>
      <c r="H777">
        <f t="shared" si="47"/>
        <v>-7.5528624999996546E-2</v>
      </c>
    </row>
    <row r="778" spans="2:8" x14ac:dyDescent="0.3">
      <c r="B778">
        <f>B777+'User Interface'!$D$14</f>
        <v>0.76600000000000057</v>
      </c>
      <c r="C778">
        <f>IF(G778&lt;0,(SQRT(G778^2+H778^2)*'User Interface'!$D$17)/$C$7*COS(PI()*'User Interface'!$D$19/180),0)</f>
        <v>0</v>
      </c>
      <c r="D778">
        <f>IF(G778&lt;0,(SQRT(H778^2+H778^2)*'User Interface'!$D$17)/$C$7*COS(PI()*'User Interface'!$D$19/180)+$C$8,$C$8)</f>
        <v>-9.81</v>
      </c>
      <c r="E778">
        <f t="shared" si="44"/>
        <v>8.6</v>
      </c>
      <c r="F778">
        <f t="shared" si="45"/>
        <v>-4.514459999999973</v>
      </c>
      <c r="G778">
        <f t="shared" si="46"/>
        <v>6.5876000000000978</v>
      </c>
      <c r="H778">
        <f t="shared" si="47"/>
        <v>-8.0038179999996517E-2</v>
      </c>
    </row>
    <row r="779" spans="2:8" x14ac:dyDescent="0.3">
      <c r="B779">
        <f>B778+'User Interface'!$D$14</f>
        <v>0.76700000000000057</v>
      </c>
      <c r="C779">
        <f>IF(G779&lt;0,(SQRT(G779^2+H779^2)*'User Interface'!$D$17)/$C$7*COS(PI()*'User Interface'!$D$19/180),0)</f>
        <v>0</v>
      </c>
      <c r="D779">
        <f>IF(G779&lt;0,(SQRT(H779^2+H779^2)*'User Interface'!$D$17)/$C$7*COS(PI()*'User Interface'!$D$19/180)+$C$8,$C$8)</f>
        <v>-9.81</v>
      </c>
      <c r="E779">
        <f t="shared" si="44"/>
        <v>8.6</v>
      </c>
      <c r="F779">
        <f t="shared" si="45"/>
        <v>-4.5242699999999729</v>
      </c>
      <c r="G779">
        <f t="shared" si="46"/>
        <v>6.5962000000000982</v>
      </c>
      <c r="H779">
        <f t="shared" si="47"/>
        <v>-8.4557544999996487E-2</v>
      </c>
    </row>
    <row r="780" spans="2:8" x14ac:dyDescent="0.3">
      <c r="B780">
        <f>B779+'User Interface'!$D$14</f>
        <v>0.76800000000000057</v>
      </c>
      <c r="C780">
        <f>IF(G780&lt;0,(SQRT(G780^2+H780^2)*'User Interface'!$D$17)/$C$7*COS(PI()*'User Interface'!$D$19/180),0)</f>
        <v>0</v>
      </c>
      <c r="D780">
        <f>IF(G780&lt;0,(SQRT(H780^2+H780^2)*'User Interface'!$D$17)/$C$7*COS(PI()*'User Interface'!$D$19/180)+$C$8,$C$8)</f>
        <v>-9.81</v>
      </c>
      <c r="E780">
        <f t="shared" si="44"/>
        <v>8.6</v>
      </c>
      <c r="F780">
        <f t="shared" si="45"/>
        <v>-4.5340799999999728</v>
      </c>
      <c r="G780">
        <f t="shared" si="46"/>
        <v>6.6048000000000986</v>
      </c>
      <c r="H780">
        <f t="shared" si="47"/>
        <v>-8.9086719999996455E-2</v>
      </c>
    </row>
    <row r="781" spans="2:8" x14ac:dyDescent="0.3">
      <c r="B781">
        <f>B780+'User Interface'!$D$14</f>
        <v>0.76900000000000057</v>
      </c>
      <c r="C781">
        <f>IF(G781&lt;0,(SQRT(G781^2+H781^2)*'User Interface'!$D$17)/$C$7*COS(PI()*'User Interface'!$D$19/180),0)</f>
        <v>0</v>
      </c>
      <c r="D781">
        <f>IF(G781&lt;0,(SQRT(H781^2+H781^2)*'User Interface'!$D$17)/$C$7*COS(PI()*'User Interface'!$D$19/180)+$C$8,$C$8)</f>
        <v>-9.81</v>
      </c>
      <c r="E781">
        <f t="shared" si="44"/>
        <v>8.6</v>
      </c>
      <c r="F781">
        <f t="shared" si="45"/>
        <v>-4.5438899999999727</v>
      </c>
      <c r="G781">
        <f t="shared" si="46"/>
        <v>6.613400000000099</v>
      </c>
      <c r="H781">
        <f t="shared" si="47"/>
        <v>-9.3625704999996423E-2</v>
      </c>
    </row>
    <row r="782" spans="2:8" x14ac:dyDescent="0.3">
      <c r="B782">
        <f>B781+'User Interface'!$D$14</f>
        <v>0.77000000000000057</v>
      </c>
      <c r="C782">
        <f>IF(G782&lt;0,(SQRT(G782^2+H782^2)*'User Interface'!$D$17)/$C$7*COS(PI()*'User Interface'!$D$19/180),0)</f>
        <v>0</v>
      </c>
      <c r="D782">
        <f>IF(G782&lt;0,(SQRT(H782^2+H782^2)*'User Interface'!$D$17)/$C$7*COS(PI()*'User Interface'!$D$19/180)+$C$8,$C$8)</f>
        <v>-9.81</v>
      </c>
      <c r="E782">
        <f t="shared" ref="E782:E845" si="48">C781*$C$9+E781</f>
        <v>8.6</v>
      </c>
      <c r="F782">
        <f t="shared" ref="F782:F845" si="49">D781*$C$9+F781</f>
        <v>-4.5536999999999725</v>
      </c>
      <c r="G782">
        <f t="shared" ref="G782:G845" si="50">(E782+E781)/2*$C$9+G781</f>
        <v>6.6220000000000994</v>
      </c>
      <c r="H782">
        <f t="shared" ref="H782:H845" si="51">(F782+F781)/2*$C$9+H781</f>
        <v>-9.817449999999639E-2</v>
      </c>
    </row>
    <row r="783" spans="2:8" x14ac:dyDescent="0.3">
      <c r="B783">
        <f>B782+'User Interface'!$D$14</f>
        <v>0.77100000000000057</v>
      </c>
      <c r="C783">
        <f>IF(G783&lt;0,(SQRT(G783^2+H783^2)*'User Interface'!$D$17)/$C$7*COS(PI()*'User Interface'!$D$19/180),0)</f>
        <v>0</v>
      </c>
      <c r="D783">
        <f>IF(G783&lt;0,(SQRT(H783^2+H783^2)*'User Interface'!$D$17)/$C$7*COS(PI()*'User Interface'!$D$19/180)+$C$8,$C$8)</f>
        <v>-9.81</v>
      </c>
      <c r="E783">
        <f t="shared" si="48"/>
        <v>8.6</v>
      </c>
      <c r="F783">
        <f t="shared" si="49"/>
        <v>-4.5635099999999724</v>
      </c>
      <c r="G783">
        <f t="shared" si="50"/>
        <v>6.6306000000000997</v>
      </c>
      <c r="H783">
        <f t="shared" si="51"/>
        <v>-0.10273310499999636</v>
      </c>
    </row>
    <row r="784" spans="2:8" x14ac:dyDescent="0.3">
      <c r="B784">
        <f>B783+'User Interface'!$D$14</f>
        <v>0.77200000000000057</v>
      </c>
      <c r="C784">
        <f>IF(G784&lt;0,(SQRT(G784^2+H784^2)*'User Interface'!$D$17)/$C$7*COS(PI()*'User Interface'!$D$19/180),0)</f>
        <v>0</v>
      </c>
      <c r="D784">
        <f>IF(G784&lt;0,(SQRT(H784^2+H784^2)*'User Interface'!$D$17)/$C$7*COS(PI()*'User Interface'!$D$19/180)+$C$8,$C$8)</f>
        <v>-9.81</v>
      </c>
      <c r="E784">
        <f t="shared" si="48"/>
        <v>8.6</v>
      </c>
      <c r="F784">
        <f t="shared" si="49"/>
        <v>-4.5733199999999723</v>
      </c>
      <c r="G784">
        <f t="shared" si="50"/>
        <v>6.6392000000001001</v>
      </c>
      <c r="H784">
        <f t="shared" si="51"/>
        <v>-0.10730151999999633</v>
      </c>
    </row>
    <row r="785" spans="2:8" x14ac:dyDescent="0.3">
      <c r="B785">
        <f>B784+'User Interface'!$D$14</f>
        <v>0.77300000000000058</v>
      </c>
      <c r="C785">
        <f>IF(G785&lt;0,(SQRT(G785^2+H785^2)*'User Interface'!$D$17)/$C$7*COS(PI()*'User Interface'!$D$19/180),0)</f>
        <v>0</v>
      </c>
      <c r="D785">
        <f>IF(G785&lt;0,(SQRT(H785^2+H785^2)*'User Interface'!$D$17)/$C$7*COS(PI()*'User Interface'!$D$19/180)+$C$8,$C$8)</f>
        <v>-9.81</v>
      </c>
      <c r="E785">
        <f t="shared" si="48"/>
        <v>8.6</v>
      </c>
      <c r="F785">
        <f t="shared" si="49"/>
        <v>-4.5831299999999722</v>
      </c>
      <c r="G785">
        <f t="shared" si="50"/>
        <v>6.6478000000001005</v>
      </c>
      <c r="H785">
        <f t="shared" si="51"/>
        <v>-0.11187974499999631</v>
      </c>
    </row>
    <row r="786" spans="2:8" x14ac:dyDescent="0.3">
      <c r="B786">
        <f>B785+'User Interface'!$D$14</f>
        <v>0.77400000000000058</v>
      </c>
      <c r="C786">
        <f>IF(G786&lt;0,(SQRT(G786^2+H786^2)*'User Interface'!$D$17)/$C$7*COS(PI()*'User Interface'!$D$19/180),0)</f>
        <v>0</v>
      </c>
      <c r="D786">
        <f>IF(G786&lt;0,(SQRT(H786^2+H786^2)*'User Interface'!$D$17)/$C$7*COS(PI()*'User Interface'!$D$19/180)+$C$8,$C$8)</f>
        <v>-9.81</v>
      </c>
      <c r="E786">
        <f t="shared" si="48"/>
        <v>8.6</v>
      </c>
      <c r="F786">
        <f t="shared" si="49"/>
        <v>-4.592939999999972</v>
      </c>
      <c r="G786">
        <f t="shared" si="50"/>
        <v>6.6564000000001009</v>
      </c>
      <c r="H786">
        <f t="shared" si="51"/>
        <v>-0.11646777999999629</v>
      </c>
    </row>
    <row r="787" spans="2:8" x14ac:dyDescent="0.3">
      <c r="B787">
        <f>B786+'User Interface'!$D$14</f>
        <v>0.77500000000000058</v>
      </c>
      <c r="C787">
        <f>IF(G787&lt;0,(SQRT(G787^2+H787^2)*'User Interface'!$D$17)/$C$7*COS(PI()*'User Interface'!$D$19/180),0)</f>
        <v>0</v>
      </c>
      <c r="D787">
        <f>IF(G787&lt;0,(SQRT(H787^2+H787^2)*'User Interface'!$D$17)/$C$7*COS(PI()*'User Interface'!$D$19/180)+$C$8,$C$8)</f>
        <v>-9.81</v>
      </c>
      <c r="E787">
        <f t="shared" si="48"/>
        <v>8.6</v>
      </c>
      <c r="F787">
        <f t="shared" si="49"/>
        <v>-4.6027499999999719</v>
      </c>
      <c r="G787">
        <f t="shared" si="50"/>
        <v>6.6650000000001013</v>
      </c>
      <c r="H787">
        <f t="shared" si="51"/>
        <v>-0.12106562499999626</v>
      </c>
    </row>
    <row r="788" spans="2:8" x14ac:dyDescent="0.3">
      <c r="B788">
        <f>B787+'User Interface'!$D$14</f>
        <v>0.77600000000000058</v>
      </c>
      <c r="C788">
        <f>IF(G788&lt;0,(SQRT(G788^2+H788^2)*'User Interface'!$D$17)/$C$7*COS(PI()*'User Interface'!$D$19/180),0)</f>
        <v>0</v>
      </c>
      <c r="D788">
        <f>IF(G788&lt;0,(SQRT(H788^2+H788^2)*'User Interface'!$D$17)/$C$7*COS(PI()*'User Interface'!$D$19/180)+$C$8,$C$8)</f>
        <v>-9.81</v>
      </c>
      <c r="E788">
        <f t="shared" si="48"/>
        <v>8.6</v>
      </c>
      <c r="F788">
        <f t="shared" si="49"/>
        <v>-4.6125599999999718</v>
      </c>
      <c r="G788">
        <f t="shared" si="50"/>
        <v>6.6736000000001017</v>
      </c>
      <c r="H788">
        <f t="shared" si="51"/>
        <v>-0.12567327999999622</v>
      </c>
    </row>
    <row r="789" spans="2:8" x14ac:dyDescent="0.3">
      <c r="B789">
        <f>B788+'User Interface'!$D$14</f>
        <v>0.77700000000000058</v>
      </c>
      <c r="C789">
        <f>IF(G789&lt;0,(SQRT(G789^2+H789^2)*'User Interface'!$D$17)/$C$7*COS(PI()*'User Interface'!$D$19/180),0)</f>
        <v>0</v>
      </c>
      <c r="D789">
        <f>IF(G789&lt;0,(SQRT(H789^2+H789^2)*'User Interface'!$D$17)/$C$7*COS(PI()*'User Interface'!$D$19/180)+$C$8,$C$8)</f>
        <v>-9.81</v>
      </c>
      <c r="E789">
        <f t="shared" si="48"/>
        <v>8.6</v>
      </c>
      <c r="F789">
        <f t="shared" si="49"/>
        <v>-4.6223699999999717</v>
      </c>
      <c r="G789">
        <f t="shared" si="50"/>
        <v>6.6822000000001021</v>
      </c>
      <c r="H789">
        <f t="shared" si="51"/>
        <v>-0.13029074499999618</v>
      </c>
    </row>
    <row r="790" spans="2:8" x14ac:dyDescent="0.3">
      <c r="B790">
        <f>B789+'User Interface'!$D$14</f>
        <v>0.77800000000000058</v>
      </c>
      <c r="C790">
        <f>IF(G790&lt;0,(SQRT(G790^2+H790^2)*'User Interface'!$D$17)/$C$7*COS(PI()*'User Interface'!$D$19/180),0)</f>
        <v>0</v>
      </c>
      <c r="D790">
        <f>IF(G790&lt;0,(SQRT(H790^2+H790^2)*'User Interface'!$D$17)/$C$7*COS(PI()*'User Interface'!$D$19/180)+$C$8,$C$8)</f>
        <v>-9.81</v>
      </c>
      <c r="E790">
        <f t="shared" si="48"/>
        <v>8.6</v>
      </c>
      <c r="F790">
        <f t="shared" si="49"/>
        <v>-4.6321799999999715</v>
      </c>
      <c r="G790">
        <f t="shared" si="50"/>
        <v>6.6908000000001024</v>
      </c>
      <c r="H790">
        <f t="shared" si="51"/>
        <v>-0.13491801999999614</v>
      </c>
    </row>
    <row r="791" spans="2:8" x14ac:dyDescent="0.3">
      <c r="B791">
        <f>B790+'User Interface'!$D$14</f>
        <v>0.77900000000000058</v>
      </c>
      <c r="C791">
        <f>IF(G791&lt;0,(SQRT(G791^2+H791^2)*'User Interface'!$D$17)/$C$7*COS(PI()*'User Interface'!$D$19/180),0)</f>
        <v>0</v>
      </c>
      <c r="D791">
        <f>IF(G791&lt;0,(SQRT(H791^2+H791^2)*'User Interface'!$D$17)/$C$7*COS(PI()*'User Interface'!$D$19/180)+$C$8,$C$8)</f>
        <v>-9.81</v>
      </c>
      <c r="E791">
        <f t="shared" si="48"/>
        <v>8.6</v>
      </c>
      <c r="F791">
        <f t="shared" si="49"/>
        <v>-4.6419899999999714</v>
      </c>
      <c r="G791">
        <f t="shared" si="50"/>
        <v>6.6994000000001028</v>
      </c>
      <c r="H791">
        <f t="shared" si="51"/>
        <v>-0.13955510499999613</v>
      </c>
    </row>
    <row r="792" spans="2:8" x14ac:dyDescent="0.3">
      <c r="B792">
        <f>B791+'User Interface'!$D$14</f>
        <v>0.78000000000000058</v>
      </c>
      <c r="C792">
        <f>IF(G792&lt;0,(SQRT(G792^2+H792^2)*'User Interface'!$D$17)/$C$7*COS(PI()*'User Interface'!$D$19/180),0)</f>
        <v>0</v>
      </c>
      <c r="D792">
        <f>IF(G792&lt;0,(SQRT(H792^2+H792^2)*'User Interface'!$D$17)/$C$7*COS(PI()*'User Interface'!$D$19/180)+$C$8,$C$8)</f>
        <v>-9.81</v>
      </c>
      <c r="E792">
        <f t="shared" si="48"/>
        <v>8.6</v>
      </c>
      <c r="F792">
        <f t="shared" si="49"/>
        <v>-4.6517999999999713</v>
      </c>
      <c r="G792">
        <f t="shared" si="50"/>
        <v>6.7080000000001032</v>
      </c>
      <c r="H792">
        <f t="shared" si="51"/>
        <v>-0.14420199999999611</v>
      </c>
    </row>
    <row r="793" spans="2:8" x14ac:dyDescent="0.3">
      <c r="B793">
        <f>B792+'User Interface'!$D$14</f>
        <v>0.78100000000000058</v>
      </c>
      <c r="C793">
        <f>IF(G793&lt;0,(SQRT(G793^2+H793^2)*'User Interface'!$D$17)/$C$7*COS(PI()*'User Interface'!$D$19/180),0)</f>
        <v>0</v>
      </c>
      <c r="D793">
        <f>IF(G793&lt;0,(SQRT(H793^2+H793^2)*'User Interface'!$D$17)/$C$7*COS(PI()*'User Interface'!$D$19/180)+$C$8,$C$8)</f>
        <v>-9.81</v>
      </c>
      <c r="E793">
        <f t="shared" si="48"/>
        <v>8.6</v>
      </c>
      <c r="F793">
        <f t="shared" si="49"/>
        <v>-4.6616099999999712</v>
      </c>
      <c r="G793">
        <f t="shared" si="50"/>
        <v>6.7166000000001036</v>
      </c>
      <c r="H793">
        <f t="shared" si="51"/>
        <v>-0.14885870499999609</v>
      </c>
    </row>
    <row r="794" spans="2:8" x14ac:dyDescent="0.3">
      <c r="B794">
        <f>B793+'User Interface'!$D$14</f>
        <v>0.78200000000000058</v>
      </c>
      <c r="C794">
        <f>IF(G794&lt;0,(SQRT(G794^2+H794^2)*'User Interface'!$D$17)/$C$7*COS(PI()*'User Interface'!$D$19/180),0)</f>
        <v>0</v>
      </c>
      <c r="D794">
        <f>IF(G794&lt;0,(SQRT(H794^2+H794^2)*'User Interface'!$D$17)/$C$7*COS(PI()*'User Interface'!$D$19/180)+$C$8,$C$8)</f>
        <v>-9.81</v>
      </c>
      <c r="E794">
        <f t="shared" si="48"/>
        <v>8.6</v>
      </c>
      <c r="F794">
        <f t="shared" si="49"/>
        <v>-4.671419999999971</v>
      </c>
      <c r="G794">
        <f t="shared" si="50"/>
        <v>6.725200000000104</v>
      </c>
      <c r="H794">
        <f t="shared" si="51"/>
        <v>-0.15352521999999608</v>
      </c>
    </row>
    <row r="795" spans="2:8" x14ac:dyDescent="0.3">
      <c r="B795">
        <f>B794+'User Interface'!$D$14</f>
        <v>0.78300000000000058</v>
      </c>
      <c r="C795">
        <f>IF(G795&lt;0,(SQRT(G795^2+H795^2)*'User Interface'!$D$17)/$C$7*COS(PI()*'User Interface'!$D$19/180),0)</f>
        <v>0</v>
      </c>
      <c r="D795">
        <f>IF(G795&lt;0,(SQRT(H795^2+H795^2)*'User Interface'!$D$17)/$C$7*COS(PI()*'User Interface'!$D$19/180)+$C$8,$C$8)</f>
        <v>-9.81</v>
      </c>
      <c r="E795">
        <f t="shared" si="48"/>
        <v>8.6</v>
      </c>
      <c r="F795">
        <f t="shared" si="49"/>
        <v>-4.6812299999999709</v>
      </c>
      <c r="G795">
        <f t="shared" si="50"/>
        <v>6.7338000000001044</v>
      </c>
      <c r="H795">
        <f t="shared" si="51"/>
        <v>-0.15820154499999606</v>
      </c>
    </row>
    <row r="796" spans="2:8" x14ac:dyDescent="0.3">
      <c r="B796">
        <f>B795+'User Interface'!$D$14</f>
        <v>0.78400000000000059</v>
      </c>
      <c r="C796">
        <f>IF(G796&lt;0,(SQRT(G796^2+H796^2)*'User Interface'!$D$17)/$C$7*COS(PI()*'User Interface'!$D$19/180),0)</f>
        <v>0</v>
      </c>
      <c r="D796">
        <f>IF(G796&lt;0,(SQRT(H796^2+H796^2)*'User Interface'!$D$17)/$C$7*COS(PI()*'User Interface'!$D$19/180)+$C$8,$C$8)</f>
        <v>-9.81</v>
      </c>
      <c r="E796">
        <f t="shared" si="48"/>
        <v>8.6</v>
      </c>
      <c r="F796">
        <f t="shared" si="49"/>
        <v>-4.6910399999999708</v>
      </c>
      <c r="G796">
        <f t="shared" si="50"/>
        <v>6.7424000000001048</v>
      </c>
      <c r="H796">
        <f t="shared" si="51"/>
        <v>-0.16288767999999604</v>
      </c>
    </row>
    <row r="797" spans="2:8" x14ac:dyDescent="0.3">
      <c r="B797">
        <f>B796+'User Interface'!$D$14</f>
        <v>0.78500000000000059</v>
      </c>
      <c r="C797">
        <f>IF(G797&lt;0,(SQRT(G797^2+H797^2)*'User Interface'!$D$17)/$C$7*COS(PI()*'User Interface'!$D$19/180),0)</f>
        <v>0</v>
      </c>
      <c r="D797">
        <f>IF(G797&lt;0,(SQRT(H797^2+H797^2)*'User Interface'!$D$17)/$C$7*COS(PI()*'User Interface'!$D$19/180)+$C$8,$C$8)</f>
        <v>-9.81</v>
      </c>
      <c r="E797">
        <f t="shared" si="48"/>
        <v>8.6</v>
      </c>
      <c r="F797">
        <f t="shared" si="49"/>
        <v>-4.7008499999999707</v>
      </c>
      <c r="G797">
        <f t="shared" si="50"/>
        <v>6.7510000000001051</v>
      </c>
      <c r="H797">
        <f t="shared" si="51"/>
        <v>-0.16758362499999602</v>
      </c>
    </row>
    <row r="798" spans="2:8" x14ac:dyDescent="0.3">
      <c r="B798">
        <f>B797+'User Interface'!$D$14</f>
        <v>0.78600000000000059</v>
      </c>
      <c r="C798">
        <f>IF(G798&lt;0,(SQRT(G798^2+H798^2)*'User Interface'!$D$17)/$C$7*COS(PI()*'User Interface'!$D$19/180),0)</f>
        <v>0</v>
      </c>
      <c r="D798">
        <f>IF(G798&lt;0,(SQRT(H798^2+H798^2)*'User Interface'!$D$17)/$C$7*COS(PI()*'User Interface'!$D$19/180)+$C$8,$C$8)</f>
        <v>-9.81</v>
      </c>
      <c r="E798">
        <f t="shared" si="48"/>
        <v>8.6</v>
      </c>
      <c r="F798">
        <f t="shared" si="49"/>
        <v>-4.7106599999999705</v>
      </c>
      <c r="G798">
        <f t="shared" si="50"/>
        <v>6.7596000000001055</v>
      </c>
      <c r="H798">
        <f t="shared" si="51"/>
        <v>-0.172289379999996</v>
      </c>
    </row>
    <row r="799" spans="2:8" x14ac:dyDescent="0.3">
      <c r="B799">
        <f>B798+'User Interface'!$D$14</f>
        <v>0.78700000000000059</v>
      </c>
      <c r="C799">
        <f>IF(G799&lt;0,(SQRT(G799^2+H799^2)*'User Interface'!$D$17)/$C$7*COS(PI()*'User Interface'!$D$19/180),0)</f>
        <v>0</v>
      </c>
      <c r="D799">
        <f>IF(G799&lt;0,(SQRT(H799^2+H799^2)*'User Interface'!$D$17)/$C$7*COS(PI()*'User Interface'!$D$19/180)+$C$8,$C$8)</f>
        <v>-9.81</v>
      </c>
      <c r="E799">
        <f t="shared" si="48"/>
        <v>8.6</v>
      </c>
      <c r="F799">
        <f t="shared" si="49"/>
        <v>-4.7204699999999704</v>
      </c>
      <c r="G799">
        <f t="shared" si="50"/>
        <v>6.7682000000001059</v>
      </c>
      <c r="H799">
        <f t="shared" si="51"/>
        <v>-0.17700494499999597</v>
      </c>
    </row>
    <row r="800" spans="2:8" x14ac:dyDescent="0.3">
      <c r="B800">
        <f>B799+'User Interface'!$D$14</f>
        <v>0.78800000000000059</v>
      </c>
      <c r="C800">
        <f>IF(G800&lt;0,(SQRT(G800^2+H800^2)*'User Interface'!$D$17)/$C$7*COS(PI()*'User Interface'!$D$19/180),0)</f>
        <v>0</v>
      </c>
      <c r="D800">
        <f>IF(G800&lt;0,(SQRT(H800^2+H800^2)*'User Interface'!$D$17)/$C$7*COS(PI()*'User Interface'!$D$19/180)+$C$8,$C$8)</f>
        <v>-9.81</v>
      </c>
      <c r="E800">
        <f t="shared" si="48"/>
        <v>8.6</v>
      </c>
      <c r="F800">
        <f t="shared" si="49"/>
        <v>-4.7302799999999703</v>
      </c>
      <c r="G800">
        <f t="shared" si="50"/>
        <v>6.7768000000001063</v>
      </c>
      <c r="H800">
        <f t="shared" si="51"/>
        <v>-0.18173031999999595</v>
      </c>
    </row>
    <row r="801" spans="2:8" x14ac:dyDescent="0.3">
      <c r="B801">
        <f>B800+'User Interface'!$D$14</f>
        <v>0.78900000000000059</v>
      </c>
      <c r="C801">
        <f>IF(G801&lt;0,(SQRT(G801^2+H801^2)*'User Interface'!$D$17)/$C$7*COS(PI()*'User Interface'!$D$19/180),0)</f>
        <v>0</v>
      </c>
      <c r="D801">
        <f>IF(G801&lt;0,(SQRT(H801^2+H801^2)*'User Interface'!$D$17)/$C$7*COS(PI()*'User Interface'!$D$19/180)+$C$8,$C$8)</f>
        <v>-9.81</v>
      </c>
      <c r="E801">
        <f t="shared" si="48"/>
        <v>8.6</v>
      </c>
      <c r="F801">
        <f t="shared" si="49"/>
        <v>-4.7400899999999702</v>
      </c>
      <c r="G801">
        <f t="shared" si="50"/>
        <v>6.7854000000001067</v>
      </c>
      <c r="H801">
        <f t="shared" si="51"/>
        <v>-0.18646550499999592</v>
      </c>
    </row>
    <row r="802" spans="2:8" x14ac:dyDescent="0.3">
      <c r="B802">
        <f>B801+'User Interface'!$D$14</f>
        <v>0.79000000000000059</v>
      </c>
      <c r="C802">
        <f>IF(G802&lt;0,(SQRT(G802^2+H802^2)*'User Interface'!$D$17)/$C$7*COS(PI()*'User Interface'!$D$19/180),0)</f>
        <v>0</v>
      </c>
      <c r="D802">
        <f>IF(G802&lt;0,(SQRT(H802^2+H802^2)*'User Interface'!$D$17)/$C$7*COS(PI()*'User Interface'!$D$19/180)+$C$8,$C$8)</f>
        <v>-9.81</v>
      </c>
      <c r="E802">
        <f t="shared" si="48"/>
        <v>8.6</v>
      </c>
      <c r="F802">
        <f t="shared" si="49"/>
        <v>-4.74989999999997</v>
      </c>
      <c r="G802">
        <f t="shared" si="50"/>
        <v>6.7940000000001071</v>
      </c>
      <c r="H802">
        <f t="shared" si="51"/>
        <v>-0.1912104999999959</v>
      </c>
    </row>
    <row r="803" spans="2:8" x14ac:dyDescent="0.3">
      <c r="B803">
        <f>B802+'User Interface'!$D$14</f>
        <v>0.79100000000000059</v>
      </c>
      <c r="C803">
        <f>IF(G803&lt;0,(SQRT(G803^2+H803^2)*'User Interface'!$D$17)/$C$7*COS(PI()*'User Interface'!$D$19/180),0)</f>
        <v>0</v>
      </c>
      <c r="D803">
        <f>IF(G803&lt;0,(SQRT(H803^2+H803^2)*'User Interface'!$D$17)/$C$7*COS(PI()*'User Interface'!$D$19/180)+$C$8,$C$8)</f>
        <v>-9.81</v>
      </c>
      <c r="E803">
        <f t="shared" si="48"/>
        <v>8.6</v>
      </c>
      <c r="F803">
        <f t="shared" si="49"/>
        <v>-4.7597099999999699</v>
      </c>
      <c r="G803">
        <f t="shared" si="50"/>
        <v>6.8026000000001074</v>
      </c>
      <c r="H803">
        <f t="shared" si="51"/>
        <v>-0.19596530499999587</v>
      </c>
    </row>
    <row r="804" spans="2:8" x14ac:dyDescent="0.3">
      <c r="B804">
        <f>B803+'User Interface'!$D$14</f>
        <v>0.79200000000000059</v>
      </c>
      <c r="C804">
        <f>IF(G804&lt;0,(SQRT(G804^2+H804^2)*'User Interface'!$D$17)/$C$7*COS(PI()*'User Interface'!$D$19/180),0)</f>
        <v>0</v>
      </c>
      <c r="D804">
        <f>IF(G804&lt;0,(SQRT(H804^2+H804^2)*'User Interface'!$D$17)/$C$7*COS(PI()*'User Interface'!$D$19/180)+$C$8,$C$8)</f>
        <v>-9.81</v>
      </c>
      <c r="E804">
        <f t="shared" si="48"/>
        <v>8.6</v>
      </c>
      <c r="F804">
        <f t="shared" si="49"/>
        <v>-4.7695199999999698</v>
      </c>
      <c r="G804">
        <f t="shared" si="50"/>
        <v>6.8112000000001078</v>
      </c>
      <c r="H804">
        <f t="shared" si="51"/>
        <v>-0.20072991999999584</v>
      </c>
    </row>
    <row r="805" spans="2:8" x14ac:dyDescent="0.3">
      <c r="B805">
        <f>B804+'User Interface'!$D$14</f>
        <v>0.79300000000000059</v>
      </c>
      <c r="C805">
        <f>IF(G805&lt;0,(SQRT(G805^2+H805^2)*'User Interface'!$D$17)/$C$7*COS(PI()*'User Interface'!$D$19/180),0)</f>
        <v>0</v>
      </c>
      <c r="D805">
        <f>IF(G805&lt;0,(SQRT(H805^2+H805^2)*'User Interface'!$D$17)/$C$7*COS(PI()*'User Interface'!$D$19/180)+$C$8,$C$8)</f>
        <v>-9.81</v>
      </c>
      <c r="E805">
        <f t="shared" si="48"/>
        <v>8.6</v>
      </c>
      <c r="F805">
        <f t="shared" si="49"/>
        <v>-4.7793299999999697</v>
      </c>
      <c r="G805">
        <f t="shared" si="50"/>
        <v>6.8198000000001082</v>
      </c>
      <c r="H805">
        <f t="shared" si="51"/>
        <v>-0.20550434499999581</v>
      </c>
    </row>
    <row r="806" spans="2:8" x14ac:dyDescent="0.3">
      <c r="B806">
        <f>B805+'User Interface'!$D$14</f>
        <v>0.79400000000000059</v>
      </c>
      <c r="C806">
        <f>IF(G806&lt;0,(SQRT(G806^2+H806^2)*'User Interface'!$D$17)/$C$7*COS(PI()*'User Interface'!$D$19/180),0)</f>
        <v>0</v>
      </c>
      <c r="D806">
        <f>IF(G806&lt;0,(SQRT(H806^2+H806^2)*'User Interface'!$D$17)/$C$7*COS(PI()*'User Interface'!$D$19/180)+$C$8,$C$8)</f>
        <v>-9.81</v>
      </c>
      <c r="E806">
        <f t="shared" si="48"/>
        <v>8.6</v>
      </c>
      <c r="F806">
        <f t="shared" si="49"/>
        <v>-4.7891399999999695</v>
      </c>
      <c r="G806">
        <f t="shared" si="50"/>
        <v>6.8284000000001086</v>
      </c>
      <c r="H806">
        <f t="shared" si="51"/>
        <v>-0.21028857999999578</v>
      </c>
    </row>
    <row r="807" spans="2:8" x14ac:dyDescent="0.3">
      <c r="B807">
        <f>B806+'User Interface'!$D$14</f>
        <v>0.7950000000000006</v>
      </c>
      <c r="C807">
        <f>IF(G807&lt;0,(SQRT(G807^2+H807^2)*'User Interface'!$D$17)/$C$7*COS(PI()*'User Interface'!$D$19/180),0)</f>
        <v>0</v>
      </c>
      <c r="D807">
        <f>IF(G807&lt;0,(SQRT(H807^2+H807^2)*'User Interface'!$D$17)/$C$7*COS(PI()*'User Interface'!$D$19/180)+$C$8,$C$8)</f>
        <v>-9.81</v>
      </c>
      <c r="E807">
        <f t="shared" si="48"/>
        <v>8.6</v>
      </c>
      <c r="F807">
        <f t="shared" si="49"/>
        <v>-4.7989499999999694</v>
      </c>
      <c r="G807">
        <f t="shared" si="50"/>
        <v>6.837000000000109</v>
      </c>
      <c r="H807">
        <f t="shared" si="51"/>
        <v>-0.21508262499999575</v>
      </c>
    </row>
    <row r="808" spans="2:8" x14ac:dyDescent="0.3">
      <c r="B808">
        <f>B807+'User Interface'!$D$14</f>
        <v>0.7960000000000006</v>
      </c>
      <c r="C808">
        <f>IF(G808&lt;0,(SQRT(G808^2+H808^2)*'User Interface'!$D$17)/$C$7*COS(PI()*'User Interface'!$D$19/180),0)</f>
        <v>0</v>
      </c>
      <c r="D808">
        <f>IF(G808&lt;0,(SQRT(H808^2+H808^2)*'User Interface'!$D$17)/$C$7*COS(PI()*'User Interface'!$D$19/180)+$C$8,$C$8)</f>
        <v>-9.81</v>
      </c>
      <c r="E808">
        <f t="shared" si="48"/>
        <v>8.6</v>
      </c>
      <c r="F808">
        <f t="shared" si="49"/>
        <v>-4.8087599999999693</v>
      </c>
      <c r="G808">
        <f t="shared" si="50"/>
        <v>6.8456000000001094</v>
      </c>
      <c r="H808">
        <f t="shared" si="51"/>
        <v>-0.21988647999999572</v>
      </c>
    </row>
    <row r="809" spans="2:8" x14ac:dyDescent="0.3">
      <c r="B809">
        <f>B808+'User Interface'!$D$14</f>
        <v>0.7970000000000006</v>
      </c>
      <c r="C809">
        <f>IF(G809&lt;0,(SQRT(G809^2+H809^2)*'User Interface'!$D$17)/$C$7*COS(PI()*'User Interface'!$D$19/180),0)</f>
        <v>0</v>
      </c>
      <c r="D809">
        <f>IF(G809&lt;0,(SQRT(H809^2+H809^2)*'User Interface'!$D$17)/$C$7*COS(PI()*'User Interface'!$D$19/180)+$C$8,$C$8)</f>
        <v>-9.81</v>
      </c>
      <c r="E809">
        <f t="shared" si="48"/>
        <v>8.6</v>
      </c>
      <c r="F809">
        <f t="shared" si="49"/>
        <v>-4.8185699999999692</v>
      </c>
      <c r="G809">
        <f t="shared" si="50"/>
        <v>6.8542000000001098</v>
      </c>
      <c r="H809">
        <f t="shared" si="51"/>
        <v>-0.22470014499999569</v>
      </c>
    </row>
    <row r="810" spans="2:8" x14ac:dyDescent="0.3">
      <c r="B810">
        <f>B809+'User Interface'!$D$14</f>
        <v>0.7980000000000006</v>
      </c>
      <c r="C810">
        <f>IF(G810&lt;0,(SQRT(G810^2+H810^2)*'User Interface'!$D$17)/$C$7*COS(PI()*'User Interface'!$D$19/180),0)</f>
        <v>0</v>
      </c>
      <c r="D810">
        <f>IF(G810&lt;0,(SQRT(H810^2+H810^2)*'User Interface'!$D$17)/$C$7*COS(PI()*'User Interface'!$D$19/180)+$C$8,$C$8)</f>
        <v>-9.81</v>
      </c>
      <c r="E810">
        <f t="shared" si="48"/>
        <v>8.6</v>
      </c>
      <c r="F810">
        <f t="shared" si="49"/>
        <v>-4.828379999999969</v>
      </c>
      <c r="G810">
        <f t="shared" si="50"/>
        <v>6.8628000000001101</v>
      </c>
      <c r="H810">
        <f t="shared" si="51"/>
        <v>-0.22952361999999565</v>
      </c>
    </row>
    <row r="811" spans="2:8" x14ac:dyDescent="0.3">
      <c r="B811">
        <f>B810+'User Interface'!$D$14</f>
        <v>0.7990000000000006</v>
      </c>
      <c r="C811">
        <f>IF(G811&lt;0,(SQRT(G811^2+H811^2)*'User Interface'!$D$17)/$C$7*COS(PI()*'User Interface'!$D$19/180),0)</f>
        <v>0</v>
      </c>
      <c r="D811">
        <f>IF(G811&lt;0,(SQRT(H811^2+H811^2)*'User Interface'!$D$17)/$C$7*COS(PI()*'User Interface'!$D$19/180)+$C$8,$C$8)</f>
        <v>-9.81</v>
      </c>
      <c r="E811">
        <f t="shared" si="48"/>
        <v>8.6</v>
      </c>
      <c r="F811">
        <f t="shared" si="49"/>
        <v>-4.8381899999999689</v>
      </c>
      <c r="G811">
        <f t="shared" si="50"/>
        <v>6.8714000000001105</v>
      </c>
      <c r="H811">
        <f t="shared" si="51"/>
        <v>-0.23435690499999562</v>
      </c>
    </row>
    <row r="812" spans="2:8" x14ac:dyDescent="0.3">
      <c r="B812">
        <f>B811+'User Interface'!$D$14</f>
        <v>0.8000000000000006</v>
      </c>
      <c r="C812">
        <f>IF(G812&lt;0,(SQRT(G812^2+H812^2)*'User Interface'!$D$17)/$C$7*COS(PI()*'User Interface'!$D$19/180),0)</f>
        <v>0</v>
      </c>
      <c r="D812">
        <f>IF(G812&lt;0,(SQRT(H812^2+H812^2)*'User Interface'!$D$17)/$C$7*COS(PI()*'User Interface'!$D$19/180)+$C$8,$C$8)</f>
        <v>-9.81</v>
      </c>
      <c r="E812">
        <f t="shared" si="48"/>
        <v>8.6</v>
      </c>
      <c r="F812">
        <f t="shared" si="49"/>
        <v>-4.8479999999999688</v>
      </c>
      <c r="G812">
        <f t="shared" si="50"/>
        <v>6.8800000000001109</v>
      </c>
      <c r="H812">
        <f t="shared" si="51"/>
        <v>-0.23919999999999558</v>
      </c>
    </row>
    <row r="813" spans="2:8" x14ac:dyDescent="0.3">
      <c r="B813">
        <f>B812+'User Interface'!$D$14</f>
        <v>0.8010000000000006</v>
      </c>
      <c r="C813">
        <f>IF(G813&lt;0,(SQRT(G813^2+H813^2)*'User Interface'!$D$17)/$C$7*COS(PI()*'User Interface'!$D$19/180),0)</f>
        <v>0</v>
      </c>
      <c r="D813">
        <f>IF(G813&lt;0,(SQRT(H813^2+H813^2)*'User Interface'!$D$17)/$C$7*COS(PI()*'User Interface'!$D$19/180)+$C$8,$C$8)</f>
        <v>-9.81</v>
      </c>
      <c r="E813">
        <f t="shared" si="48"/>
        <v>8.6</v>
      </c>
      <c r="F813">
        <f t="shared" si="49"/>
        <v>-4.8578099999999687</v>
      </c>
      <c r="G813">
        <f t="shared" si="50"/>
        <v>6.8886000000001113</v>
      </c>
      <c r="H813">
        <f t="shared" si="51"/>
        <v>-0.24405290499999555</v>
      </c>
    </row>
    <row r="814" spans="2:8" x14ac:dyDescent="0.3">
      <c r="B814">
        <f>B813+'User Interface'!$D$14</f>
        <v>0.8020000000000006</v>
      </c>
      <c r="C814">
        <f>IF(G814&lt;0,(SQRT(G814^2+H814^2)*'User Interface'!$D$17)/$C$7*COS(PI()*'User Interface'!$D$19/180),0)</f>
        <v>0</v>
      </c>
      <c r="D814">
        <f>IF(G814&lt;0,(SQRT(H814^2+H814^2)*'User Interface'!$D$17)/$C$7*COS(PI()*'User Interface'!$D$19/180)+$C$8,$C$8)</f>
        <v>-9.81</v>
      </c>
      <c r="E814">
        <f t="shared" si="48"/>
        <v>8.6</v>
      </c>
      <c r="F814">
        <f t="shared" si="49"/>
        <v>-4.8676199999999685</v>
      </c>
      <c r="G814">
        <f t="shared" si="50"/>
        <v>6.8972000000001117</v>
      </c>
      <c r="H814">
        <f t="shared" si="51"/>
        <v>-0.24891561999999551</v>
      </c>
    </row>
    <row r="815" spans="2:8" x14ac:dyDescent="0.3">
      <c r="B815">
        <f>B814+'User Interface'!$D$14</f>
        <v>0.8030000000000006</v>
      </c>
      <c r="C815">
        <f>IF(G815&lt;0,(SQRT(G815^2+H815^2)*'User Interface'!$D$17)/$C$7*COS(PI()*'User Interface'!$D$19/180),0)</f>
        <v>0</v>
      </c>
      <c r="D815">
        <f>IF(G815&lt;0,(SQRT(H815^2+H815^2)*'User Interface'!$D$17)/$C$7*COS(PI()*'User Interface'!$D$19/180)+$C$8,$C$8)</f>
        <v>-9.81</v>
      </c>
      <c r="E815">
        <f t="shared" si="48"/>
        <v>8.6</v>
      </c>
      <c r="F815">
        <f t="shared" si="49"/>
        <v>-4.8774299999999684</v>
      </c>
      <c r="G815">
        <f t="shared" si="50"/>
        <v>6.9058000000001121</v>
      </c>
      <c r="H815">
        <f t="shared" si="51"/>
        <v>-0.25378814499999547</v>
      </c>
    </row>
    <row r="816" spans="2:8" x14ac:dyDescent="0.3">
      <c r="B816">
        <f>B815+'User Interface'!$D$14</f>
        <v>0.8040000000000006</v>
      </c>
      <c r="C816">
        <f>IF(G816&lt;0,(SQRT(G816^2+H816^2)*'User Interface'!$D$17)/$C$7*COS(PI()*'User Interface'!$D$19/180),0)</f>
        <v>0</v>
      </c>
      <c r="D816">
        <f>IF(G816&lt;0,(SQRT(H816^2+H816^2)*'User Interface'!$D$17)/$C$7*COS(PI()*'User Interface'!$D$19/180)+$C$8,$C$8)</f>
        <v>-9.81</v>
      </c>
      <c r="E816">
        <f t="shared" si="48"/>
        <v>8.6</v>
      </c>
      <c r="F816">
        <f t="shared" si="49"/>
        <v>-4.8872399999999683</v>
      </c>
      <c r="G816">
        <f t="shared" si="50"/>
        <v>6.9144000000001125</v>
      </c>
      <c r="H816">
        <f t="shared" si="51"/>
        <v>-0.25867047999999543</v>
      </c>
    </row>
    <row r="817" spans="2:8" x14ac:dyDescent="0.3">
      <c r="B817">
        <f>B816+'User Interface'!$D$14</f>
        <v>0.8050000000000006</v>
      </c>
      <c r="C817">
        <f>IF(G817&lt;0,(SQRT(G817^2+H817^2)*'User Interface'!$D$17)/$C$7*COS(PI()*'User Interface'!$D$19/180),0)</f>
        <v>0</v>
      </c>
      <c r="D817">
        <f>IF(G817&lt;0,(SQRT(H817^2+H817^2)*'User Interface'!$D$17)/$C$7*COS(PI()*'User Interface'!$D$19/180)+$C$8,$C$8)</f>
        <v>-9.81</v>
      </c>
      <c r="E817">
        <f t="shared" si="48"/>
        <v>8.6</v>
      </c>
      <c r="F817">
        <f t="shared" si="49"/>
        <v>-4.8970499999999682</v>
      </c>
      <c r="G817">
        <f t="shared" si="50"/>
        <v>6.9230000000001128</v>
      </c>
      <c r="H817">
        <f t="shared" si="51"/>
        <v>-0.26356262499999539</v>
      </c>
    </row>
    <row r="818" spans="2:8" x14ac:dyDescent="0.3">
      <c r="B818">
        <f>B817+'User Interface'!$D$14</f>
        <v>0.8060000000000006</v>
      </c>
      <c r="C818">
        <f>IF(G818&lt;0,(SQRT(G818^2+H818^2)*'User Interface'!$D$17)/$C$7*COS(PI()*'User Interface'!$D$19/180),0)</f>
        <v>0</v>
      </c>
      <c r="D818">
        <f>IF(G818&lt;0,(SQRT(H818^2+H818^2)*'User Interface'!$D$17)/$C$7*COS(PI()*'User Interface'!$D$19/180)+$C$8,$C$8)</f>
        <v>-9.81</v>
      </c>
      <c r="E818">
        <f t="shared" si="48"/>
        <v>8.6</v>
      </c>
      <c r="F818">
        <f t="shared" si="49"/>
        <v>-4.906859999999968</v>
      </c>
      <c r="G818">
        <f t="shared" si="50"/>
        <v>6.9316000000001132</v>
      </c>
      <c r="H818">
        <f t="shared" si="51"/>
        <v>-0.26846457999999535</v>
      </c>
    </row>
    <row r="819" spans="2:8" x14ac:dyDescent="0.3">
      <c r="B819">
        <f>B818+'User Interface'!$D$14</f>
        <v>0.80700000000000061</v>
      </c>
      <c r="C819">
        <f>IF(G819&lt;0,(SQRT(G819^2+H819^2)*'User Interface'!$D$17)/$C$7*COS(PI()*'User Interface'!$D$19/180),0)</f>
        <v>0</v>
      </c>
      <c r="D819">
        <f>IF(G819&lt;0,(SQRT(H819^2+H819^2)*'User Interface'!$D$17)/$C$7*COS(PI()*'User Interface'!$D$19/180)+$C$8,$C$8)</f>
        <v>-9.81</v>
      </c>
      <c r="E819">
        <f t="shared" si="48"/>
        <v>8.6</v>
      </c>
      <c r="F819">
        <f t="shared" si="49"/>
        <v>-4.9166699999999679</v>
      </c>
      <c r="G819">
        <f t="shared" si="50"/>
        <v>6.9402000000001136</v>
      </c>
      <c r="H819">
        <f t="shared" si="51"/>
        <v>-0.2733763449999953</v>
      </c>
    </row>
    <row r="820" spans="2:8" x14ac:dyDescent="0.3">
      <c r="B820">
        <f>B819+'User Interface'!$D$14</f>
        <v>0.80800000000000061</v>
      </c>
      <c r="C820">
        <f>IF(G820&lt;0,(SQRT(G820^2+H820^2)*'User Interface'!$D$17)/$C$7*COS(PI()*'User Interface'!$D$19/180),0)</f>
        <v>0</v>
      </c>
      <c r="D820">
        <f>IF(G820&lt;0,(SQRT(H820^2+H820^2)*'User Interface'!$D$17)/$C$7*COS(PI()*'User Interface'!$D$19/180)+$C$8,$C$8)</f>
        <v>-9.81</v>
      </c>
      <c r="E820">
        <f t="shared" si="48"/>
        <v>8.6</v>
      </c>
      <c r="F820">
        <f t="shared" si="49"/>
        <v>-4.9264799999999678</v>
      </c>
      <c r="G820">
        <f t="shared" si="50"/>
        <v>6.948800000000114</v>
      </c>
      <c r="H820">
        <f t="shared" si="51"/>
        <v>-0.27829791999999526</v>
      </c>
    </row>
    <row r="821" spans="2:8" x14ac:dyDescent="0.3">
      <c r="B821">
        <f>B820+'User Interface'!$D$14</f>
        <v>0.80900000000000061</v>
      </c>
      <c r="C821">
        <f>IF(G821&lt;0,(SQRT(G821^2+H821^2)*'User Interface'!$D$17)/$C$7*COS(PI()*'User Interface'!$D$19/180),0)</f>
        <v>0</v>
      </c>
      <c r="D821">
        <f>IF(G821&lt;0,(SQRT(H821^2+H821^2)*'User Interface'!$D$17)/$C$7*COS(PI()*'User Interface'!$D$19/180)+$C$8,$C$8)</f>
        <v>-9.81</v>
      </c>
      <c r="E821">
        <f t="shared" si="48"/>
        <v>8.6</v>
      </c>
      <c r="F821">
        <f t="shared" si="49"/>
        <v>-4.9362899999999676</v>
      </c>
      <c r="G821">
        <f t="shared" si="50"/>
        <v>6.9574000000001144</v>
      </c>
      <c r="H821">
        <f t="shared" si="51"/>
        <v>-0.28322930499999521</v>
      </c>
    </row>
    <row r="822" spans="2:8" x14ac:dyDescent="0.3">
      <c r="B822">
        <f>B821+'User Interface'!$D$14</f>
        <v>0.81000000000000061</v>
      </c>
      <c r="C822">
        <f>IF(G822&lt;0,(SQRT(G822^2+H822^2)*'User Interface'!$D$17)/$C$7*COS(PI()*'User Interface'!$D$19/180),0)</f>
        <v>0</v>
      </c>
      <c r="D822">
        <f>IF(G822&lt;0,(SQRT(H822^2+H822^2)*'User Interface'!$D$17)/$C$7*COS(PI()*'User Interface'!$D$19/180)+$C$8,$C$8)</f>
        <v>-9.81</v>
      </c>
      <c r="E822">
        <f t="shared" si="48"/>
        <v>8.6</v>
      </c>
      <c r="F822">
        <f t="shared" si="49"/>
        <v>-4.9460999999999675</v>
      </c>
      <c r="G822">
        <f t="shared" si="50"/>
        <v>6.9660000000001148</v>
      </c>
      <c r="H822">
        <f t="shared" si="51"/>
        <v>-0.28817049999999517</v>
      </c>
    </row>
    <row r="823" spans="2:8" x14ac:dyDescent="0.3">
      <c r="B823">
        <f>B822+'User Interface'!$D$14</f>
        <v>0.81100000000000061</v>
      </c>
      <c r="C823">
        <f>IF(G823&lt;0,(SQRT(G823^2+H823^2)*'User Interface'!$D$17)/$C$7*COS(PI()*'User Interface'!$D$19/180),0)</f>
        <v>0</v>
      </c>
      <c r="D823">
        <f>IF(G823&lt;0,(SQRT(H823^2+H823^2)*'User Interface'!$D$17)/$C$7*COS(PI()*'User Interface'!$D$19/180)+$C$8,$C$8)</f>
        <v>-9.81</v>
      </c>
      <c r="E823">
        <f t="shared" si="48"/>
        <v>8.6</v>
      </c>
      <c r="F823">
        <f t="shared" si="49"/>
        <v>-4.9559099999999674</v>
      </c>
      <c r="G823">
        <f t="shared" si="50"/>
        <v>6.9746000000001152</v>
      </c>
      <c r="H823">
        <f t="shared" si="51"/>
        <v>-0.29312150499999512</v>
      </c>
    </row>
    <row r="824" spans="2:8" x14ac:dyDescent="0.3">
      <c r="B824">
        <f>B823+'User Interface'!$D$14</f>
        <v>0.81200000000000061</v>
      </c>
      <c r="C824">
        <f>IF(G824&lt;0,(SQRT(G824^2+H824^2)*'User Interface'!$D$17)/$C$7*COS(PI()*'User Interface'!$D$19/180),0)</f>
        <v>0</v>
      </c>
      <c r="D824">
        <f>IF(G824&lt;0,(SQRT(H824^2+H824^2)*'User Interface'!$D$17)/$C$7*COS(PI()*'User Interface'!$D$19/180)+$C$8,$C$8)</f>
        <v>-9.81</v>
      </c>
      <c r="E824">
        <f t="shared" si="48"/>
        <v>8.6</v>
      </c>
      <c r="F824">
        <f t="shared" si="49"/>
        <v>-4.9657199999999673</v>
      </c>
      <c r="G824">
        <f t="shared" si="50"/>
        <v>6.9832000000001155</v>
      </c>
      <c r="H824">
        <f t="shared" si="51"/>
        <v>-0.29808231999999507</v>
      </c>
    </row>
    <row r="825" spans="2:8" x14ac:dyDescent="0.3">
      <c r="B825">
        <f>B824+'User Interface'!$D$14</f>
        <v>0.81300000000000061</v>
      </c>
      <c r="C825">
        <f>IF(G825&lt;0,(SQRT(G825^2+H825^2)*'User Interface'!$D$17)/$C$7*COS(PI()*'User Interface'!$D$19/180),0)</f>
        <v>0</v>
      </c>
      <c r="D825">
        <f>IF(G825&lt;0,(SQRT(H825^2+H825^2)*'User Interface'!$D$17)/$C$7*COS(PI()*'User Interface'!$D$19/180)+$C$8,$C$8)</f>
        <v>-9.81</v>
      </c>
      <c r="E825">
        <f t="shared" si="48"/>
        <v>8.6</v>
      </c>
      <c r="F825">
        <f t="shared" si="49"/>
        <v>-4.9755299999999671</v>
      </c>
      <c r="G825">
        <f t="shared" si="50"/>
        <v>6.9918000000001159</v>
      </c>
      <c r="H825">
        <f t="shared" si="51"/>
        <v>-0.30305294499999502</v>
      </c>
    </row>
    <row r="826" spans="2:8" x14ac:dyDescent="0.3">
      <c r="B826">
        <f>B825+'User Interface'!$D$14</f>
        <v>0.81400000000000061</v>
      </c>
      <c r="C826">
        <f>IF(G826&lt;0,(SQRT(G826^2+H826^2)*'User Interface'!$D$17)/$C$7*COS(PI()*'User Interface'!$D$19/180),0)</f>
        <v>0</v>
      </c>
      <c r="D826">
        <f>IF(G826&lt;0,(SQRT(H826^2+H826^2)*'User Interface'!$D$17)/$C$7*COS(PI()*'User Interface'!$D$19/180)+$C$8,$C$8)</f>
        <v>-9.81</v>
      </c>
      <c r="E826">
        <f t="shared" si="48"/>
        <v>8.6</v>
      </c>
      <c r="F826">
        <f t="shared" si="49"/>
        <v>-4.985339999999967</v>
      </c>
      <c r="G826">
        <f t="shared" si="50"/>
        <v>7.0004000000001163</v>
      </c>
      <c r="H826">
        <f t="shared" si="51"/>
        <v>-0.30803337999999497</v>
      </c>
    </row>
    <row r="827" spans="2:8" x14ac:dyDescent="0.3">
      <c r="B827">
        <f>B826+'User Interface'!$D$14</f>
        <v>0.81500000000000061</v>
      </c>
      <c r="C827">
        <f>IF(G827&lt;0,(SQRT(G827^2+H827^2)*'User Interface'!$D$17)/$C$7*COS(PI()*'User Interface'!$D$19/180),0)</f>
        <v>0</v>
      </c>
      <c r="D827">
        <f>IF(G827&lt;0,(SQRT(H827^2+H827^2)*'User Interface'!$D$17)/$C$7*COS(PI()*'User Interface'!$D$19/180)+$C$8,$C$8)</f>
        <v>-9.81</v>
      </c>
      <c r="E827">
        <f t="shared" si="48"/>
        <v>8.6</v>
      </c>
      <c r="F827">
        <f t="shared" si="49"/>
        <v>-4.9951499999999669</v>
      </c>
      <c r="G827">
        <f t="shared" si="50"/>
        <v>7.0090000000001167</v>
      </c>
      <c r="H827">
        <f t="shared" si="51"/>
        <v>-0.31302362499999492</v>
      </c>
    </row>
    <row r="828" spans="2:8" x14ac:dyDescent="0.3">
      <c r="B828">
        <f>B827+'User Interface'!$D$14</f>
        <v>0.81600000000000061</v>
      </c>
      <c r="C828">
        <f>IF(G828&lt;0,(SQRT(G828^2+H828^2)*'User Interface'!$D$17)/$C$7*COS(PI()*'User Interface'!$D$19/180),0)</f>
        <v>0</v>
      </c>
      <c r="D828">
        <f>IF(G828&lt;0,(SQRT(H828^2+H828^2)*'User Interface'!$D$17)/$C$7*COS(PI()*'User Interface'!$D$19/180)+$C$8,$C$8)</f>
        <v>-9.81</v>
      </c>
      <c r="E828">
        <f t="shared" si="48"/>
        <v>8.6</v>
      </c>
      <c r="F828">
        <f t="shared" si="49"/>
        <v>-5.0049599999999668</v>
      </c>
      <c r="G828">
        <f t="shared" si="50"/>
        <v>7.0176000000001171</v>
      </c>
      <c r="H828">
        <f t="shared" si="51"/>
        <v>-0.31802367999999487</v>
      </c>
    </row>
    <row r="829" spans="2:8" x14ac:dyDescent="0.3">
      <c r="B829">
        <f>B828+'User Interface'!$D$14</f>
        <v>0.81700000000000061</v>
      </c>
      <c r="C829">
        <f>IF(G829&lt;0,(SQRT(G829^2+H829^2)*'User Interface'!$D$17)/$C$7*COS(PI()*'User Interface'!$D$19/180),0)</f>
        <v>0</v>
      </c>
      <c r="D829">
        <f>IF(G829&lt;0,(SQRT(H829^2+H829^2)*'User Interface'!$D$17)/$C$7*COS(PI()*'User Interface'!$D$19/180)+$C$8,$C$8)</f>
        <v>-9.81</v>
      </c>
      <c r="E829">
        <f t="shared" si="48"/>
        <v>8.6</v>
      </c>
      <c r="F829">
        <f t="shared" si="49"/>
        <v>-5.0147699999999666</v>
      </c>
      <c r="G829">
        <f t="shared" si="50"/>
        <v>7.0262000000001175</v>
      </c>
      <c r="H829">
        <f t="shared" si="51"/>
        <v>-0.32303354499999481</v>
      </c>
    </row>
    <row r="830" spans="2:8" x14ac:dyDescent="0.3">
      <c r="B830">
        <f>B829+'User Interface'!$D$14</f>
        <v>0.81800000000000062</v>
      </c>
      <c r="C830">
        <f>IF(G830&lt;0,(SQRT(G830^2+H830^2)*'User Interface'!$D$17)/$C$7*COS(PI()*'User Interface'!$D$19/180),0)</f>
        <v>0</v>
      </c>
      <c r="D830">
        <f>IF(G830&lt;0,(SQRT(H830^2+H830^2)*'User Interface'!$D$17)/$C$7*COS(PI()*'User Interface'!$D$19/180)+$C$8,$C$8)</f>
        <v>-9.81</v>
      </c>
      <c r="E830">
        <f t="shared" si="48"/>
        <v>8.6</v>
      </c>
      <c r="F830">
        <f t="shared" si="49"/>
        <v>-5.0245799999999665</v>
      </c>
      <c r="G830">
        <f t="shared" si="50"/>
        <v>7.0348000000001178</v>
      </c>
      <c r="H830">
        <f t="shared" si="51"/>
        <v>-0.32805321999999476</v>
      </c>
    </row>
    <row r="831" spans="2:8" x14ac:dyDescent="0.3">
      <c r="B831">
        <f>B830+'User Interface'!$D$14</f>
        <v>0.81900000000000062</v>
      </c>
      <c r="C831">
        <f>IF(G831&lt;0,(SQRT(G831^2+H831^2)*'User Interface'!$D$17)/$C$7*COS(PI()*'User Interface'!$D$19/180),0)</f>
        <v>0</v>
      </c>
      <c r="D831">
        <f>IF(G831&lt;0,(SQRT(H831^2+H831^2)*'User Interface'!$D$17)/$C$7*COS(PI()*'User Interface'!$D$19/180)+$C$8,$C$8)</f>
        <v>-9.81</v>
      </c>
      <c r="E831">
        <f t="shared" si="48"/>
        <v>8.6</v>
      </c>
      <c r="F831">
        <f t="shared" si="49"/>
        <v>-5.0343899999999664</v>
      </c>
      <c r="G831">
        <f t="shared" si="50"/>
        <v>7.0434000000001182</v>
      </c>
      <c r="H831">
        <f t="shared" si="51"/>
        <v>-0.33308270499999471</v>
      </c>
    </row>
    <row r="832" spans="2:8" x14ac:dyDescent="0.3">
      <c r="B832">
        <f>B831+'User Interface'!$D$14</f>
        <v>0.82000000000000062</v>
      </c>
      <c r="C832">
        <f>IF(G832&lt;0,(SQRT(G832^2+H832^2)*'User Interface'!$D$17)/$C$7*COS(PI()*'User Interface'!$D$19/180),0)</f>
        <v>0</v>
      </c>
      <c r="D832">
        <f>IF(G832&lt;0,(SQRT(H832^2+H832^2)*'User Interface'!$D$17)/$C$7*COS(PI()*'User Interface'!$D$19/180)+$C$8,$C$8)</f>
        <v>-9.81</v>
      </c>
      <c r="E832">
        <f t="shared" si="48"/>
        <v>8.6</v>
      </c>
      <c r="F832">
        <f t="shared" si="49"/>
        <v>-5.0441999999999663</v>
      </c>
      <c r="G832">
        <f t="shared" si="50"/>
        <v>7.0520000000001186</v>
      </c>
      <c r="H832">
        <f t="shared" si="51"/>
        <v>-0.33812199999999465</v>
      </c>
    </row>
    <row r="833" spans="2:8" x14ac:dyDescent="0.3">
      <c r="B833">
        <f>B832+'User Interface'!$D$14</f>
        <v>0.82100000000000062</v>
      </c>
      <c r="C833">
        <f>IF(G833&lt;0,(SQRT(G833^2+H833^2)*'User Interface'!$D$17)/$C$7*COS(PI()*'User Interface'!$D$19/180),0)</f>
        <v>0</v>
      </c>
      <c r="D833">
        <f>IF(G833&lt;0,(SQRT(H833^2+H833^2)*'User Interface'!$D$17)/$C$7*COS(PI()*'User Interface'!$D$19/180)+$C$8,$C$8)</f>
        <v>-9.81</v>
      </c>
      <c r="E833">
        <f t="shared" si="48"/>
        <v>8.6</v>
      </c>
      <c r="F833">
        <f t="shared" si="49"/>
        <v>-5.0540099999999661</v>
      </c>
      <c r="G833">
        <f t="shared" si="50"/>
        <v>7.060600000000119</v>
      </c>
      <c r="H833">
        <f t="shared" si="51"/>
        <v>-0.34317110499999459</v>
      </c>
    </row>
    <row r="834" spans="2:8" x14ac:dyDescent="0.3">
      <c r="B834">
        <f>B833+'User Interface'!$D$14</f>
        <v>0.82200000000000062</v>
      </c>
      <c r="C834">
        <f>IF(G834&lt;0,(SQRT(G834^2+H834^2)*'User Interface'!$D$17)/$C$7*COS(PI()*'User Interface'!$D$19/180),0)</f>
        <v>0</v>
      </c>
      <c r="D834">
        <f>IF(G834&lt;0,(SQRT(H834^2+H834^2)*'User Interface'!$D$17)/$C$7*COS(PI()*'User Interface'!$D$19/180)+$C$8,$C$8)</f>
        <v>-9.81</v>
      </c>
      <c r="E834">
        <f t="shared" si="48"/>
        <v>8.6</v>
      </c>
      <c r="F834">
        <f t="shared" si="49"/>
        <v>-5.063819999999966</v>
      </c>
      <c r="G834">
        <f t="shared" si="50"/>
        <v>7.0692000000001194</v>
      </c>
      <c r="H834">
        <f t="shared" si="51"/>
        <v>-0.34823001999999453</v>
      </c>
    </row>
    <row r="835" spans="2:8" x14ac:dyDescent="0.3">
      <c r="B835">
        <f>B834+'User Interface'!$D$14</f>
        <v>0.82300000000000062</v>
      </c>
      <c r="C835">
        <f>IF(G835&lt;0,(SQRT(G835^2+H835^2)*'User Interface'!$D$17)/$C$7*COS(PI()*'User Interface'!$D$19/180),0)</f>
        <v>0</v>
      </c>
      <c r="D835">
        <f>IF(G835&lt;0,(SQRT(H835^2+H835^2)*'User Interface'!$D$17)/$C$7*COS(PI()*'User Interface'!$D$19/180)+$C$8,$C$8)</f>
        <v>-9.81</v>
      </c>
      <c r="E835">
        <f t="shared" si="48"/>
        <v>8.6</v>
      </c>
      <c r="F835">
        <f t="shared" si="49"/>
        <v>-5.0736299999999659</v>
      </c>
      <c r="G835">
        <f t="shared" si="50"/>
        <v>7.0778000000001198</v>
      </c>
      <c r="H835">
        <f t="shared" si="51"/>
        <v>-0.35329874499999447</v>
      </c>
    </row>
    <row r="836" spans="2:8" x14ac:dyDescent="0.3">
      <c r="B836">
        <f>B835+'User Interface'!$D$14</f>
        <v>0.82400000000000062</v>
      </c>
      <c r="C836">
        <f>IF(G836&lt;0,(SQRT(G836^2+H836^2)*'User Interface'!$D$17)/$C$7*COS(PI()*'User Interface'!$D$19/180),0)</f>
        <v>0</v>
      </c>
      <c r="D836">
        <f>IF(G836&lt;0,(SQRT(H836^2+H836^2)*'User Interface'!$D$17)/$C$7*COS(PI()*'User Interface'!$D$19/180)+$C$8,$C$8)</f>
        <v>-9.81</v>
      </c>
      <c r="E836">
        <f t="shared" si="48"/>
        <v>8.6</v>
      </c>
      <c r="F836">
        <f t="shared" si="49"/>
        <v>-5.0834399999999658</v>
      </c>
      <c r="G836">
        <f t="shared" si="50"/>
        <v>7.0864000000001202</v>
      </c>
      <c r="H836">
        <f t="shared" si="51"/>
        <v>-0.35837727999999441</v>
      </c>
    </row>
    <row r="837" spans="2:8" x14ac:dyDescent="0.3">
      <c r="B837">
        <f>B836+'User Interface'!$D$14</f>
        <v>0.82500000000000062</v>
      </c>
      <c r="C837">
        <f>IF(G837&lt;0,(SQRT(G837^2+H837^2)*'User Interface'!$D$17)/$C$7*COS(PI()*'User Interface'!$D$19/180),0)</f>
        <v>0</v>
      </c>
      <c r="D837">
        <f>IF(G837&lt;0,(SQRT(H837^2+H837^2)*'User Interface'!$D$17)/$C$7*COS(PI()*'User Interface'!$D$19/180)+$C$8,$C$8)</f>
        <v>-9.81</v>
      </c>
      <c r="E837">
        <f t="shared" si="48"/>
        <v>8.6</v>
      </c>
      <c r="F837">
        <f t="shared" si="49"/>
        <v>-5.0932499999999656</v>
      </c>
      <c r="G837">
        <f t="shared" si="50"/>
        <v>7.0950000000001205</v>
      </c>
      <c r="H837">
        <f t="shared" si="51"/>
        <v>-0.36346562499999435</v>
      </c>
    </row>
    <row r="838" spans="2:8" x14ac:dyDescent="0.3">
      <c r="B838">
        <f>B837+'User Interface'!$D$14</f>
        <v>0.82600000000000062</v>
      </c>
      <c r="C838">
        <f>IF(G838&lt;0,(SQRT(G838^2+H838^2)*'User Interface'!$D$17)/$C$7*COS(PI()*'User Interface'!$D$19/180),0)</f>
        <v>0</v>
      </c>
      <c r="D838">
        <f>IF(G838&lt;0,(SQRT(H838^2+H838^2)*'User Interface'!$D$17)/$C$7*COS(PI()*'User Interface'!$D$19/180)+$C$8,$C$8)</f>
        <v>-9.81</v>
      </c>
      <c r="E838">
        <f t="shared" si="48"/>
        <v>8.6</v>
      </c>
      <c r="F838">
        <f t="shared" si="49"/>
        <v>-5.1030599999999655</v>
      </c>
      <c r="G838">
        <f t="shared" si="50"/>
        <v>7.1036000000001209</v>
      </c>
      <c r="H838">
        <f t="shared" si="51"/>
        <v>-0.36856377999999435</v>
      </c>
    </row>
    <row r="839" spans="2:8" x14ac:dyDescent="0.3">
      <c r="B839">
        <f>B838+'User Interface'!$D$14</f>
        <v>0.82700000000000062</v>
      </c>
      <c r="C839">
        <f>IF(G839&lt;0,(SQRT(G839^2+H839^2)*'User Interface'!$D$17)/$C$7*COS(PI()*'User Interface'!$D$19/180),0)</f>
        <v>0</v>
      </c>
      <c r="D839">
        <f>IF(G839&lt;0,(SQRT(H839^2+H839^2)*'User Interface'!$D$17)/$C$7*COS(PI()*'User Interface'!$D$19/180)+$C$8,$C$8)</f>
        <v>-9.81</v>
      </c>
      <c r="E839">
        <f t="shared" si="48"/>
        <v>8.6</v>
      </c>
      <c r="F839">
        <f t="shared" si="49"/>
        <v>-5.1128699999999654</v>
      </c>
      <c r="G839">
        <f t="shared" si="50"/>
        <v>7.1122000000001213</v>
      </c>
      <c r="H839">
        <f t="shared" si="51"/>
        <v>-0.37367174499999434</v>
      </c>
    </row>
    <row r="840" spans="2:8" x14ac:dyDescent="0.3">
      <c r="B840">
        <f>B839+'User Interface'!$D$14</f>
        <v>0.82800000000000062</v>
      </c>
      <c r="C840">
        <f>IF(G840&lt;0,(SQRT(G840^2+H840^2)*'User Interface'!$D$17)/$C$7*COS(PI()*'User Interface'!$D$19/180),0)</f>
        <v>0</v>
      </c>
      <c r="D840">
        <f>IF(G840&lt;0,(SQRT(H840^2+H840^2)*'User Interface'!$D$17)/$C$7*COS(PI()*'User Interface'!$D$19/180)+$C$8,$C$8)</f>
        <v>-9.81</v>
      </c>
      <c r="E840">
        <f t="shared" si="48"/>
        <v>8.6</v>
      </c>
      <c r="F840">
        <f t="shared" si="49"/>
        <v>-5.1226799999999653</v>
      </c>
      <c r="G840">
        <f t="shared" si="50"/>
        <v>7.1208000000001217</v>
      </c>
      <c r="H840">
        <f t="shared" si="51"/>
        <v>-0.37878951999999433</v>
      </c>
    </row>
    <row r="841" spans="2:8" x14ac:dyDescent="0.3">
      <c r="B841">
        <f>B840+'User Interface'!$D$14</f>
        <v>0.82900000000000063</v>
      </c>
      <c r="C841">
        <f>IF(G841&lt;0,(SQRT(G841^2+H841^2)*'User Interface'!$D$17)/$C$7*COS(PI()*'User Interface'!$D$19/180),0)</f>
        <v>0</v>
      </c>
      <c r="D841">
        <f>IF(G841&lt;0,(SQRT(H841^2+H841^2)*'User Interface'!$D$17)/$C$7*COS(PI()*'User Interface'!$D$19/180)+$C$8,$C$8)</f>
        <v>-9.81</v>
      </c>
      <c r="E841">
        <f t="shared" si="48"/>
        <v>8.6</v>
      </c>
      <c r="F841">
        <f t="shared" si="49"/>
        <v>-5.1324899999999651</v>
      </c>
      <c r="G841">
        <f t="shared" si="50"/>
        <v>7.1294000000001221</v>
      </c>
      <c r="H841">
        <f t="shared" si="51"/>
        <v>-0.38391710499999432</v>
      </c>
    </row>
    <row r="842" spans="2:8" x14ac:dyDescent="0.3">
      <c r="B842">
        <f>B841+'User Interface'!$D$14</f>
        <v>0.83000000000000063</v>
      </c>
      <c r="C842">
        <f>IF(G842&lt;0,(SQRT(G842^2+H842^2)*'User Interface'!$D$17)/$C$7*COS(PI()*'User Interface'!$D$19/180),0)</f>
        <v>0</v>
      </c>
      <c r="D842">
        <f>IF(G842&lt;0,(SQRT(H842^2+H842^2)*'User Interface'!$D$17)/$C$7*COS(PI()*'User Interface'!$D$19/180)+$C$8,$C$8)</f>
        <v>-9.81</v>
      </c>
      <c r="E842">
        <f t="shared" si="48"/>
        <v>8.6</v>
      </c>
      <c r="F842">
        <f t="shared" si="49"/>
        <v>-5.142299999999965</v>
      </c>
      <c r="G842">
        <f t="shared" si="50"/>
        <v>7.1380000000001225</v>
      </c>
      <c r="H842">
        <f t="shared" si="51"/>
        <v>-0.38905449999999431</v>
      </c>
    </row>
    <row r="843" spans="2:8" x14ac:dyDescent="0.3">
      <c r="B843">
        <f>B842+'User Interface'!$D$14</f>
        <v>0.83100000000000063</v>
      </c>
      <c r="C843">
        <f>IF(G843&lt;0,(SQRT(G843^2+H843^2)*'User Interface'!$D$17)/$C$7*COS(PI()*'User Interface'!$D$19/180),0)</f>
        <v>0</v>
      </c>
      <c r="D843">
        <f>IF(G843&lt;0,(SQRT(H843^2+H843^2)*'User Interface'!$D$17)/$C$7*COS(PI()*'User Interface'!$D$19/180)+$C$8,$C$8)</f>
        <v>-9.81</v>
      </c>
      <c r="E843">
        <f t="shared" si="48"/>
        <v>8.6</v>
      </c>
      <c r="F843">
        <f t="shared" si="49"/>
        <v>-5.1521099999999649</v>
      </c>
      <c r="G843">
        <f t="shared" si="50"/>
        <v>7.1466000000001229</v>
      </c>
      <c r="H843">
        <f t="shared" si="51"/>
        <v>-0.3942017049999943</v>
      </c>
    </row>
    <row r="844" spans="2:8" x14ac:dyDescent="0.3">
      <c r="B844">
        <f>B843+'User Interface'!$D$14</f>
        <v>0.83200000000000063</v>
      </c>
      <c r="C844">
        <f>IF(G844&lt;0,(SQRT(G844^2+H844^2)*'User Interface'!$D$17)/$C$7*COS(PI()*'User Interface'!$D$19/180),0)</f>
        <v>0</v>
      </c>
      <c r="D844">
        <f>IF(G844&lt;0,(SQRT(H844^2+H844^2)*'User Interface'!$D$17)/$C$7*COS(PI()*'User Interface'!$D$19/180)+$C$8,$C$8)</f>
        <v>-9.81</v>
      </c>
      <c r="E844">
        <f t="shared" si="48"/>
        <v>8.6</v>
      </c>
      <c r="F844">
        <f t="shared" si="49"/>
        <v>-5.1619199999999648</v>
      </c>
      <c r="G844">
        <f t="shared" si="50"/>
        <v>7.1552000000001232</v>
      </c>
      <c r="H844">
        <f t="shared" si="51"/>
        <v>-0.39935871999999428</v>
      </c>
    </row>
    <row r="845" spans="2:8" x14ac:dyDescent="0.3">
      <c r="B845">
        <f>B844+'User Interface'!$D$14</f>
        <v>0.83300000000000063</v>
      </c>
      <c r="C845">
        <f>IF(G845&lt;0,(SQRT(G845^2+H845^2)*'User Interface'!$D$17)/$C$7*COS(PI()*'User Interface'!$D$19/180),0)</f>
        <v>0</v>
      </c>
      <c r="D845">
        <f>IF(G845&lt;0,(SQRT(H845^2+H845^2)*'User Interface'!$D$17)/$C$7*COS(PI()*'User Interface'!$D$19/180)+$C$8,$C$8)</f>
        <v>-9.81</v>
      </c>
      <c r="E845">
        <f t="shared" si="48"/>
        <v>8.6</v>
      </c>
      <c r="F845">
        <f t="shared" si="49"/>
        <v>-5.1717299999999646</v>
      </c>
      <c r="G845">
        <f t="shared" si="50"/>
        <v>7.1638000000001236</v>
      </c>
      <c r="H845">
        <f t="shared" si="51"/>
        <v>-0.40452554499999427</v>
      </c>
    </row>
    <row r="846" spans="2:8" x14ac:dyDescent="0.3">
      <c r="B846">
        <f>B845+'User Interface'!$D$14</f>
        <v>0.83400000000000063</v>
      </c>
      <c r="C846">
        <f>IF(G846&lt;0,(SQRT(G846^2+H846^2)*'User Interface'!$D$17)/$C$7*COS(PI()*'User Interface'!$D$19/180),0)</f>
        <v>0</v>
      </c>
      <c r="D846">
        <f>IF(G846&lt;0,(SQRT(H846^2+H846^2)*'User Interface'!$D$17)/$C$7*COS(PI()*'User Interface'!$D$19/180)+$C$8,$C$8)</f>
        <v>-9.81</v>
      </c>
      <c r="E846">
        <f t="shared" ref="E846:E909" si="52">C845*$C$9+E845</f>
        <v>8.6</v>
      </c>
      <c r="F846">
        <f t="shared" ref="F846:F909" si="53">D845*$C$9+F845</f>
        <v>-5.1815399999999645</v>
      </c>
      <c r="G846">
        <f t="shared" ref="G846:G909" si="54">(E846+E845)/2*$C$9+G845</f>
        <v>7.172400000000124</v>
      </c>
      <c r="H846">
        <f t="shared" ref="H846:H909" si="55">(F846+F845)/2*$C$9+H845</f>
        <v>-0.40970217999999425</v>
      </c>
    </row>
    <row r="847" spans="2:8" x14ac:dyDescent="0.3">
      <c r="B847">
        <f>B846+'User Interface'!$D$14</f>
        <v>0.83500000000000063</v>
      </c>
      <c r="C847">
        <f>IF(G847&lt;0,(SQRT(G847^2+H847^2)*'User Interface'!$D$17)/$C$7*COS(PI()*'User Interface'!$D$19/180),0)</f>
        <v>0</v>
      </c>
      <c r="D847">
        <f>IF(G847&lt;0,(SQRT(H847^2+H847^2)*'User Interface'!$D$17)/$C$7*COS(PI()*'User Interface'!$D$19/180)+$C$8,$C$8)</f>
        <v>-9.81</v>
      </c>
      <c r="E847">
        <f t="shared" si="52"/>
        <v>8.6</v>
      </c>
      <c r="F847">
        <f t="shared" si="53"/>
        <v>-5.1913499999999644</v>
      </c>
      <c r="G847">
        <f t="shared" si="54"/>
        <v>7.1810000000001244</v>
      </c>
      <c r="H847">
        <f t="shared" si="55"/>
        <v>-0.41488862499999424</v>
      </c>
    </row>
    <row r="848" spans="2:8" x14ac:dyDescent="0.3">
      <c r="B848">
        <f>B847+'User Interface'!$D$14</f>
        <v>0.83600000000000063</v>
      </c>
      <c r="C848">
        <f>IF(G848&lt;0,(SQRT(G848^2+H848^2)*'User Interface'!$D$17)/$C$7*COS(PI()*'User Interface'!$D$19/180),0)</f>
        <v>0</v>
      </c>
      <c r="D848">
        <f>IF(G848&lt;0,(SQRT(H848^2+H848^2)*'User Interface'!$D$17)/$C$7*COS(PI()*'User Interface'!$D$19/180)+$C$8,$C$8)</f>
        <v>-9.81</v>
      </c>
      <c r="E848">
        <f t="shared" si="52"/>
        <v>8.6</v>
      </c>
      <c r="F848">
        <f t="shared" si="53"/>
        <v>-5.2011599999999643</v>
      </c>
      <c r="G848">
        <f t="shared" si="54"/>
        <v>7.1896000000001248</v>
      </c>
      <c r="H848">
        <f t="shared" si="55"/>
        <v>-0.42008487999999422</v>
      </c>
    </row>
    <row r="849" spans="2:8" x14ac:dyDescent="0.3">
      <c r="B849">
        <f>B848+'User Interface'!$D$14</f>
        <v>0.83700000000000063</v>
      </c>
      <c r="C849">
        <f>IF(G849&lt;0,(SQRT(G849^2+H849^2)*'User Interface'!$D$17)/$C$7*COS(PI()*'User Interface'!$D$19/180),0)</f>
        <v>0</v>
      </c>
      <c r="D849">
        <f>IF(G849&lt;0,(SQRT(H849^2+H849^2)*'User Interface'!$D$17)/$C$7*COS(PI()*'User Interface'!$D$19/180)+$C$8,$C$8)</f>
        <v>-9.81</v>
      </c>
      <c r="E849">
        <f t="shared" si="52"/>
        <v>8.6</v>
      </c>
      <c r="F849">
        <f t="shared" si="53"/>
        <v>-5.2109699999999641</v>
      </c>
      <c r="G849">
        <f t="shared" si="54"/>
        <v>7.1982000000001252</v>
      </c>
      <c r="H849">
        <f t="shared" si="55"/>
        <v>-0.4252909449999942</v>
      </c>
    </row>
    <row r="850" spans="2:8" x14ac:dyDescent="0.3">
      <c r="B850">
        <f>B849+'User Interface'!$D$14</f>
        <v>0.83800000000000063</v>
      </c>
      <c r="C850">
        <f>IF(G850&lt;0,(SQRT(G850^2+H850^2)*'User Interface'!$D$17)/$C$7*COS(PI()*'User Interface'!$D$19/180),0)</f>
        <v>0</v>
      </c>
      <c r="D850">
        <f>IF(G850&lt;0,(SQRT(H850^2+H850^2)*'User Interface'!$D$17)/$C$7*COS(PI()*'User Interface'!$D$19/180)+$C$8,$C$8)</f>
        <v>-9.81</v>
      </c>
      <c r="E850">
        <f t="shared" si="52"/>
        <v>8.6</v>
      </c>
      <c r="F850">
        <f t="shared" si="53"/>
        <v>-5.220779999999964</v>
      </c>
      <c r="G850">
        <f t="shared" si="54"/>
        <v>7.2068000000001256</v>
      </c>
      <c r="H850">
        <f t="shared" si="55"/>
        <v>-0.43050681999999418</v>
      </c>
    </row>
    <row r="851" spans="2:8" x14ac:dyDescent="0.3">
      <c r="B851">
        <f>B850+'User Interface'!$D$14</f>
        <v>0.83900000000000063</v>
      </c>
      <c r="C851">
        <f>IF(G851&lt;0,(SQRT(G851^2+H851^2)*'User Interface'!$D$17)/$C$7*COS(PI()*'User Interface'!$D$19/180),0)</f>
        <v>0</v>
      </c>
      <c r="D851">
        <f>IF(G851&lt;0,(SQRT(H851^2+H851^2)*'User Interface'!$D$17)/$C$7*COS(PI()*'User Interface'!$D$19/180)+$C$8,$C$8)</f>
        <v>-9.81</v>
      </c>
      <c r="E851">
        <f t="shared" si="52"/>
        <v>8.6</v>
      </c>
      <c r="F851">
        <f t="shared" si="53"/>
        <v>-5.2305899999999639</v>
      </c>
      <c r="G851">
        <f t="shared" si="54"/>
        <v>7.2154000000001259</v>
      </c>
      <c r="H851">
        <f t="shared" si="55"/>
        <v>-0.43573250499999416</v>
      </c>
    </row>
    <row r="852" spans="2:8" x14ac:dyDescent="0.3">
      <c r="B852">
        <f>B851+'User Interface'!$D$14</f>
        <v>0.84000000000000064</v>
      </c>
      <c r="C852">
        <f>IF(G852&lt;0,(SQRT(G852^2+H852^2)*'User Interface'!$D$17)/$C$7*COS(PI()*'User Interface'!$D$19/180),0)</f>
        <v>0</v>
      </c>
      <c r="D852">
        <f>IF(G852&lt;0,(SQRT(H852^2+H852^2)*'User Interface'!$D$17)/$C$7*COS(PI()*'User Interface'!$D$19/180)+$C$8,$C$8)</f>
        <v>-9.81</v>
      </c>
      <c r="E852">
        <f t="shared" si="52"/>
        <v>8.6</v>
      </c>
      <c r="F852">
        <f t="shared" si="53"/>
        <v>-5.2403999999999638</v>
      </c>
      <c r="G852">
        <f t="shared" si="54"/>
        <v>7.2240000000001263</v>
      </c>
      <c r="H852">
        <f t="shared" si="55"/>
        <v>-0.44096799999999414</v>
      </c>
    </row>
    <row r="853" spans="2:8" x14ac:dyDescent="0.3">
      <c r="B853">
        <f>B852+'User Interface'!$D$14</f>
        <v>0.84100000000000064</v>
      </c>
      <c r="C853">
        <f>IF(G853&lt;0,(SQRT(G853^2+H853^2)*'User Interface'!$D$17)/$C$7*COS(PI()*'User Interface'!$D$19/180),0)</f>
        <v>0</v>
      </c>
      <c r="D853">
        <f>IF(G853&lt;0,(SQRT(H853^2+H853^2)*'User Interface'!$D$17)/$C$7*COS(PI()*'User Interface'!$D$19/180)+$C$8,$C$8)</f>
        <v>-9.81</v>
      </c>
      <c r="E853">
        <f t="shared" si="52"/>
        <v>8.6</v>
      </c>
      <c r="F853">
        <f t="shared" si="53"/>
        <v>-5.2502099999999636</v>
      </c>
      <c r="G853">
        <f t="shared" si="54"/>
        <v>7.2326000000001267</v>
      </c>
      <c r="H853">
        <f t="shared" si="55"/>
        <v>-0.44621330499999412</v>
      </c>
    </row>
    <row r="854" spans="2:8" x14ac:dyDescent="0.3">
      <c r="B854">
        <f>B853+'User Interface'!$D$14</f>
        <v>0.84200000000000064</v>
      </c>
      <c r="C854">
        <f>IF(G854&lt;0,(SQRT(G854^2+H854^2)*'User Interface'!$D$17)/$C$7*COS(PI()*'User Interface'!$D$19/180),0)</f>
        <v>0</v>
      </c>
      <c r="D854">
        <f>IF(G854&lt;0,(SQRT(H854^2+H854^2)*'User Interface'!$D$17)/$C$7*COS(PI()*'User Interface'!$D$19/180)+$C$8,$C$8)</f>
        <v>-9.81</v>
      </c>
      <c r="E854">
        <f t="shared" si="52"/>
        <v>8.6</v>
      </c>
      <c r="F854">
        <f t="shared" si="53"/>
        <v>-5.2600199999999635</v>
      </c>
      <c r="G854">
        <f t="shared" si="54"/>
        <v>7.2412000000001271</v>
      </c>
      <c r="H854">
        <f t="shared" si="55"/>
        <v>-0.4514684199999941</v>
      </c>
    </row>
    <row r="855" spans="2:8" x14ac:dyDescent="0.3">
      <c r="B855">
        <f>B854+'User Interface'!$D$14</f>
        <v>0.84300000000000064</v>
      </c>
      <c r="C855">
        <f>IF(G855&lt;0,(SQRT(G855^2+H855^2)*'User Interface'!$D$17)/$C$7*COS(PI()*'User Interface'!$D$19/180),0)</f>
        <v>0</v>
      </c>
      <c r="D855">
        <f>IF(G855&lt;0,(SQRT(H855^2+H855^2)*'User Interface'!$D$17)/$C$7*COS(PI()*'User Interface'!$D$19/180)+$C$8,$C$8)</f>
        <v>-9.81</v>
      </c>
      <c r="E855">
        <f t="shared" si="52"/>
        <v>8.6</v>
      </c>
      <c r="F855">
        <f t="shared" si="53"/>
        <v>-5.2698299999999634</v>
      </c>
      <c r="G855">
        <f t="shared" si="54"/>
        <v>7.2498000000001275</v>
      </c>
      <c r="H855">
        <f t="shared" si="55"/>
        <v>-0.45673334499999407</v>
      </c>
    </row>
    <row r="856" spans="2:8" x14ac:dyDescent="0.3">
      <c r="B856">
        <f>B855+'User Interface'!$D$14</f>
        <v>0.84400000000000064</v>
      </c>
      <c r="C856">
        <f>IF(G856&lt;0,(SQRT(G856^2+H856^2)*'User Interface'!$D$17)/$C$7*COS(PI()*'User Interface'!$D$19/180),0)</f>
        <v>0</v>
      </c>
      <c r="D856">
        <f>IF(G856&lt;0,(SQRT(H856^2+H856^2)*'User Interface'!$D$17)/$C$7*COS(PI()*'User Interface'!$D$19/180)+$C$8,$C$8)</f>
        <v>-9.81</v>
      </c>
      <c r="E856">
        <f t="shared" si="52"/>
        <v>8.6</v>
      </c>
      <c r="F856">
        <f t="shared" si="53"/>
        <v>-5.2796399999999633</v>
      </c>
      <c r="G856">
        <f t="shared" si="54"/>
        <v>7.2584000000001279</v>
      </c>
      <c r="H856">
        <f t="shared" si="55"/>
        <v>-0.46200807999999405</v>
      </c>
    </row>
    <row r="857" spans="2:8" x14ac:dyDescent="0.3">
      <c r="B857">
        <f>B856+'User Interface'!$D$14</f>
        <v>0.84500000000000064</v>
      </c>
      <c r="C857">
        <f>IF(G857&lt;0,(SQRT(G857^2+H857^2)*'User Interface'!$D$17)/$C$7*COS(PI()*'User Interface'!$D$19/180),0)</f>
        <v>0</v>
      </c>
      <c r="D857">
        <f>IF(G857&lt;0,(SQRT(H857^2+H857^2)*'User Interface'!$D$17)/$C$7*COS(PI()*'User Interface'!$D$19/180)+$C$8,$C$8)</f>
        <v>-9.81</v>
      </c>
      <c r="E857">
        <f t="shared" si="52"/>
        <v>8.6</v>
      </c>
      <c r="F857">
        <f t="shared" si="53"/>
        <v>-5.2894499999999631</v>
      </c>
      <c r="G857">
        <f t="shared" si="54"/>
        <v>7.2670000000001282</v>
      </c>
      <c r="H857">
        <f t="shared" si="55"/>
        <v>-0.46729262499999402</v>
      </c>
    </row>
    <row r="858" spans="2:8" x14ac:dyDescent="0.3">
      <c r="B858">
        <f>B857+'User Interface'!$D$14</f>
        <v>0.84600000000000064</v>
      </c>
      <c r="C858">
        <f>IF(G858&lt;0,(SQRT(G858^2+H858^2)*'User Interface'!$D$17)/$C$7*COS(PI()*'User Interface'!$D$19/180),0)</f>
        <v>0</v>
      </c>
      <c r="D858">
        <f>IF(G858&lt;0,(SQRT(H858^2+H858^2)*'User Interface'!$D$17)/$C$7*COS(PI()*'User Interface'!$D$19/180)+$C$8,$C$8)</f>
        <v>-9.81</v>
      </c>
      <c r="E858">
        <f t="shared" si="52"/>
        <v>8.6</v>
      </c>
      <c r="F858">
        <f t="shared" si="53"/>
        <v>-5.299259999999963</v>
      </c>
      <c r="G858">
        <f t="shared" si="54"/>
        <v>7.2756000000001286</v>
      </c>
      <c r="H858">
        <f t="shared" si="55"/>
        <v>-0.47258697999999399</v>
      </c>
    </row>
    <row r="859" spans="2:8" x14ac:dyDescent="0.3">
      <c r="B859">
        <f>B858+'User Interface'!$D$14</f>
        <v>0.84700000000000064</v>
      </c>
      <c r="C859">
        <f>IF(G859&lt;0,(SQRT(G859^2+H859^2)*'User Interface'!$D$17)/$C$7*COS(PI()*'User Interface'!$D$19/180),0)</f>
        <v>0</v>
      </c>
      <c r="D859">
        <f>IF(G859&lt;0,(SQRT(H859^2+H859^2)*'User Interface'!$D$17)/$C$7*COS(PI()*'User Interface'!$D$19/180)+$C$8,$C$8)</f>
        <v>-9.81</v>
      </c>
      <c r="E859">
        <f t="shared" si="52"/>
        <v>8.6</v>
      </c>
      <c r="F859">
        <f t="shared" si="53"/>
        <v>-5.3090699999999629</v>
      </c>
      <c r="G859">
        <f t="shared" si="54"/>
        <v>7.284200000000129</v>
      </c>
      <c r="H859">
        <f t="shared" si="55"/>
        <v>-0.47789114499999397</v>
      </c>
    </row>
    <row r="860" spans="2:8" x14ac:dyDescent="0.3">
      <c r="B860">
        <f>B859+'User Interface'!$D$14</f>
        <v>0.84800000000000064</v>
      </c>
      <c r="C860">
        <f>IF(G860&lt;0,(SQRT(G860^2+H860^2)*'User Interface'!$D$17)/$C$7*COS(PI()*'User Interface'!$D$19/180),0)</f>
        <v>0</v>
      </c>
      <c r="D860">
        <f>IF(G860&lt;0,(SQRT(H860^2+H860^2)*'User Interface'!$D$17)/$C$7*COS(PI()*'User Interface'!$D$19/180)+$C$8,$C$8)</f>
        <v>-9.81</v>
      </c>
      <c r="E860">
        <f t="shared" si="52"/>
        <v>8.6</v>
      </c>
      <c r="F860">
        <f t="shared" si="53"/>
        <v>-5.3188799999999627</v>
      </c>
      <c r="G860">
        <f t="shared" si="54"/>
        <v>7.2928000000001294</v>
      </c>
      <c r="H860">
        <f t="shared" si="55"/>
        <v>-0.48320511999999394</v>
      </c>
    </row>
    <row r="861" spans="2:8" x14ac:dyDescent="0.3">
      <c r="B861">
        <f>B860+'User Interface'!$D$14</f>
        <v>0.84900000000000064</v>
      </c>
      <c r="C861">
        <f>IF(G861&lt;0,(SQRT(G861^2+H861^2)*'User Interface'!$D$17)/$C$7*COS(PI()*'User Interface'!$D$19/180),0)</f>
        <v>0</v>
      </c>
      <c r="D861">
        <f>IF(G861&lt;0,(SQRT(H861^2+H861^2)*'User Interface'!$D$17)/$C$7*COS(PI()*'User Interface'!$D$19/180)+$C$8,$C$8)</f>
        <v>-9.81</v>
      </c>
      <c r="E861">
        <f t="shared" si="52"/>
        <v>8.6</v>
      </c>
      <c r="F861">
        <f t="shared" si="53"/>
        <v>-5.3286899999999626</v>
      </c>
      <c r="G861">
        <f t="shared" si="54"/>
        <v>7.3014000000001298</v>
      </c>
      <c r="H861">
        <f t="shared" si="55"/>
        <v>-0.48852890499999391</v>
      </c>
    </row>
    <row r="862" spans="2:8" x14ac:dyDescent="0.3">
      <c r="B862">
        <f>B861+'User Interface'!$D$14</f>
        <v>0.85000000000000064</v>
      </c>
      <c r="C862">
        <f>IF(G862&lt;0,(SQRT(G862^2+H862^2)*'User Interface'!$D$17)/$C$7*COS(PI()*'User Interface'!$D$19/180),0)</f>
        <v>0</v>
      </c>
      <c r="D862">
        <f>IF(G862&lt;0,(SQRT(H862^2+H862^2)*'User Interface'!$D$17)/$C$7*COS(PI()*'User Interface'!$D$19/180)+$C$8,$C$8)</f>
        <v>-9.81</v>
      </c>
      <c r="E862">
        <f t="shared" si="52"/>
        <v>8.6</v>
      </c>
      <c r="F862">
        <f t="shared" si="53"/>
        <v>-5.3384999999999625</v>
      </c>
      <c r="G862">
        <f t="shared" si="54"/>
        <v>7.3100000000001302</v>
      </c>
      <c r="H862">
        <f t="shared" si="55"/>
        <v>-0.49386249999999388</v>
      </c>
    </row>
    <row r="863" spans="2:8" x14ac:dyDescent="0.3">
      <c r="B863">
        <f>B862+'User Interface'!$D$14</f>
        <v>0.85100000000000064</v>
      </c>
      <c r="C863">
        <f>IF(G863&lt;0,(SQRT(G863^2+H863^2)*'User Interface'!$D$17)/$C$7*COS(PI()*'User Interface'!$D$19/180),0)</f>
        <v>0</v>
      </c>
      <c r="D863">
        <f>IF(G863&lt;0,(SQRT(H863^2+H863^2)*'User Interface'!$D$17)/$C$7*COS(PI()*'User Interface'!$D$19/180)+$C$8,$C$8)</f>
        <v>-9.81</v>
      </c>
      <c r="E863">
        <f t="shared" si="52"/>
        <v>8.6</v>
      </c>
      <c r="F863">
        <f t="shared" si="53"/>
        <v>-5.3483099999999624</v>
      </c>
      <c r="G863">
        <f t="shared" si="54"/>
        <v>7.3186000000001306</v>
      </c>
      <c r="H863">
        <f t="shared" si="55"/>
        <v>-0.49920590499999384</v>
      </c>
    </row>
    <row r="864" spans="2:8" x14ac:dyDescent="0.3">
      <c r="B864">
        <f>B863+'User Interface'!$D$14</f>
        <v>0.85200000000000065</v>
      </c>
      <c r="C864">
        <f>IF(G864&lt;0,(SQRT(G864^2+H864^2)*'User Interface'!$D$17)/$C$7*COS(PI()*'User Interface'!$D$19/180),0)</f>
        <v>0</v>
      </c>
      <c r="D864">
        <f>IF(G864&lt;0,(SQRT(H864^2+H864^2)*'User Interface'!$D$17)/$C$7*COS(PI()*'User Interface'!$D$19/180)+$C$8,$C$8)</f>
        <v>-9.81</v>
      </c>
      <c r="E864">
        <f t="shared" si="52"/>
        <v>8.6</v>
      </c>
      <c r="F864">
        <f t="shared" si="53"/>
        <v>-5.3581199999999622</v>
      </c>
      <c r="G864">
        <f t="shared" si="54"/>
        <v>7.3272000000001309</v>
      </c>
      <c r="H864">
        <f t="shared" si="55"/>
        <v>-0.50455911999999381</v>
      </c>
    </row>
    <row r="865" spans="2:8" x14ac:dyDescent="0.3">
      <c r="B865">
        <f>B864+'User Interface'!$D$14</f>
        <v>0.85300000000000065</v>
      </c>
      <c r="C865">
        <f>IF(G865&lt;0,(SQRT(G865^2+H865^2)*'User Interface'!$D$17)/$C$7*COS(PI()*'User Interface'!$D$19/180),0)</f>
        <v>0</v>
      </c>
      <c r="D865">
        <f>IF(G865&lt;0,(SQRT(H865^2+H865^2)*'User Interface'!$D$17)/$C$7*COS(PI()*'User Interface'!$D$19/180)+$C$8,$C$8)</f>
        <v>-9.81</v>
      </c>
      <c r="E865">
        <f t="shared" si="52"/>
        <v>8.6</v>
      </c>
      <c r="F865">
        <f t="shared" si="53"/>
        <v>-5.3679299999999621</v>
      </c>
      <c r="G865">
        <f t="shared" si="54"/>
        <v>7.3358000000001313</v>
      </c>
      <c r="H865">
        <f t="shared" si="55"/>
        <v>-0.50992214499999378</v>
      </c>
    </row>
    <row r="866" spans="2:8" x14ac:dyDescent="0.3">
      <c r="B866">
        <f>B865+'User Interface'!$D$14</f>
        <v>0.85400000000000065</v>
      </c>
      <c r="C866">
        <f>IF(G866&lt;0,(SQRT(G866^2+H866^2)*'User Interface'!$D$17)/$C$7*COS(PI()*'User Interface'!$D$19/180),0)</f>
        <v>0</v>
      </c>
      <c r="D866">
        <f>IF(G866&lt;0,(SQRT(H866^2+H866^2)*'User Interface'!$D$17)/$C$7*COS(PI()*'User Interface'!$D$19/180)+$C$8,$C$8)</f>
        <v>-9.81</v>
      </c>
      <c r="E866">
        <f t="shared" si="52"/>
        <v>8.6</v>
      </c>
      <c r="F866">
        <f t="shared" si="53"/>
        <v>-5.377739999999962</v>
      </c>
      <c r="G866">
        <f t="shared" si="54"/>
        <v>7.3444000000001317</v>
      </c>
      <c r="H866">
        <f t="shared" si="55"/>
        <v>-0.51529497999999374</v>
      </c>
    </row>
    <row r="867" spans="2:8" x14ac:dyDescent="0.3">
      <c r="B867">
        <f>B866+'User Interface'!$D$14</f>
        <v>0.85500000000000065</v>
      </c>
      <c r="C867">
        <f>IF(G867&lt;0,(SQRT(G867^2+H867^2)*'User Interface'!$D$17)/$C$7*COS(PI()*'User Interface'!$D$19/180),0)</f>
        <v>0</v>
      </c>
      <c r="D867">
        <f>IF(G867&lt;0,(SQRT(H867^2+H867^2)*'User Interface'!$D$17)/$C$7*COS(PI()*'User Interface'!$D$19/180)+$C$8,$C$8)</f>
        <v>-9.81</v>
      </c>
      <c r="E867">
        <f t="shared" si="52"/>
        <v>8.6</v>
      </c>
      <c r="F867">
        <f t="shared" si="53"/>
        <v>-5.3875499999999619</v>
      </c>
      <c r="G867">
        <f t="shared" si="54"/>
        <v>7.3530000000001321</v>
      </c>
      <c r="H867">
        <f t="shared" si="55"/>
        <v>-0.5206776249999937</v>
      </c>
    </row>
    <row r="868" spans="2:8" x14ac:dyDescent="0.3">
      <c r="B868">
        <f>B867+'User Interface'!$D$14</f>
        <v>0.85600000000000065</v>
      </c>
      <c r="C868">
        <f>IF(G868&lt;0,(SQRT(G868^2+H868^2)*'User Interface'!$D$17)/$C$7*COS(PI()*'User Interface'!$D$19/180),0)</f>
        <v>0</v>
      </c>
      <c r="D868">
        <f>IF(G868&lt;0,(SQRT(H868^2+H868^2)*'User Interface'!$D$17)/$C$7*COS(PI()*'User Interface'!$D$19/180)+$C$8,$C$8)</f>
        <v>-9.81</v>
      </c>
      <c r="E868">
        <f t="shared" si="52"/>
        <v>8.6</v>
      </c>
      <c r="F868">
        <f t="shared" si="53"/>
        <v>-5.3973599999999617</v>
      </c>
      <c r="G868">
        <f t="shared" si="54"/>
        <v>7.3616000000001325</v>
      </c>
      <c r="H868">
        <f t="shared" si="55"/>
        <v>-0.52607007999999367</v>
      </c>
    </row>
    <row r="869" spans="2:8" x14ac:dyDescent="0.3">
      <c r="B869">
        <f>B868+'User Interface'!$D$14</f>
        <v>0.85700000000000065</v>
      </c>
      <c r="C869">
        <f>IF(G869&lt;0,(SQRT(G869^2+H869^2)*'User Interface'!$D$17)/$C$7*COS(PI()*'User Interface'!$D$19/180),0)</f>
        <v>0</v>
      </c>
      <c r="D869">
        <f>IF(G869&lt;0,(SQRT(H869^2+H869^2)*'User Interface'!$D$17)/$C$7*COS(PI()*'User Interface'!$D$19/180)+$C$8,$C$8)</f>
        <v>-9.81</v>
      </c>
      <c r="E869">
        <f t="shared" si="52"/>
        <v>8.6</v>
      </c>
      <c r="F869">
        <f t="shared" si="53"/>
        <v>-5.4071699999999616</v>
      </c>
      <c r="G869">
        <f t="shared" si="54"/>
        <v>7.3702000000001329</v>
      </c>
      <c r="H869">
        <f t="shared" si="55"/>
        <v>-0.53147234499999363</v>
      </c>
    </row>
    <row r="870" spans="2:8" x14ac:dyDescent="0.3">
      <c r="B870">
        <f>B869+'User Interface'!$D$14</f>
        <v>0.85800000000000065</v>
      </c>
      <c r="C870">
        <f>IF(G870&lt;0,(SQRT(G870^2+H870^2)*'User Interface'!$D$17)/$C$7*COS(PI()*'User Interface'!$D$19/180),0)</f>
        <v>0</v>
      </c>
      <c r="D870">
        <f>IF(G870&lt;0,(SQRT(H870^2+H870^2)*'User Interface'!$D$17)/$C$7*COS(PI()*'User Interface'!$D$19/180)+$C$8,$C$8)</f>
        <v>-9.81</v>
      </c>
      <c r="E870">
        <f t="shared" si="52"/>
        <v>8.6</v>
      </c>
      <c r="F870">
        <f t="shared" si="53"/>
        <v>-5.4169799999999615</v>
      </c>
      <c r="G870">
        <f t="shared" si="54"/>
        <v>7.3788000000001333</v>
      </c>
      <c r="H870">
        <f t="shared" si="55"/>
        <v>-0.53688441999999359</v>
      </c>
    </row>
    <row r="871" spans="2:8" x14ac:dyDescent="0.3">
      <c r="B871">
        <f>B870+'User Interface'!$D$14</f>
        <v>0.85900000000000065</v>
      </c>
      <c r="C871">
        <f>IF(G871&lt;0,(SQRT(G871^2+H871^2)*'User Interface'!$D$17)/$C$7*COS(PI()*'User Interface'!$D$19/180),0)</f>
        <v>0</v>
      </c>
      <c r="D871">
        <f>IF(G871&lt;0,(SQRT(H871^2+H871^2)*'User Interface'!$D$17)/$C$7*COS(PI()*'User Interface'!$D$19/180)+$C$8,$C$8)</f>
        <v>-9.81</v>
      </c>
      <c r="E871">
        <f t="shared" si="52"/>
        <v>8.6</v>
      </c>
      <c r="F871">
        <f t="shared" si="53"/>
        <v>-5.4267899999999614</v>
      </c>
      <c r="G871">
        <f t="shared" si="54"/>
        <v>7.3874000000001336</v>
      </c>
      <c r="H871">
        <f t="shared" si="55"/>
        <v>-0.54230630499999355</v>
      </c>
    </row>
    <row r="872" spans="2:8" x14ac:dyDescent="0.3">
      <c r="B872">
        <f>B871+'User Interface'!$D$14</f>
        <v>0.86000000000000065</v>
      </c>
      <c r="C872">
        <f>IF(G872&lt;0,(SQRT(G872^2+H872^2)*'User Interface'!$D$17)/$C$7*COS(PI()*'User Interface'!$D$19/180),0)</f>
        <v>0</v>
      </c>
      <c r="D872">
        <f>IF(G872&lt;0,(SQRT(H872^2+H872^2)*'User Interface'!$D$17)/$C$7*COS(PI()*'User Interface'!$D$19/180)+$C$8,$C$8)</f>
        <v>-9.81</v>
      </c>
      <c r="E872">
        <f t="shared" si="52"/>
        <v>8.6</v>
      </c>
      <c r="F872">
        <f t="shared" si="53"/>
        <v>-5.4365999999999612</v>
      </c>
      <c r="G872">
        <f t="shared" si="54"/>
        <v>7.396000000000134</v>
      </c>
      <c r="H872">
        <f t="shared" si="55"/>
        <v>-0.54773799999999351</v>
      </c>
    </row>
    <row r="873" spans="2:8" x14ac:dyDescent="0.3">
      <c r="B873">
        <f>B872+'User Interface'!$D$14</f>
        <v>0.86100000000000065</v>
      </c>
      <c r="C873">
        <f>IF(G873&lt;0,(SQRT(G873^2+H873^2)*'User Interface'!$D$17)/$C$7*COS(PI()*'User Interface'!$D$19/180),0)</f>
        <v>0</v>
      </c>
      <c r="D873">
        <f>IF(G873&lt;0,(SQRT(H873^2+H873^2)*'User Interface'!$D$17)/$C$7*COS(PI()*'User Interface'!$D$19/180)+$C$8,$C$8)</f>
        <v>-9.81</v>
      </c>
      <c r="E873">
        <f t="shared" si="52"/>
        <v>8.6</v>
      </c>
      <c r="F873">
        <f t="shared" si="53"/>
        <v>-5.4464099999999611</v>
      </c>
      <c r="G873">
        <f t="shared" si="54"/>
        <v>7.4046000000001344</v>
      </c>
      <c r="H873">
        <f t="shared" si="55"/>
        <v>-0.55317950499999347</v>
      </c>
    </row>
    <row r="874" spans="2:8" x14ac:dyDescent="0.3">
      <c r="B874">
        <f>B873+'User Interface'!$D$14</f>
        <v>0.86200000000000065</v>
      </c>
      <c r="C874">
        <f>IF(G874&lt;0,(SQRT(G874^2+H874^2)*'User Interface'!$D$17)/$C$7*COS(PI()*'User Interface'!$D$19/180),0)</f>
        <v>0</v>
      </c>
      <c r="D874">
        <f>IF(G874&lt;0,(SQRT(H874^2+H874^2)*'User Interface'!$D$17)/$C$7*COS(PI()*'User Interface'!$D$19/180)+$C$8,$C$8)</f>
        <v>-9.81</v>
      </c>
      <c r="E874">
        <f t="shared" si="52"/>
        <v>8.6</v>
      </c>
      <c r="F874">
        <f t="shared" si="53"/>
        <v>-5.456219999999961</v>
      </c>
      <c r="G874">
        <f t="shared" si="54"/>
        <v>7.4132000000001348</v>
      </c>
      <c r="H874">
        <f t="shared" si="55"/>
        <v>-0.55863081999999342</v>
      </c>
    </row>
    <row r="875" spans="2:8" x14ac:dyDescent="0.3">
      <c r="B875">
        <f>B874+'User Interface'!$D$14</f>
        <v>0.86300000000000066</v>
      </c>
      <c r="C875">
        <f>IF(G875&lt;0,(SQRT(G875^2+H875^2)*'User Interface'!$D$17)/$C$7*COS(PI()*'User Interface'!$D$19/180),0)</f>
        <v>0</v>
      </c>
      <c r="D875">
        <f>IF(G875&lt;0,(SQRT(H875^2+H875^2)*'User Interface'!$D$17)/$C$7*COS(PI()*'User Interface'!$D$19/180)+$C$8,$C$8)</f>
        <v>-9.81</v>
      </c>
      <c r="E875">
        <f t="shared" si="52"/>
        <v>8.6</v>
      </c>
      <c r="F875">
        <f t="shared" si="53"/>
        <v>-5.4660299999999609</v>
      </c>
      <c r="G875">
        <f t="shared" si="54"/>
        <v>7.4218000000001352</v>
      </c>
      <c r="H875">
        <f t="shared" si="55"/>
        <v>-0.56409194499999338</v>
      </c>
    </row>
    <row r="876" spans="2:8" x14ac:dyDescent="0.3">
      <c r="B876">
        <f>B875+'User Interface'!$D$14</f>
        <v>0.86400000000000066</v>
      </c>
      <c r="C876">
        <f>IF(G876&lt;0,(SQRT(G876^2+H876^2)*'User Interface'!$D$17)/$C$7*COS(PI()*'User Interface'!$D$19/180),0)</f>
        <v>0</v>
      </c>
      <c r="D876">
        <f>IF(G876&lt;0,(SQRT(H876^2+H876^2)*'User Interface'!$D$17)/$C$7*COS(PI()*'User Interface'!$D$19/180)+$C$8,$C$8)</f>
        <v>-9.81</v>
      </c>
      <c r="E876">
        <f t="shared" si="52"/>
        <v>8.6</v>
      </c>
      <c r="F876">
        <f t="shared" si="53"/>
        <v>-5.4758399999999607</v>
      </c>
      <c r="G876">
        <f t="shared" si="54"/>
        <v>7.4304000000001356</v>
      </c>
      <c r="H876">
        <f t="shared" si="55"/>
        <v>-0.56956287999999333</v>
      </c>
    </row>
    <row r="877" spans="2:8" x14ac:dyDescent="0.3">
      <c r="B877">
        <f>B876+'User Interface'!$D$14</f>
        <v>0.86500000000000066</v>
      </c>
      <c r="C877">
        <f>IF(G877&lt;0,(SQRT(G877^2+H877^2)*'User Interface'!$D$17)/$C$7*COS(PI()*'User Interface'!$D$19/180),0)</f>
        <v>0</v>
      </c>
      <c r="D877">
        <f>IF(G877&lt;0,(SQRT(H877^2+H877^2)*'User Interface'!$D$17)/$C$7*COS(PI()*'User Interface'!$D$19/180)+$C$8,$C$8)</f>
        <v>-9.81</v>
      </c>
      <c r="E877">
        <f t="shared" si="52"/>
        <v>8.6</v>
      </c>
      <c r="F877">
        <f t="shared" si="53"/>
        <v>-5.4856499999999606</v>
      </c>
      <c r="G877">
        <f t="shared" si="54"/>
        <v>7.4390000000001359</v>
      </c>
      <c r="H877">
        <f t="shared" si="55"/>
        <v>-0.57504362499999329</v>
      </c>
    </row>
    <row r="878" spans="2:8" x14ac:dyDescent="0.3">
      <c r="B878">
        <f>B877+'User Interface'!$D$14</f>
        <v>0.86600000000000066</v>
      </c>
      <c r="C878">
        <f>IF(G878&lt;0,(SQRT(G878^2+H878^2)*'User Interface'!$D$17)/$C$7*COS(PI()*'User Interface'!$D$19/180),0)</f>
        <v>0</v>
      </c>
      <c r="D878">
        <f>IF(G878&lt;0,(SQRT(H878^2+H878^2)*'User Interface'!$D$17)/$C$7*COS(PI()*'User Interface'!$D$19/180)+$C$8,$C$8)</f>
        <v>-9.81</v>
      </c>
      <c r="E878">
        <f t="shared" si="52"/>
        <v>8.6</v>
      </c>
      <c r="F878">
        <f t="shared" si="53"/>
        <v>-5.4954599999999605</v>
      </c>
      <c r="G878">
        <f t="shared" si="54"/>
        <v>7.4476000000001363</v>
      </c>
      <c r="H878">
        <f t="shared" si="55"/>
        <v>-0.58053417999999324</v>
      </c>
    </row>
    <row r="879" spans="2:8" x14ac:dyDescent="0.3">
      <c r="B879">
        <f>B878+'User Interface'!$D$14</f>
        <v>0.86700000000000066</v>
      </c>
      <c r="C879">
        <f>IF(G879&lt;0,(SQRT(G879^2+H879^2)*'User Interface'!$D$17)/$C$7*COS(PI()*'User Interface'!$D$19/180),0)</f>
        <v>0</v>
      </c>
      <c r="D879">
        <f>IF(G879&lt;0,(SQRT(H879^2+H879^2)*'User Interface'!$D$17)/$C$7*COS(PI()*'User Interface'!$D$19/180)+$C$8,$C$8)</f>
        <v>-9.81</v>
      </c>
      <c r="E879">
        <f t="shared" si="52"/>
        <v>8.6</v>
      </c>
      <c r="F879">
        <f t="shared" si="53"/>
        <v>-5.5052699999999604</v>
      </c>
      <c r="G879">
        <f t="shared" si="54"/>
        <v>7.4562000000001367</v>
      </c>
      <c r="H879">
        <f t="shared" si="55"/>
        <v>-0.58603454499999319</v>
      </c>
    </row>
    <row r="880" spans="2:8" x14ac:dyDescent="0.3">
      <c r="B880">
        <f>B879+'User Interface'!$D$14</f>
        <v>0.86800000000000066</v>
      </c>
      <c r="C880">
        <f>IF(G880&lt;0,(SQRT(G880^2+H880^2)*'User Interface'!$D$17)/$C$7*COS(PI()*'User Interface'!$D$19/180),0)</f>
        <v>0</v>
      </c>
      <c r="D880">
        <f>IF(G880&lt;0,(SQRT(H880^2+H880^2)*'User Interface'!$D$17)/$C$7*COS(PI()*'User Interface'!$D$19/180)+$C$8,$C$8)</f>
        <v>-9.81</v>
      </c>
      <c r="E880">
        <f t="shared" si="52"/>
        <v>8.6</v>
      </c>
      <c r="F880">
        <f t="shared" si="53"/>
        <v>-5.5150799999999602</v>
      </c>
      <c r="G880">
        <f t="shared" si="54"/>
        <v>7.4648000000001371</v>
      </c>
      <c r="H880">
        <f t="shared" si="55"/>
        <v>-0.59154471999999314</v>
      </c>
    </row>
    <row r="881" spans="2:8" x14ac:dyDescent="0.3">
      <c r="B881">
        <f>B880+'User Interface'!$D$14</f>
        <v>0.86900000000000066</v>
      </c>
      <c r="C881">
        <f>IF(G881&lt;0,(SQRT(G881^2+H881^2)*'User Interface'!$D$17)/$C$7*COS(PI()*'User Interface'!$D$19/180),0)</f>
        <v>0</v>
      </c>
      <c r="D881">
        <f>IF(G881&lt;0,(SQRT(H881^2+H881^2)*'User Interface'!$D$17)/$C$7*COS(PI()*'User Interface'!$D$19/180)+$C$8,$C$8)</f>
        <v>-9.81</v>
      </c>
      <c r="E881">
        <f t="shared" si="52"/>
        <v>8.6</v>
      </c>
      <c r="F881">
        <f t="shared" si="53"/>
        <v>-5.5248899999999601</v>
      </c>
      <c r="G881">
        <f t="shared" si="54"/>
        <v>7.4734000000001375</v>
      </c>
      <c r="H881">
        <f t="shared" si="55"/>
        <v>-0.59706470499999309</v>
      </c>
    </row>
    <row r="882" spans="2:8" x14ac:dyDescent="0.3">
      <c r="B882">
        <f>B881+'User Interface'!$D$14</f>
        <v>0.87000000000000066</v>
      </c>
      <c r="C882">
        <f>IF(G882&lt;0,(SQRT(G882^2+H882^2)*'User Interface'!$D$17)/$C$7*COS(PI()*'User Interface'!$D$19/180),0)</f>
        <v>0</v>
      </c>
      <c r="D882">
        <f>IF(G882&lt;0,(SQRT(H882^2+H882^2)*'User Interface'!$D$17)/$C$7*COS(PI()*'User Interface'!$D$19/180)+$C$8,$C$8)</f>
        <v>-9.81</v>
      </c>
      <c r="E882">
        <f t="shared" si="52"/>
        <v>8.6</v>
      </c>
      <c r="F882">
        <f t="shared" si="53"/>
        <v>-5.53469999999996</v>
      </c>
      <c r="G882">
        <f t="shared" si="54"/>
        <v>7.4820000000001379</v>
      </c>
      <c r="H882">
        <f t="shared" si="55"/>
        <v>-0.60259449999999304</v>
      </c>
    </row>
    <row r="883" spans="2:8" x14ac:dyDescent="0.3">
      <c r="B883">
        <f>B882+'User Interface'!$D$14</f>
        <v>0.87100000000000066</v>
      </c>
      <c r="C883">
        <f>IF(G883&lt;0,(SQRT(G883^2+H883^2)*'User Interface'!$D$17)/$C$7*COS(PI()*'User Interface'!$D$19/180),0)</f>
        <v>0</v>
      </c>
      <c r="D883">
        <f>IF(G883&lt;0,(SQRT(H883^2+H883^2)*'User Interface'!$D$17)/$C$7*COS(PI()*'User Interface'!$D$19/180)+$C$8,$C$8)</f>
        <v>-9.81</v>
      </c>
      <c r="E883">
        <f t="shared" si="52"/>
        <v>8.6</v>
      </c>
      <c r="F883">
        <f t="shared" si="53"/>
        <v>-5.5445099999999599</v>
      </c>
      <c r="G883">
        <f t="shared" si="54"/>
        <v>7.4906000000001383</v>
      </c>
      <c r="H883">
        <f t="shared" si="55"/>
        <v>-0.60813410499999299</v>
      </c>
    </row>
    <row r="884" spans="2:8" x14ac:dyDescent="0.3">
      <c r="B884">
        <f>B883+'User Interface'!$D$14</f>
        <v>0.87200000000000066</v>
      </c>
      <c r="C884">
        <f>IF(G884&lt;0,(SQRT(G884^2+H884^2)*'User Interface'!$D$17)/$C$7*COS(PI()*'User Interface'!$D$19/180),0)</f>
        <v>0</v>
      </c>
      <c r="D884">
        <f>IF(G884&lt;0,(SQRT(H884^2+H884^2)*'User Interface'!$D$17)/$C$7*COS(PI()*'User Interface'!$D$19/180)+$C$8,$C$8)</f>
        <v>-9.81</v>
      </c>
      <c r="E884">
        <f t="shared" si="52"/>
        <v>8.6</v>
      </c>
      <c r="F884">
        <f t="shared" si="53"/>
        <v>-5.5543199999999597</v>
      </c>
      <c r="G884">
        <f t="shared" si="54"/>
        <v>7.4992000000001386</v>
      </c>
      <c r="H884">
        <f t="shared" si="55"/>
        <v>-0.61368351999999293</v>
      </c>
    </row>
    <row r="885" spans="2:8" x14ac:dyDescent="0.3">
      <c r="B885">
        <f>B884+'User Interface'!$D$14</f>
        <v>0.87300000000000066</v>
      </c>
      <c r="C885">
        <f>IF(G885&lt;0,(SQRT(G885^2+H885^2)*'User Interface'!$D$17)/$C$7*COS(PI()*'User Interface'!$D$19/180),0)</f>
        <v>0</v>
      </c>
      <c r="D885">
        <f>IF(G885&lt;0,(SQRT(H885^2+H885^2)*'User Interface'!$D$17)/$C$7*COS(PI()*'User Interface'!$D$19/180)+$C$8,$C$8)</f>
        <v>-9.81</v>
      </c>
      <c r="E885">
        <f t="shared" si="52"/>
        <v>8.6</v>
      </c>
      <c r="F885">
        <f t="shared" si="53"/>
        <v>-5.5641299999999596</v>
      </c>
      <c r="G885">
        <f t="shared" si="54"/>
        <v>7.507800000000139</v>
      </c>
      <c r="H885">
        <f t="shared" si="55"/>
        <v>-0.61924274499999288</v>
      </c>
    </row>
    <row r="886" spans="2:8" x14ac:dyDescent="0.3">
      <c r="B886">
        <f>B885+'User Interface'!$D$14</f>
        <v>0.87400000000000067</v>
      </c>
      <c r="C886">
        <f>IF(G886&lt;0,(SQRT(G886^2+H886^2)*'User Interface'!$D$17)/$C$7*COS(PI()*'User Interface'!$D$19/180),0)</f>
        <v>0</v>
      </c>
      <c r="D886">
        <f>IF(G886&lt;0,(SQRT(H886^2+H886^2)*'User Interface'!$D$17)/$C$7*COS(PI()*'User Interface'!$D$19/180)+$C$8,$C$8)</f>
        <v>-9.81</v>
      </c>
      <c r="E886">
        <f t="shared" si="52"/>
        <v>8.6</v>
      </c>
      <c r="F886">
        <f t="shared" si="53"/>
        <v>-5.5739399999999595</v>
      </c>
      <c r="G886">
        <f t="shared" si="54"/>
        <v>7.5164000000001394</v>
      </c>
      <c r="H886">
        <f t="shared" si="55"/>
        <v>-0.62481177999999282</v>
      </c>
    </row>
    <row r="887" spans="2:8" x14ac:dyDescent="0.3">
      <c r="B887">
        <f>B886+'User Interface'!$D$14</f>
        <v>0.87500000000000067</v>
      </c>
      <c r="C887">
        <f>IF(G887&lt;0,(SQRT(G887^2+H887^2)*'User Interface'!$D$17)/$C$7*COS(PI()*'User Interface'!$D$19/180),0)</f>
        <v>0</v>
      </c>
      <c r="D887">
        <f>IF(G887&lt;0,(SQRT(H887^2+H887^2)*'User Interface'!$D$17)/$C$7*COS(PI()*'User Interface'!$D$19/180)+$C$8,$C$8)</f>
        <v>-9.81</v>
      </c>
      <c r="E887">
        <f t="shared" si="52"/>
        <v>8.6</v>
      </c>
      <c r="F887">
        <f t="shared" si="53"/>
        <v>-5.5837499999999594</v>
      </c>
      <c r="G887">
        <f t="shared" si="54"/>
        <v>7.5250000000001398</v>
      </c>
      <c r="H887">
        <f t="shared" si="55"/>
        <v>-0.63039062499999277</v>
      </c>
    </row>
    <row r="888" spans="2:8" x14ac:dyDescent="0.3">
      <c r="B888">
        <f>B887+'User Interface'!$D$14</f>
        <v>0.87600000000000067</v>
      </c>
      <c r="C888">
        <f>IF(G888&lt;0,(SQRT(G888^2+H888^2)*'User Interface'!$D$17)/$C$7*COS(PI()*'User Interface'!$D$19/180),0)</f>
        <v>0</v>
      </c>
      <c r="D888">
        <f>IF(G888&lt;0,(SQRT(H888^2+H888^2)*'User Interface'!$D$17)/$C$7*COS(PI()*'User Interface'!$D$19/180)+$C$8,$C$8)</f>
        <v>-9.81</v>
      </c>
      <c r="E888">
        <f t="shared" si="52"/>
        <v>8.6</v>
      </c>
      <c r="F888">
        <f t="shared" si="53"/>
        <v>-5.5935599999999592</v>
      </c>
      <c r="G888">
        <f t="shared" si="54"/>
        <v>7.5336000000001402</v>
      </c>
      <c r="H888">
        <f t="shared" si="55"/>
        <v>-0.63597927999999271</v>
      </c>
    </row>
    <row r="889" spans="2:8" x14ac:dyDescent="0.3">
      <c r="B889">
        <f>B888+'User Interface'!$D$14</f>
        <v>0.87700000000000067</v>
      </c>
      <c r="C889">
        <f>IF(G889&lt;0,(SQRT(G889^2+H889^2)*'User Interface'!$D$17)/$C$7*COS(PI()*'User Interface'!$D$19/180),0)</f>
        <v>0</v>
      </c>
      <c r="D889">
        <f>IF(G889&lt;0,(SQRT(H889^2+H889^2)*'User Interface'!$D$17)/$C$7*COS(PI()*'User Interface'!$D$19/180)+$C$8,$C$8)</f>
        <v>-9.81</v>
      </c>
      <c r="E889">
        <f t="shared" si="52"/>
        <v>8.6</v>
      </c>
      <c r="F889">
        <f t="shared" si="53"/>
        <v>-5.6033699999999591</v>
      </c>
      <c r="G889">
        <f t="shared" si="54"/>
        <v>7.5422000000001406</v>
      </c>
      <c r="H889">
        <f t="shared" si="55"/>
        <v>-0.64157774499999265</v>
      </c>
    </row>
    <row r="890" spans="2:8" x14ac:dyDescent="0.3">
      <c r="B890">
        <f>B889+'User Interface'!$D$14</f>
        <v>0.87800000000000067</v>
      </c>
      <c r="C890">
        <f>IF(G890&lt;0,(SQRT(G890^2+H890^2)*'User Interface'!$D$17)/$C$7*COS(PI()*'User Interface'!$D$19/180),0)</f>
        <v>0</v>
      </c>
      <c r="D890">
        <f>IF(G890&lt;0,(SQRT(H890^2+H890^2)*'User Interface'!$D$17)/$C$7*COS(PI()*'User Interface'!$D$19/180)+$C$8,$C$8)</f>
        <v>-9.81</v>
      </c>
      <c r="E890">
        <f t="shared" si="52"/>
        <v>8.6</v>
      </c>
      <c r="F890">
        <f t="shared" si="53"/>
        <v>-5.613179999999959</v>
      </c>
      <c r="G890">
        <f t="shared" si="54"/>
        <v>7.550800000000141</v>
      </c>
      <c r="H890">
        <f t="shared" si="55"/>
        <v>-0.64718601999999259</v>
      </c>
    </row>
    <row r="891" spans="2:8" x14ac:dyDescent="0.3">
      <c r="B891">
        <f>B890+'User Interface'!$D$14</f>
        <v>0.87900000000000067</v>
      </c>
      <c r="C891">
        <f>IF(G891&lt;0,(SQRT(G891^2+H891^2)*'User Interface'!$D$17)/$C$7*COS(PI()*'User Interface'!$D$19/180),0)</f>
        <v>0</v>
      </c>
      <c r="D891">
        <f>IF(G891&lt;0,(SQRT(H891^2+H891^2)*'User Interface'!$D$17)/$C$7*COS(PI()*'User Interface'!$D$19/180)+$C$8,$C$8)</f>
        <v>-9.81</v>
      </c>
      <c r="E891">
        <f t="shared" si="52"/>
        <v>8.6</v>
      </c>
      <c r="F891">
        <f t="shared" si="53"/>
        <v>-5.6229899999999589</v>
      </c>
      <c r="G891">
        <f t="shared" si="54"/>
        <v>7.5594000000001413</v>
      </c>
      <c r="H891">
        <f t="shared" si="55"/>
        <v>-0.65280410499999253</v>
      </c>
    </row>
    <row r="892" spans="2:8" x14ac:dyDescent="0.3">
      <c r="B892">
        <f>B891+'User Interface'!$D$14</f>
        <v>0.88000000000000067</v>
      </c>
      <c r="C892">
        <f>IF(G892&lt;0,(SQRT(G892^2+H892^2)*'User Interface'!$D$17)/$C$7*COS(PI()*'User Interface'!$D$19/180),0)</f>
        <v>0</v>
      </c>
      <c r="D892">
        <f>IF(G892&lt;0,(SQRT(H892^2+H892^2)*'User Interface'!$D$17)/$C$7*COS(PI()*'User Interface'!$D$19/180)+$C$8,$C$8)</f>
        <v>-9.81</v>
      </c>
      <c r="E892">
        <f t="shared" si="52"/>
        <v>8.6</v>
      </c>
      <c r="F892">
        <f t="shared" si="53"/>
        <v>-5.6327999999999587</v>
      </c>
      <c r="G892">
        <f t="shared" si="54"/>
        <v>7.5680000000001417</v>
      </c>
      <c r="H892">
        <f t="shared" si="55"/>
        <v>-0.65843199999999247</v>
      </c>
    </row>
    <row r="893" spans="2:8" x14ac:dyDescent="0.3">
      <c r="B893">
        <f>B892+'User Interface'!$D$14</f>
        <v>0.88100000000000067</v>
      </c>
      <c r="C893">
        <f>IF(G893&lt;0,(SQRT(G893^2+H893^2)*'User Interface'!$D$17)/$C$7*COS(PI()*'User Interface'!$D$19/180),0)</f>
        <v>0</v>
      </c>
      <c r="D893">
        <f>IF(G893&lt;0,(SQRT(H893^2+H893^2)*'User Interface'!$D$17)/$C$7*COS(PI()*'User Interface'!$D$19/180)+$C$8,$C$8)</f>
        <v>-9.81</v>
      </c>
      <c r="E893">
        <f t="shared" si="52"/>
        <v>8.6</v>
      </c>
      <c r="F893">
        <f t="shared" si="53"/>
        <v>-5.6426099999999586</v>
      </c>
      <c r="G893">
        <f t="shared" si="54"/>
        <v>7.5766000000001421</v>
      </c>
      <c r="H893">
        <f t="shared" si="55"/>
        <v>-0.66406970499999241</v>
      </c>
    </row>
    <row r="894" spans="2:8" x14ac:dyDescent="0.3">
      <c r="B894">
        <f>B893+'User Interface'!$D$14</f>
        <v>0.88200000000000067</v>
      </c>
      <c r="C894">
        <f>IF(G894&lt;0,(SQRT(G894^2+H894^2)*'User Interface'!$D$17)/$C$7*COS(PI()*'User Interface'!$D$19/180),0)</f>
        <v>0</v>
      </c>
      <c r="D894">
        <f>IF(G894&lt;0,(SQRT(H894^2+H894^2)*'User Interface'!$D$17)/$C$7*COS(PI()*'User Interface'!$D$19/180)+$C$8,$C$8)</f>
        <v>-9.81</v>
      </c>
      <c r="E894">
        <f t="shared" si="52"/>
        <v>8.6</v>
      </c>
      <c r="F894">
        <f t="shared" si="53"/>
        <v>-5.6524199999999585</v>
      </c>
      <c r="G894">
        <f t="shared" si="54"/>
        <v>7.5852000000001425</v>
      </c>
      <c r="H894">
        <f t="shared" si="55"/>
        <v>-0.66971721999999234</v>
      </c>
    </row>
    <row r="895" spans="2:8" x14ac:dyDescent="0.3">
      <c r="B895">
        <f>B894+'User Interface'!$D$14</f>
        <v>0.88300000000000067</v>
      </c>
      <c r="C895">
        <f>IF(G895&lt;0,(SQRT(G895^2+H895^2)*'User Interface'!$D$17)/$C$7*COS(PI()*'User Interface'!$D$19/180),0)</f>
        <v>0</v>
      </c>
      <c r="D895">
        <f>IF(G895&lt;0,(SQRT(H895^2+H895^2)*'User Interface'!$D$17)/$C$7*COS(PI()*'User Interface'!$D$19/180)+$C$8,$C$8)</f>
        <v>-9.81</v>
      </c>
      <c r="E895">
        <f t="shared" si="52"/>
        <v>8.6</v>
      </c>
      <c r="F895">
        <f t="shared" si="53"/>
        <v>-5.6622299999999584</v>
      </c>
      <c r="G895">
        <f t="shared" si="54"/>
        <v>7.5938000000001429</v>
      </c>
      <c r="H895">
        <f t="shared" si="55"/>
        <v>-0.67537454499999228</v>
      </c>
    </row>
    <row r="896" spans="2:8" x14ac:dyDescent="0.3">
      <c r="B896">
        <f>B895+'User Interface'!$D$14</f>
        <v>0.88400000000000067</v>
      </c>
      <c r="C896">
        <f>IF(G896&lt;0,(SQRT(G896^2+H896^2)*'User Interface'!$D$17)/$C$7*COS(PI()*'User Interface'!$D$19/180),0)</f>
        <v>0</v>
      </c>
      <c r="D896">
        <f>IF(G896&lt;0,(SQRT(H896^2+H896^2)*'User Interface'!$D$17)/$C$7*COS(PI()*'User Interface'!$D$19/180)+$C$8,$C$8)</f>
        <v>-9.81</v>
      </c>
      <c r="E896">
        <f t="shared" si="52"/>
        <v>8.6</v>
      </c>
      <c r="F896">
        <f t="shared" si="53"/>
        <v>-5.6720399999999582</v>
      </c>
      <c r="G896">
        <f t="shared" si="54"/>
        <v>7.6024000000001433</v>
      </c>
      <c r="H896">
        <f t="shared" si="55"/>
        <v>-0.68104167999999221</v>
      </c>
    </row>
    <row r="897" spans="2:8" x14ac:dyDescent="0.3">
      <c r="B897">
        <f>B896+'User Interface'!$D$14</f>
        <v>0.88500000000000068</v>
      </c>
      <c r="C897">
        <f>IF(G897&lt;0,(SQRT(G897^2+H897^2)*'User Interface'!$D$17)/$C$7*COS(PI()*'User Interface'!$D$19/180),0)</f>
        <v>0</v>
      </c>
      <c r="D897">
        <f>IF(G897&lt;0,(SQRT(H897^2+H897^2)*'User Interface'!$D$17)/$C$7*COS(PI()*'User Interface'!$D$19/180)+$C$8,$C$8)</f>
        <v>-9.81</v>
      </c>
      <c r="E897">
        <f t="shared" si="52"/>
        <v>8.6</v>
      </c>
      <c r="F897">
        <f t="shared" si="53"/>
        <v>-5.6818499999999581</v>
      </c>
      <c r="G897">
        <f t="shared" si="54"/>
        <v>7.6110000000001437</v>
      </c>
      <c r="H897">
        <f t="shared" si="55"/>
        <v>-0.68671862499999214</v>
      </c>
    </row>
    <row r="898" spans="2:8" x14ac:dyDescent="0.3">
      <c r="B898">
        <f>B897+'User Interface'!$D$14</f>
        <v>0.88600000000000068</v>
      </c>
      <c r="C898">
        <f>IF(G898&lt;0,(SQRT(G898^2+H898^2)*'User Interface'!$D$17)/$C$7*COS(PI()*'User Interface'!$D$19/180),0)</f>
        <v>0</v>
      </c>
      <c r="D898">
        <f>IF(G898&lt;0,(SQRT(H898^2+H898^2)*'User Interface'!$D$17)/$C$7*COS(PI()*'User Interface'!$D$19/180)+$C$8,$C$8)</f>
        <v>-9.81</v>
      </c>
      <c r="E898">
        <f t="shared" si="52"/>
        <v>8.6</v>
      </c>
      <c r="F898">
        <f t="shared" si="53"/>
        <v>-5.691659999999958</v>
      </c>
      <c r="G898">
        <f t="shared" si="54"/>
        <v>7.619600000000144</v>
      </c>
      <c r="H898">
        <f t="shared" si="55"/>
        <v>-0.69240537999999208</v>
      </c>
    </row>
    <row r="899" spans="2:8" x14ac:dyDescent="0.3">
      <c r="B899">
        <f>B898+'User Interface'!$D$14</f>
        <v>0.88700000000000068</v>
      </c>
      <c r="C899">
        <f>IF(G899&lt;0,(SQRT(G899^2+H899^2)*'User Interface'!$D$17)/$C$7*COS(PI()*'User Interface'!$D$19/180),0)</f>
        <v>0</v>
      </c>
      <c r="D899">
        <f>IF(G899&lt;0,(SQRT(H899^2+H899^2)*'User Interface'!$D$17)/$C$7*COS(PI()*'User Interface'!$D$19/180)+$C$8,$C$8)</f>
        <v>-9.81</v>
      </c>
      <c r="E899">
        <f t="shared" si="52"/>
        <v>8.6</v>
      </c>
      <c r="F899">
        <f t="shared" si="53"/>
        <v>-5.7014699999999578</v>
      </c>
      <c r="G899">
        <f t="shared" si="54"/>
        <v>7.6282000000001444</v>
      </c>
      <c r="H899">
        <f t="shared" si="55"/>
        <v>-0.69810194499999201</v>
      </c>
    </row>
    <row r="900" spans="2:8" x14ac:dyDescent="0.3">
      <c r="B900">
        <f>B899+'User Interface'!$D$14</f>
        <v>0.88800000000000068</v>
      </c>
      <c r="C900">
        <f>IF(G900&lt;0,(SQRT(G900^2+H900^2)*'User Interface'!$D$17)/$C$7*COS(PI()*'User Interface'!$D$19/180),0)</f>
        <v>0</v>
      </c>
      <c r="D900">
        <f>IF(G900&lt;0,(SQRT(H900^2+H900^2)*'User Interface'!$D$17)/$C$7*COS(PI()*'User Interface'!$D$19/180)+$C$8,$C$8)</f>
        <v>-9.81</v>
      </c>
      <c r="E900">
        <f t="shared" si="52"/>
        <v>8.6</v>
      </c>
      <c r="F900">
        <f t="shared" si="53"/>
        <v>-5.7112799999999577</v>
      </c>
      <c r="G900">
        <f t="shared" si="54"/>
        <v>7.6368000000001448</v>
      </c>
      <c r="H900">
        <f t="shared" si="55"/>
        <v>-0.70380831999999194</v>
      </c>
    </row>
    <row r="901" spans="2:8" x14ac:dyDescent="0.3">
      <c r="B901">
        <f>B900+'User Interface'!$D$14</f>
        <v>0.88900000000000068</v>
      </c>
      <c r="C901">
        <f>IF(G901&lt;0,(SQRT(G901^2+H901^2)*'User Interface'!$D$17)/$C$7*COS(PI()*'User Interface'!$D$19/180),0)</f>
        <v>0</v>
      </c>
      <c r="D901">
        <f>IF(G901&lt;0,(SQRT(H901^2+H901^2)*'User Interface'!$D$17)/$C$7*COS(PI()*'User Interface'!$D$19/180)+$C$8,$C$8)</f>
        <v>-9.81</v>
      </c>
      <c r="E901">
        <f t="shared" si="52"/>
        <v>8.6</v>
      </c>
      <c r="F901">
        <f t="shared" si="53"/>
        <v>-5.7210899999999576</v>
      </c>
      <c r="G901">
        <f t="shared" si="54"/>
        <v>7.6454000000001452</v>
      </c>
      <c r="H901">
        <f t="shared" si="55"/>
        <v>-0.70952450499999187</v>
      </c>
    </row>
    <row r="902" spans="2:8" x14ac:dyDescent="0.3">
      <c r="B902">
        <f>B901+'User Interface'!$D$14</f>
        <v>0.89000000000000068</v>
      </c>
      <c r="C902">
        <f>IF(G902&lt;0,(SQRT(G902^2+H902^2)*'User Interface'!$D$17)/$C$7*COS(PI()*'User Interface'!$D$19/180),0)</f>
        <v>0</v>
      </c>
      <c r="D902">
        <f>IF(G902&lt;0,(SQRT(H902^2+H902^2)*'User Interface'!$D$17)/$C$7*COS(PI()*'User Interface'!$D$19/180)+$C$8,$C$8)</f>
        <v>-9.81</v>
      </c>
      <c r="E902">
        <f t="shared" si="52"/>
        <v>8.6</v>
      </c>
      <c r="F902">
        <f t="shared" si="53"/>
        <v>-5.7308999999999575</v>
      </c>
      <c r="G902">
        <f t="shared" si="54"/>
        <v>7.6540000000001456</v>
      </c>
      <c r="H902">
        <f t="shared" si="55"/>
        <v>-0.7152504999999918</v>
      </c>
    </row>
    <row r="903" spans="2:8" x14ac:dyDescent="0.3">
      <c r="B903">
        <f>B902+'User Interface'!$D$14</f>
        <v>0.89100000000000068</v>
      </c>
      <c r="C903">
        <f>IF(G903&lt;0,(SQRT(G903^2+H903^2)*'User Interface'!$D$17)/$C$7*COS(PI()*'User Interface'!$D$19/180),0)</f>
        <v>0</v>
      </c>
      <c r="D903">
        <f>IF(G903&lt;0,(SQRT(H903^2+H903^2)*'User Interface'!$D$17)/$C$7*COS(PI()*'User Interface'!$D$19/180)+$C$8,$C$8)</f>
        <v>-9.81</v>
      </c>
      <c r="E903">
        <f t="shared" si="52"/>
        <v>8.6</v>
      </c>
      <c r="F903">
        <f t="shared" si="53"/>
        <v>-5.7407099999999573</v>
      </c>
      <c r="G903">
        <f t="shared" si="54"/>
        <v>7.662600000000146</v>
      </c>
      <c r="H903">
        <f t="shared" si="55"/>
        <v>-0.72098630499999172</v>
      </c>
    </row>
    <row r="904" spans="2:8" x14ac:dyDescent="0.3">
      <c r="B904">
        <f>B903+'User Interface'!$D$14</f>
        <v>0.89200000000000068</v>
      </c>
      <c r="C904">
        <f>IF(G904&lt;0,(SQRT(G904^2+H904^2)*'User Interface'!$D$17)/$C$7*COS(PI()*'User Interface'!$D$19/180),0)</f>
        <v>0</v>
      </c>
      <c r="D904">
        <f>IF(G904&lt;0,(SQRT(H904^2+H904^2)*'User Interface'!$D$17)/$C$7*COS(PI()*'User Interface'!$D$19/180)+$C$8,$C$8)</f>
        <v>-9.81</v>
      </c>
      <c r="E904">
        <f t="shared" si="52"/>
        <v>8.6</v>
      </c>
      <c r="F904">
        <f t="shared" si="53"/>
        <v>-5.7505199999999572</v>
      </c>
      <c r="G904">
        <f t="shared" si="54"/>
        <v>7.6712000000001463</v>
      </c>
      <c r="H904">
        <f t="shared" si="55"/>
        <v>-0.72673191999999165</v>
      </c>
    </row>
    <row r="905" spans="2:8" x14ac:dyDescent="0.3">
      <c r="B905">
        <f>B904+'User Interface'!$D$14</f>
        <v>0.89300000000000068</v>
      </c>
      <c r="C905">
        <f>IF(G905&lt;0,(SQRT(G905^2+H905^2)*'User Interface'!$D$17)/$C$7*COS(PI()*'User Interface'!$D$19/180),0)</f>
        <v>0</v>
      </c>
      <c r="D905">
        <f>IF(G905&lt;0,(SQRT(H905^2+H905^2)*'User Interface'!$D$17)/$C$7*COS(PI()*'User Interface'!$D$19/180)+$C$8,$C$8)</f>
        <v>-9.81</v>
      </c>
      <c r="E905">
        <f t="shared" si="52"/>
        <v>8.6</v>
      </c>
      <c r="F905">
        <f t="shared" si="53"/>
        <v>-5.7603299999999571</v>
      </c>
      <c r="G905">
        <f t="shared" si="54"/>
        <v>7.6798000000001467</v>
      </c>
      <c r="H905">
        <f t="shared" si="55"/>
        <v>-0.73248734499999157</v>
      </c>
    </row>
    <row r="906" spans="2:8" x14ac:dyDescent="0.3">
      <c r="B906">
        <f>B905+'User Interface'!$D$14</f>
        <v>0.89400000000000068</v>
      </c>
      <c r="C906">
        <f>IF(G906&lt;0,(SQRT(G906^2+H906^2)*'User Interface'!$D$17)/$C$7*COS(PI()*'User Interface'!$D$19/180),0)</f>
        <v>0</v>
      </c>
      <c r="D906">
        <f>IF(G906&lt;0,(SQRT(H906^2+H906^2)*'User Interface'!$D$17)/$C$7*COS(PI()*'User Interface'!$D$19/180)+$C$8,$C$8)</f>
        <v>-9.81</v>
      </c>
      <c r="E906">
        <f t="shared" si="52"/>
        <v>8.6</v>
      </c>
      <c r="F906">
        <f t="shared" si="53"/>
        <v>-5.770139999999957</v>
      </c>
      <c r="G906">
        <f t="shared" si="54"/>
        <v>7.6884000000001471</v>
      </c>
      <c r="H906">
        <f t="shared" si="55"/>
        <v>-0.7382525799999915</v>
      </c>
    </row>
    <row r="907" spans="2:8" x14ac:dyDescent="0.3">
      <c r="B907">
        <f>B906+'User Interface'!$D$14</f>
        <v>0.89500000000000068</v>
      </c>
      <c r="C907">
        <f>IF(G907&lt;0,(SQRT(G907^2+H907^2)*'User Interface'!$D$17)/$C$7*COS(PI()*'User Interface'!$D$19/180),0)</f>
        <v>0</v>
      </c>
      <c r="D907">
        <f>IF(G907&lt;0,(SQRT(H907^2+H907^2)*'User Interface'!$D$17)/$C$7*COS(PI()*'User Interface'!$D$19/180)+$C$8,$C$8)</f>
        <v>-9.81</v>
      </c>
      <c r="E907">
        <f t="shared" si="52"/>
        <v>8.6</v>
      </c>
      <c r="F907">
        <f t="shared" si="53"/>
        <v>-5.7799499999999568</v>
      </c>
      <c r="G907">
        <f t="shared" si="54"/>
        <v>7.6970000000001475</v>
      </c>
      <c r="H907">
        <f t="shared" si="55"/>
        <v>-0.74402762499999142</v>
      </c>
    </row>
    <row r="908" spans="2:8" x14ac:dyDescent="0.3">
      <c r="B908">
        <f>B907+'User Interface'!$D$14</f>
        <v>0.89600000000000068</v>
      </c>
      <c r="C908">
        <f>IF(G908&lt;0,(SQRT(G908^2+H908^2)*'User Interface'!$D$17)/$C$7*COS(PI()*'User Interface'!$D$19/180),0)</f>
        <v>0</v>
      </c>
      <c r="D908">
        <f>IF(G908&lt;0,(SQRT(H908^2+H908^2)*'User Interface'!$D$17)/$C$7*COS(PI()*'User Interface'!$D$19/180)+$C$8,$C$8)</f>
        <v>-9.81</v>
      </c>
      <c r="E908">
        <f t="shared" si="52"/>
        <v>8.6</v>
      </c>
      <c r="F908">
        <f t="shared" si="53"/>
        <v>-5.7897599999999567</v>
      </c>
      <c r="G908">
        <f t="shared" si="54"/>
        <v>7.7056000000001479</v>
      </c>
      <c r="H908">
        <f t="shared" si="55"/>
        <v>-0.74981247999999134</v>
      </c>
    </row>
    <row r="909" spans="2:8" x14ac:dyDescent="0.3">
      <c r="B909">
        <f>B908+'User Interface'!$D$14</f>
        <v>0.89700000000000069</v>
      </c>
      <c r="C909">
        <f>IF(G909&lt;0,(SQRT(G909^2+H909^2)*'User Interface'!$D$17)/$C$7*COS(PI()*'User Interface'!$D$19/180),0)</f>
        <v>0</v>
      </c>
      <c r="D909">
        <f>IF(G909&lt;0,(SQRT(H909^2+H909^2)*'User Interface'!$D$17)/$C$7*COS(PI()*'User Interface'!$D$19/180)+$C$8,$C$8)</f>
        <v>-9.81</v>
      </c>
      <c r="E909">
        <f t="shared" si="52"/>
        <v>8.6</v>
      </c>
      <c r="F909">
        <f t="shared" si="53"/>
        <v>-5.7995699999999566</v>
      </c>
      <c r="G909">
        <f t="shared" si="54"/>
        <v>7.7142000000001483</v>
      </c>
      <c r="H909">
        <f t="shared" si="55"/>
        <v>-0.75560714499999126</v>
      </c>
    </row>
    <row r="910" spans="2:8" x14ac:dyDescent="0.3">
      <c r="B910">
        <f>B909+'User Interface'!$D$14</f>
        <v>0.89800000000000069</v>
      </c>
      <c r="C910">
        <f>IF(G910&lt;0,(SQRT(G910^2+H910^2)*'User Interface'!$D$17)/$C$7*COS(PI()*'User Interface'!$D$19/180),0)</f>
        <v>0</v>
      </c>
      <c r="D910">
        <f>IF(G910&lt;0,(SQRT(H910^2+H910^2)*'User Interface'!$D$17)/$C$7*COS(PI()*'User Interface'!$D$19/180)+$C$8,$C$8)</f>
        <v>-9.81</v>
      </c>
      <c r="E910">
        <f t="shared" ref="E910:E973" si="56">C909*$C$9+E909</f>
        <v>8.6</v>
      </c>
      <c r="F910">
        <f t="shared" ref="F910:F973" si="57">D909*$C$9+F909</f>
        <v>-5.8093799999999565</v>
      </c>
      <c r="G910">
        <f t="shared" ref="G910:G973" si="58">(E910+E909)/2*$C$9+G909</f>
        <v>7.7228000000001487</v>
      </c>
      <c r="H910">
        <f t="shared" ref="H910:H973" si="59">(F910+F909)/2*$C$9+H909</f>
        <v>-0.76141161999999118</v>
      </c>
    </row>
    <row r="911" spans="2:8" x14ac:dyDescent="0.3">
      <c r="B911">
        <f>B910+'User Interface'!$D$14</f>
        <v>0.89900000000000069</v>
      </c>
      <c r="C911">
        <f>IF(G911&lt;0,(SQRT(G911^2+H911^2)*'User Interface'!$D$17)/$C$7*COS(PI()*'User Interface'!$D$19/180),0)</f>
        <v>0</v>
      </c>
      <c r="D911">
        <f>IF(G911&lt;0,(SQRT(H911^2+H911^2)*'User Interface'!$D$17)/$C$7*COS(PI()*'User Interface'!$D$19/180)+$C$8,$C$8)</f>
        <v>-9.81</v>
      </c>
      <c r="E911">
        <f t="shared" si="56"/>
        <v>8.6</v>
      </c>
      <c r="F911">
        <f t="shared" si="57"/>
        <v>-5.8191899999999563</v>
      </c>
      <c r="G911">
        <f t="shared" si="58"/>
        <v>7.731400000000149</v>
      </c>
      <c r="H911">
        <f t="shared" si="59"/>
        <v>-0.7672259049999911</v>
      </c>
    </row>
    <row r="912" spans="2:8" x14ac:dyDescent="0.3">
      <c r="B912">
        <f>B911+'User Interface'!$D$14</f>
        <v>0.90000000000000069</v>
      </c>
      <c r="C912">
        <f>IF(G912&lt;0,(SQRT(G912^2+H912^2)*'User Interface'!$D$17)/$C$7*COS(PI()*'User Interface'!$D$19/180),0)</f>
        <v>0</v>
      </c>
      <c r="D912">
        <f>IF(G912&lt;0,(SQRT(H912^2+H912^2)*'User Interface'!$D$17)/$C$7*COS(PI()*'User Interface'!$D$19/180)+$C$8,$C$8)</f>
        <v>-9.81</v>
      </c>
      <c r="E912">
        <f t="shared" si="56"/>
        <v>8.6</v>
      </c>
      <c r="F912">
        <f t="shared" si="57"/>
        <v>-5.8289999999999562</v>
      </c>
      <c r="G912">
        <f t="shared" si="58"/>
        <v>7.7400000000001494</v>
      </c>
      <c r="H912">
        <f t="shared" si="59"/>
        <v>-0.77304999999999102</v>
      </c>
    </row>
    <row r="913" spans="2:8" x14ac:dyDescent="0.3">
      <c r="B913">
        <f>B912+'User Interface'!$D$14</f>
        <v>0.90100000000000069</v>
      </c>
      <c r="C913">
        <f>IF(G913&lt;0,(SQRT(G913^2+H913^2)*'User Interface'!$D$17)/$C$7*COS(PI()*'User Interface'!$D$19/180),0)</f>
        <v>0</v>
      </c>
      <c r="D913">
        <f>IF(G913&lt;0,(SQRT(H913^2+H913^2)*'User Interface'!$D$17)/$C$7*COS(PI()*'User Interface'!$D$19/180)+$C$8,$C$8)</f>
        <v>-9.81</v>
      </c>
      <c r="E913">
        <f t="shared" si="56"/>
        <v>8.6</v>
      </c>
      <c r="F913">
        <f t="shared" si="57"/>
        <v>-5.8388099999999561</v>
      </c>
      <c r="G913">
        <f t="shared" si="58"/>
        <v>7.7486000000001498</v>
      </c>
      <c r="H913">
        <f t="shared" si="59"/>
        <v>-0.77888390499999094</v>
      </c>
    </row>
    <row r="914" spans="2:8" x14ac:dyDescent="0.3">
      <c r="B914">
        <f>B913+'User Interface'!$D$14</f>
        <v>0.90200000000000069</v>
      </c>
      <c r="C914">
        <f>IF(G914&lt;0,(SQRT(G914^2+H914^2)*'User Interface'!$D$17)/$C$7*COS(PI()*'User Interface'!$D$19/180),0)</f>
        <v>0</v>
      </c>
      <c r="D914">
        <f>IF(G914&lt;0,(SQRT(H914^2+H914^2)*'User Interface'!$D$17)/$C$7*COS(PI()*'User Interface'!$D$19/180)+$C$8,$C$8)</f>
        <v>-9.81</v>
      </c>
      <c r="E914">
        <f t="shared" si="56"/>
        <v>8.6</v>
      </c>
      <c r="F914">
        <f t="shared" si="57"/>
        <v>-5.848619999999956</v>
      </c>
      <c r="G914">
        <f t="shared" si="58"/>
        <v>7.7572000000001502</v>
      </c>
      <c r="H914">
        <f t="shared" si="59"/>
        <v>-0.78472761999999086</v>
      </c>
    </row>
    <row r="915" spans="2:8" x14ac:dyDescent="0.3">
      <c r="B915">
        <f>B914+'User Interface'!$D$14</f>
        <v>0.90300000000000069</v>
      </c>
      <c r="C915">
        <f>IF(G915&lt;0,(SQRT(G915^2+H915^2)*'User Interface'!$D$17)/$C$7*COS(PI()*'User Interface'!$D$19/180),0)</f>
        <v>0</v>
      </c>
      <c r="D915">
        <f>IF(G915&lt;0,(SQRT(H915^2+H915^2)*'User Interface'!$D$17)/$C$7*COS(PI()*'User Interface'!$D$19/180)+$C$8,$C$8)</f>
        <v>-9.81</v>
      </c>
      <c r="E915">
        <f t="shared" si="56"/>
        <v>8.6</v>
      </c>
      <c r="F915">
        <f t="shared" si="57"/>
        <v>-5.8584299999999558</v>
      </c>
      <c r="G915">
        <f t="shared" si="58"/>
        <v>7.7658000000001506</v>
      </c>
      <c r="H915">
        <f t="shared" si="59"/>
        <v>-0.79058114499999077</v>
      </c>
    </row>
    <row r="916" spans="2:8" x14ac:dyDescent="0.3">
      <c r="B916">
        <f>B915+'User Interface'!$D$14</f>
        <v>0.90400000000000069</v>
      </c>
      <c r="C916">
        <f>IF(G916&lt;0,(SQRT(G916^2+H916^2)*'User Interface'!$D$17)/$C$7*COS(PI()*'User Interface'!$D$19/180),0)</f>
        <v>0</v>
      </c>
      <c r="D916">
        <f>IF(G916&lt;0,(SQRT(H916^2+H916^2)*'User Interface'!$D$17)/$C$7*COS(PI()*'User Interface'!$D$19/180)+$C$8,$C$8)</f>
        <v>-9.81</v>
      </c>
      <c r="E916">
        <f t="shared" si="56"/>
        <v>8.6</v>
      </c>
      <c r="F916">
        <f t="shared" si="57"/>
        <v>-5.8682399999999557</v>
      </c>
      <c r="G916">
        <f t="shared" si="58"/>
        <v>7.774400000000151</v>
      </c>
      <c r="H916">
        <f t="shared" si="59"/>
        <v>-0.79644447999999068</v>
      </c>
    </row>
    <row r="917" spans="2:8" x14ac:dyDescent="0.3">
      <c r="B917">
        <f>B916+'User Interface'!$D$14</f>
        <v>0.90500000000000069</v>
      </c>
      <c r="C917">
        <f>IF(G917&lt;0,(SQRT(G917^2+H917^2)*'User Interface'!$D$17)/$C$7*COS(PI()*'User Interface'!$D$19/180),0)</f>
        <v>0</v>
      </c>
      <c r="D917">
        <f>IF(G917&lt;0,(SQRT(H917^2+H917^2)*'User Interface'!$D$17)/$C$7*COS(PI()*'User Interface'!$D$19/180)+$C$8,$C$8)</f>
        <v>-9.81</v>
      </c>
      <c r="E917">
        <f t="shared" si="56"/>
        <v>8.6</v>
      </c>
      <c r="F917">
        <f t="shared" si="57"/>
        <v>-5.8780499999999556</v>
      </c>
      <c r="G917">
        <f t="shared" si="58"/>
        <v>7.7830000000001514</v>
      </c>
      <c r="H917">
        <f t="shared" si="59"/>
        <v>-0.8023176249999906</v>
      </c>
    </row>
    <row r="918" spans="2:8" x14ac:dyDescent="0.3">
      <c r="B918">
        <f>B917+'User Interface'!$D$14</f>
        <v>0.90600000000000069</v>
      </c>
      <c r="C918">
        <f>IF(G918&lt;0,(SQRT(G918^2+H918^2)*'User Interface'!$D$17)/$C$7*COS(PI()*'User Interface'!$D$19/180),0)</f>
        <v>0</v>
      </c>
      <c r="D918">
        <f>IF(G918&lt;0,(SQRT(H918^2+H918^2)*'User Interface'!$D$17)/$C$7*COS(PI()*'User Interface'!$D$19/180)+$C$8,$C$8)</f>
        <v>-9.81</v>
      </c>
      <c r="E918">
        <f t="shared" si="56"/>
        <v>8.6</v>
      </c>
      <c r="F918">
        <f t="shared" si="57"/>
        <v>-5.8878599999999555</v>
      </c>
      <c r="G918">
        <f t="shared" si="58"/>
        <v>7.7916000000001517</v>
      </c>
      <c r="H918">
        <f t="shared" si="59"/>
        <v>-0.80820057999999051</v>
      </c>
    </row>
    <row r="919" spans="2:8" x14ac:dyDescent="0.3">
      <c r="B919">
        <f>B918+'User Interface'!$D$14</f>
        <v>0.90700000000000069</v>
      </c>
      <c r="C919">
        <f>IF(G919&lt;0,(SQRT(G919^2+H919^2)*'User Interface'!$D$17)/$C$7*COS(PI()*'User Interface'!$D$19/180),0)</f>
        <v>0</v>
      </c>
      <c r="D919">
        <f>IF(G919&lt;0,(SQRT(H919^2+H919^2)*'User Interface'!$D$17)/$C$7*COS(PI()*'User Interface'!$D$19/180)+$C$8,$C$8)</f>
        <v>-9.81</v>
      </c>
      <c r="E919">
        <f t="shared" si="56"/>
        <v>8.6</v>
      </c>
      <c r="F919">
        <f t="shared" si="57"/>
        <v>-5.8976699999999553</v>
      </c>
      <c r="G919">
        <f t="shared" si="58"/>
        <v>7.8002000000001521</v>
      </c>
      <c r="H919">
        <f t="shared" si="59"/>
        <v>-0.81409334499999042</v>
      </c>
    </row>
    <row r="920" spans="2:8" x14ac:dyDescent="0.3">
      <c r="B920">
        <f>B919+'User Interface'!$D$14</f>
        <v>0.9080000000000007</v>
      </c>
      <c r="C920">
        <f>IF(G920&lt;0,(SQRT(G920^2+H920^2)*'User Interface'!$D$17)/$C$7*COS(PI()*'User Interface'!$D$19/180),0)</f>
        <v>0</v>
      </c>
      <c r="D920">
        <f>IF(G920&lt;0,(SQRT(H920^2+H920^2)*'User Interface'!$D$17)/$C$7*COS(PI()*'User Interface'!$D$19/180)+$C$8,$C$8)</f>
        <v>-9.81</v>
      </c>
      <c r="E920">
        <f t="shared" si="56"/>
        <v>8.6</v>
      </c>
      <c r="F920">
        <f t="shared" si="57"/>
        <v>-5.9074799999999552</v>
      </c>
      <c r="G920">
        <f t="shared" si="58"/>
        <v>7.8088000000001525</v>
      </c>
      <c r="H920">
        <f t="shared" si="59"/>
        <v>-0.81999591999999033</v>
      </c>
    </row>
    <row r="921" spans="2:8" x14ac:dyDescent="0.3">
      <c r="B921">
        <f>B920+'User Interface'!$D$14</f>
        <v>0.9090000000000007</v>
      </c>
      <c r="C921">
        <f>IF(G921&lt;0,(SQRT(G921^2+H921^2)*'User Interface'!$D$17)/$C$7*COS(PI()*'User Interface'!$D$19/180),0)</f>
        <v>0</v>
      </c>
      <c r="D921">
        <f>IF(G921&lt;0,(SQRT(H921^2+H921^2)*'User Interface'!$D$17)/$C$7*COS(PI()*'User Interface'!$D$19/180)+$C$8,$C$8)</f>
        <v>-9.81</v>
      </c>
      <c r="E921">
        <f t="shared" si="56"/>
        <v>8.6</v>
      </c>
      <c r="F921">
        <f t="shared" si="57"/>
        <v>-5.9172899999999551</v>
      </c>
      <c r="G921">
        <f t="shared" si="58"/>
        <v>7.8174000000001529</v>
      </c>
      <c r="H921">
        <f t="shared" si="59"/>
        <v>-0.82590830499999024</v>
      </c>
    </row>
    <row r="922" spans="2:8" x14ac:dyDescent="0.3">
      <c r="B922">
        <f>B921+'User Interface'!$D$14</f>
        <v>0.9100000000000007</v>
      </c>
      <c r="C922">
        <f>IF(G922&lt;0,(SQRT(G922^2+H922^2)*'User Interface'!$D$17)/$C$7*COS(PI()*'User Interface'!$D$19/180),0)</f>
        <v>0</v>
      </c>
      <c r="D922">
        <f>IF(G922&lt;0,(SQRT(H922^2+H922^2)*'User Interface'!$D$17)/$C$7*COS(PI()*'User Interface'!$D$19/180)+$C$8,$C$8)</f>
        <v>-9.81</v>
      </c>
      <c r="E922">
        <f t="shared" si="56"/>
        <v>8.6</v>
      </c>
      <c r="F922">
        <f t="shared" si="57"/>
        <v>-5.927099999999955</v>
      </c>
      <c r="G922">
        <f t="shared" si="58"/>
        <v>7.8260000000001533</v>
      </c>
      <c r="H922">
        <f t="shared" si="59"/>
        <v>-0.83183049999999015</v>
      </c>
    </row>
    <row r="923" spans="2:8" x14ac:dyDescent="0.3">
      <c r="B923">
        <f>B922+'User Interface'!$D$14</f>
        <v>0.9110000000000007</v>
      </c>
      <c r="C923">
        <f>IF(G923&lt;0,(SQRT(G923^2+H923^2)*'User Interface'!$D$17)/$C$7*COS(PI()*'User Interface'!$D$19/180),0)</f>
        <v>0</v>
      </c>
      <c r="D923">
        <f>IF(G923&lt;0,(SQRT(H923^2+H923^2)*'User Interface'!$D$17)/$C$7*COS(PI()*'User Interface'!$D$19/180)+$C$8,$C$8)</f>
        <v>-9.81</v>
      </c>
      <c r="E923">
        <f t="shared" si="56"/>
        <v>8.6</v>
      </c>
      <c r="F923">
        <f t="shared" si="57"/>
        <v>-5.9369099999999548</v>
      </c>
      <c r="G923">
        <f t="shared" si="58"/>
        <v>7.8346000000001537</v>
      </c>
      <c r="H923">
        <f t="shared" si="59"/>
        <v>-0.83776250499999005</v>
      </c>
    </row>
    <row r="924" spans="2:8" x14ac:dyDescent="0.3">
      <c r="B924">
        <f>B923+'User Interface'!$D$14</f>
        <v>0.9120000000000007</v>
      </c>
      <c r="C924">
        <f>IF(G924&lt;0,(SQRT(G924^2+H924^2)*'User Interface'!$D$17)/$C$7*COS(PI()*'User Interface'!$D$19/180),0)</f>
        <v>0</v>
      </c>
      <c r="D924">
        <f>IF(G924&lt;0,(SQRT(H924^2+H924^2)*'User Interface'!$D$17)/$C$7*COS(PI()*'User Interface'!$D$19/180)+$C$8,$C$8)</f>
        <v>-9.81</v>
      </c>
      <c r="E924">
        <f t="shared" si="56"/>
        <v>8.6</v>
      </c>
      <c r="F924">
        <f t="shared" si="57"/>
        <v>-5.9467199999999547</v>
      </c>
      <c r="G924">
        <f t="shared" si="58"/>
        <v>7.843200000000154</v>
      </c>
      <c r="H924">
        <f t="shared" si="59"/>
        <v>-0.84370431999998996</v>
      </c>
    </row>
    <row r="925" spans="2:8" x14ac:dyDescent="0.3">
      <c r="B925">
        <f>B924+'User Interface'!$D$14</f>
        <v>0.9130000000000007</v>
      </c>
      <c r="C925">
        <f>IF(G925&lt;0,(SQRT(G925^2+H925^2)*'User Interface'!$D$17)/$C$7*COS(PI()*'User Interface'!$D$19/180),0)</f>
        <v>0</v>
      </c>
      <c r="D925">
        <f>IF(G925&lt;0,(SQRT(H925^2+H925^2)*'User Interface'!$D$17)/$C$7*COS(PI()*'User Interface'!$D$19/180)+$C$8,$C$8)</f>
        <v>-9.81</v>
      </c>
      <c r="E925">
        <f t="shared" si="56"/>
        <v>8.6</v>
      </c>
      <c r="F925">
        <f t="shared" si="57"/>
        <v>-5.9565299999999546</v>
      </c>
      <c r="G925">
        <f t="shared" si="58"/>
        <v>7.8518000000001544</v>
      </c>
      <c r="H925">
        <f t="shared" si="59"/>
        <v>-0.84965594499998986</v>
      </c>
    </row>
    <row r="926" spans="2:8" x14ac:dyDescent="0.3">
      <c r="B926">
        <f>B925+'User Interface'!$D$14</f>
        <v>0.9140000000000007</v>
      </c>
      <c r="C926">
        <f>IF(G926&lt;0,(SQRT(G926^2+H926^2)*'User Interface'!$D$17)/$C$7*COS(PI()*'User Interface'!$D$19/180),0)</f>
        <v>0</v>
      </c>
      <c r="D926">
        <f>IF(G926&lt;0,(SQRT(H926^2+H926^2)*'User Interface'!$D$17)/$C$7*COS(PI()*'User Interface'!$D$19/180)+$C$8,$C$8)</f>
        <v>-9.81</v>
      </c>
      <c r="E926">
        <f t="shared" si="56"/>
        <v>8.6</v>
      </c>
      <c r="F926">
        <f t="shared" si="57"/>
        <v>-5.9663399999999545</v>
      </c>
      <c r="G926">
        <f t="shared" si="58"/>
        <v>7.8604000000001548</v>
      </c>
      <c r="H926">
        <f t="shared" si="59"/>
        <v>-0.85561737999998977</v>
      </c>
    </row>
    <row r="927" spans="2:8" x14ac:dyDescent="0.3">
      <c r="B927">
        <f>B926+'User Interface'!$D$14</f>
        <v>0.9150000000000007</v>
      </c>
      <c r="C927">
        <f>IF(G927&lt;0,(SQRT(G927^2+H927^2)*'User Interface'!$D$17)/$C$7*COS(PI()*'User Interface'!$D$19/180),0)</f>
        <v>0</v>
      </c>
      <c r="D927">
        <f>IF(G927&lt;0,(SQRT(H927^2+H927^2)*'User Interface'!$D$17)/$C$7*COS(PI()*'User Interface'!$D$19/180)+$C$8,$C$8)</f>
        <v>-9.81</v>
      </c>
      <c r="E927">
        <f t="shared" si="56"/>
        <v>8.6</v>
      </c>
      <c r="F927">
        <f t="shared" si="57"/>
        <v>-5.9761499999999543</v>
      </c>
      <c r="G927">
        <f t="shared" si="58"/>
        <v>7.8690000000001552</v>
      </c>
      <c r="H927">
        <f t="shared" si="59"/>
        <v>-0.86158862499998967</v>
      </c>
    </row>
    <row r="928" spans="2:8" x14ac:dyDescent="0.3">
      <c r="B928">
        <f>B927+'User Interface'!$D$14</f>
        <v>0.9160000000000007</v>
      </c>
      <c r="C928">
        <f>IF(G928&lt;0,(SQRT(G928^2+H928^2)*'User Interface'!$D$17)/$C$7*COS(PI()*'User Interface'!$D$19/180),0)</f>
        <v>0</v>
      </c>
      <c r="D928">
        <f>IF(G928&lt;0,(SQRT(H928^2+H928^2)*'User Interface'!$D$17)/$C$7*COS(PI()*'User Interface'!$D$19/180)+$C$8,$C$8)</f>
        <v>-9.81</v>
      </c>
      <c r="E928">
        <f t="shared" si="56"/>
        <v>8.6</v>
      </c>
      <c r="F928">
        <f t="shared" si="57"/>
        <v>-5.9859599999999542</v>
      </c>
      <c r="G928">
        <f t="shared" si="58"/>
        <v>7.8776000000001556</v>
      </c>
      <c r="H928">
        <f t="shared" si="59"/>
        <v>-0.86756967999998957</v>
      </c>
    </row>
    <row r="929" spans="2:8" x14ac:dyDescent="0.3">
      <c r="B929">
        <f>B928+'User Interface'!$D$14</f>
        <v>0.9170000000000007</v>
      </c>
      <c r="C929">
        <f>IF(G929&lt;0,(SQRT(G929^2+H929^2)*'User Interface'!$D$17)/$C$7*COS(PI()*'User Interface'!$D$19/180),0)</f>
        <v>0</v>
      </c>
      <c r="D929">
        <f>IF(G929&lt;0,(SQRT(H929^2+H929^2)*'User Interface'!$D$17)/$C$7*COS(PI()*'User Interface'!$D$19/180)+$C$8,$C$8)</f>
        <v>-9.81</v>
      </c>
      <c r="E929">
        <f t="shared" si="56"/>
        <v>8.6</v>
      </c>
      <c r="F929">
        <f t="shared" si="57"/>
        <v>-5.9957699999999541</v>
      </c>
      <c r="G929">
        <f t="shared" si="58"/>
        <v>7.886200000000156</v>
      </c>
      <c r="H929">
        <f t="shared" si="59"/>
        <v>-0.87356054499998947</v>
      </c>
    </row>
    <row r="930" spans="2:8" x14ac:dyDescent="0.3">
      <c r="B930">
        <f>B929+'User Interface'!$D$14</f>
        <v>0.9180000000000007</v>
      </c>
      <c r="C930">
        <f>IF(G930&lt;0,(SQRT(G930^2+H930^2)*'User Interface'!$D$17)/$C$7*COS(PI()*'User Interface'!$D$19/180),0)</f>
        <v>0</v>
      </c>
      <c r="D930">
        <f>IF(G930&lt;0,(SQRT(H930^2+H930^2)*'User Interface'!$D$17)/$C$7*COS(PI()*'User Interface'!$D$19/180)+$C$8,$C$8)</f>
        <v>-9.81</v>
      </c>
      <c r="E930">
        <f t="shared" si="56"/>
        <v>8.6</v>
      </c>
      <c r="F930">
        <f t="shared" si="57"/>
        <v>-6.005579999999954</v>
      </c>
      <c r="G930">
        <f t="shared" si="58"/>
        <v>7.8948000000001564</v>
      </c>
      <c r="H930">
        <f t="shared" si="59"/>
        <v>-0.87956121999998937</v>
      </c>
    </row>
    <row r="931" spans="2:8" x14ac:dyDescent="0.3">
      <c r="B931">
        <f>B930+'User Interface'!$D$14</f>
        <v>0.91900000000000071</v>
      </c>
      <c r="C931">
        <f>IF(G931&lt;0,(SQRT(G931^2+H931^2)*'User Interface'!$D$17)/$C$7*COS(PI()*'User Interface'!$D$19/180),0)</f>
        <v>0</v>
      </c>
      <c r="D931">
        <f>IF(G931&lt;0,(SQRT(H931^2+H931^2)*'User Interface'!$D$17)/$C$7*COS(PI()*'User Interface'!$D$19/180)+$C$8,$C$8)</f>
        <v>-9.81</v>
      </c>
      <c r="E931">
        <f t="shared" si="56"/>
        <v>8.6</v>
      </c>
      <c r="F931">
        <f t="shared" si="57"/>
        <v>-6.0153899999999538</v>
      </c>
      <c r="G931">
        <f t="shared" si="58"/>
        <v>7.9034000000001567</v>
      </c>
      <c r="H931">
        <f t="shared" si="59"/>
        <v>-0.88557170499998938</v>
      </c>
    </row>
    <row r="932" spans="2:8" x14ac:dyDescent="0.3">
      <c r="B932">
        <f>B931+'User Interface'!$D$14</f>
        <v>0.92000000000000071</v>
      </c>
      <c r="C932">
        <f>IF(G932&lt;0,(SQRT(G932^2+H932^2)*'User Interface'!$D$17)/$C$7*COS(PI()*'User Interface'!$D$19/180),0)</f>
        <v>0</v>
      </c>
      <c r="D932">
        <f>IF(G932&lt;0,(SQRT(H932^2+H932^2)*'User Interface'!$D$17)/$C$7*COS(PI()*'User Interface'!$D$19/180)+$C$8,$C$8)</f>
        <v>-9.81</v>
      </c>
      <c r="E932">
        <f t="shared" si="56"/>
        <v>8.6</v>
      </c>
      <c r="F932">
        <f t="shared" si="57"/>
        <v>-6.0251999999999537</v>
      </c>
      <c r="G932">
        <f t="shared" si="58"/>
        <v>7.9120000000001571</v>
      </c>
      <c r="H932">
        <f t="shared" si="59"/>
        <v>-0.89159199999998939</v>
      </c>
    </row>
    <row r="933" spans="2:8" x14ac:dyDescent="0.3">
      <c r="B933">
        <f>B932+'User Interface'!$D$14</f>
        <v>0.92100000000000071</v>
      </c>
      <c r="C933">
        <f>IF(G933&lt;0,(SQRT(G933^2+H933^2)*'User Interface'!$D$17)/$C$7*COS(PI()*'User Interface'!$D$19/180),0)</f>
        <v>0</v>
      </c>
      <c r="D933">
        <f>IF(G933&lt;0,(SQRT(H933^2+H933^2)*'User Interface'!$D$17)/$C$7*COS(PI()*'User Interface'!$D$19/180)+$C$8,$C$8)</f>
        <v>-9.81</v>
      </c>
      <c r="E933">
        <f t="shared" si="56"/>
        <v>8.6</v>
      </c>
      <c r="F933">
        <f t="shared" si="57"/>
        <v>-6.0350099999999536</v>
      </c>
      <c r="G933">
        <f t="shared" si="58"/>
        <v>7.9206000000001575</v>
      </c>
      <c r="H933">
        <f t="shared" si="59"/>
        <v>-0.8976221049999894</v>
      </c>
    </row>
    <row r="934" spans="2:8" x14ac:dyDescent="0.3">
      <c r="B934">
        <f>B933+'User Interface'!$D$14</f>
        <v>0.92200000000000071</v>
      </c>
      <c r="C934">
        <f>IF(G934&lt;0,(SQRT(G934^2+H934^2)*'User Interface'!$D$17)/$C$7*COS(PI()*'User Interface'!$D$19/180),0)</f>
        <v>0</v>
      </c>
      <c r="D934">
        <f>IF(G934&lt;0,(SQRT(H934^2+H934^2)*'User Interface'!$D$17)/$C$7*COS(PI()*'User Interface'!$D$19/180)+$C$8,$C$8)</f>
        <v>-9.81</v>
      </c>
      <c r="E934">
        <f t="shared" si="56"/>
        <v>8.6</v>
      </c>
      <c r="F934">
        <f t="shared" si="57"/>
        <v>-6.0448199999999535</v>
      </c>
      <c r="G934">
        <f t="shared" si="58"/>
        <v>7.9292000000001579</v>
      </c>
      <c r="H934">
        <f t="shared" si="59"/>
        <v>-0.90366201999998941</v>
      </c>
    </row>
    <row r="935" spans="2:8" x14ac:dyDescent="0.3">
      <c r="B935">
        <f>B934+'User Interface'!$D$14</f>
        <v>0.92300000000000071</v>
      </c>
      <c r="C935">
        <f>IF(G935&lt;0,(SQRT(G935^2+H935^2)*'User Interface'!$D$17)/$C$7*COS(PI()*'User Interface'!$D$19/180),0)</f>
        <v>0</v>
      </c>
      <c r="D935">
        <f>IF(G935&lt;0,(SQRT(H935^2+H935^2)*'User Interface'!$D$17)/$C$7*COS(PI()*'User Interface'!$D$19/180)+$C$8,$C$8)</f>
        <v>-9.81</v>
      </c>
      <c r="E935">
        <f t="shared" si="56"/>
        <v>8.6</v>
      </c>
      <c r="F935">
        <f t="shared" si="57"/>
        <v>-6.0546299999999533</v>
      </c>
      <c r="G935">
        <f t="shared" si="58"/>
        <v>7.9378000000001583</v>
      </c>
      <c r="H935">
        <f t="shared" si="59"/>
        <v>-0.90971174499998941</v>
      </c>
    </row>
    <row r="936" spans="2:8" x14ac:dyDescent="0.3">
      <c r="B936">
        <f>B935+'User Interface'!$D$14</f>
        <v>0.92400000000000071</v>
      </c>
      <c r="C936">
        <f>IF(G936&lt;0,(SQRT(G936^2+H936^2)*'User Interface'!$D$17)/$C$7*COS(PI()*'User Interface'!$D$19/180),0)</f>
        <v>0</v>
      </c>
      <c r="D936">
        <f>IF(G936&lt;0,(SQRT(H936^2+H936^2)*'User Interface'!$D$17)/$C$7*COS(PI()*'User Interface'!$D$19/180)+$C$8,$C$8)</f>
        <v>-9.81</v>
      </c>
      <c r="E936">
        <f t="shared" si="56"/>
        <v>8.6</v>
      </c>
      <c r="F936">
        <f t="shared" si="57"/>
        <v>-6.0644399999999532</v>
      </c>
      <c r="G936">
        <f t="shared" si="58"/>
        <v>7.9464000000001587</v>
      </c>
      <c r="H936">
        <f t="shared" si="59"/>
        <v>-0.91577127999998942</v>
      </c>
    </row>
    <row r="937" spans="2:8" x14ac:dyDescent="0.3">
      <c r="B937">
        <f>B936+'User Interface'!$D$14</f>
        <v>0.92500000000000071</v>
      </c>
      <c r="C937">
        <f>IF(G937&lt;0,(SQRT(G937^2+H937^2)*'User Interface'!$D$17)/$C$7*COS(PI()*'User Interface'!$D$19/180),0)</f>
        <v>0</v>
      </c>
      <c r="D937">
        <f>IF(G937&lt;0,(SQRT(H937^2+H937^2)*'User Interface'!$D$17)/$C$7*COS(PI()*'User Interface'!$D$19/180)+$C$8,$C$8)</f>
        <v>-9.81</v>
      </c>
      <c r="E937">
        <f t="shared" si="56"/>
        <v>8.6</v>
      </c>
      <c r="F937">
        <f t="shared" si="57"/>
        <v>-6.0742499999999531</v>
      </c>
      <c r="G937">
        <f t="shared" si="58"/>
        <v>7.9550000000001591</v>
      </c>
      <c r="H937">
        <f t="shared" si="59"/>
        <v>-0.92184062499998942</v>
      </c>
    </row>
    <row r="938" spans="2:8" x14ac:dyDescent="0.3">
      <c r="B938">
        <f>B937+'User Interface'!$D$14</f>
        <v>0.92600000000000071</v>
      </c>
      <c r="C938">
        <f>IF(G938&lt;0,(SQRT(G938^2+H938^2)*'User Interface'!$D$17)/$C$7*COS(PI()*'User Interface'!$D$19/180),0)</f>
        <v>0</v>
      </c>
      <c r="D938">
        <f>IF(G938&lt;0,(SQRT(H938^2+H938^2)*'User Interface'!$D$17)/$C$7*COS(PI()*'User Interface'!$D$19/180)+$C$8,$C$8)</f>
        <v>-9.81</v>
      </c>
      <c r="E938">
        <f t="shared" si="56"/>
        <v>8.6</v>
      </c>
      <c r="F938">
        <f t="shared" si="57"/>
        <v>-6.084059999999953</v>
      </c>
      <c r="G938">
        <f t="shared" si="58"/>
        <v>7.9636000000001594</v>
      </c>
      <c r="H938">
        <f t="shared" si="59"/>
        <v>-0.92791977999998942</v>
      </c>
    </row>
    <row r="939" spans="2:8" x14ac:dyDescent="0.3">
      <c r="B939">
        <f>B938+'User Interface'!$D$14</f>
        <v>0.92700000000000071</v>
      </c>
      <c r="C939">
        <f>IF(G939&lt;0,(SQRT(G939^2+H939^2)*'User Interface'!$D$17)/$C$7*COS(PI()*'User Interface'!$D$19/180),0)</f>
        <v>0</v>
      </c>
      <c r="D939">
        <f>IF(G939&lt;0,(SQRT(H939^2+H939^2)*'User Interface'!$D$17)/$C$7*COS(PI()*'User Interface'!$D$19/180)+$C$8,$C$8)</f>
        <v>-9.81</v>
      </c>
      <c r="E939">
        <f t="shared" si="56"/>
        <v>8.6</v>
      </c>
      <c r="F939">
        <f t="shared" si="57"/>
        <v>-6.0938699999999528</v>
      </c>
      <c r="G939">
        <f t="shared" si="58"/>
        <v>7.9722000000001598</v>
      </c>
      <c r="H939">
        <f t="shared" si="59"/>
        <v>-0.93400874499998943</v>
      </c>
    </row>
    <row r="940" spans="2:8" x14ac:dyDescent="0.3">
      <c r="B940">
        <f>B939+'User Interface'!$D$14</f>
        <v>0.92800000000000071</v>
      </c>
      <c r="C940">
        <f>IF(G940&lt;0,(SQRT(G940^2+H940^2)*'User Interface'!$D$17)/$C$7*COS(PI()*'User Interface'!$D$19/180),0)</f>
        <v>0</v>
      </c>
      <c r="D940">
        <f>IF(G940&lt;0,(SQRT(H940^2+H940^2)*'User Interface'!$D$17)/$C$7*COS(PI()*'User Interface'!$D$19/180)+$C$8,$C$8)</f>
        <v>-9.81</v>
      </c>
      <c r="E940">
        <f t="shared" si="56"/>
        <v>8.6</v>
      </c>
      <c r="F940">
        <f t="shared" si="57"/>
        <v>-6.1036799999999527</v>
      </c>
      <c r="G940">
        <f t="shared" si="58"/>
        <v>7.9808000000001602</v>
      </c>
      <c r="H940">
        <f t="shared" si="59"/>
        <v>-0.94010751999998943</v>
      </c>
    </row>
    <row r="941" spans="2:8" x14ac:dyDescent="0.3">
      <c r="B941">
        <f>B940+'User Interface'!$D$14</f>
        <v>0.92900000000000071</v>
      </c>
      <c r="C941">
        <f>IF(G941&lt;0,(SQRT(G941^2+H941^2)*'User Interface'!$D$17)/$C$7*COS(PI()*'User Interface'!$D$19/180),0)</f>
        <v>0</v>
      </c>
      <c r="D941">
        <f>IF(G941&lt;0,(SQRT(H941^2+H941^2)*'User Interface'!$D$17)/$C$7*COS(PI()*'User Interface'!$D$19/180)+$C$8,$C$8)</f>
        <v>-9.81</v>
      </c>
      <c r="E941">
        <f t="shared" si="56"/>
        <v>8.6</v>
      </c>
      <c r="F941">
        <f t="shared" si="57"/>
        <v>-6.1134899999999526</v>
      </c>
      <c r="G941">
        <f t="shared" si="58"/>
        <v>7.9894000000001606</v>
      </c>
      <c r="H941">
        <f t="shared" si="59"/>
        <v>-0.94621610499998943</v>
      </c>
    </row>
    <row r="942" spans="2:8" x14ac:dyDescent="0.3">
      <c r="B942">
        <f>B941+'User Interface'!$D$14</f>
        <v>0.93000000000000071</v>
      </c>
      <c r="C942">
        <f>IF(G942&lt;0,(SQRT(G942^2+H942^2)*'User Interface'!$D$17)/$C$7*COS(PI()*'User Interface'!$D$19/180),0)</f>
        <v>0</v>
      </c>
      <c r="D942">
        <f>IF(G942&lt;0,(SQRT(H942^2+H942^2)*'User Interface'!$D$17)/$C$7*COS(PI()*'User Interface'!$D$19/180)+$C$8,$C$8)</f>
        <v>-9.81</v>
      </c>
      <c r="E942">
        <f t="shared" si="56"/>
        <v>8.6</v>
      </c>
      <c r="F942">
        <f t="shared" si="57"/>
        <v>-6.1232999999999524</v>
      </c>
      <c r="G942">
        <f t="shared" si="58"/>
        <v>7.998000000000161</v>
      </c>
      <c r="H942">
        <f t="shared" si="59"/>
        <v>-0.95233449999998943</v>
      </c>
    </row>
    <row r="943" spans="2:8" x14ac:dyDescent="0.3">
      <c r="B943">
        <f>B942+'User Interface'!$D$14</f>
        <v>0.93100000000000072</v>
      </c>
      <c r="C943">
        <f>IF(G943&lt;0,(SQRT(G943^2+H943^2)*'User Interface'!$D$17)/$C$7*COS(PI()*'User Interface'!$D$19/180),0)</f>
        <v>0</v>
      </c>
      <c r="D943">
        <f>IF(G943&lt;0,(SQRT(H943^2+H943^2)*'User Interface'!$D$17)/$C$7*COS(PI()*'User Interface'!$D$19/180)+$C$8,$C$8)</f>
        <v>-9.81</v>
      </c>
      <c r="E943">
        <f t="shared" si="56"/>
        <v>8.6</v>
      </c>
      <c r="F943">
        <f t="shared" si="57"/>
        <v>-6.1331099999999523</v>
      </c>
      <c r="G943">
        <f t="shared" si="58"/>
        <v>8.0066000000001605</v>
      </c>
      <c r="H943">
        <f t="shared" si="59"/>
        <v>-0.95846270499998942</v>
      </c>
    </row>
    <row r="944" spans="2:8" x14ac:dyDescent="0.3">
      <c r="B944">
        <f>B943+'User Interface'!$D$14</f>
        <v>0.93200000000000072</v>
      </c>
      <c r="C944">
        <f>IF(G944&lt;0,(SQRT(G944^2+H944^2)*'User Interface'!$D$17)/$C$7*COS(PI()*'User Interface'!$D$19/180),0)</f>
        <v>0</v>
      </c>
      <c r="D944">
        <f>IF(G944&lt;0,(SQRT(H944^2+H944^2)*'User Interface'!$D$17)/$C$7*COS(PI()*'User Interface'!$D$19/180)+$C$8,$C$8)</f>
        <v>-9.81</v>
      </c>
      <c r="E944">
        <f t="shared" si="56"/>
        <v>8.6</v>
      </c>
      <c r="F944">
        <f t="shared" si="57"/>
        <v>-6.1429199999999522</v>
      </c>
      <c r="G944">
        <f t="shared" si="58"/>
        <v>8.01520000000016</v>
      </c>
      <c r="H944">
        <f t="shared" si="59"/>
        <v>-0.96460071999998942</v>
      </c>
    </row>
    <row r="945" spans="2:8" x14ac:dyDescent="0.3">
      <c r="B945">
        <f>B944+'User Interface'!$D$14</f>
        <v>0.93300000000000072</v>
      </c>
      <c r="C945">
        <f>IF(G945&lt;0,(SQRT(G945^2+H945^2)*'User Interface'!$D$17)/$C$7*COS(PI()*'User Interface'!$D$19/180),0)</f>
        <v>0</v>
      </c>
      <c r="D945">
        <f>IF(G945&lt;0,(SQRT(H945^2+H945^2)*'User Interface'!$D$17)/$C$7*COS(PI()*'User Interface'!$D$19/180)+$C$8,$C$8)</f>
        <v>-9.81</v>
      </c>
      <c r="E945">
        <f t="shared" si="56"/>
        <v>8.6</v>
      </c>
      <c r="F945">
        <f t="shared" si="57"/>
        <v>-6.1527299999999521</v>
      </c>
      <c r="G945">
        <f t="shared" si="58"/>
        <v>8.0238000000001595</v>
      </c>
      <c r="H945">
        <f t="shared" si="59"/>
        <v>-0.97074854499998942</v>
      </c>
    </row>
    <row r="946" spans="2:8" x14ac:dyDescent="0.3">
      <c r="B946">
        <f>B945+'User Interface'!$D$14</f>
        <v>0.93400000000000072</v>
      </c>
      <c r="C946">
        <f>IF(G946&lt;0,(SQRT(G946^2+H946^2)*'User Interface'!$D$17)/$C$7*COS(PI()*'User Interface'!$D$19/180),0)</f>
        <v>0</v>
      </c>
      <c r="D946">
        <f>IF(G946&lt;0,(SQRT(H946^2+H946^2)*'User Interface'!$D$17)/$C$7*COS(PI()*'User Interface'!$D$19/180)+$C$8,$C$8)</f>
        <v>-9.81</v>
      </c>
      <c r="E946">
        <f t="shared" si="56"/>
        <v>8.6</v>
      </c>
      <c r="F946">
        <f t="shared" si="57"/>
        <v>-6.1625399999999519</v>
      </c>
      <c r="G946">
        <f t="shared" si="58"/>
        <v>8.032400000000159</v>
      </c>
      <c r="H946">
        <f t="shared" si="59"/>
        <v>-0.97690617999998941</v>
      </c>
    </row>
    <row r="947" spans="2:8" x14ac:dyDescent="0.3">
      <c r="B947">
        <f>B946+'User Interface'!$D$14</f>
        <v>0.93500000000000072</v>
      </c>
      <c r="C947">
        <f>IF(G947&lt;0,(SQRT(G947^2+H947^2)*'User Interface'!$D$17)/$C$7*COS(PI()*'User Interface'!$D$19/180),0)</f>
        <v>0</v>
      </c>
      <c r="D947">
        <f>IF(G947&lt;0,(SQRT(H947^2+H947^2)*'User Interface'!$D$17)/$C$7*COS(PI()*'User Interface'!$D$19/180)+$C$8,$C$8)</f>
        <v>-9.81</v>
      </c>
      <c r="E947">
        <f t="shared" si="56"/>
        <v>8.6</v>
      </c>
      <c r="F947">
        <f t="shared" si="57"/>
        <v>-6.1723499999999518</v>
      </c>
      <c r="G947">
        <f t="shared" si="58"/>
        <v>8.0410000000001585</v>
      </c>
      <c r="H947">
        <f t="shared" si="59"/>
        <v>-0.9830736249999894</v>
      </c>
    </row>
    <row r="948" spans="2:8" x14ac:dyDescent="0.3">
      <c r="B948">
        <f>B947+'User Interface'!$D$14</f>
        <v>0.93600000000000072</v>
      </c>
      <c r="C948">
        <f>IF(G948&lt;0,(SQRT(G948^2+H948^2)*'User Interface'!$D$17)/$C$7*COS(PI()*'User Interface'!$D$19/180),0)</f>
        <v>0</v>
      </c>
      <c r="D948">
        <f>IF(G948&lt;0,(SQRT(H948^2+H948^2)*'User Interface'!$D$17)/$C$7*COS(PI()*'User Interface'!$D$19/180)+$C$8,$C$8)</f>
        <v>-9.81</v>
      </c>
      <c r="E948">
        <f t="shared" si="56"/>
        <v>8.6</v>
      </c>
      <c r="F948">
        <f t="shared" si="57"/>
        <v>-6.1821599999999517</v>
      </c>
      <c r="G948">
        <f t="shared" si="58"/>
        <v>8.049600000000158</v>
      </c>
      <c r="H948">
        <f t="shared" si="59"/>
        <v>-0.9892508799999894</v>
      </c>
    </row>
    <row r="949" spans="2:8" x14ac:dyDescent="0.3">
      <c r="B949">
        <f>B948+'User Interface'!$D$14</f>
        <v>0.93700000000000072</v>
      </c>
      <c r="C949">
        <f>IF(G949&lt;0,(SQRT(G949^2+H949^2)*'User Interface'!$D$17)/$C$7*COS(PI()*'User Interface'!$D$19/180),0)</f>
        <v>0</v>
      </c>
      <c r="D949">
        <f>IF(G949&lt;0,(SQRT(H949^2+H949^2)*'User Interface'!$D$17)/$C$7*COS(PI()*'User Interface'!$D$19/180)+$C$8,$C$8)</f>
        <v>-9.81</v>
      </c>
      <c r="E949">
        <f t="shared" si="56"/>
        <v>8.6</v>
      </c>
      <c r="F949">
        <f t="shared" si="57"/>
        <v>-6.1919699999999516</v>
      </c>
      <c r="G949">
        <f t="shared" si="58"/>
        <v>8.0582000000001575</v>
      </c>
      <c r="H949">
        <f t="shared" si="59"/>
        <v>-0.99543794499998939</v>
      </c>
    </row>
    <row r="950" spans="2:8" x14ac:dyDescent="0.3">
      <c r="B950">
        <f>B949+'User Interface'!$D$14</f>
        <v>0.93800000000000072</v>
      </c>
      <c r="C950">
        <f>IF(G950&lt;0,(SQRT(G950^2+H950^2)*'User Interface'!$D$17)/$C$7*COS(PI()*'User Interface'!$D$19/180),0)</f>
        <v>0</v>
      </c>
      <c r="D950">
        <f>IF(G950&lt;0,(SQRT(H950^2+H950^2)*'User Interface'!$D$17)/$C$7*COS(PI()*'User Interface'!$D$19/180)+$C$8,$C$8)</f>
        <v>-9.81</v>
      </c>
      <c r="E950">
        <f t="shared" si="56"/>
        <v>8.6</v>
      </c>
      <c r="F950">
        <f t="shared" si="57"/>
        <v>-6.2017799999999514</v>
      </c>
      <c r="G950">
        <f t="shared" si="58"/>
        <v>8.066800000000157</v>
      </c>
      <c r="H950">
        <f t="shared" si="59"/>
        <v>-1.0016348199999894</v>
      </c>
    </row>
    <row r="951" spans="2:8" x14ac:dyDescent="0.3">
      <c r="B951">
        <f>B950+'User Interface'!$D$14</f>
        <v>0.93900000000000072</v>
      </c>
      <c r="C951">
        <f>IF(G951&lt;0,(SQRT(G951^2+H951^2)*'User Interface'!$D$17)/$C$7*COS(PI()*'User Interface'!$D$19/180),0)</f>
        <v>0</v>
      </c>
      <c r="D951">
        <f>IF(G951&lt;0,(SQRT(H951^2+H951^2)*'User Interface'!$D$17)/$C$7*COS(PI()*'User Interface'!$D$19/180)+$C$8,$C$8)</f>
        <v>-9.81</v>
      </c>
      <c r="E951">
        <f t="shared" si="56"/>
        <v>8.6</v>
      </c>
      <c r="F951">
        <f t="shared" si="57"/>
        <v>-6.2115899999999513</v>
      </c>
      <c r="G951">
        <f t="shared" si="58"/>
        <v>8.0754000000001565</v>
      </c>
      <c r="H951">
        <f t="shared" si="59"/>
        <v>-1.0078415049999894</v>
      </c>
    </row>
    <row r="952" spans="2:8" x14ac:dyDescent="0.3">
      <c r="B952">
        <f>B951+'User Interface'!$D$14</f>
        <v>0.94000000000000072</v>
      </c>
      <c r="C952">
        <f>IF(G952&lt;0,(SQRT(G952^2+H952^2)*'User Interface'!$D$17)/$C$7*COS(PI()*'User Interface'!$D$19/180),0)</f>
        <v>0</v>
      </c>
      <c r="D952">
        <f>IF(G952&lt;0,(SQRT(H952^2+H952^2)*'User Interface'!$D$17)/$C$7*COS(PI()*'User Interface'!$D$19/180)+$C$8,$C$8)</f>
        <v>-9.81</v>
      </c>
      <c r="E952">
        <f t="shared" si="56"/>
        <v>8.6</v>
      </c>
      <c r="F952">
        <f t="shared" si="57"/>
        <v>-6.2213999999999512</v>
      </c>
      <c r="G952">
        <f t="shared" si="58"/>
        <v>8.0840000000001559</v>
      </c>
      <c r="H952">
        <f t="shared" si="59"/>
        <v>-1.0140579999999892</v>
      </c>
    </row>
    <row r="953" spans="2:8" x14ac:dyDescent="0.3">
      <c r="B953">
        <f>B952+'User Interface'!$D$14</f>
        <v>0.94100000000000072</v>
      </c>
      <c r="C953">
        <f>IF(G953&lt;0,(SQRT(G953^2+H953^2)*'User Interface'!$D$17)/$C$7*COS(PI()*'User Interface'!$D$19/180),0)</f>
        <v>0</v>
      </c>
      <c r="D953">
        <f>IF(G953&lt;0,(SQRT(H953^2+H953^2)*'User Interface'!$D$17)/$C$7*COS(PI()*'User Interface'!$D$19/180)+$C$8,$C$8)</f>
        <v>-9.81</v>
      </c>
      <c r="E953">
        <f t="shared" si="56"/>
        <v>8.6</v>
      </c>
      <c r="F953">
        <f t="shared" si="57"/>
        <v>-6.2312099999999511</v>
      </c>
      <c r="G953">
        <f t="shared" si="58"/>
        <v>8.0926000000001554</v>
      </c>
      <c r="H953">
        <f t="shared" si="59"/>
        <v>-1.0202843049999892</v>
      </c>
    </row>
    <row r="954" spans="2:8" x14ac:dyDescent="0.3">
      <c r="B954">
        <f>B953+'User Interface'!$D$14</f>
        <v>0.94200000000000073</v>
      </c>
      <c r="C954">
        <f>IF(G954&lt;0,(SQRT(G954^2+H954^2)*'User Interface'!$D$17)/$C$7*COS(PI()*'User Interface'!$D$19/180),0)</f>
        <v>0</v>
      </c>
      <c r="D954">
        <f>IF(G954&lt;0,(SQRT(H954^2+H954^2)*'User Interface'!$D$17)/$C$7*COS(PI()*'User Interface'!$D$19/180)+$C$8,$C$8)</f>
        <v>-9.81</v>
      </c>
      <c r="E954">
        <f t="shared" si="56"/>
        <v>8.6</v>
      </c>
      <c r="F954">
        <f t="shared" si="57"/>
        <v>-6.2410199999999509</v>
      </c>
      <c r="G954">
        <f t="shared" si="58"/>
        <v>8.1012000000001549</v>
      </c>
      <c r="H954">
        <f t="shared" si="59"/>
        <v>-1.0265204199999891</v>
      </c>
    </row>
    <row r="955" spans="2:8" x14ac:dyDescent="0.3">
      <c r="B955">
        <f>B954+'User Interface'!$D$14</f>
        <v>0.94300000000000073</v>
      </c>
      <c r="C955">
        <f>IF(G955&lt;0,(SQRT(G955^2+H955^2)*'User Interface'!$D$17)/$C$7*COS(PI()*'User Interface'!$D$19/180),0)</f>
        <v>0</v>
      </c>
      <c r="D955">
        <f>IF(G955&lt;0,(SQRT(H955^2+H955^2)*'User Interface'!$D$17)/$C$7*COS(PI()*'User Interface'!$D$19/180)+$C$8,$C$8)</f>
        <v>-9.81</v>
      </c>
      <c r="E955">
        <f t="shared" si="56"/>
        <v>8.6</v>
      </c>
      <c r="F955">
        <f t="shared" si="57"/>
        <v>-6.2508299999999508</v>
      </c>
      <c r="G955">
        <f t="shared" si="58"/>
        <v>8.1098000000001544</v>
      </c>
      <c r="H955">
        <f t="shared" si="59"/>
        <v>-1.0327663449999891</v>
      </c>
    </row>
    <row r="956" spans="2:8" x14ac:dyDescent="0.3">
      <c r="B956">
        <f>B955+'User Interface'!$D$14</f>
        <v>0.94400000000000073</v>
      </c>
      <c r="C956">
        <f>IF(G956&lt;0,(SQRT(G956^2+H956^2)*'User Interface'!$D$17)/$C$7*COS(PI()*'User Interface'!$D$19/180),0)</f>
        <v>0</v>
      </c>
      <c r="D956">
        <f>IF(G956&lt;0,(SQRT(H956^2+H956^2)*'User Interface'!$D$17)/$C$7*COS(PI()*'User Interface'!$D$19/180)+$C$8,$C$8)</f>
        <v>-9.81</v>
      </c>
      <c r="E956">
        <f t="shared" si="56"/>
        <v>8.6</v>
      </c>
      <c r="F956">
        <f t="shared" si="57"/>
        <v>-6.2606399999999507</v>
      </c>
      <c r="G956">
        <f t="shared" si="58"/>
        <v>8.1184000000001539</v>
      </c>
      <c r="H956">
        <f t="shared" si="59"/>
        <v>-1.039022079999989</v>
      </c>
    </row>
    <row r="957" spans="2:8" x14ac:dyDescent="0.3">
      <c r="B957">
        <f>B956+'User Interface'!$D$14</f>
        <v>0.94500000000000073</v>
      </c>
      <c r="C957">
        <f>IF(G957&lt;0,(SQRT(G957^2+H957^2)*'User Interface'!$D$17)/$C$7*COS(PI()*'User Interface'!$D$19/180),0)</f>
        <v>0</v>
      </c>
      <c r="D957">
        <f>IF(G957&lt;0,(SQRT(H957^2+H957^2)*'User Interface'!$D$17)/$C$7*COS(PI()*'User Interface'!$D$19/180)+$C$8,$C$8)</f>
        <v>-9.81</v>
      </c>
      <c r="E957">
        <f t="shared" si="56"/>
        <v>8.6</v>
      </c>
      <c r="F957">
        <f t="shared" si="57"/>
        <v>-6.2704499999999506</v>
      </c>
      <c r="G957">
        <f t="shared" si="58"/>
        <v>8.1270000000001534</v>
      </c>
      <c r="H957">
        <f t="shared" si="59"/>
        <v>-1.045287624999989</v>
      </c>
    </row>
    <row r="958" spans="2:8" x14ac:dyDescent="0.3">
      <c r="B958">
        <f>B957+'User Interface'!$D$14</f>
        <v>0.94600000000000073</v>
      </c>
      <c r="C958">
        <f>IF(G958&lt;0,(SQRT(G958^2+H958^2)*'User Interface'!$D$17)/$C$7*COS(PI()*'User Interface'!$D$19/180),0)</f>
        <v>0</v>
      </c>
      <c r="D958">
        <f>IF(G958&lt;0,(SQRT(H958^2+H958^2)*'User Interface'!$D$17)/$C$7*COS(PI()*'User Interface'!$D$19/180)+$C$8,$C$8)</f>
        <v>-9.81</v>
      </c>
      <c r="E958">
        <f t="shared" si="56"/>
        <v>8.6</v>
      </c>
      <c r="F958">
        <f t="shared" si="57"/>
        <v>-6.2802599999999504</v>
      </c>
      <c r="G958">
        <f t="shared" si="58"/>
        <v>8.1356000000001529</v>
      </c>
      <c r="H958">
        <f t="shared" si="59"/>
        <v>-1.0515629799999888</v>
      </c>
    </row>
    <row r="959" spans="2:8" x14ac:dyDescent="0.3">
      <c r="B959">
        <f>B958+'User Interface'!$D$14</f>
        <v>0.94700000000000073</v>
      </c>
      <c r="C959">
        <f>IF(G959&lt;0,(SQRT(G959^2+H959^2)*'User Interface'!$D$17)/$C$7*COS(PI()*'User Interface'!$D$19/180),0)</f>
        <v>0</v>
      </c>
      <c r="D959">
        <f>IF(G959&lt;0,(SQRT(H959^2+H959^2)*'User Interface'!$D$17)/$C$7*COS(PI()*'User Interface'!$D$19/180)+$C$8,$C$8)</f>
        <v>-9.81</v>
      </c>
      <c r="E959">
        <f t="shared" si="56"/>
        <v>8.6</v>
      </c>
      <c r="F959">
        <f t="shared" si="57"/>
        <v>-6.2900699999999503</v>
      </c>
      <c r="G959">
        <f t="shared" si="58"/>
        <v>8.1442000000001524</v>
      </c>
      <c r="H959">
        <f t="shared" si="59"/>
        <v>-1.0578481449999888</v>
      </c>
    </row>
    <row r="960" spans="2:8" x14ac:dyDescent="0.3">
      <c r="B960">
        <f>B959+'User Interface'!$D$14</f>
        <v>0.94800000000000073</v>
      </c>
      <c r="C960">
        <f>IF(G960&lt;0,(SQRT(G960^2+H960^2)*'User Interface'!$D$17)/$C$7*COS(PI()*'User Interface'!$D$19/180),0)</f>
        <v>0</v>
      </c>
      <c r="D960">
        <f>IF(G960&lt;0,(SQRT(H960^2+H960^2)*'User Interface'!$D$17)/$C$7*COS(PI()*'User Interface'!$D$19/180)+$C$8,$C$8)</f>
        <v>-9.81</v>
      </c>
      <c r="E960">
        <f t="shared" si="56"/>
        <v>8.6</v>
      </c>
      <c r="F960">
        <f t="shared" si="57"/>
        <v>-6.2998799999999502</v>
      </c>
      <c r="G960">
        <f t="shared" si="58"/>
        <v>8.1528000000001519</v>
      </c>
      <c r="H960">
        <f t="shared" si="59"/>
        <v>-1.0641431199999887</v>
      </c>
    </row>
    <row r="961" spans="2:8" x14ac:dyDescent="0.3">
      <c r="B961">
        <f>B960+'User Interface'!$D$14</f>
        <v>0.94900000000000073</v>
      </c>
      <c r="C961">
        <f>IF(G961&lt;0,(SQRT(G961^2+H961^2)*'User Interface'!$D$17)/$C$7*COS(PI()*'User Interface'!$D$19/180),0)</f>
        <v>0</v>
      </c>
      <c r="D961">
        <f>IF(G961&lt;0,(SQRT(H961^2+H961^2)*'User Interface'!$D$17)/$C$7*COS(PI()*'User Interface'!$D$19/180)+$C$8,$C$8)</f>
        <v>-9.81</v>
      </c>
      <c r="E961">
        <f t="shared" si="56"/>
        <v>8.6</v>
      </c>
      <c r="F961">
        <f t="shared" si="57"/>
        <v>-6.3096899999999501</v>
      </c>
      <c r="G961">
        <f t="shared" si="58"/>
        <v>8.1614000000001514</v>
      </c>
      <c r="H961">
        <f t="shared" si="59"/>
        <v>-1.0704479049999887</v>
      </c>
    </row>
    <row r="962" spans="2:8" x14ac:dyDescent="0.3">
      <c r="B962">
        <f>B961+'User Interface'!$D$14</f>
        <v>0.95000000000000073</v>
      </c>
      <c r="C962">
        <f>IF(G962&lt;0,(SQRT(G962^2+H962^2)*'User Interface'!$D$17)/$C$7*COS(PI()*'User Interface'!$D$19/180),0)</f>
        <v>0</v>
      </c>
      <c r="D962">
        <f>IF(G962&lt;0,(SQRT(H962^2+H962^2)*'User Interface'!$D$17)/$C$7*COS(PI()*'User Interface'!$D$19/180)+$C$8,$C$8)</f>
        <v>-9.81</v>
      </c>
      <c r="E962">
        <f t="shared" si="56"/>
        <v>8.6</v>
      </c>
      <c r="F962">
        <f t="shared" si="57"/>
        <v>-6.3194999999999499</v>
      </c>
      <c r="G962">
        <f t="shared" si="58"/>
        <v>8.1700000000001509</v>
      </c>
      <c r="H962">
        <f t="shared" si="59"/>
        <v>-1.0767624999999885</v>
      </c>
    </row>
    <row r="963" spans="2:8" x14ac:dyDescent="0.3">
      <c r="B963">
        <f>B962+'User Interface'!$D$14</f>
        <v>0.95100000000000073</v>
      </c>
      <c r="C963">
        <f>IF(G963&lt;0,(SQRT(G963^2+H963^2)*'User Interface'!$D$17)/$C$7*COS(PI()*'User Interface'!$D$19/180),0)</f>
        <v>0</v>
      </c>
      <c r="D963">
        <f>IF(G963&lt;0,(SQRT(H963^2+H963^2)*'User Interface'!$D$17)/$C$7*COS(PI()*'User Interface'!$D$19/180)+$C$8,$C$8)</f>
        <v>-9.81</v>
      </c>
      <c r="E963">
        <f t="shared" si="56"/>
        <v>8.6</v>
      </c>
      <c r="F963">
        <f t="shared" si="57"/>
        <v>-6.3293099999999498</v>
      </c>
      <c r="G963">
        <f t="shared" si="58"/>
        <v>8.1786000000001504</v>
      </c>
      <c r="H963">
        <f t="shared" si="59"/>
        <v>-1.0830869049999885</v>
      </c>
    </row>
    <row r="964" spans="2:8" x14ac:dyDescent="0.3">
      <c r="B964">
        <f>B963+'User Interface'!$D$14</f>
        <v>0.95200000000000073</v>
      </c>
      <c r="C964">
        <f>IF(G964&lt;0,(SQRT(G964^2+H964^2)*'User Interface'!$D$17)/$C$7*COS(PI()*'User Interface'!$D$19/180),0)</f>
        <v>0</v>
      </c>
      <c r="D964">
        <f>IF(G964&lt;0,(SQRT(H964^2+H964^2)*'User Interface'!$D$17)/$C$7*COS(PI()*'User Interface'!$D$19/180)+$C$8,$C$8)</f>
        <v>-9.81</v>
      </c>
      <c r="E964">
        <f t="shared" si="56"/>
        <v>8.6</v>
      </c>
      <c r="F964">
        <f t="shared" si="57"/>
        <v>-6.3391199999999497</v>
      </c>
      <c r="G964">
        <f t="shared" si="58"/>
        <v>8.1872000000001499</v>
      </c>
      <c r="H964">
        <f t="shared" si="59"/>
        <v>-1.0894211199999884</v>
      </c>
    </row>
    <row r="965" spans="2:8" x14ac:dyDescent="0.3">
      <c r="B965">
        <f>B964+'User Interface'!$D$14</f>
        <v>0.95300000000000074</v>
      </c>
      <c r="C965">
        <f>IF(G965&lt;0,(SQRT(G965^2+H965^2)*'User Interface'!$D$17)/$C$7*COS(PI()*'User Interface'!$D$19/180),0)</f>
        <v>0</v>
      </c>
      <c r="D965">
        <f>IF(G965&lt;0,(SQRT(H965^2+H965^2)*'User Interface'!$D$17)/$C$7*COS(PI()*'User Interface'!$D$19/180)+$C$8,$C$8)</f>
        <v>-9.81</v>
      </c>
      <c r="E965">
        <f t="shared" si="56"/>
        <v>8.6</v>
      </c>
      <c r="F965">
        <f t="shared" si="57"/>
        <v>-6.3489299999999496</v>
      </c>
      <c r="G965">
        <f t="shared" si="58"/>
        <v>8.1958000000001494</v>
      </c>
      <c r="H965">
        <f t="shared" si="59"/>
        <v>-1.0957651449999883</v>
      </c>
    </row>
    <row r="966" spans="2:8" x14ac:dyDescent="0.3">
      <c r="B966">
        <f>B965+'User Interface'!$D$14</f>
        <v>0.95400000000000074</v>
      </c>
      <c r="C966">
        <f>IF(G966&lt;0,(SQRT(G966^2+H966^2)*'User Interface'!$D$17)/$C$7*COS(PI()*'User Interface'!$D$19/180),0)</f>
        <v>0</v>
      </c>
      <c r="D966">
        <f>IF(G966&lt;0,(SQRT(H966^2+H966^2)*'User Interface'!$D$17)/$C$7*COS(PI()*'User Interface'!$D$19/180)+$C$8,$C$8)</f>
        <v>-9.81</v>
      </c>
      <c r="E966">
        <f t="shared" si="56"/>
        <v>8.6</v>
      </c>
      <c r="F966">
        <f t="shared" si="57"/>
        <v>-6.3587399999999494</v>
      </c>
      <c r="G966">
        <f t="shared" si="58"/>
        <v>8.2044000000001489</v>
      </c>
      <c r="H966">
        <f t="shared" si="59"/>
        <v>-1.1021189799999882</v>
      </c>
    </row>
    <row r="967" spans="2:8" x14ac:dyDescent="0.3">
      <c r="B967">
        <f>B966+'User Interface'!$D$14</f>
        <v>0.95500000000000074</v>
      </c>
      <c r="C967">
        <f>IF(G967&lt;0,(SQRT(G967^2+H967^2)*'User Interface'!$D$17)/$C$7*COS(PI()*'User Interface'!$D$19/180),0)</f>
        <v>0</v>
      </c>
      <c r="D967">
        <f>IF(G967&lt;0,(SQRT(H967^2+H967^2)*'User Interface'!$D$17)/$C$7*COS(PI()*'User Interface'!$D$19/180)+$C$8,$C$8)</f>
        <v>-9.81</v>
      </c>
      <c r="E967">
        <f t="shared" si="56"/>
        <v>8.6</v>
      </c>
      <c r="F967">
        <f t="shared" si="57"/>
        <v>-6.3685499999999493</v>
      </c>
      <c r="G967">
        <f t="shared" si="58"/>
        <v>8.2130000000001484</v>
      </c>
      <c r="H967">
        <f t="shared" si="59"/>
        <v>-1.1084826249999882</v>
      </c>
    </row>
    <row r="968" spans="2:8" x14ac:dyDescent="0.3">
      <c r="B968">
        <f>B967+'User Interface'!$D$14</f>
        <v>0.95600000000000074</v>
      </c>
      <c r="C968">
        <f>IF(G968&lt;0,(SQRT(G968^2+H968^2)*'User Interface'!$D$17)/$C$7*COS(PI()*'User Interface'!$D$19/180),0)</f>
        <v>0</v>
      </c>
      <c r="D968">
        <f>IF(G968&lt;0,(SQRT(H968^2+H968^2)*'User Interface'!$D$17)/$C$7*COS(PI()*'User Interface'!$D$19/180)+$C$8,$C$8)</f>
        <v>-9.81</v>
      </c>
      <c r="E968">
        <f t="shared" si="56"/>
        <v>8.6</v>
      </c>
      <c r="F968">
        <f t="shared" si="57"/>
        <v>-6.3783599999999492</v>
      </c>
      <c r="G968">
        <f t="shared" si="58"/>
        <v>8.2216000000001479</v>
      </c>
      <c r="H968">
        <f t="shared" si="59"/>
        <v>-1.114856079999988</v>
      </c>
    </row>
    <row r="969" spans="2:8" x14ac:dyDescent="0.3">
      <c r="B969">
        <f>B968+'User Interface'!$D$14</f>
        <v>0.95700000000000074</v>
      </c>
      <c r="C969">
        <f>IF(G969&lt;0,(SQRT(G969^2+H969^2)*'User Interface'!$D$17)/$C$7*COS(PI()*'User Interface'!$D$19/180),0)</f>
        <v>0</v>
      </c>
      <c r="D969">
        <f>IF(G969&lt;0,(SQRT(H969^2+H969^2)*'User Interface'!$D$17)/$C$7*COS(PI()*'User Interface'!$D$19/180)+$C$8,$C$8)</f>
        <v>-9.81</v>
      </c>
      <c r="E969">
        <f t="shared" si="56"/>
        <v>8.6</v>
      </c>
      <c r="F969">
        <f t="shared" si="57"/>
        <v>-6.3881699999999491</v>
      </c>
      <c r="G969">
        <f t="shared" si="58"/>
        <v>8.2302000000001474</v>
      </c>
      <c r="H969">
        <f t="shared" si="59"/>
        <v>-1.121239344999988</v>
      </c>
    </row>
    <row r="970" spans="2:8" x14ac:dyDescent="0.3">
      <c r="B970">
        <f>B969+'User Interface'!$D$14</f>
        <v>0.95800000000000074</v>
      </c>
      <c r="C970">
        <f>IF(G970&lt;0,(SQRT(G970^2+H970^2)*'User Interface'!$D$17)/$C$7*COS(PI()*'User Interface'!$D$19/180),0)</f>
        <v>0</v>
      </c>
      <c r="D970">
        <f>IF(G970&lt;0,(SQRT(H970^2+H970^2)*'User Interface'!$D$17)/$C$7*COS(PI()*'User Interface'!$D$19/180)+$C$8,$C$8)</f>
        <v>-9.81</v>
      </c>
      <c r="E970">
        <f t="shared" si="56"/>
        <v>8.6</v>
      </c>
      <c r="F970">
        <f t="shared" si="57"/>
        <v>-6.3979799999999489</v>
      </c>
      <c r="G970">
        <f t="shared" si="58"/>
        <v>8.2388000000001469</v>
      </c>
      <c r="H970">
        <f t="shared" si="59"/>
        <v>-1.1276324199999879</v>
      </c>
    </row>
    <row r="971" spans="2:8" x14ac:dyDescent="0.3">
      <c r="B971">
        <f>B970+'User Interface'!$D$14</f>
        <v>0.95900000000000074</v>
      </c>
      <c r="C971">
        <f>IF(G971&lt;0,(SQRT(G971^2+H971^2)*'User Interface'!$D$17)/$C$7*COS(PI()*'User Interface'!$D$19/180),0)</f>
        <v>0</v>
      </c>
      <c r="D971">
        <f>IF(G971&lt;0,(SQRT(H971^2+H971^2)*'User Interface'!$D$17)/$C$7*COS(PI()*'User Interface'!$D$19/180)+$C$8,$C$8)</f>
        <v>-9.81</v>
      </c>
      <c r="E971">
        <f t="shared" si="56"/>
        <v>8.6</v>
      </c>
      <c r="F971">
        <f t="shared" si="57"/>
        <v>-6.4077899999999488</v>
      </c>
      <c r="G971">
        <f t="shared" si="58"/>
        <v>8.2474000000001464</v>
      </c>
      <c r="H971">
        <f t="shared" si="59"/>
        <v>-1.1340353049999878</v>
      </c>
    </row>
    <row r="972" spans="2:8" x14ac:dyDescent="0.3">
      <c r="B972">
        <f>B971+'User Interface'!$D$14</f>
        <v>0.96000000000000074</v>
      </c>
      <c r="C972">
        <f>IF(G972&lt;0,(SQRT(G972^2+H972^2)*'User Interface'!$D$17)/$C$7*COS(PI()*'User Interface'!$D$19/180),0)</f>
        <v>0</v>
      </c>
      <c r="D972">
        <f>IF(G972&lt;0,(SQRT(H972^2+H972^2)*'User Interface'!$D$17)/$C$7*COS(PI()*'User Interface'!$D$19/180)+$C$8,$C$8)</f>
        <v>-9.81</v>
      </c>
      <c r="E972">
        <f t="shared" si="56"/>
        <v>8.6</v>
      </c>
      <c r="F972">
        <f t="shared" si="57"/>
        <v>-6.4175999999999487</v>
      </c>
      <c r="G972">
        <f t="shared" si="58"/>
        <v>8.2560000000001459</v>
      </c>
      <c r="H972">
        <f t="shared" si="59"/>
        <v>-1.1404479999999877</v>
      </c>
    </row>
    <row r="973" spans="2:8" x14ac:dyDescent="0.3">
      <c r="B973">
        <f>B972+'User Interface'!$D$14</f>
        <v>0.96100000000000074</v>
      </c>
      <c r="C973">
        <f>IF(G973&lt;0,(SQRT(G973^2+H973^2)*'User Interface'!$D$17)/$C$7*COS(PI()*'User Interface'!$D$19/180),0)</f>
        <v>0</v>
      </c>
      <c r="D973">
        <f>IF(G973&lt;0,(SQRT(H973^2+H973^2)*'User Interface'!$D$17)/$C$7*COS(PI()*'User Interface'!$D$19/180)+$C$8,$C$8)</f>
        <v>-9.81</v>
      </c>
      <c r="E973">
        <f t="shared" si="56"/>
        <v>8.6</v>
      </c>
      <c r="F973">
        <f t="shared" si="57"/>
        <v>-6.4274099999999486</v>
      </c>
      <c r="G973">
        <f t="shared" si="58"/>
        <v>8.2646000000001454</v>
      </c>
      <c r="H973">
        <f t="shared" si="59"/>
        <v>-1.1468705049999877</v>
      </c>
    </row>
    <row r="974" spans="2:8" x14ac:dyDescent="0.3">
      <c r="B974">
        <f>B973+'User Interface'!$D$14</f>
        <v>0.96200000000000074</v>
      </c>
      <c r="C974">
        <f>IF(G974&lt;0,(SQRT(G974^2+H974^2)*'User Interface'!$D$17)/$C$7*COS(PI()*'User Interface'!$D$19/180),0)</f>
        <v>0</v>
      </c>
      <c r="D974">
        <f>IF(G974&lt;0,(SQRT(H974^2+H974^2)*'User Interface'!$D$17)/$C$7*COS(PI()*'User Interface'!$D$19/180)+$C$8,$C$8)</f>
        <v>-9.81</v>
      </c>
      <c r="E974">
        <f t="shared" ref="E974:E1012" si="60">C973*$C$9+E973</f>
        <v>8.6</v>
      </c>
      <c r="F974">
        <f t="shared" ref="F974:F1012" si="61">D973*$C$9+F973</f>
        <v>-6.4372199999999484</v>
      </c>
      <c r="G974">
        <f t="shared" ref="G974:G1012" si="62">(E974+E973)/2*$C$9+G973</f>
        <v>8.2732000000001449</v>
      </c>
      <c r="H974">
        <f t="shared" ref="H974:H1012" si="63">(F974+F973)/2*$C$9+H973</f>
        <v>-1.1533028199999875</v>
      </c>
    </row>
    <row r="975" spans="2:8" x14ac:dyDescent="0.3">
      <c r="B975">
        <f>B974+'User Interface'!$D$14</f>
        <v>0.96300000000000074</v>
      </c>
      <c r="C975">
        <f>IF(G975&lt;0,(SQRT(G975^2+H975^2)*'User Interface'!$D$17)/$C$7*COS(PI()*'User Interface'!$D$19/180),0)</f>
        <v>0</v>
      </c>
      <c r="D975">
        <f>IF(G975&lt;0,(SQRT(H975^2+H975^2)*'User Interface'!$D$17)/$C$7*COS(PI()*'User Interface'!$D$19/180)+$C$8,$C$8)</f>
        <v>-9.81</v>
      </c>
      <c r="E975">
        <f t="shared" si="60"/>
        <v>8.6</v>
      </c>
      <c r="F975">
        <f t="shared" si="61"/>
        <v>-6.4470299999999483</v>
      </c>
      <c r="G975">
        <f t="shared" si="62"/>
        <v>8.2818000000001444</v>
      </c>
      <c r="H975">
        <f t="shared" si="63"/>
        <v>-1.1597449449999875</v>
      </c>
    </row>
    <row r="976" spans="2:8" x14ac:dyDescent="0.3">
      <c r="B976">
        <f>B975+'User Interface'!$D$14</f>
        <v>0.96400000000000075</v>
      </c>
      <c r="C976">
        <f>IF(G976&lt;0,(SQRT(G976^2+H976^2)*'User Interface'!$D$17)/$C$7*COS(PI()*'User Interface'!$D$19/180),0)</f>
        <v>0</v>
      </c>
      <c r="D976">
        <f>IF(G976&lt;0,(SQRT(H976^2+H976^2)*'User Interface'!$D$17)/$C$7*COS(PI()*'User Interface'!$D$19/180)+$C$8,$C$8)</f>
        <v>-9.81</v>
      </c>
      <c r="E976">
        <f t="shared" si="60"/>
        <v>8.6</v>
      </c>
      <c r="F976">
        <f t="shared" si="61"/>
        <v>-6.4568399999999482</v>
      </c>
      <c r="G976">
        <f t="shared" si="62"/>
        <v>8.2904000000001439</v>
      </c>
      <c r="H976">
        <f t="shared" si="63"/>
        <v>-1.1661968799999873</v>
      </c>
    </row>
    <row r="977" spans="2:8" x14ac:dyDescent="0.3">
      <c r="B977">
        <f>B976+'User Interface'!$D$14</f>
        <v>0.96500000000000075</v>
      </c>
      <c r="C977">
        <f>IF(G977&lt;0,(SQRT(G977^2+H977^2)*'User Interface'!$D$17)/$C$7*COS(PI()*'User Interface'!$D$19/180),0)</f>
        <v>0</v>
      </c>
      <c r="D977">
        <f>IF(G977&lt;0,(SQRT(H977^2+H977^2)*'User Interface'!$D$17)/$C$7*COS(PI()*'User Interface'!$D$19/180)+$C$8,$C$8)</f>
        <v>-9.81</v>
      </c>
      <c r="E977">
        <f t="shared" si="60"/>
        <v>8.6</v>
      </c>
      <c r="F977">
        <f t="shared" si="61"/>
        <v>-6.4666499999999481</v>
      </c>
      <c r="G977">
        <f t="shared" si="62"/>
        <v>8.2990000000001434</v>
      </c>
      <c r="H977">
        <f t="shared" si="63"/>
        <v>-1.1726586249999873</v>
      </c>
    </row>
    <row r="978" spans="2:8" x14ac:dyDescent="0.3">
      <c r="B978">
        <f>B977+'User Interface'!$D$14</f>
        <v>0.96600000000000075</v>
      </c>
      <c r="C978">
        <f>IF(G978&lt;0,(SQRT(G978^2+H978^2)*'User Interface'!$D$17)/$C$7*COS(PI()*'User Interface'!$D$19/180),0)</f>
        <v>0</v>
      </c>
      <c r="D978">
        <f>IF(G978&lt;0,(SQRT(H978^2+H978^2)*'User Interface'!$D$17)/$C$7*COS(PI()*'User Interface'!$D$19/180)+$C$8,$C$8)</f>
        <v>-9.81</v>
      </c>
      <c r="E978">
        <f t="shared" si="60"/>
        <v>8.6</v>
      </c>
      <c r="F978">
        <f t="shared" si="61"/>
        <v>-6.4764599999999479</v>
      </c>
      <c r="G978">
        <f t="shared" si="62"/>
        <v>8.3076000000001429</v>
      </c>
      <c r="H978">
        <f t="shared" si="63"/>
        <v>-1.1791301799999871</v>
      </c>
    </row>
    <row r="979" spans="2:8" x14ac:dyDescent="0.3">
      <c r="B979">
        <f>B978+'User Interface'!$D$14</f>
        <v>0.96700000000000075</v>
      </c>
      <c r="C979">
        <f>IF(G979&lt;0,(SQRT(G979^2+H979^2)*'User Interface'!$D$17)/$C$7*COS(PI()*'User Interface'!$D$19/180),0)</f>
        <v>0</v>
      </c>
      <c r="D979">
        <f>IF(G979&lt;0,(SQRT(H979^2+H979^2)*'User Interface'!$D$17)/$C$7*COS(PI()*'User Interface'!$D$19/180)+$C$8,$C$8)</f>
        <v>-9.81</v>
      </c>
      <c r="E979">
        <f t="shared" si="60"/>
        <v>8.6</v>
      </c>
      <c r="F979">
        <f t="shared" si="61"/>
        <v>-6.4862699999999478</v>
      </c>
      <c r="G979">
        <f t="shared" si="62"/>
        <v>8.3162000000001424</v>
      </c>
      <c r="H979">
        <f t="shared" si="63"/>
        <v>-1.1856115449999871</v>
      </c>
    </row>
    <row r="980" spans="2:8" x14ac:dyDescent="0.3">
      <c r="B980">
        <f>B979+'User Interface'!$D$14</f>
        <v>0.96800000000000075</v>
      </c>
      <c r="C980">
        <f>IF(G980&lt;0,(SQRT(G980^2+H980^2)*'User Interface'!$D$17)/$C$7*COS(PI()*'User Interface'!$D$19/180),0)</f>
        <v>0</v>
      </c>
      <c r="D980">
        <f>IF(G980&lt;0,(SQRT(H980^2+H980^2)*'User Interface'!$D$17)/$C$7*COS(PI()*'User Interface'!$D$19/180)+$C$8,$C$8)</f>
        <v>-9.81</v>
      </c>
      <c r="E980">
        <f t="shared" si="60"/>
        <v>8.6</v>
      </c>
      <c r="F980">
        <f t="shared" si="61"/>
        <v>-6.4960799999999477</v>
      </c>
      <c r="G980">
        <f t="shared" si="62"/>
        <v>8.3248000000001419</v>
      </c>
      <c r="H980">
        <f t="shared" si="63"/>
        <v>-1.192102719999987</v>
      </c>
    </row>
    <row r="981" spans="2:8" x14ac:dyDescent="0.3">
      <c r="B981">
        <f>B980+'User Interface'!$D$14</f>
        <v>0.96900000000000075</v>
      </c>
      <c r="C981">
        <f>IF(G981&lt;0,(SQRT(G981^2+H981^2)*'User Interface'!$D$17)/$C$7*COS(PI()*'User Interface'!$D$19/180),0)</f>
        <v>0</v>
      </c>
      <c r="D981">
        <f>IF(G981&lt;0,(SQRT(H981^2+H981^2)*'User Interface'!$D$17)/$C$7*COS(PI()*'User Interface'!$D$19/180)+$C$8,$C$8)</f>
        <v>-9.81</v>
      </c>
      <c r="E981">
        <f t="shared" si="60"/>
        <v>8.6</v>
      </c>
      <c r="F981">
        <f t="shared" si="61"/>
        <v>-6.5058899999999475</v>
      </c>
      <c r="G981">
        <f t="shared" si="62"/>
        <v>8.3334000000001414</v>
      </c>
      <c r="H981">
        <f t="shared" si="63"/>
        <v>-1.1986037049999869</v>
      </c>
    </row>
    <row r="982" spans="2:8" x14ac:dyDescent="0.3">
      <c r="B982">
        <f>B981+'User Interface'!$D$14</f>
        <v>0.97000000000000075</v>
      </c>
      <c r="C982">
        <f>IF(G982&lt;0,(SQRT(G982^2+H982^2)*'User Interface'!$D$17)/$C$7*COS(PI()*'User Interface'!$D$19/180),0)</f>
        <v>0</v>
      </c>
      <c r="D982">
        <f>IF(G982&lt;0,(SQRT(H982^2+H982^2)*'User Interface'!$D$17)/$C$7*COS(PI()*'User Interface'!$D$19/180)+$C$8,$C$8)</f>
        <v>-9.81</v>
      </c>
      <c r="E982">
        <f t="shared" si="60"/>
        <v>8.6</v>
      </c>
      <c r="F982">
        <f t="shared" si="61"/>
        <v>-6.5156999999999474</v>
      </c>
      <c r="G982">
        <f t="shared" si="62"/>
        <v>8.3420000000001409</v>
      </c>
      <c r="H982">
        <f t="shared" si="63"/>
        <v>-1.2051144999999868</v>
      </c>
    </row>
    <row r="983" spans="2:8" x14ac:dyDescent="0.3">
      <c r="B983">
        <f>B982+'User Interface'!$D$14</f>
        <v>0.97100000000000075</v>
      </c>
      <c r="C983">
        <f>IF(G983&lt;0,(SQRT(G983^2+H983^2)*'User Interface'!$D$17)/$C$7*COS(PI()*'User Interface'!$D$19/180),0)</f>
        <v>0</v>
      </c>
      <c r="D983">
        <f>IF(G983&lt;0,(SQRT(H983^2+H983^2)*'User Interface'!$D$17)/$C$7*COS(PI()*'User Interface'!$D$19/180)+$C$8,$C$8)</f>
        <v>-9.81</v>
      </c>
      <c r="E983">
        <f t="shared" si="60"/>
        <v>8.6</v>
      </c>
      <c r="F983">
        <f t="shared" si="61"/>
        <v>-6.5255099999999473</v>
      </c>
      <c r="G983">
        <f t="shared" si="62"/>
        <v>8.3506000000001404</v>
      </c>
      <c r="H983">
        <f t="shared" si="63"/>
        <v>-1.2116351049999867</v>
      </c>
    </row>
    <row r="984" spans="2:8" x14ac:dyDescent="0.3">
      <c r="B984">
        <f>B983+'User Interface'!$D$14</f>
        <v>0.97200000000000075</v>
      </c>
      <c r="C984">
        <f>IF(G984&lt;0,(SQRT(G984^2+H984^2)*'User Interface'!$D$17)/$C$7*COS(PI()*'User Interface'!$D$19/180),0)</f>
        <v>0</v>
      </c>
      <c r="D984">
        <f>IF(G984&lt;0,(SQRT(H984^2+H984^2)*'User Interface'!$D$17)/$C$7*COS(PI()*'User Interface'!$D$19/180)+$C$8,$C$8)</f>
        <v>-9.81</v>
      </c>
      <c r="E984">
        <f t="shared" si="60"/>
        <v>8.6</v>
      </c>
      <c r="F984">
        <f t="shared" si="61"/>
        <v>-6.5353199999999472</v>
      </c>
      <c r="G984">
        <f t="shared" si="62"/>
        <v>8.3592000000001399</v>
      </c>
      <c r="H984">
        <f t="shared" si="63"/>
        <v>-1.2181655199999866</v>
      </c>
    </row>
    <row r="985" spans="2:8" x14ac:dyDescent="0.3">
      <c r="B985">
        <f>B984+'User Interface'!$D$14</f>
        <v>0.97300000000000075</v>
      </c>
      <c r="C985">
        <f>IF(G985&lt;0,(SQRT(G985^2+H985^2)*'User Interface'!$D$17)/$C$7*COS(PI()*'User Interface'!$D$19/180),0)</f>
        <v>0</v>
      </c>
      <c r="D985">
        <f>IF(G985&lt;0,(SQRT(H985^2+H985^2)*'User Interface'!$D$17)/$C$7*COS(PI()*'User Interface'!$D$19/180)+$C$8,$C$8)</f>
        <v>-9.81</v>
      </c>
      <c r="E985">
        <f t="shared" si="60"/>
        <v>8.6</v>
      </c>
      <c r="F985">
        <f t="shared" si="61"/>
        <v>-6.545129999999947</v>
      </c>
      <c r="G985">
        <f t="shared" si="62"/>
        <v>8.3678000000001393</v>
      </c>
      <c r="H985">
        <f t="shared" si="63"/>
        <v>-1.2247057449999865</v>
      </c>
    </row>
    <row r="986" spans="2:8" x14ac:dyDescent="0.3">
      <c r="B986">
        <f>B985+'User Interface'!$D$14</f>
        <v>0.97400000000000075</v>
      </c>
      <c r="C986">
        <f>IF(G986&lt;0,(SQRT(G986^2+H986^2)*'User Interface'!$D$17)/$C$7*COS(PI()*'User Interface'!$D$19/180),0)</f>
        <v>0</v>
      </c>
      <c r="D986">
        <f>IF(G986&lt;0,(SQRT(H986^2+H986^2)*'User Interface'!$D$17)/$C$7*COS(PI()*'User Interface'!$D$19/180)+$C$8,$C$8)</f>
        <v>-9.81</v>
      </c>
      <c r="E986">
        <f t="shared" si="60"/>
        <v>8.6</v>
      </c>
      <c r="F986">
        <f t="shared" si="61"/>
        <v>-6.5549399999999469</v>
      </c>
      <c r="G986">
        <f t="shared" si="62"/>
        <v>8.3764000000001388</v>
      </c>
      <c r="H986">
        <f t="shared" si="63"/>
        <v>-1.2312557799999864</v>
      </c>
    </row>
    <row r="987" spans="2:8" x14ac:dyDescent="0.3">
      <c r="B987">
        <f>B986+'User Interface'!$D$14</f>
        <v>0.97500000000000075</v>
      </c>
      <c r="C987">
        <f>IF(G987&lt;0,(SQRT(G987^2+H987^2)*'User Interface'!$D$17)/$C$7*COS(PI()*'User Interface'!$D$19/180),0)</f>
        <v>0</v>
      </c>
      <c r="D987">
        <f>IF(G987&lt;0,(SQRT(H987^2+H987^2)*'User Interface'!$D$17)/$C$7*COS(PI()*'User Interface'!$D$19/180)+$C$8,$C$8)</f>
        <v>-9.81</v>
      </c>
      <c r="E987">
        <f t="shared" si="60"/>
        <v>8.6</v>
      </c>
      <c r="F987">
        <f t="shared" si="61"/>
        <v>-6.5647499999999468</v>
      </c>
      <c r="G987">
        <f t="shared" si="62"/>
        <v>8.3850000000001383</v>
      </c>
      <c r="H987">
        <f t="shared" si="63"/>
        <v>-1.2378156249999863</v>
      </c>
    </row>
    <row r="988" spans="2:8" x14ac:dyDescent="0.3">
      <c r="B988">
        <f>B987+'User Interface'!$D$14</f>
        <v>0.97600000000000076</v>
      </c>
      <c r="C988">
        <f>IF(G988&lt;0,(SQRT(G988^2+H988^2)*'User Interface'!$D$17)/$C$7*COS(PI()*'User Interface'!$D$19/180),0)</f>
        <v>0</v>
      </c>
      <c r="D988">
        <f>IF(G988&lt;0,(SQRT(H988^2+H988^2)*'User Interface'!$D$17)/$C$7*COS(PI()*'User Interface'!$D$19/180)+$C$8,$C$8)</f>
        <v>-9.81</v>
      </c>
      <c r="E988">
        <f t="shared" si="60"/>
        <v>8.6</v>
      </c>
      <c r="F988">
        <f t="shared" si="61"/>
        <v>-6.5745599999999467</v>
      </c>
      <c r="G988">
        <f t="shared" si="62"/>
        <v>8.3936000000001378</v>
      </c>
      <c r="H988">
        <f t="shared" si="63"/>
        <v>-1.2443852799999862</v>
      </c>
    </row>
    <row r="989" spans="2:8" x14ac:dyDescent="0.3">
      <c r="B989">
        <f>B988+'User Interface'!$D$14</f>
        <v>0.97700000000000076</v>
      </c>
      <c r="C989">
        <f>IF(G989&lt;0,(SQRT(G989^2+H989^2)*'User Interface'!$D$17)/$C$7*COS(PI()*'User Interface'!$D$19/180),0)</f>
        <v>0</v>
      </c>
      <c r="D989">
        <f>IF(G989&lt;0,(SQRT(H989^2+H989^2)*'User Interface'!$D$17)/$C$7*COS(PI()*'User Interface'!$D$19/180)+$C$8,$C$8)</f>
        <v>-9.81</v>
      </c>
      <c r="E989">
        <f t="shared" si="60"/>
        <v>8.6</v>
      </c>
      <c r="F989">
        <f t="shared" si="61"/>
        <v>-6.5843699999999465</v>
      </c>
      <c r="G989">
        <f t="shared" si="62"/>
        <v>8.4022000000001373</v>
      </c>
      <c r="H989">
        <f t="shared" si="63"/>
        <v>-1.2509647449999861</v>
      </c>
    </row>
    <row r="990" spans="2:8" x14ac:dyDescent="0.3">
      <c r="B990">
        <f>B989+'User Interface'!$D$14</f>
        <v>0.97800000000000076</v>
      </c>
      <c r="C990">
        <f>IF(G990&lt;0,(SQRT(G990^2+H990^2)*'User Interface'!$D$17)/$C$7*COS(PI()*'User Interface'!$D$19/180),0)</f>
        <v>0</v>
      </c>
      <c r="D990">
        <f>IF(G990&lt;0,(SQRT(H990^2+H990^2)*'User Interface'!$D$17)/$C$7*COS(PI()*'User Interface'!$D$19/180)+$C$8,$C$8)</f>
        <v>-9.81</v>
      </c>
      <c r="E990">
        <f t="shared" si="60"/>
        <v>8.6</v>
      </c>
      <c r="F990">
        <f t="shared" si="61"/>
        <v>-6.5941799999999464</v>
      </c>
      <c r="G990">
        <f t="shared" si="62"/>
        <v>8.4108000000001368</v>
      </c>
      <c r="H990">
        <f t="shared" si="63"/>
        <v>-1.257554019999986</v>
      </c>
    </row>
    <row r="991" spans="2:8" x14ac:dyDescent="0.3">
      <c r="B991">
        <f>B990+'User Interface'!$D$14</f>
        <v>0.97900000000000076</v>
      </c>
      <c r="C991">
        <f>IF(G991&lt;0,(SQRT(G991^2+H991^2)*'User Interface'!$D$17)/$C$7*COS(PI()*'User Interface'!$D$19/180),0)</f>
        <v>0</v>
      </c>
      <c r="D991">
        <f>IF(G991&lt;0,(SQRT(H991^2+H991^2)*'User Interface'!$D$17)/$C$7*COS(PI()*'User Interface'!$D$19/180)+$C$8,$C$8)</f>
        <v>-9.81</v>
      </c>
      <c r="E991">
        <f t="shared" si="60"/>
        <v>8.6</v>
      </c>
      <c r="F991">
        <f t="shared" si="61"/>
        <v>-6.6039899999999463</v>
      </c>
      <c r="G991">
        <f t="shared" si="62"/>
        <v>8.4194000000001363</v>
      </c>
      <c r="H991">
        <f t="shared" si="63"/>
        <v>-1.2641531049999859</v>
      </c>
    </row>
    <row r="992" spans="2:8" x14ac:dyDescent="0.3">
      <c r="B992">
        <f>B991+'User Interface'!$D$14</f>
        <v>0.98000000000000076</v>
      </c>
      <c r="C992">
        <f>IF(G992&lt;0,(SQRT(G992^2+H992^2)*'User Interface'!$D$17)/$C$7*COS(PI()*'User Interface'!$D$19/180),0)</f>
        <v>0</v>
      </c>
      <c r="D992">
        <f>IF(G992&lt;0,(SQRT(H992^2+H992^2)*'User Interface'!$D$17)/$C$7*COS(PI()*'User Interface'!$D$19/180)+$C$8,$C$8)</f>
        <v>-9.81</v>
      </c>
      <c r="E992">
        <f t="shared" si="60"/>
        <v>8.6</v>
      </c>
      <c r="F992">
        <f t="shared" si="61"/>
        <v>-6.6137999999999462</v>
      </c>
      <c r="G992">
        <f t="shared" si="62"/>
        <v>8.4280000000001358</v>
      </c>
      <c r="H992">
        <f t="shared" si="63"/>
        <v>-1.2707619999999857</v>
      </c>
    </row>
    <row r="993" spans="2:8" x14ac:dyDescent="0.3">
      <c r="B993">
        <f>B992+'User Interface'!$D$14</f>
        <v>0.98100000000000076</v>
      </c>
      <c r="C993">
        <f>IF(G993&lt;0,(SQRT(G993^2+H993^2)*'User Interface'!$D$17)/$C$7*COS(PI()*'User Interface'!$D$19/180),0)</f>
        <v>0</v>
      </c>
      <c r="D993">
        <f>IF(G993&lt;0,(SQRT(H993^2+H993^2)*'User Interface'!$D$17)/$C$7*COS(PI()*'User Interface'!$D$19/180)+$C$8,$C$8)</f>
        <v>-9.81</v>
      </c>
      <c r="E993">
        <f t="shared" si="60"/>
        <v>8.6</v>
      </c>
      <c r="F993">
        <f t="shared" si="61"/>
        <v>-6.623609999999946</v>
      </c>
      <c r="G993">
        <f t="shared" si="62"/>
        <v>8.4366000000001353</v>
      </c>
      <c r="H993">
        <f t="shared" si="63"/>
        <v>-1.2773807049999857</v>
      </c>
    </row>
    <row r="994" spans="2:8" x14ac:dyDescent="0.3">
      <c r="B994">
        <f>B993+'User Interface'!$D$14</f>
        <v>0.98200000000000076</v>
      </c>
      <c r="C994">
        <f>IF(G994&lt;0,(SQRT(G994^2+H994^2)*'User Interface'!$D$17)/$C$7*COS(PI()*'User Interface'!$D$19/180),0)</f>
        <v>0</v>
      </c>
      <c r="D994">
        <f>IF(G994&lt;0,(SQRT(H994^2+H994^2)*'User Interface'!$D$17)/$C$7*COS(PI()*'User Interface'!$D$19/180)+$C$8,$C$8)</f>
        <v>-9.81</v>
      </c>
      <c r="E994">
        <f t="shared" si="60"/>
        <v>8.6</v>
      </c>
      <c r="F994">
        <f t="shared" si="61"/>
        <v>-6.6334199999999459</v>
      </c>
      <c r="G994">
        <f t="shared" si="62"/>
        <v>8.4452000000001348</v>
      </c>
      <c r="H994">
        <f t="shared" si="63"/>
        <v>-1.2840092199999855</v>
      </c>
    </row>
    <row r="995" spans="2:8" x14ac:dyDescent="0.3">
      <c r="B995">
        <f>B994+'User Interface'!$D$14</f>
        <v>0.98300000000000076</v>
      </c>
      <c r="C995">
        <f>IF(G995&lt;0,(SQRT(G995^2+H995^2)*'User Interface'!$D$17)/$C$7*COS(PI()*'User Interface'!$D$19/180),0)</f>
        <v>0</v>
      </c>
      <c r="D995">
        <f>IF(G995&lt;0,(SQRT(H995^2+H995^2)*'User Interface'!$D$17)/$C$7*COS(PI()*'User Interface'!$D$19/180)+$C$8,$C$8)</f>
        <v>-9.81</v>
      </c>
      <c r="E995">
        <f t="shared" si="60"/>
        <v>8.6</v>
      </c>
      <c r="F995">
        <f t="shared" si="61"/>
        <v>-6.6432299999999458</v>
      </c>
      <c r="G995">
        <f t="shared" si="62"/>
        <v>8.4538000000001343</v>
      </c>
      <c r="H995">
        <f t="shared" si="63"/>
        <v>-1.2906475449999855</v>
      </c>
    </row>
    <row r="996" spans="2:8" x14ac:dyDescent="0.3">
      <c r="B996">
        <f>B995+'User Interface'!$D$14</f>
        <v>0.98400000000000076</v>
      </c>
      <c r="C996">
        <f>IF(G996&lt;0,(SQRT(G996^2+H996^2)*'User Interface'!$D$17)/$C$7*COS(PI()*'User Interface'!$D$19/180),0)</f>
        <v>0</v>
      </c>
      <c r="D996">
        <f>IF(G996&lt;0,(SQRT(H996^2+H996^2)*'User Interface'!$D$17)/$C$7*COS(PI()*'User Interface'!$D$19/180)+$C$8,$C$8)</f>
        <v>-9.81</v>
      </c>
      <c r="E996">
        <f t="shared" si="60"/>
        <v>8.6</v>
      </c>
      <c r="F996">
        <f t="shared" si="61"/>
        <v>-6.6530399999999457</v>
      </c>
      <c r="G996">
        <f t="shared" si="62"/>
        <v>8.4624000000001338</v>
      </c>
      <c r="H996">
        <f t="shared" si="63"/>
        <v>-1.2972956799999855</v>
      </c>
    </row>
    <row r="997" spans="2:8" x14ac:dyDescent="0.3">
      <c r="B997">
        <f>B996+'User Interface'!$D$14</f>
        <v>0.98500000000000076</v>
      </c>
      <c r="C997">
        <f>IF(G997&lt;0,(SQRT(G997^2+H997^2)*'User Interface'!$D$17)/$C$7*COS(PI()*'User Interface'!$D$19/180),0)</f>
        <v>0</v>
      </c>
      <c r="D997">
        <f>IF(G997&lt;0,(SQRT(H997^2+H997^2)*'User Interface'!$D$17)/$C$7*COS(PI()*'User Interface'!$D$19/180)+$C$8,$C$8)</f>
        <v>-9.81</v>
      </c>
      <c r="E997">
        <f t="shared" si="60"/>
        <v>8.6</v>
      </c>
      <c r="F997">
        <f t="shared" si="61"/>
        <v>-6.6628499999999455</v>
      </c>
      <c r="G997">
        <f t="shared" si="62"/>
        <v>8.4710000000001333</v>
      </c>
      <c r="H997">
        <f t="shared" si="63"/>
        <v>-1.3039536249999855</v>
      </c>
    </row>
    <row r="998" spans="2:8" x14ac:dyDescent="0.3">
      <c r="B998">
        <f>B997+'User Interface'!$D$14</f>
        <v>0.98600000000000076</v>
      </c>
      <c r="C998">
        <f>IF(G998&lt;0,(SQRT(G998^2+H998^2)*'User Interface'!$D$17)/$C$7*COS(PI()*'User Interface'!$D$19/180),0)</f>
        <v>0</v>
      </c>
      <c r="D998">
        <f>IF(G998&lt;0,(SQRT(H998^2+H998^2)*'User Interface'!$D$17)/$C$7*COS(PI()*'User Interface'!$D$19/180)+$C$8,$C$8)</f>
        <v>-9.81</v>
      </c>
      <c r="E998">
        <f t="shared" si="60"/>
        <v>8.6</v>
      </c>
      <c r="F998">
        <f t="shared" si="61"/>
        <v>-6.6726599999999454</v>
      </c>
      <c r="G998">
        <f t="shared" si="62"/>
        <v>8.4796000000001328</v>
      </c>
      <c r="H998">
        <f t="shared" si="63"/>
        <v>-1.3106213799999855</v>
      </c>
    </row>
    <row r="999" spans="2:8" x14ac:dyDescent="0.3">
      <c r="B999">
        <f>B998+'User Interface'!$D$14</f>
        <v>0.98700000000000077</v>
      </c>
      <c r="C999">
        <f>IF(G999&lt;0,(SQRT(G999^2+H999^2)*'User Interface'!$D$17)/$C$7*COS(PI()*'User Interface'!$D$19/180),0)</f>
        <v>0</v>
      </c>
      <c r="D999">
        <f>IF(G999&lt;0,(SQRT(H999^2+H999^2)*'User Interface'!$D$17)/$C$7*COS(PI()*'User Interface'!$D$19/180)+$C$8,$C$8)</f>
        <v>-9.81</v>
      </c>
      <c r="E999">
        <f t="shared" si="60"/>
        <v>8.6</v>
      </c>
      <c r="F999">
        <f t="shared" si="61"/>
        <v>-6.6824699999999453</v>
      </c>
      <c r="G999">
        <f t="shared" si="62"/>
        <v>8.4882000000001323</v>
      </c>
      <c r="H999">
        <f t="shared" si="63"/>
        <v>-1.3172989449999855</v>
      </c>
    </row>
    <row r="1000" spans="2:8" x14ac:dyDescent="0.3">
      <c r="B1000">
        <f>B999+'User Interface'!$D$14</f>
        <v>0.98800000000000077</v>
      </c>
      <c r="C1000">
        <f>IF(G1000&lt;0,(SQRT(G1000^2+H1000^2)*'User Interface'!$D$17)/$C$7*COS(PI()*'User Interface'!$D$19/180),0)</f>
        <v>0</v>
      </c>
      <c r="D1000">
        <f>IF(G1000&lt;0,(SQRT(H1000^2+H1000^2)*'User Interface'!$D$17)/$C$7*COS(PI()*'User Interface'!$D$19/180)+$C$8,$C$8)</f>
        <v>-9.81</v>
      </c>
      <c r="E1000">
        <f t="shared" si="60"/>
        <v>8.6</v>
      </c>
      <c r="F1000">
        <f t="shared" si="61"/>
        <v>-6.6922799999999452</v>
      </c>
      <c r="G1000">
        <f t="shared" si="62"/>
        <v>8.4968000000001318</v>
      </c>
      <c r="H1000">
        <f t="shared" si="63"/>
        <v>-1.3239863199999855</v>
      </c>
    </row>
    <row r="1001" spans="2:8" x14ac:dyDescent="0.3">
      <c r="B1001">
        <f>B1000+'User Interface'!$D$14</f>
        <v>0.98900000000000077</v>
      </c>
      <c r="C1001">
        <f>IF(G1001&lt;0,(SQRT(G1001^2+H1001^2)*'User Interface'!$D$17)/$C$7*COS(PI()*'User Interface'!$D$19/180),0)</f>
        <v>0</v>
      </c>
      <c r="D1001">
        <f>IF(G1001&lt;0,(SQRT(H1001^2+H1001^2)*'User Interface'!$D$17)/$C$7*COS(PI()*'User Interface'!$D$19/180)+$C$8,$C$8)</f>
        <v>-9.81</v>
      </c>
      <c r="E1001">
        <f t="shared" si="60"/>
        <v>8.6</v>
      </c>
      <c r="F1001">
        <f t="shared" si="61"/>
        <v>-6.702089999999945</v>
      </c>
      <c r="G1001">
        <f t="shared" si="62"/>
        <v>8.5054000000001313</v>
      </c>
      <c r="H1001">
        <f t="shared" si="63"/>
        <v>-1.3306835049999854</v>
      </c>
    </row>
    <row r="1002" spans="2:8" x14ac:dyDescent="0.3">
      <c r="B1002">
        <f>B1001+'User Interface'!$D$14</f>
        <v>0.99000000000000077</v>
      </c>
      <c r="C1002">
        <f>IF(G1002&lt;0,(SQRT(G1002^2+H1002^2)*'User Interface'!$D$17)/$C$7*COS(PI()*'User Interface'!$D$19/180),0)</f>
        <v>0</v>
      </c>
      <c r="D1002">
        <f>IF(G1002&lt;0,(SQRT(H1002^2+H1002^2)*'User Interface'!$D$17)/$C$7*COS(PI()*'User Interface'!$D$19/180)+$C$8,$C$8)</f>
        <v>-9.81</v>
      </c>
      <c r="E1002">
        <f t="shared" si="60"/>
        <v>8.6</v>
      </c>
      <c r="F1002">
        <f t="shared" si="61"/>
        <v>-6.7118999999999449</v>
      </c>
      <c r="G1002">
        <f t="shared" si="62"/>
        <v>8.5140000000001308</v>
      </c>
      <c r="H1002">
        <f t="shared" si="63"/>
        <v>-1.3373904999999855</v>
      </c>
    </row>
    <row r="1003" spans="2:8" x14ac:dyDescent="0.3">
      <c r="B1003">
        <f>B1002+'User Interface'!$D$14</f>
        <v>0.99100000000000077</v>
      </c>
      <c r="C1003">
        <f>IF(G1003&lt;0,(SQRT(G1003^2+H1003^2)*'User Interface'!$D$17)/$C$7*COS(PI()*'User Interface'!$D$19/180),0)</f>
        <v>0</v>
      </c>
      <c r="D1003">
        <f>IF(G1003&lt;0,(SQRT(H1003^2+H1003^2)*'User Interface'!$D$17)/$C$7*COS(PI()*'User Interface'!$D$19/180)+$C$8,$C$8)</f>
        <v>-9.81</v>
      </c>
      <c r="E1003">
        <f t="shared" si="60"/>
        <v>8.6</v>
      </c>
      <c r="F1003">
        <f t="shared" si="61"/>
        <v>-6.7217099999999448</v>
      </c>
      <c r="G1003">
        <f t="shared" si="62"/>
        <v>8.5226000000001303</v>
      </c>
      <c r="H1003">
        <f t="shared" si="63"/>
        <v>-1.3441073049999854</v>
      </c>
    </row>
    <row r="1004" spans="2:8" x14ac:dyDescent="0.3">
      <c r="B1004">
        <f>B1003+'User Interface'!$D$14</f>
        <v>0.99200000000000077</v>
      </c>
      <c r="C1004">
        <f>IF(G1004&lt;0,(SQRT(G1004^2+H1004^2)*'User Interface'!$D$17)/$C$7*COS(PI()*'User Interface'!$D$19/180),0)</f>
        <v>0</v>
      </c>
      <c r="D1004">
        <f>IF(G1004&lt;0,(SQRT(H1004^2+H1004^2)*'User Interface'!$D$17)/$C$7*COS(PI()*'User Interface'!$D$19/180)+$C$8,$C$8)</f>
        <v>-9.81</v>
      </c>
      <c r="E1004">
        <f t="shared" si="60"/>
        <v>8.6</v>
      </c>
      <c r="F1004">
        <f t="shared" si="61"/>
        <v>-6.7315199999999447</v>
      </c>
      <c r="G1004">
        <f t="shared" si="62"/>
        <v>8.5312000000001298</v>
      </c>
      <c r="H1004">
        <f t="shared" si="63"/>
        <v>-1.3508339199999855</v>
      </c>
    </row>
    <row r="1005" spans="2:8" x14ac:dyDescent="0.3">
      <c r="B1005">
        <f>B1004+'User Interface'!$D$14</f>
        <v>0.99300000000000077</v>
      </c>
      <c r="C1005">
        <f>IF(G1005&lt;0,(SQRT(G1005^2+H1005^2)*'User Interface'!$D$17)/$C$7*COS(PI()*'User Interface'!$D$19/180),0)</f>
        <v>0</v>
      </c>
      <c r="D1005">
        <f>IF(G1005&lt;0,(SQRT(H1005^2+H1005^2)*'User Interface'!$D$17)/$C$7*COS(PI()*'User Interface'!$D$19/180)+$C$8,$C$8)</f>
        <v>-9.81</v>
      </c>
      <c r="E1005">
        <f t="shared" si="60"/>
        <v>8.6</v>
      </c>
      <c r="F1005">
        <f t="shared" si="61"/>
        <v>-6.7413299999999445</v>
      </c>
      <c r="G1005">
        <f t="shared" si="62"/>
        <v>8.5398000000001293</v>
      </c>
      <c r="H1005">
        <f t="shared" si="63"/>
        <v>-1.3575703449999854</v>
      </c>
    </row>
    <row r="1006" spans="2:8" x14ac:dyDescent="0.3">
      <c r="B1006">
        <f>B1005+'User Interface'!$D$14</f>
        <v>0.99400000000000077</v>
      </c>
      <c r="C1006">
        <f>IF(G1006&lt;0,(SQRT(G1006^2+H1006^2)*'User Interface'!$D$17)/$C$7*COS(PI()*'User Interface'!$D$19/180),0)</f>
        <v>0</v>
      </c>
      <c r="D1006">
        <f>IF(G1006&lt;0,(SQRT(H1006^2+H1006^2)*'User Interface'!$D$17)/$C$7*COS(PI()*'User Interface'!$D$19/180)+$C$8,$C$8)</f>
        <v>-9.81</v>
      </c>
      <c r="E1006">
        <f t="shared" si="60"/>
        <v>8.6</v>
      </c>
      <c r="F1006">
        <f t="shared" si="61"/>
        <v>-6.7511399999999444</v>
      </c>
      <c r="G1006">
        <f t="shared" si="62"/>
        <v>8.5484000000001288</v>
      </c>
      <c r="H1006">
        <f t="shared" si="63"/>
        <v>-1.3643165799999855</v>
      </c>
    </row>
    <row r="1007" spans="2:8" x14ac:dyDescent="0.3">
      <c r="B1007">
        <f>B1006+'User Interface'!$D$14</f>
        <v>0.99500000000000077</v>
      </c>
      <c r="C1007">
        <f>IF(G1007&lt;0,(SQRT(G1007^2+H1007^2)*'User Interface'!$D$17)/$C$7*COS(PI()*'User Interface'!$D$19/180),0)</f>
        <v>0</v>
      </c>
      <c r="D1007">
        <f>IF(G1007&lt;0,(SQRT(H1007^2+H1007^2)*'User Interface'!$D$17)/$C$7*COS(PI()*'User Interface'!$D$19/180)+$C$8,$C$8)</f>
        <v>-9.81</v>
      </c>
      <c r="E1007">
        <f t="shared" si="60"/>
        <v>8.6</v>
      </c>
      <c r="F1007">
        <f t="shared" si="61"/>
        <v>-6.7609499999999443</v>
      </c>
      <c r="G1007">
        <f t="shared" si="62"/>
        <v>8.5570000000001283</v>
      </c>
      <c r="H1007">
        <f t="shared" si="63"/>
        <v>-1.3710726249999854</v>
      </c>
    </row>
    <row r="1008" spans="2:8" x14ac:dyDescent="0.3">
      <c r="B1008">
        <f>B1007+'User Interface'!$D$14</f>
        <v>0.99600000000000077</v>
      </c>
      <c r="C1008">
        <f>IF(G1008&lt;0,(SQRT(G1008^2+H1008^2)*'User Interface'!$D$17)/$C$7*COS(PI()*'User Interface'!$D$19/180),0)</f>
        <v>0</v>
      </c>
      <c r="D1008">
        <f>IF(G1008&lt;0,(SQRT(H1008^2+H1008^2)*'User Interface'!$D$17)/$C$7*COS(PI()*'User Interface'!$D$19/180)+$C$8,$C$8)</f>
        <v>-9.81</v>
      </c>
      <c r="E1008">
        <f t="shared" si="60"/>
        <v>8.6</v>
      </c>
      <c r="F1008">
        <f t="shared" si="61"/>
        <v>-6.7707599999999442</v>
      </c>
      <c r="G1008">
        <f t="shared" si="62"/>
        <v>8.5656000000001278</v>
      </c>
      <c r="H1008">
        <f t="shared" si="63"/>
        <v>-1.3778384799999854</v>
      </c>
    </row>
    <row r="1009" spans="2:8" x14ac:dyDescent="0.3">
      <c r="B1009">
        <f>B1008+'User Interface'!$D$14</f>
        <v>0.99700000000000077</v>
      </c>
      <c r="C1009">
        <f>IF(G1009&lt;0,(SQRT(G1009^2+H1009^2)*'User Interface'!$D$17)/$C$7*COS(PI()*'User Interface'!$D$19/180),0)</f>
        <v>0</v>
      </c>
      <c r="D1009">
        <f>IF(G1009&lt;0,(SQRT(H1009^2+H1009^2)*'User Interface'!$D$17)/$C$7*COS(PI()*'User Interface'!$D$19/180)+$C$8,$C$8)</f>
        <v>-9.81</v>
      </c>
      <c r="E1009">
        <f t="shared" si="60"/>
        <v>8.6</v>
      </c>
      <c r="F1009">
        <f t="shared" si="61"/>
        <v>-6.780569999999944</v>
      </c>
      <c r="G1009">
        <f t="shared" si="62"/>
        <v>8.5742000000001273</v>
      </c>
      <c r="H1009">
        <f t="shared" si="63"/>
        <v>-1.3846141449999854</v>
      </c>
    </row>
    <row r="1010" spans="2:8" x14ac:dyDescent="0.3">
      <c r="B1010">
        <f>B1009+'User Interface'!$D$14</f>
        <v>0.99800000000000078</v>
      </c>
      <c r="C1010">
        <f>IF(G1010&lt;0,(SQRT(G1010^2+H1010^2)*'User Interface'!$D$17)/$C$7*COS(PI()*'User Interface'!$D$19/180),0)</f>
        <v>0</v>
      </c>
      <c r="D1010">
        <f>IF(G1010&lt;0,(SQRT(H1010^2+H1010^2)*'User Interface'!$D$17)/$C$7*COS(PI()*'User Interface'!$D$19/180)+$C$8,$C$8)</f>
        <v>-9.81</v>
      </c>
      <c r="E1010">
        <f t="shared" si="60"/>
        <v>8.6</v>
      </c>
      <c r="F1010">
        <f t="shared" si="61"/>
        <v>-6.7903799999999439</v>
      </c>
      <c r="G1010">
        <f t="shared" si="62"/>
        <v>8.5828000000001268</v>
      </c>
      <c r="H1010">
        <f t="shared" si="63"/>
        <v>-1.3913996199999854</v>
      </c>
    </row>
    <row r="1011" spans="2:8" x14ac:dyDescent="0.3">
      <c r="B1011">
        <f>B1010+'User Interface'!$D$14</f>
        <v>0.99900000000000078</v>
      </c>
      <c r="C1011">
        <f>IF(G1011&lt;0,(SQRT(G1011^2+H1011^2)*'User Interface'!$D$17)/$C$7*COS(PI()*'User Interface'!$D$19/180),0)</f>
        <v>0</v>
      </c>
      <c r="D1011">
        <f>IF(G1011&lt;0,(SQRT(H1011^2+H1011^2)*'User Interface'!$D$17)/$C$7*COS(PI()*'User Interface'!$D$19/180)+$C$8,$C$8)</f>
        <v>-9.81</v>
      </c>
      <c r="E1011">
        <f t="shared" si="60"/>
        <v>8.6</v>
      </c>
      <c r="F1011">
        <f t="shared" si="61"/>
        <v>-6.8001899999999438</v>
      </c>
      <c r="G1011">
        <f t="shared" si="62"/>
        <v>8.5914000000001263</v>
      </c>
      <c r="H1011">
        <f t="shared" si="63"/>
        <v>-1.3981949049999853</v>
      </c>
    </row>
    <row r="1012" spans="2:8" x14ac:dyDescent="0.3">
      <c r="B1012">
        <f>B1011+'User Interface'!$D$14</f>
        <v>1.0000000000000007</v>
      </c>
      <c r="C1012">
        <f>IF(G1012&lt;0,(SQRT(G1012^2+H1012^2)*'User Interface'!$D$17)/$C$7*COS(PI()*'User Interface'!$D$19/180),0)</f>
        <v>0</v>
      </c>
      <c r="D1012">
        <f>IF(G1012&lt;0,(SQRT(H1012^2+H1012^2)*'User Interface'!$D$17)/$C$7*COS(PI()*'User Interface'!$D$19/180)+$C$8,$C$8)</f>
        <v>-9.81</v>
      </c>
      <c r="E1012">
        <f t="shared" si="60"/>
        <v>8.6</v>
      </c>
      <c r="F1012">
        <f t="shared" si="61"/>
        <v>-6.8099999999999437</v>
      </c>
      <c r="G1012">
        <f t="shared" si="62"/>
        <v>8.6000000000001258</v>
      </c>
      <c r="H1012">
        <f t="shared" si="63"/>
        <v>-1.4049999999999854</v>
      </c>
    </row>
  </sheetData>
  <mergeCells count="1">
    <mergeCell ref="A5:B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L1012"/>
  <sheetViews>
    <sheetView zoomScaleNormal="100" workbookViewId="0">
      <selection activeCell="C1" sqref="C1"/>
    </sheetView>
  </sheetViews>
  <sheetFormatPr defaultRowHeight="14.4" x14ac:dyDescent="0.3"/>
  <cols>
    <col min="1" max="1" width="6.33203125" customWidth="1"/>
    <col min="2" max="2" width="9" customWidth="1"/>
    <col min="3" max="3" width="19.33203125" customWidth="1"/>
    <col min="4" max="4" width="19.33203125" bestFit="1" customWidth="1"/>
    <col min="5" max="8" width="15.109375" customWidth="1"/>
  </cols>
  <sheetData>
    <row r="1" spans="1:12" ht="16.95" customHeight="1" x14ac:dyDescent="0.3">
      <c r="A1" t="s">
        <v>31</v>
      </c>
    </row>
    <row r="2" spans="1:12" x14ac:dyDescent="0.3">
      <c r="B2" s="10" t="s">
        <v>6</v>
      </c>
      <c r="C2" s="11" t="s">
        <v>39</v>
      </c>
      <c r="D2" s="11" t="s">
        <v>40</v>
      </c>
      <c r="E2" s="11" t="s">
        <v>4</v>
      </c>
      <c r="F2" s="11" t="s">
        <v>9</v>
      </c>
      <c r="G2" s="11" t="s">
        <v>8</v>
      </c>
      <c r="H2" s="11" t="s">
        <v>5</v>
      </c>
    </row>
    <row r="3" spans="1:12" x14ac:dyDescent="0.3">
      <c r="B3" s="12" t="s">
        <v>7</v>
      </c>
      <c r="C3" s="12">
        <v>75</v>
      </c>
      <c r="D3" s="13">
        <v>60</v>
      </c>
      <c r="E3" s="12">
        <v>0.14199999999999999</v>
      </c>
      <c r="F3" s="12">
        <v>2</v>
      </c>
      <c r="G3" s="12">
        <v>7200</v>
      </c>
      <c r="H3" s="14">
        <v>1995810</v>
      </c>
    </row>
    <row r="4" spans="1:12" x14ac:dyDescent="0.3">
      <c r="B4" s="2"/>
      <c r="C4" s="2"/>
      <c r="D4" s="3"/>
      <c r="G4" s="4" t="s">
        <v>32</v>
      </c>
      <c r="H4" s="49">
        <f>'User Interface'!D27</f>
        <v>8.8000000000000007</v>
      </c>
      <c r="I4" t="s">
        <v>36</v>
      </c>
    </row>
    <row r="5" spans="1:12" ht="14.4" customHeight="1" x14ac:dyDescent="0.3">
      <c r="A5" s="98" t="s">
        <v>21</v>
      </c>
      <c r="B5" s="98"/>
      <c r="C5" s="1">
        <v>0</v>
      </c>
      <c r="D5" t="s">
        <v>1</v>
      </c>
      <c r="E5" t="s">
        <v>2</v>
      </c>
      <c r="G5" s="4" t="s">
        <v>33</v>
      </c>
      <c r="H5" s="49">
        <f>'User Interface'!D28</f>
        <v>3</v>
      </c>
      <c r="I5" t="s">
        <v>36</v>
      </c>
      <c r="J5" s="4" t="s">
        <v>12</v>
      </c>
      <c r="K5" t="s">
        <v>13</v>
      </c>
      <c r="L5" t="s">
        <v>16</v>
      </c>
    </row>
    <row r="6" spans="1:12" ht="15" thickBot="1" x14ac:dyDescent="0.35">
      <c r="A6" s="98"/>
      <c r="B6" s="98"/>
      <c r="C6" s="1">
        <v>0</v>
      </c>
      <c r="D6" t="s">
        <v>1</v>
      </c>
      <c r="E6" t="s">
        <v>3</v>
      </c>
      <c r="G6" s="6" t="s">
        <v>34</v>
      </c>
      <c r="H6" s="16">
        <f>ATAN(H5/H4)*180/PI()</f>
        <v>18.824710018240069</v>
      </c>
      <c r="I6" s="7" t="s">
        <v>19</v>
      </c>
      <c r="J6" s="4" t="s">
        <v>14</v>
      </c>
      <c r="K6" t="s">
        <v>15</v>
      </c>
      <c r="L6" t="s">
        <v>17</v>
      </c>
    </row>
    <row r="7" spans="1:12" x14ac:dyDescent="0.3">
      <c r="B7" s="4" t="s">
        <v>10</v>
      </c>
      <c r="C7" s="50" t="s">
        <v>69</v>
      </c>
      <c r="D7" t="s">
        <v>20</v>
      </c>
      <c r="G7" s="5" t="s">
        <v>35</v>
      </c>
      <c r="H7" s="17">
        <f>SQRT(H4^2+H5^2)</f>
        <v>9.2973114393355676</v>
      </c>
      <c r="I7" s="2" t="s">
        <v>36</v>
      </c>
    </row>
    <row r="8" spans="1:12" x14ac:dyDescent="0.3">
      <c r="B8" s="4" t="s">
        <v>0</v>
      </c>
      <c r="C8">
        <v>-9.81</v>
      </c>
      <c r="D8" t="s">
        <v>1</v>
      </c>
    </row>
    <row r="9" spans="1:12" x14ac:dyDescent="0.3">
      <c r="B9" s="4" t="s">
        <v>28</v>
      </c>
      <c r="C9">
        <f>'User Interface'!D14</f>
        <v>1E-3</v>
      </c>
      <c r="D9" t="s">
        <v>29</v>
      </c>
      <c r="G9" s="5" t="s">
        <v>30</v>
      </c>
      <c r="H9" s="8">
        <f>'User Interface'!D25</f>
        <v>7</v>
      </c>
      <c r="I9" s="9" t="s">
        <v>11</v>
      </c>
    </row>
    <row r="10" spans="1:12" x14ac:dyDescent="0.3">
      <c r="B10" s="4"/>
      <c r="C10" s="4">
        <v>200</v>
      </c>
    </row>
    <row r="11" spans="1:12" x14ac:dyDescent="0.3">
      <c r="B11" t="s">
        <v>18</v>
      </c>
      <c r="C11" t="s">
        <v>22</v>
      </c>
      <c r="D11" t="s">
        <v>23</v>
      </c>
      <c r="E11" t="s">
        <v>24</v>
      </c>
      <c r="F11" t="s">
        <v>25</v>
      </c>
      <c r="G11" t="s">
        <v>26</v>
      </c>
      <c r="H11" t="s">
        <v>27</v>
      </c>
    </row>
    <row r="12" spans="1:12" x14ac:dyDescent="0.3">
      <c r="B12">
        <v>0</v>
      </c>
      <c r="C12">
        <v>0</v>
      </c>
      <c r="D12">
        <v>-9.81</v>
      </c>
      <c r="E12" s="51">
        <f>H4</f>
        <v>8.8000000000000007</v>
      </c>
      <c r="F12" s="51">
        <f>H5</f>
        <v>3</v>
      </c>
      <c r="G12">
        <v>0</v>
      </c>
      <c r="H12" s="18">
        <f>'User Interface'!D26</f>
        <v>0.5</v>
      </c>
    </row>
    <row r="13" spans="1:12" x14ac:dyDescent="0.3">
      <c r="B13">
        <f>B12+'User Interface'!$D$14</f>
        <v>1E-3</v>
      </c>
      <c r="C13">
        <f>IF(G13&lt;0,(SQRT(G13^2+H13^2)*'User Interface'!$D$17)/$C$7*COS(PI()*'User Interface'!$D$19/180),0)</f>
        <v>0</v>
      </c>
      <c r="D13">
        <f>IF(G13&lt;0,(SQRT(H13^2+H13^2)*'User Interface'!$D$17)/$C$7*COS(PI()*'User Interface'!$D$19/180)+$C$8,$C$8)</f>
        <v>-9.81</v>
      </c>
      <c r="E13">
        <f>C12*$C$9+E12</f>
        <v>8.8000000000000007</v>
      </c>
      <c r="F13">
        <f>D12*$C$9+F12</f>
        <v>2.9901900000000001</v>
      </c>
      <c r="G13">
        <f>(E13+E12)/2*$C$9+G12</f>
        <v>8.8000000000000005E-3</v>
      </c>
      <c r="H13">
        <f>(F13+F12)/2*$C$9+H12</f>
        <v>0.50299509499999995</v>
      </c>
    </row>
    <row r="14" spans="1:12" x14ac:dyDescent="0.3">
      <c r="B14">
        <f>B13+'User Interface'!$D$14</f>
        <v>2E-3</v>
      </c>
      <c r="C14">
        <f>IF(G14&lt;0,(SQRT(G14^2+H14^2)*'User Interface'!$D$17)/$C$7*COS(PI()*'User Interface'!$D$19/180),0)</f>
        <v>0</v>
      </c>
      <c r="D14">
        <f>IF(G14&lt;0,(SQRT(H14^2+H14^2)*'User Interface'!$D$17)/$C$7*COS(PI()*'User Interface'!$D$19/180)+$C$8,$C$8)</f>
        <v>-9.81</v>
      </c>
      <c r="E14">
        <f t="shared" ref="E14:F77" si="0">C13*$C$9+E13</f>
        <v>8.8000000000000007</v>
      </c>
      <c r="F14">
        <f t="shared" si="0"/>
        <v>2.9803800000000003</v>
      </c>
      <c r="G14">
        <f t="shared" ref="G14:H77" si="1">(E14+E13)/2*$C$9+G13</f>
        <v>1.7600000000000001E-2</v>
      </c>
      <c r="H14">
        <f t="shared" si="1"/>
        <v>0.5059803799999999</v>
      </c>
    </row>
    <row r="15" spans="1:12" x14ac:dyDescent="0.3">
      <c r="B15">
        <f>B14+'User Interface'!$D$14</f>
        <v>3.0000000000000001E-3</v>
      </c>
      <c r="C15">
        <f>IF(G15&lt;0,(SQRT(G15^2+H15^2)*'User Interface'!$D$17)/$C$7*COS(PI()*'User Interface'!$D$19/180),0)</f>
        <v>0</v>
      </c>
      <c r="D15">
        <f>IF(G15&lt;0,(SQRT(H15^2+H15^2)*'User Interface'!$D$17)/$C$7*COS(PI()*'User Interface'!$D$19/180)+$C$8,$C$8)</f>
        <v>-9.81</v>
      </c>
      <c r="E15">
        <f t="shared" si="0"/>
        <v>8.8000000000000007</v>
      </c>
      <c r="F15">
        <f t="shared" si="0"/>
        <v>2.9705700000000004</v>
      </c>
      <c r="G15">
        <f t="shared" si="1"/>
        <v>2.64E-2</v>
      </c>
      <c r="H15">
        <f t="shared" si="1"/>
        <v>0.50895585499999985</v>
      </c>
    </row>
    <row r="16" spans="1:12" x14ac:dyDescent="0.3">
      <c r="B16">
        <f>B15+'User Interface'!$D$14</f>
        <v>4.0000000000000001E-3</v>
      </c>
      <c r="C16">
        <f>IF(G16&lt;0,(SQRT(G16^2+H16^2)*'User Interface'!$D$17)/$C$7*COS(PI()*'User Interface'!$D$19/180),0)</f>
        <v>0</v>
      </c>
      <c r="D16">
        <f>IF(G16&lt;0,(SQRT(H16^2+H16^2)*'User Interface'!$D$17)/$C$7*COS(PI()*'User Interface'!$D$19/180)+$C$8,$C$8)</f>
        <v>-9.81</v>
      </c>
      <c r="E16">
        <f t="shared" si="0"/>
        <v>8.8000000000000007</v>
      </c>
      <c r="F16">
        <f t="shared" si="0"/>
        <v>2.9607600000000005</v>
      </c>
      <c r="G16">
        <f t="shared" si="1"/>
        <v>3.5200000000000002E-2</v>
      </c>
      <c r="H16">
        <f t="shared" si="1"/>
        <v>0.5119215199999998</v>
      </c>
    </row>
    <row r="17" spans="2:8" x14ac:dyDescent="0.3">
      <c r="B17">
        <f>B16+'User Interface'!$D$14</f>
        <v>5.0000000000000001E-3</v>
      </c>
      <c r="C17">
        <f>IF(G17&lt;0,(SQRT(G17^2+H17^2)*'User Interface'!$D$17)/$C$7*COS(PI()*'User Interface'!$D$19/180),0)</f>
        <v>0</v>
      </c>
      <c r="D17">
        <f>IF(G17&lt;0,(SQRT(H17^2+H17^2)*'User Interface'!$D$17)/$C$7*COS(PI()*'User Interface'!$D$19/180)+$C$8,$C$8)</f>
        <v>-9.81</v>
      </c>
      <c r="E17">
        <f t="shared" si="0"/>
        <v>8.8000000000000007</v>
      </c>
      <c r="F17">
        <f t="shared" si="0"/>
        <v>2.9509500000000006</v>
      </c>
      <c r="G17">
        <f t="shared" si="1"/>
        <v>4.4000000000000004E-2</v>
      </c>
      <c r="H17">
        <f t="shared" si="1"/>
        <v>0.51487737499999975</v>
      </c>
    </row>
    <row r="18" spans="2:8" x14ac:dyDescent="0.3">
      <c r="B18" s="18">
        <f>B17+'User Interface'!$D$14</f>
        <v>6.0000000000000001E-3</v>
      </c>
      <c r="C18">
        <f>IF(G18&lt;0,(SQRT(G18^2+H18^2)*'User Interface'!$D$17)/$C$7*COS(PI()*'User Interface'!$D$19/180),0)</f>
        <v>0</v>
      </c>
      <c r="D18">
        <f>IF(G18&lt;0,(SQRT(H18^2+H18^2)*'User Interface'!$D$17)/$C$7*COS(PI()*'User Interface'!$D$19/180)+$C$8,$C$8)</f>
        <v>-9.81</v>
      </c>
      <c r="E18">
        <f t="shared" si="0"/>
        <v>8.8000000000000007</v>
      </c>
      <c r="F18">
        <f t="shared" si="0"/>
        <v>2.9411400000000008</v>
      </c>
      <c r="G18">
        <f t="shared" si="1"/>
        <v>5.2800000000000007E-2</v>
      </c>
      <c r="H18">
        <f t="shared" si="1"/>
        <v>0.5178234199999997</v>
      </c>
    </row>
    <row r="19" spans="2:8" x14ac:dyDescent="0.3">
      <c r="B19">
        <f>B18+'User Interface'!$D$14</f>
        <v>7.0000000000000001E-3</v>
      </c>
      <c r="C19">
        <f>IF(G19&lt;0,(SQRT(G19^2+H19^2)*'User Interface'!$D$17)/$C$7*COS(PI()*'User Interface'!$D$19/180),0)</f>
        <v>0</v>
      </c>
      <c r="D19">
        <f>IF(G19&lt;0,(SQRT(H19^2+H19^2)*'User Interface'!$D$17)/$C$7*COS(PI()*'User Interface'!$D$19/180)+$C$8,$C$8)</f>
        <v>-9.81</v>
      </c>
      <c r="E19">
        <f t="shared" si="0"/>
        <v>8.8000000000000007</v>
      </c>
      <c r="F19">
        <f t="shared" si="0"/>
        <v>2.9313300000000009</v>
      </c>
      <c r="G19">
        <f t="shared" si="1"/>
        <v>6.1600000000000009E-2</v>
      </c>
      <c r="H19">
        <f t="shared" si="1"/>
        <v>0.52075965499999965</v>
      </c>
    </row>
    <row r="20" spans="2:8" x14ac:dyDescent="0.3">
      <c r="B20">
        <f>B19+'User Interface'!$D$14</f>
        <v>8.0000000000000002E-3</v>
      </c>
      <c r="C20">
        <f>IF(G20&lt;0,(SQRT(G20^2+H20^2)*'User Interface'!$D$17)/$C$7*COS(PI()*'User Interface'!$D$19/180),0)</f>
        <v>0</v>
      </c>
      <c r="D20">
        <f>IF(G20&lt;0,(SQRT(H20^2+H20^2)*'User Interface'!$D$17)/$C$7*COS(PI()*'User Interface'!$D$19/180)+$C$8,$C$8)</f>
        <v>-9.81</v>
      </c>
      <c r="E20">
        <f t="shared" si="0"/>
        <v>8.8000000000000007</v>
      </c>
      <c r="F20">
        <f t="shared" si="0"/>
        <v>2.921520000000001</v>
      </c>
      <c r="G20">
        <f t="shared" si="1"/>
        <v>7.0400000000000004E-2</v>
      </c>
      <c r="H20">
        <f t="shared" si="1"/>
        <v>0.52368607999999961</v>
      </c>
    </row>
    <row r="21" spans="2:8" x14ac:dyDescent="0.3">
      <c r="B21">
        <f>B20+'User Interface'!$D$14</f>
        <v>9.0000000000000011E-3</v>
      </c>
      <c r="C21">
        <f>IF(G21&lt;0,(SQRT(G21^2+H21^2)*'User Interface'!$D$17)/$C$7*COS(PI()*'User Interface'!$D$19/180),0)</f>
        <v>0</v>
      </c>
      <c r="D21">
        <f>IF(G21&lt;0,(SQRT(H21^2+H21^2)*'User Interface'!$D$17)/$C$7*COS(PI()*'User Interface'!$D$19/180)+$C$8,$C$8)</f>
        <v>-9.81</v>
      </c>
      <c r="E21">
        <f t="shared" si="0"/>
        <v>8.8000000000000007</v>
      </c>
      <c r="F21">
        <f t="shared" si="0"/>
        <v>2.9117100000000011</v>
      </c>
      <c r="G21">
        <f t="shared" si="1"/>
        <v>7.9200000000000007E-2</v>
      </c>
      <c r="H21">
        <f t="shared" si="1"/>
        <v>0.52660269499999957</v>
      </c>
    </row>
    <row r="22" spans="2:8" x14ac:dyDescent="0.3">
      <c r="B22">
        <f>B21+'User Interface'!$D$14</f>
        <v>1.0000000000000002E-2</v>
      </c>
      <c r="C22">
        <f>IF(G22&lt;0,(SQRT(G22^2+H22^2)*'User Interface'!$D$17)/$C$7*COS(PI()*'User Interface'!$D$19/180),0)</f>
        <v>0</v>
      </c>
      <c r="D22">
        <f>IF(G22&lt;0,(SQRT(H22^2+H22^2)*'User Interface'!$D$17)/$C$7*COS(PI()*'User Interface'!$D$19/180)+$C$8,$C$8)</f>
        <v>-9.81</v>
      </c>
      <c r="E22">
        <f t="shared" si="0"/>
        <v>8.8000000000000007</v>
      </c>
      <c r="F22">
        <f t="shared" si="0"/>
        <v>2.9019000000000013</v>
      </c>
      <c r="G22">
        <f t="shared" si="1"/>
        <v>8.8000000000000009E-2</v>
      </c>
      <c r="H22">
        <f t="shared" si="1"/>
        <v>0.52950949999999952</v>
      </c>
    </row>
    <row r="23" spans="2:8" x14ac:dyDescent="0.3">
      <c r="B23">
        <f>B22+'User Interface'!$D$14</f>
        <v>1.1000000000000003E-2</v>
      </c>
      <c r="C23">
        <f>IF(G23&lt;0,(SQRT(G23^2+H23^2)*'User Interface'!$D$17)/$C$7*COS(PI()*'User Interface'!$D$19/180),0)</f>
        <v>0</v>
      </c>
      <c r="D23">
        <f>IF(G23&lt;0,(SQRT(H23^2+H23^2)*'User Interface'!$D$17)/$C$7*COS(PI()*'User Interface'!$D$19/180)+$C$8,$C$8)</f>
        <v>-9.81</v>
      </c>
      <c r="E23">
        <f t="shared" si="0"/>
        <v>8.8000000000000007</v>
      </c>
      <c r="F23">
        <f t="shared" si="0"/>
        <v>2.8920900000000014</v>
      </c>
      <c r="G23">
        <f t="shared" si="1"/>
        <v>9.6800000000000011E-2</v>
      </c>
      <c r="H23">
        <f t="shared" si="1"/>
        <v>0.53240649499999948</v>
      </c>
    </row>
    <row r="24" spans="2:8" x14ac:dyDescent="0.3">
      <c r="B24">
        <f>B23+'User Interface'!$D$14</f>
        <v>1.2000000000000004E-2</v>
      </c>
      <c r="C24">
        <f>IF(G24&lt;0,(SQRT(G24^2+H24^2)*'User Interface'!$D$17)/$C$7*COS(PI()*'User Interface'!$D$19/180),0)</f>
        <v>0</v>
      </c>
      <c r="D24">
        <f>IF(G24&lt;0,(SQRT(H24^2+H24^2)*'User Interface'!$D$17)/$C$7*COS(PI()*'User Interface'!$D$19/180)+$C$8,$C$8)</f>
        <v>-9.81</v>
      </c>
      <c r="E24">
        <f t="shared" si="0"/>
        <v>8.8000000000000007</v>
      </c>
      <c r="F24">
        <f t="shared" si="0"/>
        <v>2.8822800000000015</v>
      </c>
      <c r="G24">
        <f t="shared" si="1"/>
        <v>0.10560000000000001</v>
      </c>
      <c r="H24">
        <f t="shared" si="1"/>
        <v>0.53529367999999944</v>
      </c>
    </row>
    <row r="25" spans="2:8" x14ac:dyDescent="0.3">
      <c r="B25">
        <f>B24+'User Interface'!$D$14</f>
        <v>1.3000000000000005E-2</v>
      </c>
      <c r="C25">
        <f>IF(G25&lt;0,(SQRT(G25^2+H25^2)*'User Interface'!$D$17)/$C$7*COS(PI()*'User Interface'!$D$19/180),0)</f>
        <v>0</v>
      </c>
      <c r="D25">
        <f>IF(G25&lt;0,(SQRT(H25^2+H25^2)*'User Interface'!$D$17)/$C$7*COS(PI()*'User Interface'!$D$19/180)+$C$8,$C$8)</f>
        <v>-9.81</v>
      </c>
      <c r="E25">
        <f t="shared" si="0"/>
        <v>8.8000000000000007</v>
      </c>
      <c r="F25">
        <f t="shared" si="0"/>
        <v>2.8724700000000016</v>
      </c>
      <c r="G25">
        <f t="shared" si="1"/>
        <v>0.11440000000000002</v>
      </c>
      <c r="H25">
        <f t="shared" si="1"/>
        <v>0.5381710549999994</v>
      </c>
    </row>
    <row r="26" spans="2:8" x14ac:dyDescent="0.3">
      <c r="B26">
        <f>B25+'User Interface'!$D$14</f>
        <v>1.4000000000000005E-2</v>
      </c>
      <c r="C26">
        <f>IF(G26&lt;0,(SQRT(G26^2+H26^2)*'User Interface'!$D$17)/$C$7*COS(PI()*'User Interface'!$D$19/180),0)</f>
        <v>0</v>
      </c>
      <c r="D26">
        <f>IF(G26&lt;0,(SQRT(H26^2+H26^2)*'User Interface'!$D$17)/$C$7*COS(PI()*'User Interface'!$D$19/180)+$C$8,$C$8)</f>
        <v>-9.81</v>
      </c>
      <c r="E26">
        <f t="shared" si="0"/>
        <v>8.8000000000000007</v>
      </c>
      <c r="F26">
        <f t="shared" si="0"/>
        <v>2.8626600000000018</v>
      </c>
      <c r="G26">
        <f t="shared" si="1"/>
        <v>0.12320000000000002</v>
      </c>
      <c r="H26">
        <f t="shared" si="1"/>
        <v>0.54103861999999936</v>
      </c>
    </row>
    <row r="27" spans="2:8" x14ac:dyDescent="0.3">
      <c r="B27">
        <f>B26+'User Interface'!$D$14</f>
        <v>1.5000000000000006E-2</v>
      </c>
      <c r="C27">
        <f>IF(G27&lt;0,(SQRT(G27^2+H27^2)*'User Interface'!$D$17)/$C$7*COS(PI()*'User Interface'!$D$19/180),0)</f>
        <v>0</v>
      </c>
      <c r="D27">
        <f>IF(G27&lt;0,(SQRT(H27^2+H27^2)*'User Interface'!$D$17)/$C$7*COS(PI()*'User Interface'!$D$19/180)+$C$8,$C$8)</f>
        <v>-9.81</v>
      </c>
      <c r="E27">
        <f t="shared" si="0"/>
        <v>8.8000000000000007</v>
      </c>
      <c r="F27">
        <f t="shared" si="0"/>
        <v>2.8528500000000019</v>
      </c>
      <c r="G27">
        <f t="shared" si="1"/>
        <v>0.13200000000000001</v>
      </c>
      <c r="H27">
        <f t="shared" si="1"/>
        <v>0.54389637499999932</v>
      </c>
    </row>
    <row r="28" spans="2:8" x14ac:dyDescent="0.3">
      <c r="B28">
        <f>B27+'User Interface'!$D$14</f>
        <v>1.6000000000000007E-2</v>
      </c>
      <c r="C28">
        <f>IF(G28&lt;0,(SQRT(G28^2+H28^2)*'User Interface'!$D$17)/$C$7*COS(PI()*'User Interface'!$D$19/180),0)</f>
        <v>0</v>
      </c>
      <c r="D28">
        <f>IF(G28&lt;0,(SQRT(H28^2+H28^2)*'User Interface'!$D$17)/$C$7*COS(PI()*'User Interface'!$D$19/180)+$C$8,$C$8)</f>
        <v>-9.81</v>
      </c>
      <c r="E28">
        <f t="shared" si="0"/>
        <v>8.8000000000000007</v>
      </c>
      <c r="F28">
        <f t="shared" si="0"/>
        <v>2.843040000000002</v>
      </c>
      <c r="G28">
        <f t="shared" si="1"/>
        <v>0.14080000000000001</v>
      </c>
      <c r="H28">
        <f t="shared" si="1"/>
        <v>0.54674431999999928</v>
      </c>
    </row>
    <row r="29" spans="2:8" x14ac:dyDescent="0.3">
      <c r="B29">
        <f>B28+'User Interface'!$D$14</f>
        <v>1.7000000000000008E-2</v>
      </c>
      <c r="C29">
        <f>IF(G29&lt;0,(SQRT(G29^2+H29^2)*'User Interface'!$D$17)/$C$7*COS(PI()*'User Interface'!$D$19/180),0)</f>
        <v>0</v>
      </c>
      <c r="D29">
        <f>IF(G29&lt;0,(SQRT(H29^2+H29^2)*'User Interface'!$D$17)/$C$7*COS(PI()*'User Interface'!$D$19/180)+$C$8,$C$8)</f>
        <v>-9.81</v>
      </c>
      <c r="E29">
        <f t="shared" si="0"/>
        <v>8.8000000000000007</v>
      </c>
      <c r="F29">
        <f t="shared" si="0"/>
        <v>2.8332300000000021</v>
      </c>
      <c r="G29">
        <f t="shared" si="1"/>
        <v>0.14960000000000001</v>
      </c>
      <c r="H29">
        <f t="shared" si="1"/>
        <v>0.54958245499999925</v>
      </c>
    </row>
    <row r="30" spans="2:8" x14ac:dyDescent="0.3">
      <c r="B30">
        <f>B29+'User Interface'!$D$14</f>
        <v>1.8000000000000009E-2</v>
      </c>
      <c r="C30">
        <f>IF(G30&lt;0,(SQRT(G30^2+H30^2)*'User Interface'!$D$17)/$C$7*COS(PI()*'User Interface'!$D$19/180),0)</f>
        <v>0</v>
      </c>
      <c r="D30">
        <f>IF(G30&lt;0,(SQRT(H30^2+H30^2)*'User Interface'!$D$17)/$C$7*COS(PI()*'User Interface'!$D$19/180)+$C$8,$C$8)</f>
        <v>-9.81</v>
      </c>
      <c r="E30">
        <f t="shared" si="0"/>
        <v>8.8000000000000007</v>
      </c>
      <c r="F30">
        <f t="shared" si="0"/>
        <v>2.8234200000000023</v>
      </c>
      <c r="G30">
        <f t="shared" si="1"/>
        <v>0.15840000000000001</v>
      </c>
      <c r="H30">
        <f t="shared" si="1"/>
        <v>0.55241077999999921</v>
      </c>
    </row>
    <row r="31" spans="2:8" x14ac:dyDescent="0.3">
      <c r="B31">
        <f>B30+'User Interface'!$D$14</f>
        <v>1.900000000000001E-2</v>
      </c>
      <c r="C31">
        <f>IF(G31&lt;0,(SQRT(G31^2+H31^2)*'User Interface'!$D$17)/$C$7*COS(PI()*'User Interface'!$D$19/180),0)</f>
        <v>0</v>
      </c>
      <c r="D31">
        <f>IF(G31&lt;0,(SQRT(H31^2+H31^2)*'User Interface'!$D$17)/$C$7*COS(PI()*'User Interface'!$D$19/180)+$C$8,$C$8)</f>
        <v>-9.81</v>
      </c>
      <c r="E31">
        <f t="shared" si="0"/>
        <v>8.8000000000000007</v>
      </c>
      <c r="F31">
        <f t="shared" si="0"/>
        <v>2.8136100000000024</v>
      </c>
      <c r="G31">
        <f t="shared" si="1"/>
        <v>0.16720000000000002</v>
      </c>
      <c r="H31">
        <f t="shared" si="1"/>
        <v>0.55522929499999918</v>
      </c>
    </row>
    <row r="32" spans="2:8" x14ac:dyDescent="0.3">
      <c r="B32">
        <f>B31+'User Interface'!$D$14</f>
        <v>2.0000000000000011E-2</v>
      </c>
      <c r="C32">
        <f>IF(G32&lt;0,(SQRT(G32^2+H32^2)*'User Interface'!$D$17)/$C$7*COS(PI()*'User Interface'!$D$19/180),0)</f>
        <v>0</v>
      </c>
      <c r="D32">
        <f>IF(G32&lt;0,(SQRT(H32^2+H32^2)*'User Interface'!$D$17)/$C$7*COS(PI()*'User Interface'!$D$19/180)+$C$8,$C$8)</f>
        <v>-9.81</v>
      </c>
      <c r="E32">
        <f t="shared" si="0"/>
        <v>8.8000000000000007</v>
      </c>
      <c r="F32">
        <f t="shared" si="0"/>
        <v>2.8038000000000025</v>
      </c>
      <c r="G32">
        <f t="shared" si="1"/>
        <v>0.17600000000000002</v>
      </c>
      <c r="H32">
        <f t="shared" si="1"/>
        <v>0.55803799999999915</v>
      </c>
    </row>
    <row r="33" spans="2:8" x14ac:dyDescent="0.3">
      <c r="B33">
        <f>B32+'User Interface'!$D$14</f>
        <v>2.1000000000000012E-2</v>
      </c>
      <c r="C33">
        <f>IF(G33&lt;0,(SQRT(G33^2+H33^2)*'User Interface'!$D$17)/$C$7*COS(PI()*'User Interface'!$D$19/180),0)</f>
        <v>0</v>
      </c>
      <c r="D33">
        <f>IF(G33&lt;0,(SQRT(H33^2+H33^2)*'User Interface'!$D$17)/$C$7*COS(PI()*'User Interface'!$D$19/180)+$C$8,$C$8)</f>
        <v>-9.81</v>
      </c>
      <c r="E33">
        <f t="shared" si="0"/>
        <v>8.8000000000000007</v>
      </c>
      <c r="F33">
        <f t="shared" si="0"/>
        <v>2.7939900000000026</v>
      </c>
      <c r="G33">
        <f t="shared" si="1"/>
        <v>0.18480000000000002</v>
      </c>
      <c r="H33">
        <f t="shared" si="1"/>
        <v>0.56083689499999911</v>
      </c>
    </row>
    <row r="34" spans="2:8" x14ac:dyDescent="0.3">
      <c r="B34">
        <f>B33+'User Interface'!$D$14</f>
        <v>2.2000000000000013E-2</v>
      </c>
      <c r="C34">
        <f>IF(G34&lt;0,(SQRT(G34^2+H34^2)*'User Interface'!$D$17)/$C$7*COS(PI()*'User Interface'!$D$19/180),0)</f>
        <v>0</v>
      </c>
      <c r="D34">
        <f>IF(G34&lt;0,(SQRT(H34^2+H34^2)*'User Interface'!$D$17)/$C$7*COS(PI()*'User Interface'!$D$19/180)+$C$8,$C$8)</f>
        <v>-9.81</v>
      </c>
      <c r="E34">
        <f t="shared" si="0"/>
        <v>8.8000000000000007</v>
      </c>
      <c r="F34">
        <f t="shared" si="0"/>
        <v>2.7841800000000028</v>
      </c>
      <c r="G34">
        <f t="shared" si="1"/>
        <v>0.19360000000000002</v>
      </c>
      <c r="H34">
        <f t="shared" si="1"/>
        <v>0.56362597999999908</v>
      </c>
    </row>
    <row r="35" spans="2:8" x14ac:dyDescent="0.3">
      <c r="B35">
        <f>B34+'User Interface'!$D$14</f>
        <v>2.3000000000000013E-2</v>
      </c>
      <c r="C35">
        <f>IF(G35&lt;0,(SQRT(G35^2+H35^2)*'User Interface'!$D$17)/$C$7*COS(PI()*'User Interface'!$D$19/180),0)</f>
        <v>0</v>
      </c>
      <c r="D35">
        <f>IF(G35&lt;0,(SQRT(H35^2+H35^2)*'User Interface'!$D$17)/$C$7*COS(PI()*'User Interface'!$D$19/180)+$C$8,$C$8)</f>
        <v>-9.81</v>
      </c>
      <c r="E35">
        <f t="shared" si="0"/>
        <v>8.8000000000000007</v>
      </c>
      <c r="F35">
        <f t="shared" si="0"/>
        <v>2.7743700000000029</v>
      </c>
      <c r="G35">
        <f t="shared" si="1"/>
        <v>0.20240000000000002</v>
      </c>
      <c r="H35">
        <f t="shared" si="1"/>
        <v>0.56640525499999905</v>
      </c>
    </row>
    <row r="36" spans="2:8" x14ac:dyDescent="0.3">
      <c r="B36">
        <f>B35+'User Interface'!$D$14</f>
        <v>2.4000000000000014E-2</v>
      </c>
      <c r="C36">
        <f>IF(G36&lt;0,(SQRT(G36^2+H36^2)*'User Interface'!$D$17)/$C$7*COS(PI()*'User Interface'!$D$19/180),0)</f>
        <v>0</v>
      </c>
      <c r="D36">
        <f>IF(G36&lt;0,(SQRT(H36^2+H36^2)*'User Interface'!$D$17)/$C$7*COS(PI()*'User Interface'!$D$19/180)+$C$8,$C$8)</f>
        <v>-9.81</v>
      </c>
      <c r="E36">
        <f t="shared" si="0"/>
        <v>8.8000000000000007</v>
      </c>
      <c r="F36">
        <f t="shared" si="0"/>
        <v>2.764560000000003</v>
      </c>
      <c r="G36">
        <f t="shared" si="1"/>
        <v>0.21120000000000003</v>
      </c>
      <c r="H36">
        <f t="shared" si="1"/>
        <v>0.56917471999999902</v>
      </c>
    </row>
    <row r="37" spans="2:8" x14ac:dyDescent="0.3">
      <c r="B37">
        <f>B36+'User Interface'!$D$14</f>
        <v>2.5000000000000015E-2</v>
      </c>
      <c r="C37">
        <f>IF(G37&lt;0,(SQRT(G37^2+H37^2)*'User Interface'!$D$17)/$C$7*COS(PI()*'User Interface'!$D$19/180),0)</f>
        <v>0</v>
      </c>
      <c r="D37">
        <f>IF(G37&lt;0,(SQRT(H37^2+H37^2)*'User Interface'!$D$17)/$C$7*COS(PI()*'User Interface'!$D$19/180)+$C$8,$C$8)</f>
        <v>-9.81</v>
      </c>
      <c r="E37">
        <f t="shared" si="0"/>
        <v>8.8000000000000007</v>
      </c>
      <c r="F37">
        <f t="shared" si="0"/>
        <v>2.7547500000000031</v>
      </c>
      <c r="G37">
        <f t="shared" si="1"/>
        <v>0.22000000000000003</v>
      </c>
      <c r="H37">
        <f t="shared" si="1"/>
        <v>0.571934374999999</v>
      </c>
    </row>
    <row r="38" spans="2:8" x14ac:dyDescent="0.3">
      <c r="B38">
        <f>B37+'User Interface'!$D$14</f>
        <v>2.6000000000000016E-2</v>
      </c>
      <c r="C38">
        <f>IF(G38&lt;0,(SQRT(G38^2+H38^2)*'User Interface'!$D$17)/$C$7*COS(PI()*'User Interface'!$D$19/180),0)</f>
        <v>0</v>
      </c>
      <c r="D38">
        <f>IF(G38&lt;0,(SQRT(H38^2+H38^2)*'User Interface'!$D$17)/$C$7*COS(PI()*'User Interface'!$D$19/180)+$C$8,$C$8)</f>
        <v>-9.81</v>
      </c>
      <c r="E38">
        <f t="shared" si="0"/>
        <v>8.8000000000000007</v>
      </c>
      <c r="F38">
        <f t="shared" si="0"/>
        <v>2.7449400000000033</v>
      </c>
      <c r="G38">
        <f t="shared" si="1"/>
        <v>0.22880000000000003</v>
      </c>
      <c r="H38">
        <f t="shared" si="1"/>
        <v>0.57468421999999897</v>
      </c>
    </row>
    <row r="39" spans="2:8" x14ac:dyDescent="0.3">
      <c r="B39">
        <f>B38+'User Interface'!$D$14</f>
        <v>2.7000000000000017E-2</v>
      </c>
      <c r="C39">
        <f>IF(G39&lt;0,(SQRT(G39^2+H39^2)*'User Interface'!$D$17)/$C$7*COS(PI()*'User Interface'!$D$19/180),0)</f>
        <v>0</v>
      </c>
      <c r="D39">
        <f>IF(G39&lt;0,(SQRT(H39^2+H39^2)*'User Interface'!$D$17)/$C$7*COS(PI()*'User Interface'!$D$19/180)+$C$8,$C$8)</f>
        <v>-9.81</v>
      </c>
      <c r="E39">
        <f t="shared" si="0"/>
        <v>8.8000000000000007</v>
      </c>
      <c r="F39">
        <f t="shared" si="0"/>
        <v>2.7351300000000034</v>
      </c>
      <c r="G39">
        <f t="shared" si="1"/>
        <v>0.23760000000000003</v>
      </c>
      <c r="H39">
        <f t="shared" si="1"/>
        <v>0.57742425499999894</v>
      </c>
    </row>
    <row r="40" spans="2:8" x14ac:dyDescent="0.3">
      <c r="B40">
        <f>B39+'User Interface'!$D$14</f>
        <v>2.8000000000000018E-2</v>
      </c>
      <c r="C40">
        <f>IF(G40&lt;0,(SQRT(G40^2+H40^2)*'User Interface'!$D$17)/$C$7*COS(PI()*'User Interface'!$D$19/180),0)</f>
        <v>0</v>
      </c>
      <c r="D40">
        <f>IF(G40&lt;0,(SQRT(H40^2+H40^2)*'User Interface'!$D$17)/$C$7*COS(PI()*'User Interface'!$D$19/180)+$C$8,$C$8)</f>
        <v>-9.81</v>
      </c>
      <c r="E40">
        <f t="shared" si="0"/>
        <v>8.8000000000000007</v>
      </c>
      <c r="F40">
        <f t="shared" si="0"/>
        <v>2.7253200000000035</v>
      </c>
      <c r="G40">
        <f t="shared" si="1"/>
        <v>0.24640000000000004</v>
      </c>
      <c r="H40">
        <f t="shared" si="1"/>
        <v>0.58015447999999892</v>
      </c>
    </row>
    <row r="41" spans="2:8" x14ac:dyDescent="0.3">
      <c r="B41">
        <f>B40+'User Interface'!$D$14</f>
        <v>2.9000000000000019E-2</v>
      </c>
      <c r="C41">
        <f>IF(G41&lt;0,(SQRT(G41^2+H41^2)*'User Interface'!$D$17)/$C$7*COS(PI()*'User Interface'!$D$19/180),0)</f>
        <v>0</v>
      </c>
      <c r="D41">
        <f>IF(G41&lt;0,(SQRT(H41^2+H41^2)*'User Interface'!$D$17)/$C$7*COS(PI()*'User Interface'!$D$19/180)+$C$8,$C$8)</f>
        <v>-9.81</v>
      </c>
      <c r="E41">
        <f t="shared" si="0"/>
        <v>8.8000000000000007</v>
      </c>
      <c r="F41">
        <f t="shared" si="0"/>
        <v>2.7155100000000036</v>
      </c>
      <c r="G41">
        <f t="shared" si="1"/>
        <v>0.25520000000000004</v>
      </c>
      <c r="H41">
        <f t="shared" si="1"/>
        <v>0.58287489499999889</v>
      </c>
    </row>
    <row r="42" spans="2:8" x14ac:dyDescent="0.3">
      <c r="B42">
        <f>B41+'User Interface'!$D$14</f>
        <v>3.000000000000002E-2</v>
      </c>
      <c r="C42">
        <f>IF(G42&lt;0,(SQRT(G42^2+H42^2)*'User Interface'!$D$17)/$C$7*COS(PI()*'User Interface'!$D$19/180),0)</f>
        <v>0</v>
      </c>
      <c r="D42">
        <f>IF(G42&lt;0,(SQRT(H42^2+H42^2)*'User Interface'!$D$17)/$C$7*COS(PI()*'User Interface'!$D$19/180)+$C$8,$C$8)</f>
        <v>-9.81</v>
      </c>
      <c r="E42">
        <f t="shared" si="0"/>
        <v>8.8000000000000007</v>
      </c>
      <c r="F42">
        <f t="shared" si="0"/>
        <v>2.7057000000000038</v>
      </c>
      <c r="G42">
        <f t="shared" si="1"/>
        <v>0.26400000000000001</v>
      </c>
      <c r="H42">
        <f t="shared" si="1"/>
        <v>0.58558549999999887</v>
      </c>
    </row>
    <row r="43" spans="2:8" x14ac:dyDescent="0.3">
      <c r="B43">
        <f>B42+'User Interface'!$D$14</f>
        <v>3.1000000000000021E-2</v>
      </c>
      <c r="C43">
        <f>IF(G43&lt;0,(SQRT(G43^2+H43^2)*'User Interface'!$D$17)/$C$7*COS(PI()*'User Interface'!$D$19/180),0)</f>
        <v>0</v>
      </c>
      <c r="D43">
        <f>IF(G43&lt;0,(SQRT(H43^2+H43^2)*'User Interface'!$D$17)/$C$7*COS(PI()*'User Interface'!$D$19/180)+$C$8,$C$8)</f>
        <v>-9.81</v>
      </c>
      <c r="E43">
        <f t="shared" si="0"/>
        <v>8.8000000000000007</v>
      </c>
      <c r="F43">
        <f t="shared" si="0"/>
        <v>2.6958900000000039</v>
      </c>
      <c r="G43">
        <f t="shared" si="1"/>
        <v>0.27279999999999999</v>
      </c>
      <c r="H43">
        <f t="shared" si="1"/>
        <v>0.58828629499999885</v>
      </c>
    </row>
    <row r="44" spans="2:8" x14ac:dyDescent="0.3">
      <c r="B44">
        <f>B43+'User Interface'!$D$14</f>
        <v>3.2000000000000021E-2</v>
      </c>
      <c r="C44">
        <f>IF(G44&lt;0,(SQRT(G44^2+H44^2)*'User Interface'!$D$17)/$C$7*COS(PI()*'User Interface'!$D$19/180),0)</f>
        <v>0</v>
      </c>
      <c r="D44">
        <f>IF(G44&lt;0,(SQRT(H44^2+H44^2)*'User Interface'!$D$17)/$C$7*COS(PI()*'User Interface'!$D$19/180)+$C$8,$C$8)</f>
        <v>-9.81</v>
      </c>
      <c r="E44">
        <f t="shared" si="0"/>
        <v>8.8000000000000007</v>
      </c>
      <c r="F44">
        <f t="shared" si="0"/>
        <v>2.686080000000004</v>
      </c>
      <c r="G44">
        <f t="shared" si="1"/>
        <v>0.28159999999999996</v>
      </c>
      <c r="H44">
        <f t="shared" si="1"/>
        <v>0.59097727999999883</v>
      </c>
    </row>
    <row r="45" spans="2:8" x14ac:dyDescent="0.3">
      <c r="B45">
        <f>B44+'User Interface'!$D$14</f>
        <v>3.3000000000000022E-2</v>
      </c>
      <c r="C45">
        <f>IF(G45&lt;0,(SQRT(G45^2+H45^2)*'User Interface'!$D$17)/$C$7*COS(PI()*'User Interface'!$D$19/180),0)</f>
        <v>0</v>
      </c>
      <c r="D45">
        <f>IF(G45&lt;0,(SQRT(H45^2+H45^2)*'User Interface'!$D$17)/$C$7*COS(PI()*'User Interface'!$D$19/180)+$C$8,$C$8)</f>
        <v>-9.81</v>
      </c>
      <c r="E45">
        <f t="shared" si="0"/>
        <v>8.8000000000000007</v>
      </c>
      <c r="F45">
        <f t="shared" si="0"/>
        <v>2.6762700000000041</v>
      </c>
      <c r="G45">
        <f t="shared" si="1"/>
        <v>0.29039999999999994</v>
      </c>
      <c r="H45">
        <f t="shared" si="1"/>
        <v>0.59365845499999881</v>
      </c>
    </row>
    <row r="46" spans="2:8" x14ac:dyDescent="0.3">
      <c r="B46">
        <f>B45+'User Interface'!$D$14</f>
        <v>3.4000000000000023E-2</v>
      </c>
      <c r="C46">
        <f>IF(G46&lt;0,(SQRT(G46^2+H46^2)*'User Interface'!$D$17)/$C$7*COS(PI()*'User Interface'!$D$19/180),0)</f>
        <v>0</v>
      </c>
      <c r="D46">
        <f>IF(G46&lt;0,(SQRT(H46^2+H46^2)*'User Interface'!$D$17)/$C$7*COS(PI()*'User Interface'!$D$19/180)+$C$8,$C$8)</f>
        <v>-9.81</v>
      </c>
      <c r="E46">
        <f t="shared" si="0"/>
        <v>8.8000000000000007</v>
      </c>
      <c r="F46">
        <f t="shared" si="0"/>
        <v>2.6664600000000043</v>
      </c>
      <c r="G46">
        <f t="shared" si="1"/>
        <v>0.29919999999999991</v>
      </c>
      <c r="H46">
        <f t="shared" si="1"/>
        <v>0.59632981999999879</v>
      </c>
    </row>
    <row r="47" spans="2:8" x14ac:dyDescent="0.3">
      <c r="B47">
        <f>B46+'User Interface'!$D$14</f>
        <v>3.5000000000000024E-2</v>
      </c>
      <c r="C47">
        <f>IF(G47&lt;0,(SQRT(G47^2+H47^2)*'User Interface'!$D$17)/$C$7*COS(PI()*'User Interface'!$D$19/180),0)</f>
        <v>0</v>
      </c>
      <c r="D47">
        <f>IF(G47&lt;0,(SQRT(H47^2+H47^2)*'User Interface'!$D$17)/$C$7*COS(PI()*'User Interface'!$D$19/180)+$C$8,$C$8)</f>
        <v>-9.81</v>
      </c>
      <c r="E47">
        <f t="shared" si="0"/>
        <v>8.8000000000000007</v>
      </c>
      <c r="F47">
        <f t="shared" si="0"/>
        <v>2.6566500000000044</v>
      </c>
      <c r="G47">
        <f t="shared" si="1"/>
        <v>0.30799999999999988</v>
      </c>
      <c r="H47">
        <f t="shared" si="1"/>
        <v>0.59899137499999877</v>
      </c>
    </row>
    <row r="48" spans="2:8" x14ac:dyDescent="0.3">
      <c r="B48">
        <f>B47+'User Interface'!$D$14</f>
        <v>3.6000000000000025E-2</v>
      </c>
      <c r="C48">
        <f>IF(G48&lt;0,(SQRT(G48^2+H48^2)*'User Interface'!$D$17)/$C$7*COS(PI()*'User Interface'!$D$19/180),0)</f>
        <v>0</v>
      </c>
      <c r="D48">
        <f>IF(G48&lt;0,(SQRT(H48^2+H48^2)*'User Interface'!$D$17)/$C$7*COS(PI()*'User Interface'!$D$19/180)+$C$8,$C$8)</f>
        <v>-9.81</v>
      </c>
      <c r="E48">
        <f t="shared" si="0"/>
        <v>8.8000000000000007</v>
      </c>
      <c r="F48">
        <f t="shared" si="0"/>
        <v>2.6468400000000045</v>
      </c>
      <c r="G48">
        <f t="shared" si="1"/>
        <v>0.31679999999999986</v>
      </c>
      <c r="H48">
        <f t="shared" si="1"/>
        <v>0.60164311999999875</v>
      </c>
    </row>
    <row r="49" spans="2:8" x14ac:dyDescent="0.3">
      <c r="B49">
        <f>B48+'User Interface'!$D$14</f>
        <v>3.7000000000000026E-2</v>
      </c>
      <c r="C49">
        <f>IF(G49&lt;0,(SQRT(G49^2+H49^2)*'User Interface'!$D$17)/$C$7*COS(PI()*'User Interface'!$D$19/180),0)</f>
        <v>0</v>
      </c>
      <c r="D49">
        <f>IF(G49&lt;0,(SQRT(H49^2+H49^2)*'User Interface'!$D$17)/$C$7*COS(PI()*'User Interface'!$D$19/180)+$C$8,$C$8)</f>
        <v>-9.81</v>
      </c>
      <c r="E49">
        <f t="shared" si="0"/>
        <v>8.8000000000000007</v>
      </c>
      <c r="F49">
        <f t="shared" si="0"/>
        <v>2.6370300000000046</v>
      </c>
      <c r="G49">
        <f t="shared" si="1"/>
        <v>0.32559999999999983</v>
      </c>
      <c r="H49">
        <f t="shared" si="1"/>
        <v>0.60428505499999874</v>
      </c>
    </row>
    <row r="50" spans="2:8" x14ac:dyDescent="0.3">
      <c r="B50">
        <f>B49+'User Interface'!$D$14</f>
        <v>3.8000000000000027E-2</v>
      </c>
      <c r="C50">
        <f>IF(G50&lt;0,(SQRT(G50^2+H50^2)*'User Interface'!$D$17)/$C$7*COS(PI()*'User Interface'!$D$19/180),0)</f>
        <v>0</v>
      </c>
      <c r="D50">
        <f>IF(G50&lt;0,(SQRT(H50^2+H50^2)*'User Interface'!$D$17)/$C$7*COS(PI()*'User Interface'!$D$19/180)+$C$8,$C$8)</f>
        <v>-9.81</v>
      </c>
      <c r="E50">
        <f t="shared" si="0"/>
        <v>8.8000000000000007</v>
      </c>
      <c r="F50">
        <f t="shared" si="0"/>
        <v>2.6272200000000048</v>
      </c>
      <c r="G50">
        <f t="shared" si="1"/>
        <v>0.33439999999999981</v>
      </c>
      <c r="H50">
        <f t="shared" si="1"/>
        <v>0.60691717999999872</v>
      </c>
    </row>
    <row r="51" spans="2:8" x14ac:dyDescent="0.3">
      <c r="B51">
        <f>B50+'User Interface'!$D$14</f>
        <v>3.9000000000000028E-2</v>
      </c>
      <c r="C51">
        <f>IF(G51&lt;0,(SQRT(G51^2+H51^2)*'User Interface'!$D$17)/$C$7*COS(PI()*'User Interface'!$D$19/180),0)</f>
        <v>0</v>
      </c>
      <c r="D51">
        <f>IF(G51&lt;0,(SQRT(H51^2+H51^2)*'User Interface'!$D$17)/$C$7*COS(PI()*'User Interface'!$D$19/180)+$C$8,$C$8)</f>
        <v>-9.81</v>
      </c>
      <c r="E51">
        <f t="shared" si="0"/>
        <v>8.8000000000000007</v>
      </c>
      <c r="F51">
        <f t="shared" si="0"/>
        <v>2.6174100000000049</v>
      </c>
      <c r="G51">
        <f t="shared" si="1"/>
        <v>0.34319999999999978</v>
      </c>
      <c r="H51">
        <f t="shared" si="1"/>
        <v>0.60953949499999871</v>
      </c>
    </row>
    <row r="52" spans="2:8" x14ac:dyDescent="0.3">
      <c r="B52">
        <f>B51+'User Interface'!$D$14</f>
        <v>4.0000000000000029E-2</v>
      </c>
      <c r="C52">
        <f>IF(G52&lt;0,(SQRT(G52^2+H52^2)*'User Interface'!$D$17)/$C$7*COS(PI()*'User Interface'!$D$19/180),0)</f>
        <v>0</v>
      </c>
      <c r="D52">
        <f>IF(G52&lt;0,(SQRT(H52^2+H52^2)*'User Interface'!$D$17)/$C$7*COS(PI()*'User Interface'!$D$19/180)+$C$8,$C$8)</f>
        <v>-9.81</v>
      </c>
      <c r="E52">
        <f t="shared" si="0"/>
        <v>8.8000000000000007</v>
      </c>
      <c r="F52">
        <f t="shared" si="0"/>
        <v>2.607600000000005</v>
      </c>
      <c r="G52">
        <f t="shared" si="1"/>
        <v>0.35199999999999976</v>
      </c>
      <c r="H52">
        <f t="shared" si="1"/>
        <v>0.6121519999999987</v>
      </c>
    </row>
    <row r="53" spans="2:8" x14ac:dyDescent="0.3">
      <c r="B53">
        <f>B52+'User Interface'!$D$14</f>
        <v>4.1000000000000029E-2</v>
      </c>
      <c r="C53">
        <f>IF(G53&lt;0,(SQRT(G53^2+H53^2)*'User Interface'!$D$17)/$C$7*COS(PI()*'User Interface'!$D$19/180),0)</f>
        <v>0</v>
      </c>
      <c r="D53">
        <f>IF(G53&lt;0,(SQRT(H53^2+H53^2)*'User Interface'!$D$17)/$C$7*COS(PI()*'User Interface'!$D$19/180)+$C$8,$C$8)</f>
        <v>-9.81</v>
      </c>
      <c r="E53">
        <f t="shared" si="0"/>
        <v>8.8000000000000007</v>
      </c>
      <c r="F53">
        <f t="shared" si="0"/>
        <v>2.5977900000000052</v>
      </c>
      <c r="G53">
        <f t="shared" si="1"/>
        <v>0.36079999999999973</v>
      </c>
      <c r="H53">
        <f t="shared" si="1"/>
        <v>0.61475469499999869</v>
      </c>
    </row>
    <row r="54" spans="2:8" x14ac:dyDescent="0.3">
      <c r="B54">
        <f>B53+'User Interface'!$D$14</f>
        <v>4.200000000000003E-2</v>
      </c>
      <c r="C54">
        <f>IF(G54&lt;0,(SQRT(G54^2+H54^2)*'User Interface'!$D$17)/$C$7*COS(PI()*'User Interface'!$D$19/180),0)</f>
        <v>0</v>
      </c>
      <c r="D54">
        <f>IF(G54&lt;0,(SQRT(H54^2+H54^2)*'User Interface'!$D$17)/$C$7*COS(PI()*'User Interface'!$D$19/180)+$C$8,$C$8)</f>
        <v>-9.81</v>
      </c>
      <c r="E54">
        <f t="shared" si="0"/>
        <v>8.8000000000000007</v>
      </c>
      <c r="F54">
        <f t="shared" si="0"/>
        <v>2.5879800000000053</v>
      </c>
      <c r="G54">
        <f t="shared" si="1"/>
        <v>0.36959999999999971</v>
      </c>
      <c r="H54">
        <f t="shared" si="1"/>
        <v>0.61734757999999867</v>
      </c>
    </row>
    <row r="55" spans="2:8" x14ac:dyDescent="0.3">
      <c r="B55">
        <f>B54+'User Interface'!$D$14</f>
        <v>4.3000000000000031E-2</v>
      </c>
      <c r="C55">
        <f>IF(G55&lt;0,(SQRT(G55^2+H55^2)*'User Interface'!$D$17)/$C$7*COS(PI()*'User Interface'!$D$19/180),0)</f>
        <v>0</v>
      </c>
      <c r="D55">
        <f>IF(G55&lt;0,(SQRT(H55^2+H55^2)*'User Interface'!$D$17)/$C$7*COS(PI()*'User Interface'!$D$19/180)+$C$8,$C$8)</f>
        <v>-9.81</v>
      </c>
      <c r="E55">
        <f t="shared" si="0"/>
        <v>8.8000000000000007</v>
      </c>
      <c r="F55">
        <f t="shared" si="0"/>
        <v>2.5781700000000054</v>
      </c>
      <c r="G55">
        <f t="shared" si="1"/>
        <v>0.37839999999999968</v>
      </c>
      <c r="H55">
        <f t="shared" si="1"/>
        <v>0.61993065499999866</v>
      </c>
    </row>
    <row r="56" spans="2:8" x14ac:dyDescent="0.3">
      <c r="B56">
        <f>B55+'User Interface'!$D$14</f>
        <v>4.4000000000000032E-2</v>
      </c>
      <c r="C56">
        <f>IF(G56&lt;0,(SQRT(G56^2+H56^2)*'User Interface'!$D$17)/$C$7*COS(PI()*'User Interface'!$D$19/180),0)</f>
        <v>0</v>
      </c>
      <c r="D56">
        <f>IF(G56&lt;0,(SQRT(H56^2+H56^2)*'User Interface'!$D$17)/$C$7*COS(PI()*'User Interface'!$D$19/180)+$C$8,$C$8)</f>
        <v>-9.81</v>
      </c>
      <c r="E56">
        <f t="shared" si="0"/>
        <v>8.8000000000000007</v>
      </c>
      <c r="F56">
        <f t="shared" si="0"/>
        <v>2.5683600000000055</v>
      </c>
      <c r="G56">
        <f t="shared" si="1"/>
        <v>0.38719999999999966</v>
      </c>
      <c r="H56">
        <f t="shared" si="1"/>
        <v>0.62250391999999866</v>
      </c>
    </row>
    <row r="57" spans="2:8" x14ac:dyDescent="0.3">
      <c r="B57">
        <f>B56+'User Interface'!$D$14</f>
        <v>4.5000000000000033E-2</v>
      </c>
      <c r="C57">
        <f>IF(G57&lt;0,(SQRT(G57^2+H57^2)*'User Interface'!$D$17)/$C$7*COS(PI()*'User Interface'!$D$19/180),0)</f>
        <v>0</v>
      </c>
      <c r="D57">
        <f>IF(G57&lt;0,(SQRT(H57^2+H57^2)*'User Interface'!$D$17)/$C$7*COS(PI()*'User Interface'!$D$19/180)+$C$8,$C$8)</f>
        <v>-9.81</v>
      </c>
      <c r="E57">
        <f t="shared" si="0"/>
        <v>8.8000000000000007</v>
      </c>
      <c r="F57">
        <f t="shared" si="0"/>
        <v>2.5585500000000057</v>
      </c>
      <c r="G57">
        <f t="shared" si="1"/>
        <v>0.39599999999999963</v>
      </c>
      <c r="H57">
        <f t="shared" si="1"/>
        <v>0.62506737499999865</v>
      </c>
    </row>
    <row r="58" spans="2:8" x14ac:dyDescent="0.3">
      <c r="B58">
        <f>B57+'User Interface'!$D$14</f>
        <v>4.6000000000000034E-2</v>
      </c>
      <c r="C58">
        <f>IF(G58&lt;0,(SQRT(G58^2+H58^2)*'User Interface'!$D$17)/$C$7*COS(PI()*'User Interface'!$D$19/180),0)</f>
        <v>0</v>
      </c>
      <c r="D58">
        <f>IF(G58&lt;0,(SQRT(H58^2+H58^2)*'User Interface'!$D$17)/$C$7*COS(PI()*'User Interface'!$D$19/180)+$C$8,$C$8)</f>
        <v>-9.81</v>
      </c>
      <c r="E58">
        <f t="shared" si="0"/>
        <v>8.8000000000000007</v>
      </c>
      <c r="F58">
        <f t="shared" si="0"/>
        <v>2.5487400000000058</v>
      </c>
      <c r="G58">
        <f t="shared" si="1"/>
        <v>0.4047999999999996</v>
      </c>
      <c r="H58">
        <f t="shared" si="1"/>
        <v>0.62762101999999864</v>
      </c>
    </row>
    <row r="59" spans="2:8" x14ac:dyDescent="0.3">
      <c r="B59">
        <f>B58+'User Interface'!$D$14</f>
        <v>4.7000000000000035E-2</v>
      </c>
      <c r="C59">
        <f>IF(G59&lt;0,(SQRT(G59^2+H59^2)*'User Interface'!$D$17)/$C$7*COS(PI()*'User Interface'!$D$19/180),0)</f>
        <v>0</v>
      </c>
      <c r="D59">
        <f>IF(G59&lt;0,(SQRT(H59^2+H59^2)*'User Interface'!$D$17)/$C$7*COS(PI()*'User Interface'!$D$19/180)+$C$8,$C$8)</f>
        <v>-9.81</v>
      </c>
      <c r="E59">
        <f t="shared" si="0"/>
        <v>8.8000000000000007</v>
      </c>
      <c r="F59">
        <f t="shared" si="0"/>
        <v>2.5389300000000059</v>
      </c>
      <c r="G59">
        <f t="shared" si="1"/>
        <v>0.41359999999999958</v>
      </c>
      <c r="H59">
        <f t="shared" si="1"/>
        <v>0.63016485499999864</v>
      </c>
    </row>
    <row r="60" spans="2:8" x14ac:dyDescent="0.3">
      <c r="B60">
        <f>B59+'User Interface'!$D$14</f>
        <v>4.8000000000000036E-2</v>
      </c>
      <c r="C60">
        <f>IF(G60&lt;0,(SQRT(G60^2+H60^2)*'User Interface'!$D$17)/$C$7*COS(PI()*'User Interface'!$D$19/180),0)</f>
        <v>0</v>
      </c>
      <c r="D60">
        <f>IF(G60&lt;0,(SQRT(H60^2+H60^2)*'User Interface'!$D$17)/$C$7*COS(PI()*'User Interface'!$D$19/180)+$C$8,$C$8)</f>
        <v>-9.81</v>
      </c>
      <c r="E60">
        <f t="shared" si="0"/>
        <v>8.8000000000000007</v>
      </c>
      <c r="F60">
        <f t="shared" si="0"/>
        <v>2.529120000000006</v>
      </c>
      <c r="G60">
        <f t="shared" si="1"/>
        <v>0.42239999999999955</v>
      </c>
      <c r="H60">
        <f t="shared" si="1"/>
        <v>0.63269887999999863</v>
      </c>
    </row>
    <row r="61" spans="2:8" x14ac:dyDescent="0.3">
      <c r="B61">
        <f>B60+'User Interface'!$D$14</f>
        <v>4.9000000000000037E-2</v>
      </c>
      <c r="C61">
        <f>IF(G61&lt;0,(SQRT(G61^2+H61^2)*'User Interface'!$D$17)/$C$7*COS(PI()*'User Interface'!$D$19/180),0)</f>
        <v>0</v>
      </c>
      <c r="D61">
        <f>IF(G61&lt;0,(SQRT(H61^2+H61^2)*'User Interface'!$D$17)/$C$7*COS(PI()*'User Interface'!$D$19/180)+$C$8,$C$8)</f>
        <v>-9.81</v>
      </c>
      <c r="E61">
        <f t="shared" si="0"/>
        <v>8.8000000000000007</v>
      </c>
      <c r="F61">
        <f t="shared" si="0"/>
        <v>2.5193100000000062</v>
      </c>
      <c r="G61">
        <f t="shared" si="1"/>
        <v>0.43119999999999953</v>
      </c>
      <c r="H61">
        <f t="shared" si="1"/>
        <v>0.63522309499999863</v>
      </c>
    </row>
    <row r="62" spans="2:8" x14ac:dyDescent="0.3">
      <c r="B62">
        <f>B61+'User Interface'!$D$14</f>
        <v>5.0000000000000037E-2</v>
      </c>
      <c r="C62">
        <f>IF(G62&lt;0,(SQRT(G62^2+H62^2)*'User Interface'!$D$17)/$C$7*COS(PI()*'User Interface'!$D$19/180),0)</f>
        <v>0</v>
      </c>
      <c r="D62">
        <f>IF(G62&lt;0,(SQRT(H62^2+H62^2)*'User Interface'!$D$17)/$C$7*COS(PI()*'User Interface'!$D$19/180)+$C$8,$C$8)</f>
        <v>-9.81</v>
      </c>
      <c r="E62">
        <f t="shared" si="0"/>
        <v>8.8000000000000007</v>
      </c>
      <c r="F62">
        <f t="shared" si="0"/>
        <v>2.5095000000000063</v>
      </c>
      <c r="G62">
        <f t="shared" si="1"/>
        <v>0.4399999999999995</v>
      </c>
      <c r="H62">
        <f t="shared" si="1"/>
        <v>0.63773749999999862</v>
      </c>
    </row>
    <row r="63" spans="2:8" x14ac:dyDescent="0.3">
      <c r="B63">
        <f>B62+'User Interface'!$D$14</f>
        <v>5.1000000000000038E-2</v>
      </c>
      <c r="C63">
        <f>IF(G63&lt;0,(SQRT(G63^2+H63^2)*'User Interface'!$D$17)/$C$7*COS(PI()*'User Interface'!$D$19/180),0)</f>
        <v>0</v>
      </c>
      <c r="D63">
        <f>IF(G63&lt;0,(SQRT(H63^2+H63^2)*'User Interface'!$D$17)/$C$7*COS(PI()*'User Interface'!$D$19/180)+$C$8,$C$8)</f>
        <v>-9.81</v>
      </c>
      <c r="E63">
        <f t="shared" si="0"/>
        <v>8.8000000000000007</v>
      </c>
      <c r="F63">
        <f t="shared" si="0"/>
        <v>2.4996900000000064</v>
      </c>
      <c r="G63">
        <f t="shared" si="1"/>
        <v>0.44879999999999948</v>
      </c>
      <c r="H63">
        <f t="shared" si="1"/>
        <v>0.64024209499999862</v>
      </c>
    </row>
    <row r="64" spans="2:8" x14ac:dyDescent="0.3">
      <c r="B64">
        <f>B63+'User Interface'!$D$14</f>
        <v>5.2000000000000039E-2</v>
      </c>
      <c r="C64">
        <f>IF(G64&lt;0,(SQRT(G64^2+H64^2)*'User Interface'!$D$17)/$C$7*COS(PI()*'User Interface'!$D$19/180),0)</f>
        <v>0</v>
      </c>
      <c r="D64">
        <f>IF(G64&lt;0,(SQRT(H64^2+H64^2)*'User Interface'!$D$17)/$C$7*COS(PI()*'User Interface'!$D$19/180)+$C$8,$C$8)</f>
        <v>-9.81</v>
      </c>
      <c r="E64">
        <f t="shared" si="0"/>
        <v>8.8000000000000007</v>
      </c>
      <c r="F64">
        <f t="shared" si="0"/>
        <v>2.4898800000000065</v>
      </c>
      <c r="G64">
        <f t="shared" si="1"/>
        <v>0.45759999999999945</v>
      </c>
      <c r="H64">
        <f t="shared" si="1"/>
        <v>0.64273687999999862</v>
      </c>
    </row>
    <row r="65" spans="2:8" x14ac:dyDescent="0.3">
      <c r="B65">
        <f>B64+'User Interface'!$D$14</f>
        <v>5.300000000000004E-2</v>
      </c>
      <c r="C65">
        <f>IF(G65&lt;0,(SQRT(G65^2+H65^2)*'User Interface'!$D$17)/$C$7*COS(PI()*'User Interface'!$D$19/180),0)</f>
        <v>0</v>
      </c>
      <c r="D65">
        <f>IF(G65&lt;0,(SQRT(H65^2+H65^2)*'User Interface'!$D$17)/$C$7*COS(PI()*'User Interface'!$D$19/180)+$C$8,$C$8)</f>
        <v>-9.81</v>
      </c>
      <c r="E65">
        <f t="shared" si="0"/>
        <v>8.8000000000000007</v>
      </c>
      <c r="F65">
        <f t="shared" si="0"/>
        <v>2.4800700000000067</v>
      </c>
      <c r="G65">
        <f t="shared" si="1"/>
        <v>0.46639999999999943</v>
      </c>
      <c r="H65">
        <f t="shared" si="1"/>
        <v>0.64522185499999862</v>
      </c>
    </row>
    <row r="66" spans="2:8" x14ac:dyDescent="0.3">
      <c r="B66">
        <f>B65+'User Interface'!$D$14</f>
        <v>5.4000000000000041E-2</v>
      </c>
      <c r="C66">
        <f>IF(G66&lt;0,(SQRT(G66^2+H66^2)*'User Interface'!$D$17)/$C$7*COS(PI()*'User Interface'!$D$19/180),0)</f>
        <v>0</v>
      </c>
      <c r="D66">
        <f>IF(G66&lt;0,(SQRT(H66^2+H66^2)*'User Interface'!$D$17)/$C$7*COS(PI()*'User Interface'!$D$19/180)+$C$8,$C$8)</f>
        <v>-9.81</v>
      </c>
      <c r="E66">
        <f t="shared" si="0"/>
        <v>8.8000000000000007</v>
      </c>
      <c r="F66">
        <f t="shared" si="0"/>
        <v>2.4702600000000068</v>
      </c>
      <c r="G66">
        <f t="shared" si="1"/>
        <v>0.4751999999999994</v>
      </c>
      <c r="H66">
        <f t="shared" si="1"/>
        <v>0.64769701999999862</v>
      </c>
    </row>
    <row r="67" spans="2:8" x14ac:dyDescent="0.3">
      <c r="B67">
        <f>B66+'User Interface'!$D$14</f>
        <v>5.5000000000000042E-2</v>
      </c>
      <c r="C67">
        <f>IF(G67&lt;0,(SQRT(G67^2+H67^2)*'User Interface'!$D$17)/$C$7*COS(PI()*'User Interface'!$D$19/180),0)</f>
        <v>0</v>
      </c>
      <c r="D67">
        <f>IF(G67&lt;0,(SQRT(H67^2+H67^2)*'User Interface'!$D$17)/$C$7*COS(PI()*'User Interface'!$D$19/180)+$C$8,$C$8)</f>
        <v>-9.81</v>
      </c>
      <c r="E67">
        <f t="shared" si="0"/>
        <v>8.8000000000000007</v>
      </c>
      <c r="F67">
        <f t="shared" si="0"/>
        <v>2.4604500000000069</v>
      </c>
      <c r="G67">
        <f t="shared" si="1"/>
        <v>0.48399999999999938</v>
      </c>
      <c r="H67">
        <f t="shared" si="1"/>
        <v>0.65016237499999863</v>
      </c>
    </row>
    <row r="68" spans="2:8" x14ac:dyDescent="0.3">
      <c r="B68">
        <f>B67+'User Interface'!$D$14</f>
        <v>5.6000000000000043E-2</v>
      </c>
      <c r="C68">
        <f>IF(G68&lt;0,(SQRT(G68^2+H68^2)*'User Interface'!$D$17)/$C$7*COS(PI()*'User Interface'!$D$19/180),0)</f>
        <v>0</v>
      </c>
      <c r="D68">
        <f>IF(G68&lt;0,(SQRT(H68^2+H68^2)*'User Interface'!$D$17)/$C$7*COS(PI()*'User Interface'!$D$19/180)+$C$8,$C$8)</f>
        <v>-9.81</v>
      </c>
      <c r="E68">
        <f t="shared" si="0"/>
        <v>8.8000000000000007</v>
      </c>
      <c r="F68">
        <f t="shared" si="0"/>
        <v>2.450640000000007</v>
      </c>
      <c r="G68">
        <f t="shared" si="1"/>
        <v>0.49279999999999935</v>
      </c>
      <c r="H68">
        <f t="shared" si="1"/>
        <v>0.65261791999999863</v>
      </c>
    </row>
    <row r="69" spans="2:8" x14ac:dyDescent="0.3">
      <c r="B69">
        <f>B68+'User Interface'!$D$14</f>
        <v>5.7000000000000044E-2</v>
      </c>
      <c r="C69">
        <f>IF(G69&lt;0,(SQRT(G69^2+H69^2)*'User Interface'!$D$17)/$C$7*COS(PI()*'User Interface'!$D$19/180),0)</f>
        <v>0</v>
      </c>
      <c r="D69">
        <f>IF(G69&lt;0,(SQRT(H69^2+H69^2)*'User Interface'!$D$17)/$C$7*COS(PI()*'User Interface'!$D$19/180)+$C$8,$C$8)</f>
        <v>-9.81</v>
      </c>
      <c r="E69">
        <f t="shared" si="0"/>
        <v>8.8000000000000007</v>
      </c>
      <c r="F69">
        <f t="shared" si="0"/>
        <v>2.4408300000000072</v>
      </c>
      <c r="G69">
        <f t="shared" si="1"/>
        <v>0.50159999999999938</v>
      </c>
      <c r="H69">
        <f t="shared" si="1"/>
        <v>0.65506365499999863</v>
      </c>
    </row>
    <row r="70" spans="2:8" x14ac:dyDescent="0.3">
      <c r="B70">
        <f>B69+'User Interface'!$D$14</f>
        <v>5.8000000000000045E-2</v>
      </c>
      <c r="C70">
        <f>IF(G70&lt;0,(SQRT(G70^2+H70^2)*'User Interface'!$D$17)/$C$7*COS(PI()*'User Interface'!$D$19/180),0)</f>
        <v>0</v>
      </c>
      <c r="D70">
        <f>IF(G70&lt;0,(SQRT(H70^2+H70^2)*'User Interface'!$D$17)/$C$7*COS(PI()*'User Interface'!$D$19/180)+$C$8,$C$8)</f>
        <v>-9.81</v>
      </c>
      <c r="E70">
        <f t="shared" si="0"/>
        <v>8.8000000000000007</v>
      </c>
      <c r="F70">
        <f t="shared" si="0"/>
        <v>2.4310200000000073</v>
      </c>
      <c r="G70">
        <f t="shared" si="1"/>
        <v>0.51039999999999941</v>
      </c>
      <c r="H70">
        <f t="shared" si="1"/>
        <v>0.65749957999999864</v>
      </c>
    </row>
    <row r="71" spans="2:8" x14ac:dyDescent="0.3">
      <c r="B71">
        <f>B70+'User Interface'!$D$14</f>
        <v>5.9000000000000045E-2</v>
      </c>
      <c r="C71">
        <f>IF(G71&lt;0,(SQRT(G71^2+H71^2)*'User Interface'!$D$17)/$C$7*COS(PI()*'User Interface'!$D$19/180),0)</f>
        <v>0</v>
      </c>
      <c r="D71">
        <f>IF(G71&lt;0,(SQRT(H71^2+H71^2)*'User Interface'!$D$17)/$C$7*COS(PI()*'User Interface'!$D$19/180)+$C$8,$C$8)</f>
        <v>-9.81</v>
      </c>
      <c r="E71">
        <f t="shared" si="0"/>
        <v>8.8000000000000007</v>
      </c>
      <c r="F71">
        <f t="shared" si="0"/>
        <v>2.4212100000000074</v>
      </c>
      <c r="G71">
        <f t="shared" si="1"/>
        <v>0.51919999999999944</v>
      </c>
      <c r="H71">
        <f t="shared" si="1"/>
        <v>0.65992569499999865</v>
      </c>
    </row>
    <row r="72" spans="2:8" x14ac:dyDescent="0.3">
      <c r="B72">
        <f>B71+'User Interface'!$D$14</f>
        <v>6.0000000000000046E-2</v>
      </c>
      <c r="C72">
        <f>IF(G72&lt;0,(SQRT(G72^2+H72^2)*'User Interface'!$D$17)/$C$7*COS(PI()*'User Interface'!$D$19/180),0)</f>
        <v>0</v>
      </c>
      <c r="D72">
        <f>IF(G72&lt;0,(SQRT(H72^2+H72^2)*'User Interface'!$D$17)/$C$7*COS(PI()*'User Interface'!$D$19/180)+$C$8,$C$8)</f>
        <v>-9.81</v>
      </c>
      <c r="E72">
        <f t="shared" si="0"/>
        <v>8.8000000000000007</v>
      </c>
      <c r="F72">
        <f t="shared" si="0"/>
        <v>2.4114000000000075</v>
      </c>
      <c r="G72">
        <f t="shared" si="1"/>
        <v>0.52799999999999947</v>
      </c>
      <c r="H72">
        <f t="shared" si="1"/>
        <v>0.66234199999999865</v>
      </c>
    </row>
    <row r="73" spans="2:8" x14ac:dyDescent="0.3">
      <c r="B73">
        <f>B72+'User Interface'!$D$14</f>
        <v>6.1000000000000047E-2</v>
      </c>
      <c r="C73">
        <f>IF(G73&lt;0,(SQRT(G73^2+H73^2)*'User Interface'!$D$17)/$C$7*COS(PI()*'User Interface'!$D$19/180),0)</f>
        <v>0</v>
      </c>
      <c r="D73">
        <f>IF(G73&lt;0,(SQRT(H73^2+H73^2)*'User Interface'!$D$17)/$C$7*COS(PI()*'User Interface'!$D$19/180)+$C$8,$C$8)</f>
        <v>-9.81</v>
      </c>
      <c r="E73">
        <f t="shared" si="0"/>
        <v>8.8000000000000007</v>
      </c>
      <c r="F73">
        <f t="shared" si="0"/>
        <v>2.4015900000000077</v>
      </c>
      <c r="G73">
        <f t="shared" si="1"/>
        <v>0.5367999999999995</v>
      </c>
      <c r="H73">
        <f t="shared" si="1"/>
        <v>0.66474849499999866</v>
      </c>
    </row>
    <row r="74" spans="2:8" x14ac:dyDescent="0.3">
      <c r="B74">
        <f>B73+'User Interface'!$D$14</f>
        <v>6.2000000000000048E-2</v>
      </c>
      <c r="C74">
        <f>IF(G74&lt;0,(SQRT(G74^2+H74^2)*'User Interface'!$D$17)/$C$7*COS(PI()*'User Interface'!$D$19/180),0)</f>
        <v>0</v>
      </c>
      <c r="D74">
        <f>IF(G74&lt;0,(SQRT(H74^2+H74^2)*'User Interface'!$D$17)/$C$7*COS(PI()*'User Interface'!$D$19/180)+$C$8,$C$8)</f>
        <v>-9.81</v>
      </c>
      <c r="E74">
        <f t="shared" si="0"/>
        <v>8.8000000000000007</v>
      </c>
      <c r="F74">
        <f t="shared" si="0"/>
        <v>2.3917800000000078</v>
      </c>
      <c r="G74">
        <f t="shared" si="1"/>
        <v>0.54559999999999953</v>
      </c>
      <c r="H74">
        <f t="shared" si="1"/>
        <v>0.66714517999999867</v>
      </c>
    </row>
    <row r="75" spans="2:8" x14ac:dyDescent="0.3">
      <c r="B75">
        <f>B74+'User Interface'!$D$14</f>
        <v>6.3000000000000042E-2</v>
      </c>
      <c r="C75">
        <f>IF(G75&lt;0,(SQRT(G75^2+H75^2)*'User Interface'!$D$17)/$C$7*COS(PI()*'User Interface'!$D$19/180),0)</f>
        <v>0</v>
      </c>
      <c r="D75">
        <f>IF(G75&lt;0,(SQRT(H75^2+H75^2)*'User Interface'!$D$17)/$C$7*COS(PI()*'User Interface'!$D$19/180)+$C$8,$C$8)</f>
        <v>-9.81</v>
      </c>
      <c r="E75">
        <f t="shared" si="0"/>
        <v>8.8000000000000007</v>
      </c>
      <c r="F75">
        <f t="shared" si="0"/>
        <v>2.3819700000000079</v>
      </c>
      <c r="G75">
        <f t="shared" si="1"/>
        <v>0.55439999999999956</v>
      </c>
      <c r="H75">
        <f t="shared" si="1"/>
        <v>0.66953205499999868</v>
      </c>
    </row>
    <row r="76" spans="2:8" x14ac:dyDescent="0.3">
      <c r="B76">
        <f>B75+'User Interface'!$D$14</f>
        <v>6.4000000000000043E-2</v>
      </c>
      <c r="C76">
        <f>IF(G76&lt;0,(SQRT(G76^2+H76^2)*'User Interface'!$D$17)/$C$7*COS(PI()*'User Interface'!$D$19/180),0)</f>
        <v>0</v>
      </c>
      <c r="D76">
        <f>IF(G76&lt;0,(SQRT(H76^2+H76^2)*'User Interface'!$D$17)/$C$7*COS(PI()*'User Interface'!$D$19/180)+$C$8,$C$8)</f>
        <v>-9.81</v>
      </c>
      <c r="E76">
        <f t="shared" si="0"/>
        <v>8.8000000000000007</v>
      </c>
      <c r="F76">
        <f t="shared" si="0"/>
        <v>2.372160000000008</v>
      </c>
      <c r="G76">
        <f t="shared" si="1"/>
        <v>0.56319999999999959</v>
      </c>
      <c r="H76">
        <f t="shared" si="1"/>
        <v>0.67190911999999869</v>
      </c>
    </row>
    <row r="77" spans="2:8" x14ac:dyDescent="0.3">
      <c r="B77">
        <f>B76+'User Interface'!$D$14</f>
        <v>6.5000000000000044E-2</v>
      </c>
      <c r="C77">
        <f>IF(G77&lt;0,(SQRT(G77^2+H77^2)*'User Interface'!$D$17)/$C$7*COS(PI()*'User Interface'!$D$19/180),0)</f>
        <v>0</v>
      </c>
      <c r="D77">
        <f>IF(G77&lt;0,(SQRT(H77^2+H77^2)*'User Interface'!$D$17)/$C$7*COS(PI()*'User Interface'!$D$19/180)+$C$8,$C$8)</f>
        <v>-9.81</v>
      </c>
      <c r="E77">
        <f t="shared" si="0"/>
        <v>8.8000000000000007</v>
      </c>
      <c r="F77">
        <f t="shared" si="0"/>
        <v>2.3623500000000082</v>
      </c>
      <c r="G77">
        <f t="shared" si="1"/>
        <v>0.57199999999999962</v>
      </c>
      <c r="H77">
        <f t="shared" si="1"/>
        <v>0.67427637499999871</v>
      </c>
    </row>
    <row r="78" spans="2:8" x14ac:dyDescent="0.3">
      <c r="B78">
        <f>B77+'User Interface'!$D$14</f>
        <v>6.6000000000000045E-2</v>
      </c>
      <c r="C78">
        <f>IF(G78&lt;0,(SQRT(G78^2+H78^2)*'User Interface'!$D$17)/$C$7*COS(PI()*'User Interface'!$D$19/180),0)</f>
        <v>0</v>
      </c>
      <c r="D78">
        <f>IF(G78&lt;0,(SQRT(H78^2+H78^2)*'User Interface'!$D$17)/$C$7*COS(PI()*'User Interface'!$D$19/180)+$C$8,$C$8)</f>
        <v>-9.81</v>
      </c>
      <c r="E78">
        <f t="shared" ref="E78:F141" si="2">C77*$C$9+E77</f>
        <v>8.8000000000000007</v>
      </c>
      <c r="F78">
        <f t="shared" si="2"/>
        <v>2.3525400000000083</v>
      </c>
      <c r="G78">
        <f t="shared" ref="G78:H141" si="3">(E78+E77)/2*$C$9+G77</f>
        <v>0.58079999999999965</v>
      </c>
      <c r="H78">
        <f t="shared" si="3"/>
        <v>0.67663381999999872</v>
      </c>
    </row>
    <row r="79" spans="2:8" x14ac:dyDescent="0.3">
      <c r="B79">
        <f>B78+'User Interface'!$D$14</f>
        <v>6.7000000000000046E-2</v>
      </c>
      <c r="C79">
        <f>IF(G79&lt;0,(SQRT(G79^2+H79^2)*'User Interface'!$D$17)/$C$7*COS(PI()*'User Interface'!$D$19/180),0)</f>
        <v>0</v>
      </c>
      <c r="D79">
        <f>IF(G79&lt;0,(SQRT(H79^2+H79^2)*'User Interface'!$D$17)/$C$7*COS(PI()*'User Interface'!$D$19/180)+$C$8,$C$8)</f>
        <v>-9.81</v>
      </c>
      <c r="E79">
        <f t="shared" si="2"/>
        <v>8.8000000000000007</v>
      </c>
      <c r="F79">
        <f t="shared" si="2"/>
        <v>2.3427300000000084</v>
      </c>
      <c r="G79">
        <f t="shared" si="3"/>
        <v>0.58959999999999968</v>
      </c>
      <c r="H79">
        <f t="shared" si="3"/>
        <v>0.67898145499999873</v>
      </c>
    </row>
    <row r="80" spans="2:8" x14ac:dyDescent="0.3">
      <c r="B80">
        <f>B79+'User Interface'!$D$14</f>
        <v>6.8000000000000047E-2</v>
      </c>
      <c r="C80">
        <f>IF(G80&lt;0,(SQRT(G80^2+H80^2)*'User Interface'!$D$17)/$C$7*COS(PI()*'User Interface'!$D$19/180),0)</f>
        <v>0</v>
      </c>
      <c r="D80">
        <f>IF(G80&lt;0,(SQRT(H80^2+H80^2)*'User Interface'!$D$17)/$C$7*COS(PI()*'User Interface'!$D$19/180)+$C$8,$C$8)</f>
        <v>-9.81</v>
      </c>
      <c r="E80">
        <f t="shared" si="2"/>
        <v>8.8000000000000007</v>
      </c>
      <c r="F80">
        <f t="shared" si="2"/>
        <v>2.3329200000000085</v>
      </c>
      <c r="G80">
        <f t="shared" si="3"/>
        <v>0.59839999999999971</v>
      </c>
      <c r="H80">
        <f t="shared" si="3"/>
        <v>0.68131927999999875</v>
      </c>
    </row>
    <row r="81" spans="2:8" x14ac:dyDescent="0.3">
      <c r="B81">
        <f>B80+'User Interface'!$D$14</f>
        <v>6.9000000000000047E-2</v>
      </c>
      <c r="C81">
        <f>IF(G81&lt;0,(SQRT(G81^2+H81^2)*'User Interface'!$D$17)/$C$7*COS(PI()*'User Interface'!$D$19/180),0)</f>
        <v>0</v>
      </c>
      <c r="D81">
        <f>IF(G81&lt;0,(SQRT(H81^2+H81^2)*'User Interface'!$D$17)/$C$7*COS(PI()*'User Interface'!$D$19/180)+$C$8,$C$8)</f>
        <v>-9.81</v>
      </c>
      <c r="E81">
        <f t="shared" si="2"/>
        <v>8.8000000000000007</v>
      </c>
      <c r="F81">
        <f t="shared" si="2"/>
        <v>2.3231100000000087</v>
      </c>
      <c r="G81">
        <f t="shared" si="3"/>
        <v>0.60719999999999974</v>
      </c>
      <c r="H81">
        <f t="shared" si="3"/>
        <v>0.68364729499999877</v>
      </c>
    </row>
    <row r="82" spans="2:8" x14ac:dyDescent="0.3">
      <c r="B82">
        <f>B81+'User Interface'!$D$14</f>
        <v>7.0000000000000048E-2</v>
      </c>
      <c r="C82">
        <f>IF(G82&lt;0,(SQRT(G82^2+H82^2)*'User Interface'!$D$17)/$C$7*COS(PI()*'User Interface'!$D$19/180),0)</f>
        <v>0</v>
      </c>
      <c r="D82">
        <f>IF(G82&lt;0,(SQRT(H82^2+H82^2)*'User Interface'!$D$17)/$C$7*COS(PI()*'User Interface'!$D$19/180)+$C$8,$C$8)</f>
        <v>-9.81</v>
      </c>
      <c r="E82">
        <f t="shared" si="2"/>
        <v>8.8000000000000007</v>
      </c>
      <c r="F82">
        <f t="shared" si="2"/>
        <v>2.3133000000000088</v>
      </c>
      <c r="G82">
        <f t="shared" si="3"/>
        <v>0.61599999999999977</v>
      </c>
      <c r="H82">
        <f t="shared" si="3"/>
        <v>0.68596549999999878</v>
      </c>
    </row>
    <row r="83" spans="2:8" x14ac:dyDescent="0.3">
      <c r="B83">
        <f>B82+'User Interface'!$D$14</f>
        <v>7.1000000000000049E-2</v>
      </c>
      <c r="C83">
        <f>IF(G83&lt;0,(SQRT(G83^2+H83^2)*'User Interface'!$D$17)/$C$7*COS(PI()*'User Interface'!$D$19/180),0)</f>
        <v>0</v>
      </c>
      <c r="D83">
        <f>IF(G83&lt;0,(SQRT(H83^2+H83^2)*'User Interface'!$D$17)/$C$7*COS(PI()*'User Interface'!$D$19/180)+$C$8,$C$8)</f>
        <v>-9.81</v>
      </c>
      <c r="E83">
        <f t="shared" si="2"/>
        <v>8.8000000000000007</v>
      </c>
      <c r="F83">
        <f t="shared" si="2"/>
        <v>2.3034900000000089</v>
      </c>
      <c r="G83">
        <f t="shared" si="3"/>
        <v>0.6247999999999998</v>
      </c>
      <c r="H83">
        <f t="shared" si="3"/>
        <v>0.6882738949999988</v>
      </c>
    </row>
    <row r="84" spans="2:8" x14ac:dyDescent="0.3">
      <c r="B84">
        <f>B83+'User Interface'!$D$14</f>
        <v>7.200000000000005E-2</v>
      </c>
      <c r="C84">
        <f>IF(G84&lt;0,(SQRT(G84^2+H84^2)*'User Interface'!$D$17)/$C$7*COS(PI()*'User Interface'!$D$19/180),0)</f>
        <v>0</v>
      </c>
      <c r="D84">
        <f>IF(G84&lt;0,(SQRT(H84^2+H84^2)*'User Interface'!$D$17)/$C$7*COS(PI()*'User Interface'!$D$19/180)+$C$8,$C$8)</f>
        <v>-9.81</v>
      </c>
      <c r="E84">
        <f t="shared" si="2"/>
        <v>8.8000000000000007</v>
      </c>
      <c r="F84">
        <f t="shared" si="2"/>
        <v>2.293680000000009</v>
      </c>
      <c r="G84">
        <f t="shared" si="3"/>
        <v>0.63359999999999983</v>
      </c>
      <c r="H84">
        <f t="shared" si="3"/>
        <v>0.69057247999999882</v>
      </c>
    </row>
    <row r="85" spans="2:8" x14ac:dyDescent="0.3">
      <c r="B85">
        <f>B84+'User Interface'!$D$14</f>
        <v>7.3000000000000051E-2</v>
      </c>
      <c r="C85">
        <f>IF(G85&lt;0,(SQRT(G85^2+H85^2)*'User Interface'!$D$17)/$C$7*COS(PI()*'User Interface'!$D$19/180),0)</f>
        <v>0</v>
      </c>
      <c r="D85">
        <f>IF(G85&lt;0,(SQRT(H85^2+H85^2)*'User Interface'!$D$17)/$C$7*COS(PI()*'User Interface'!$D$19/180)+$C$8,$C$8)</f>
        <v>-9.81</v>
      </c>
      <c r="E85">
        <f t="shared" si="2"/>
        <v>8.8000000000000007</v>
      </c>
      <c r="F85">
        <f t="shared" si="2"/>
        <v>2.2838700000000092</v>
      </c>
      <c r="G85">
        <f t="shared" si="3"/>
        <v>0.64239999999999986</v>
      </c>
      <c r="H85">
        <f t="shared" si="3"/>
        <v>0.69286125499999884</v>
      </c>
    </row>
    <row r="86" spans="2:8" x14ac:dyDescent="0.3">
      <c r="B86">
        <f>B85+'User Interface'!$D$14</f>
        <v>7.4000000000000052E-2</v>
      </c>
      <c r="C86">
        <f>IF(G86&lt;0,(SQRT(G86^2+H86^2)*'User Interface'!$D$17)/$C$7*COS(PI()*'User Interface'!$D$19/180),0)</f>
        <v>0</v>
      </c>
      <c r="D86">
        <f>IF(G86&lt;0,(SQRT(H86^2+H86^2)*'User Interface'!$D$17)/$C$7*COS(PI()*'User Interface'!$D$19/180)+$C$8,$C$8)</f>
        <v>-9.81</v>
      </c>
      <c r="E86">
        <f t="shared" si="2"/>
        <v>8.8000000000000007</v>
      </c>
      <c r="F86">
        <f t="shared" si="2"/>
        <v>2.2740600000000093</v>
      </c>
      <c r="G86">
        <f t="shared" si="3"/>
        <v>0.65119999999999989</v>
      </c>
      <c r="H86">
        <f t="shared" si="3"/>
        <v>0.69514021999999887</v>
      </c>
    </row>
    <row r="87" spans="2:8" x14ac:dyDescent="0.3">
      <c r="B87">
        <f>B86+'User Interface'!$D$14</f>
        <v>7.5000000000000053E-2</v>
      </c>
      <c r="C87">
        <f>IF(G87&lt;0,(SQRT(G87^2+H87^2)*'User Interface'!$D$17)/$C$7*COS(PI()*'User Interface'!$D$19/180),0)</f>
        <v>0</v>
      </c>
      <c r="D87">
        <f>IF(G87&lt;0,(SQRT(H87^2+H87^2)*'User Interface'!$D$17)/$C$7*COS(PI()*'User Interface'!$D$19/180)+$C$8,$C$8)</f>
        <v>-9.81</v>
      </c>
      <c r="E87">
        <f t="shared" si="2"/>
        <v>8.8000000000000007</v>
      </c>
      <c r="F87">
        <f t="shared" si="2"/>
        <v>2.2642500000000094</v>
      </c>
      <c r="G87">
        <f t="shared" si="3"/>
        <v>0.65999999999999992</v>
      </c>
      <c r="H87">
        <f t="shared" si="3"/>
        <v>0.69740937499999889</v>
      </c>
    </row>
    <row r="88" spans="2:8" x14ac:dyDescent="0.3">
      <c r="B88">
        <f>B87+'User Interface'!$D$14</f>
        <v>7.6000000000000054E-2</v>
      </c>
      <c r="C88">
        <f>IF(G88&lt;0,(SQRT(G88^2+H88^2)*'User Interface'!$D$17)/$C$7*COS(PI()*'User Interface'!$D$19/180),0)</f>
        <v>0</v>
      </c>
      <c r="D88">
        <f>IF(G88&lt;0,(SQRT(H88^2+H88^2)*'User Interface'!$D$17)/$C$7*COS(PI()*'User Interface'!$D$19/180)+$C$8,$C$8)</f>
        <v>-9.81</v>
      </c>
      <c r="E88">
        <f t="shared" si="2"/>
        <v>8.8000000000000007</v>
      </c>
      <c r="F88">
        <f t="shared" si="2"/>
        <v>2.2544400000000095</v>
      </c>
      <c r="G88">
        <f t="shared" si="3"/>
        <v>0.66879999999999995</v>
      </c>
      <c r="H88">
        <f t="shared" si="3"/>
        <v>0.69966871999999891</v>
      </c>
    </row>
    <row r="89" spans="2:8" x14ac:dyDescent="0.3">
      <c r="B89">
        <f>B88+'User Interface'!$D$14</f>
        <v>7.7000000000000055E-2</v>
      </c>
      <c r="C89">
        <f>IF(G89&lt;0,(SQRT(G89^2+H89^2)*'User Interface'!$D$17)/$C$7*COS(PI()*'User Interface'!$D$19/180),0)</f>
        <v>0</v>
      </c>
      <c r="D89">
        <f>IF(G89&lt;0,(SQRT(H89^2+H89^2)*'User Interface'!$D$17)/$C$7*COS(PI()*'User Interface'!$D$19/180)+$C$8,$C$8)</f>
        <v>-9.81</v>
      </c>
      <c r="E89">
        <f t="shared" si="2"/>
        <v>8.8000000000000007</v>
      </c>
      <c r="F89">
        <f t="shared" si="2"/>
        <v>2.2446300000000097</v>
      </c>
      <c r="G89">
        <f t="shared" si="3"/>
        <v>0.67759999999999998</v>
      </c>
      <c r="H89">
        <f t="shared" si="3"/>
        <v>0.70191825499999894</v>
      </c>
    </row>
    <row r="90" spans="2:8" x14ac:dyDescent="0.3">
      <c r="B90">
        <f>B89+'User Interface'!$D$14</f>
        <v>7.8000000000000055E-2</v>
      </c>
      <c r="C90">
        <f>IF(G90&lt;0,(SQRT(G90^2+H90^2)*'User Interface'!$D$17)/$C$7*COS(PI()*'User Interface'!$D$19/180),0)</f>
        <v>0</v>
      </c>
      <c r="D90">
        <f>IF(G90&lt;0,(SQRT(H90^2+H90^2)*'User Interface'!$D$17)/$C$7*COS(PI()*'User Interface'!$D$19/180)+$C$8,$C$8)</f>
        <v>-9.81</v>
      </c>
      <c r="E90">
        <f t="shared" si="2"/>
        <v>8.8000000000000007</v>
      </c>
      <c r="F90">
        <f t="shared" si="2"/>
        <v>2.2348200000000098</v>
      </c>
      <c r="G90">
        <f t="shared" si="3"/>
        <v>0.68640000000000001</v>
      </c>
      <c r="H90">
        <f t="shared" si="3"/>
        <v>0.70415797999999896</v>
      </c>
    </row>
    <row r="91" spans="2:8" x14ac:dyDescent="0.3">
      <c r="B91">
        <f>B90+'User Interface'!$D$14</f>
        <v>7.9000000000000056E-2</v>
      </c>
      <c r="C91">
        <f>IF(G91&lt;0,(SQRT(G91^2+H91^2)*'User Interface'!$D$17)/$C$7*COS(PI()*'User Interface'!$D$19/180),0)</f>
        <v>0</v>
      </c>
      <c r="D91">
        <f>IF(G91&lt;0,(SQRT(H91^2+H91^2)*'User Interface'!$D$17)/$C$7*COS(PI()*'User Interface'!$D$19/180)+$C$8,$C$8)</f>
        <v>-9.81</v>
      </c>
      <c r="E91">
        <f t="shared" si="2"/>
        <v>8.8000000000000007</v>
      </c>
      <c r="F91">
        <f t="shared" si="2"/>
        <v>2.2250100000000099</v>
      </c>
      <c r="G91">
        <f t="shared" si="3"/>
        <v>0.69520000000000004</v>
      </c>
      <c r="H91">
        <f t="shared" si="3"/>
        <v>0.70638789499999899</v>
      </c>
    </row>
    <row r="92" spans="2:8" x14ac:dyDescent="0.3">
      <c r="B92">
        <f>B91+'User Interface'!$D$14</f>
        <v>8.0000000000000057E-2</v>
      </c>
      <c r="C92">
        <f>IF(G92&lt;0,(SQRT(G92^2+H92^2)*'User Interface'!$D$17)/$C$7*COS(PI()*'User Interface'!$D$19/180),0)</f>
        <v>0</v>
      </c>
      <c r="D92">
        <f>IF(G92&lt;0,(SQRT(H92^2+H92^2)*'User Interface'!$D$17)/$C$7*COS(PI()*'User Interface'!$D$19/180)+$C$8,$C$8)</f>
        <v>-9.81</v>
      </c>
      <c r="E92">
        <f t="shared" si="2"/>
        <v>8.8000000000000007</v>
      </c>
      <c r="F92">
        <f t="shared" si="2"/>
        <v>2.21520000000001</v>
      </c>
      <c r="G92">
        <f t="shared" si="3"/>
        <v>0.70400000000000007</v>
      </c>
      <c r="H92">
        <f t="shared" si="3"/>
        <v>0.70860799999999902</v>
      </c>
    </row>
    <row r="93" spans="2:8" x14ac:dyDescent="0.3">
      <c r="B93">
        <f>B92+'User Interface'!$D$14</f>
        <v>8.1000000000000058E-2</v>
      </c>
      <c r="C93">
        <f>IF(G93&lt;0,(SQRT(G93^2+H93^2)*'User Interface'!$D$17)/$C$7*COS(PI()*'User Interface'!$D$19/180),0)</f>
        <v>0</v>
      </c>
      <c r="D93">
        <f>IF(G93&lt;0,(SQRT(H93^2+H93^2)*'User Interface'!$D$17)/$C$7*COS(PI()*'User Interface'!$D$19/180)+$C$8,$C$8)</f>
        <v>-9.81</v>
      </c>
      <c r="E93">
        <f t="shared" si="2"/>
        <v>8.8000000000000007</v>
      </c>
      <c r="F93">
        <f t="shared" si="2"/>
        <v>2.2053900000000102</v>
      </c>
      <c r="G93">
        <f t="shared" si="3"/>
        <v>0.7128000000000001</v>
      </c>
      <c r="H93">
        <f t="shared" si="3"/>
        <v>0.71081829499999905</v>
      </c>
    </row>
    <row r="94" spans="2:8" x14ac:dyDescent="0.3">
      <c r="B94">
        <f>B93+'User Interface'!$D$14</f>
        <v>8.2000000000000059E-2</v>
      </c>
      <c r="C94">
        <f>IF(G94&lt;0,(SQRT(G94^2+H94^2)*'User Interface'!$D$17)/$C$7*COS(PI()*'User Interface'!$D$19/180),0)</f>
        <v>0</v>
      </c>
      <c r="D94">
        <f>IF(G94&lt;0,(SQRT(H94^2+H94^2)*'User Interface'!$D$17)/$C$7*COS(PI()*'User Interface'!$D$19/180)+$C$8,$C$8)</f>
        <v>-9.81</v>
      </c>
      <c r="E94">
        <f t="shared" si="2"/>
        <v>8.8000000000000007</v>
      </c>
      <c r="F94">
        <f t="shared" si="2"/>
        <v>2.1955800000000103</v>
      </c>
      <c r="G94">
        <f t="shared" si="3"/>
        <v>0.72160000000000013</v>
      </c>
      <c r="H94">
        <f t="shared" si="3"/>
        <v>0.71301877999999907</v>
      </c>
    </row>
    <row r="95" spans="2:8" x14ac:dyDescent="0.3">
      <c r="B95">
        <f>B94+'User Interface'!$D$14</f>
        <v>8.300000000000006E-2</v>
      </c>
      <c r="C95">
        <f>IF(G95&lt;0,(SQRT(G95^2+H95^2)*'User Interface'!$D$17)/$C$7*COS(PI()*'User Interface'!$D$19/180),0)</f>
        <v>0</v>
      </c>
      <c r="D95">
        <f>IF(G95&lt;0,(SQRT(H95^2+H95^2)*'User Interface'!$D$17)/$C$7*COS(PI()*'User Interface'!$D$19/180)+$C$8,$C$8)</f>
        <v>-9.81</v>
      </c>
      <c r="E95">
        <f t="shared" si="2"/>
        <v>8.8000000000000007</v>
      </c>
      <c r="F95">
        <f t="shared" si="2"/>
        <v>2.1857700000000104</v>
      </c>
      <c r="G95">
        <f t="shared" si="3"/>
        <v>0.73040000000000016</v>
      </c>
      <c r="H95">
        <f t="shared" si="3"/>
        <v>0.71520945499999911</v>
      </c>
    </row>
    <row r="96" spans="2:8" x14ac:dyDescent="0.3">
      <c r="B96">
        <f>B95+'User Interface'!$D$14</f>
        <v>8.4000000000000061E-2</v>
      </c>
      <c r="C96">
        <f>IF(G96&lt;0,(SQRT(G96^2+H96^2)*'User Interface'!$D$17)/$C$7*COS(PI()*'User Interface'!$D$19/180),0)</f>
        <v>0</v>
      </c>
      <c r="D96">
        <f>IF(G96&lt;0,(SQRT(H96^2+H96^2)*'User Interface'!$D$17)/$C$7*COS(PI()*'User Interface'!$D$19/180)+$C$8,$C$8)</f>
        <v>-9.81</v>
      </c>
      <c r="E96">
        <f t="shared" si="2"/>
        <v>8.8000000000000007</v>
      </c>
      <c r="F96">
        <f t="shared" si="2"/>
        <v>2.1759600000000106</v>
      </c>
      <c r="G96">
        <f t="shared" si="3"/>
        <v>0.73920000000000019</v>
      </c>
      <c r="H96">
        <f t="shared" si="3"/>
        <v>0.71739031999999914</v>
      </c>
    </row>
    <row r="97" spans="2:8" x14ac:dyDescent="0.3">
      <c r="B97">
        <f>B96+'User Interface'!$D$14</f>
        <v>8.5000000000000062E-2</v>
      </c>
      <c r="C97">
        <f>IF(G97&lt;0,(SQRT(G97^2+H97^2)*'User Interface'!$D$17)/$C$7*COS(PI()*'User Interface'!$D$19/180),0)</f>
        <v>0</v>
      </c>
      <c r="D97">
        <f>IF(G97&lt;0,(SQRT(H97^2+H97^2)*'User Interface'!$D$17)/$C$7*COS(PI()*'User Interface'!$D$19/180)+$C$8,$C$8)</f>
        <v>-9.81</v>
      </c>
      <c r="E97">
        <f t="shared" si="2"/>
        <v>8.8000000000000007</v>
      </c>
      <c r="F97">
        <f t="shared" si="2"/>
        <v>2.1661500000000107</v>
      </c>
      <c r="G97">
        <f t="shared" si="3"/>
        <v>0.74800000000000022</v>
      </c>
      <c r="H97">
        <f t="shared" si="3"/>
        <v>0.71956137499999917</v>
      </c>
    </row>
    <row r="98" spans="2:8" x14ac:dyDescent="0.3">
      <c r="B98">
        <f>B97+'User Interface'!$D$14</f>
        <v>8.6000000000000063E-2</v>
      </c>
      <c r="C98">
        <f>IF(G98&lt;0,(SQRT(G98^2+H98^2)*'User Interface'!$D$17)/$C$7*COS(PI()*'User Interface'!$D$19/180),0)</f>
        <v>0</v>
      </c>
      <c r="D98">
        <f>IF(G98&lt;0,(SQRT(H98^2+H98^2)*'User Interface'!$D$17)/$C$7*COS(PI()*'User Interface'!$D$19/180)+$C$8,$C$8)</f>
        <v>-9.81</v>
      </c>
      <c r="E98">
        <f t="shared" si="2"/>
        <v>8.8000000000000007</v>
      </c>
      <c r="F98">
        <f t="shared" si="2"/>
        <v>2.1563400000000108</v>
      </c>
      <c r="G98">
        <f t="shared" si="3"/>
        <v>0.75680000000000025</v>
      </c>
      <c r="H98">
        <f t="shared" si="3"/>
        <v>0.7217226199999992</v>
      </c>
    </row>
    <row r="99" spans="2:8" x14ac:dyDescent="0.3">
      <c r="B99">
        <f>B98+'User Interface'!$D$14</f>
        <v>8.7000000000000063E-2</v>
      </c>
      <c r="C99">
        <f>IF(G99&lt;0,(SQRT(G99^2+H99^2)*'User Interface'!$D$17)/$C$7*COS(PI()*'User Interface'!$D$19/180),0)</f>
        <v>0</v>
      </c>
      <c r="D99">
        <f>IF(G99&lt;0,(SQRT(H99^2+H99^2)*'User Interface'!$D$17)/$C$7*COS(PI()*'User Interface'!$D$19/180)+$C$8,$C$8)</f>
        <v>-9.81</v>
      </c>
      <c r="E99">
        <f t="shared" si="2"/>
        <v>8.8000000000000007</v>
      </c>
      <c r="F99">
        <f t="shared" si="2"/>
        <v>2.1465300000000109</v>
      </c>
      <c r="G99">
        <f t="shared" si="3"/>
        <v>0.76560000000000028</v>
      </c>
      <c r="H99">
        <f t="shared" si="3"/>
        <v>0.72387405499999924</v>
      </c>
    </row>
    <row r="100" spans="2:8" x14ac:dyDescent="0.3">
      <c r="B100">
        <f>B99+'User Interface'!$D$14</f>
        <v>8.8000000000000064E-2</v>
      </c>
      <c r="C100">
        <f>IF(G100&lt;0,(SQRT(G100^2+H100^2)*'User Interface'!$D$17)/$C$7*COS(PI()*'User Interface'!$D$19/180),0)</f>
        <v>0</v>
      </c>
      <c r="D100">
        <f>IF(G100&lt;0,(SQRT(H100^2+H100^2)*'User Interface'!$D$17)/$C$7*COS(PI()*'User Interface'!$D$19/180)+$C$8,$C$8)</f>
        <v>-9.81</v>
      </c>
      <c r="E100">
        <f t="shared" si="2"/>
        <v>8.8000000000000007</v>
      </c>
      <c r="F100">
        <f t="shared" si="2"/>
        <v>2.1367200000000111</v>
      </c>
      <c r="G100">
        <f t="shared" si="3"/>
        <v>0.77440000000000031</v>
      </c>
      <c r="H100">
        <f t="shared" si="3"/>
        <v>0.72601567999999927</v>
      </c>
    </row>
    <row r="101" spans="2:8" x14ac:dyDescent="0.3">
      <c r="B101">
        <f>B100+'User Interface'!$D$14</f>
        <v>8.9000000000000065E-2</v>
      </c>
      <c r="C101">
        <f>IF(G101&lt;0,(SQRT(G101^2+H101^2)*'User Interface'!$D$17)/$C$7*COS(PI()*'User Interface'!$D$19/180),0)</f>
        <v>0</v>
      </c>
      <c r="D101">
        <f>IF(G101&lt;0,(SQRT(H101^2+H101^2)*'User Interface'!$D$17)/$C$7*COS(PI()*'User Interface'!$D$19/180)+$C$8,$C$8)</f>
        <v>-9.81</v>
      </c>
      <c r="E101">
        <f t="shared" si="2"/>
        <v>8.8000000000000007</v>
      </c>
      <c r="F101">
        <f t="shared" si="2"/>
        <v>2.1269100000000112</v>
      </c>
      <c r="G101">
        <f t="shared" si="3"/>
        <v>0.78320000000000034</v>
      </c>
      <c r="H101">
        <f t="shared" si="3"/>
        <v>0.72814749499999931</v>
      </c>
    </row>
    <row r="102" spans="2:8" x14ac:dyDescent="0.3">
      <c r="B102">
        <f>B101+'User Interface'!$D$14</f>
        <v>9.0000000000000066E-2</v>
      </c>
      <c r="C102">
        <f>IF(G102&lt;0,(SQRT(G102^2+H102^2)*'User Interface'!$D$17)/$C$7*COS(PI()*'User Interface'!$D$19/180),0)</f>
        <v>0</v>
      </c>
      <c r="D102">
        <f>IF(G102&lt;0,(SQRT(H102^2+H102^2)*'User Interface'!$D$17)/$C$7*COS(PI()*'User Interface'!$D$19/180)+$C$8,$C$8)</f>
        <v>-9.81</v>
      </c>
      <c r="E102">
        <f t="shared" si="2"/>
        <v>8.8000000000000007</v>
      </c>
      <c r="F102">
        <f t="shared" si="2"/>
        <v>2.1171000000000113</v>
      </c>
      <c r="G102">
        <f t="shared" si="3"/>
        <v>0.79200000000000037</v>
      </c>
      <c r="H102">
        <f t="shared" si="3"/>
        <v>0.73026949999999935</v>
      </c>
    </row>
    <row r="103" spans="2:8" x14ac:dyDescent="0.3">
      <c r="B103">
        <f>B102+'User Interface'!$D$14</f>
        <v>9.1000000000000067E-2</v>
      </c>
      <c r="C103">
        <f>IF(G103&lt;0,(SQRT(G103^2+H103^2)*'User Interface'!$D$17)/$C$7*COS(PI()*'User Interface'!$D$19/180),0)</f>
        <v>0</v>
      </c>
      <c r="D103">
        <f>IF(G103&lt;0,(SQRT(H103^2+H103^2)*'User Interface'!$D$17)/$C$7*COS(PI()*'User Interface'!$D$19/180)+$C$8,$C$8)</f>
        <v>-9.81</v>
      </c>
      <c r="E103">
        <f t="shared" si="2"/>
        <v>8.8000000000000007</v>
      </c>
      <c r="F103">
        <f t="shared" si="2"/>
        <v>2.1072900000000114</v>
      </c>
      <c r="G103">
        <f t="shared" si="3"/>
        <v>0.8008000000000004</v>
      </c>
      <c r="H103">
        <f t="shared" si="3"/>
        <v>0.73238169499999939</v>
      </c>
    </row>
    <row r="104" spans="2:8" x14ac:dyDescent="0.3">
      <c r="B104">
        <f>B103+'User Interface'!$D$14</f>
        <v>9.2000000000000068E-2</v>
      </c>
      <c r="C104">
        <f>IF(G104&lt;0,(SQRT(G104^2+H104^2)*'User Interface'!$D$17)/$C$7*COS(PI()*'User Interface'!$D$19/180),0)</f>
        <v>0</v>
      </c>
      <c r="D104">
        <f>IF(G104&lt;0,(SQRT(H104^2+H104^2)*'User Interface'!$D$17)/$C$7*COS(PI()*'User Interface'!$D$19/180)+$C$8,$C$8)</f>
        <v>-9.81</v>
      </c>
      <c r="E104">
        <f t="shared" si="2"/>
        <v>8.8000000000000007</v>
      </c>
      <c r="F104">
        <f t="shared" si="2"/>
        <v>2.0974800000000116</v>
      </c>
      <c r="G104">
        <f t="shared" si="3"/>
        <v>0.80960000000000043</v>
      </c>
      <c r="H104">
        <f t="shared" si="3"/>
        <v>0.73448407999999943</v>
      </c>
    </row>
    <row r="105" spans="2:8" x14ac:dyDescent="0.3">
      <c r="B105">
        <f>B104+'User Interface'!$D$14</f>
        <v>9.3000000000000069E-2</v>
      </c>
      <c r="C105">
        <f>IF(G105&lt;0,(SQRT(G105^2+H105^2)*'User Interface'!$D$17)/$C$7*COS(PI()*'User Interface'!$D$19/180),0)</f>
        <v>0</v>
      </c>
      <c r="D105">
        <f>IF(G105&lt;0,(SQRT(H105^2+H105^2)*'User Interface'!$D$17)/$C$7*COS(PI()*'User Interface'!$D$19/180)+$C$8,$C$8)</f>
        <v>-9.81</v>
      </c>
      <c r="E105">
        <f t="shared" si="2"/>
        <v>8.8000000000000007</v>
      </c>
      <c r="F105">
        <f t="shared" si="2"/>
        <v>2.0876700000000117</v>
      </c>
      <c r="G105">
        <f t="shared" si="3"/>
        <v>0.81840000000000046</v>
      </c>
      <c r="H105">
        <f t="shared" si="3"/>
        <v>0.73657665499999947</v>
      </c>
    </row>
    <row r="106" spans="2:8" x14ac:dyDescent="0.3">
      <c r="B106">
        <f>B105+'User Interface'!$D$14</f>
        <v>9.400000000000007E-2</v>
      </c>
      <c r="C106">
        <f>IF(G106&lt;0,(SQRT(G106^2+H106^2)*'User Interface'!$D$17)/$C$7*COS(PI()*'User Interface'!$D$19/180),0)</f>
        <v>0</v>
      </c>
      <c r="D106">
        <f>IF(G106&lt;0,(SQRT(H106^2+H106^2)*'User Interface'!$D$17)/$C$7*COS(PI()*'User Interface'!$D$19/180)+$C$8,$C$8)</f>
        <v>-9.81</v>
      </c>
      <c r="E106">
        <f t="shared" si="2"/>
        <v>8.8000000000000007</v>
      </c>
      <c r="F106">
        <f t="shared" si="2"/>
        <v>2.0778600000000118</v>
      </c>
      <c r="G106">
        <f t="shared" si="3"/>
        <v>0.82720000000000049</v>
      </c>
      <c r="H106">
        <f t="shared" si="3"/>
        <v>0.73865941999999951</v>
      </c>
    </row>
    <row r="107" spans="2:8" x14ac:dyDescent="0.3">
      <c r="B107">
        <f>B106+'User Interface'!$D$14</f>
        <v>9.500000000000007E-2</v>
      </c>
      <c r="C107">
        <f>IF(G107&lt;0,(SQRT(G107^2+H107^2)*'User Interface'!$D$17)/$C$7*COS(PI()*'User Interface'!$D$19/180),0)</f>
        <v>0</v>
      </c>
      <c r="D107">
        <f>IF(G107&lt;0,(SQRT(H107^2+H107^2)*'User Interface'!$D$17)/$C$7*COS(PI()*'User Interface'!$D$19/180)+$C$8,$C$8)</f>
        <v>-9.81</v>
      </c>
      <c r="E107">
        <f t="shared" si="2"/>
        <v>8.8000000000000007</v>
      </c>
      <c r="F107">
        <f t="shared" si="2"/>
        <v>2.0680500000000119</v>
      </c>
      <c r="G107">
        <f t="shared" si="3"/>
        <v>0.83600000000000052</v>
      </c>
      <c r="H107">
        <f t="shared" si="3"/>
        <v>0.74073237499999955</v>
      </c>
    </row>
    <row r="108" spans="2:8" x14ac:dyDescent="0.3">
      <c r="B108">
        <f>B107+'User Interface'!$D$14</f>
        <v>9.6000000000000071E-2</v>
      </c>
      <c r="C108">
        <f>IF(G108&lt;0,(SQRT(G108^2+H108^2)*'User Interface'!$D$17)/$C$7*COS(PI()*'User Interface'!$D$19/180),0)</f>
        <v>0</v>
      </c>
      <c r="D108">
        <f>IF(G108&lt;0,(SQRT(H108^2+H108^2)*'User Interface'!$D$17)/$C$7*COS(PI()*'User Interface'!$D$19/180)+$C$8,$C$8)</f>
        <v>-9.81</v>
      </c>
      <c r="E108">
        <f t="shared" si="2"/>
        <v>8.8000000000000007</v>
      </c>
      <c r="F108">
        <f t="shared" si="2"/>
        <v>2.0582400000000121</v>
      </c>
      <c r="G108">
        <f t="shared" si="3"/>
        <v>0.84480000000000055</v>
      </c>
      <c r="H108">
        <f t="shared" si="3"/>
        <v>0.7427955199999996</v>
      </c>
    </row>
    <row r="109" spans="2:8" x14ac:dyDescent="0.3">
      <c r="B109">
        <f>B108+'User Interface'!$D$14</f>
        <v>9.7000000000000072E-2</v>
      </c>
      <c r="C109">
        <f>IF(G109&lt;0,(SQRT(G109^2+H109^2)*'User Interface'!$D$17)/$C$7*COS(PI()*'User Interface'!$D$19/180),0)</f>
        <v>0</v>
      </c>
      <c r="D109">
        <f>IF(G109&lt;0,(SQRT(H109^2+H109^2)*'User Interface'!$D$17)/$C$7*COS(PI()*'User Interface'!$D$19/180)+$C$8,$C$8)</f>
        <v>-9.81</v>
      </c>
      <c r="E109">
        <f t="shared" si="2"/>
        <v>8.8000000000000007</v>
      </c>
      <c r="F109">
        <f t="shared" si="2"/>
        <v>2.0484300000000122</v>
      </c>
      <c r="G109">
        <f t="shared" si="3"/>
        <v>0.85360000000000058</v>
      </c>
      <c r="H109">
        <f t="shared" si="3"/>
        <v>0.74484885499999964</v>
      </c>
    </row>
    <row r="110" spans="2:8" x14ac:dyDescent="0.3">
      <c r="B110">
        <f>B109+'User Interface'!$D$14</f>
        <v>9.8000000000000073E-2</v>
      </c>
      <c r="C110">
        <f>IF(G110&lt;0,(SQRT(G110^2+H110^2)*'User Interface'!$D$17)/$C$7*COS(PI()*'User Interface'!$D$19/180),0)</f>
        <v>0</v>
      </c>
      <c r="D110">
        <f>IF(G110&lt;0,(SQRT(H110^2+H110^2)*'User Interface'!$D$17)/$C$7*COS(PI()*'User Interface'!$D$19/180)+$C$8,$C$8)</f>
        <v>-9.81</v>
      </c>
      <c r="E110">
        <f t="shared" si="2"/>
        <v>8.8000000000000007</v>
      </c>
      <c r="F110">
        <f t="shared" si="2"/>
        <v>2.0386200000000123</v>
      </c>
      <c r="G110">
        <f t="shared" si="3"/>
        <v>0.86240000000000061</v>
      </c>
      <c r="H110">
        <f t="shared" si="3"/>
        <v>0.74689237999999969</v>
      </c>
    </row>
    <row r="111" spans="2:8" x14ac:dyDescent="0.3">
      <c r="B111">
        <f>B110+'User Interface'!$D$14</f>
        <v>9.9000000000000074E-2</v>
      </c>
      <c r="C111">
        <f>IF(G111&lt;0,(SQRT(G111^2+H111^2)*'User Interface'!$D$17)/$C$7*COS(PI()*'User Interface'!$D$19/180),0)</f>
        <v>0</v>
      </c>
      <c r="D111">
        <f>IF(G111&lt;0,(SQRT(H111^2+H111^2)*'User Interface'!$D$17)/$C$7*COS(PI()*'User Interface'!$D$19/180)+$C$8,$C$8)</f>
        <v>-9.81</v>
      </c>
      <c r="E111">
        <f t="shared" si="2"/>
        <v>8.8000000000000007</v>
      </c>
      <c r="F111">
        <f t="shared" si="2"/>
        <v>2.0288100000000124</v>
      </c>
      <c r="G111">
        <f t="shared" si="3"/>
        <v>0.87120000000000064</v>
      </c>
      <c r="H111">
        <f t="shared" si="3"/>
        <v>0.74892609499999974</v>
      </c>
    </row>
    <row r="112" spans="2:8" x14ac:dyDescent="0.3">
      <c r="B112">
        <f>B111+'User Interface'!$D$14</f>
        <v>0.10000000000000007</v>
      </c>
      <c r="C112">
        <f>IF(G112&lt;0,(SQRT(G112^2+H112^2)*'User Interface'!$D$17)/$C$7*COS(PI()*'User Interface'!$D$19/180),0)</f>
        <v>0</v>
      </c>
      <c r="D112">
        <f>IF(G112&lt;0,(SQRT(H112^2+H112^2)*'User Interface'!$D$17)/$C$7*COS(PI()*'User Interface'!$D$19/180)+$C$8,$C$8)</f>
        <v>-9.81</v>
      </c>
      <c r="E112">
        <f t="shared" si="2"/>
        <v>8.8000000000000007</v>
      </c>
      <c r="F112">
        <f t="shared" si="2"/>
        <v>2.0190000000000126</v>
      </c>
      <c r="G112">
        <f t="shared" si="3"/>
        <v>0.88000000000000067</v>
      </c>
      <c r="H112">
        <f t="shared" si="3"/>
        <v>0.75094999999999978</v>
      </c>
    </row>
    <row r="113" spans="2:8" x14ac:dyDescent="0.3">
      <c r="B113">
        <f>B112+'User Interface'!$D$14</f>
        <v>0.10100000000000008</v>
      </c>
      <c r="C113">
        <f>IF(G113&lt;0,(SQRT(G113^2+H113^2)*'User Interface'!$D$17)/$C$7*COS(PI()*'User Interface'!$D$19/180),0)</f>
        <v>0</v>
      </c>
      <c r="D113">
        <f>IF(G113&lt;0,(SQRT(H113^2+H113^2)*'User Interface'!$D$17)/$C$7*COS(PI()*'User Interface'!$D$19/180)+$C$8,$C$8)</f>
        <v>-9.81</v>
      </c>
      <c r="E113">
        <f t="shared" si="2"/>
        <v>8.8000000000000007</v>
      </c>
      <c r="F113">
        <f t="shared" si="2"/>
        <v>2.0091900000000127</v>
      </c>
      <c r="G113">
        <f t="shared" si="3"/>
        <v>0.8888000000000007</v>
      </c>
      <c r="H113">
        <f t="shared" si="3"/>
        <v>0.75296409499999983</v>
      </c>
    </row>
    <row r="114" spans="2:8" x14ac:dyDescent="0.3">
      <c r="B114">
        <f>B113+'User Interface'!$D$14</f>
        <v>0.10200000000000008</v>
      </c>
      <c r="C114">
        <f>IF(G114&lt;0,(SQRT(G114^2+H114^2)*'User Interface'!$D$17)/$C$7*COS(PI()*'User Interface'!$D$19/180),0)</f>
        <v>0</v>
      </c>
      <c r="D114">
        <f>IF(G114&lt;0,(SQRT(H114^2+H114^2)*'User Interface'!$D$17)/$C$7*COS(PI()*'User Interface'!$D$19/180)+$C$8,$C$8)</f>
        <v>-9.81</v>
      </c>
      <c r="E114">
        <f t="shared" si="2"/>
        <v>8.8000000000000007</v>
      </c>
      <c r="F114">
        <f t="shared" si="2"/>
        <v>1.9993800000000126</v>
      </c>
      <c r="G114">
        <f t="shared" si="3"/>
        <v>0.89760000000000073</v>
      </c>
      <c r="H114">
        <f t="shared" si="3"/>
        <v>0.75496837999999988</v>
      </c>
    </row>
    <row r="115" spans="2:8" x14ac:dyDescent="0.3">
      <c r="B115">
        <f>B114+'User Interface'!$D$14</f>
        <v>0.10300000000000008</v>
      </c>
      <c r="C115">
        <f>IF(G115&lt;0,(SQRT(G115^2+H115^2)*'User Interface'!$D$17)/$C$7*COS(PI()*'User Interface'!$D$19/180),0)</f>
        <v>0</v>
      </c>
      <c r="D115">
        <f>IF(G115&lt;0,(SQRT(H115^2+H115^2)*'User Interface'!$D$17)/$C$7*COS(PI()*'User Interface'!$D$19/180)+$C$8,$C$8)</f>
        <v>-9.81</v>
      </c>
      <c r="E115">
        <f t="shared" si="2"/>
        <v>8.8000000000000007</v>
      </c>
      <c r="F115">
        <f t="shared" si="2"/>
        <v>1.9895700000000125</v>
      </c>
      <c r="G115">
        <f t="shared" si="3"/>
        <v>0.90640000000000076</v>
      </c>
      <c r="H115">
        <f t="shared" si="3"/>
        <v>0.75696285499999993</v>
      </c>
    </row>
    <row r="116" spans="2:8" x14ac:dyDescent="0.3">
      <c r="B116">
        <f>B115+'User Interface'!$D$14</f>
        <v>0.10400000000000008</v>
      </c>
      <c r="C116">
        <f>IF(G116&lt;0,(SQRT(G116^2+H116^2)*'User Interface'!$D$17)/$C$7*COS(PI()*'User Interface'!$D$19/180),0)</f>
        <v>0</v>
      </c>
      <c r="D116">
        <f>IF(G116&lt;0,(SQRT(H116^2+H116^2)*'User Interface'!$D$17)/$C$7*COS(PI()*'User Interface'!$D$19/180)+$C$8,$C$8)</f>
        <v>-9.81</v>
      </c>
      <c r="E116">
        <f t="shared" si="2"/>
        <v>8.8000000000000007</v>
      </c>
      <c r="F116">
        <f t="shared" si="2"/>
        <v>1.9797600000000124</v>
      </c>
      <c r="G116">
        <f t="shared" si="3"/>
        <v>0.91520000000000079</v>
      </c>
      <c r="H116">
        <f t="shared" si="3"/>
        <v>0.75894751999999999</v>
      </c>
    </row>
    <row r="117" spans="2:8" x14ac:dyDescent="0.3">
      <c r="B117">
        <f>B116+'User Interface'!$D$14</f>
        <v>0.10500000000000008</v>
      </c>
      <c r="C117">
        <f>IF(G117&lt;0,(SQRT(G117^2+H117^2)*'User Interface'!$D$17)/$C$7*COS(PI()*'User Interface'!$D$19/180),0)</f>
        <v>0</v>
      </c>
      <c r="D117">
        <f>IF(G117&lt;0,(SQRT(H117^2+H117^2)*'User Interface'!$D$17)/$C$7*COS(PI()*'User Interface'!$D$19/180)+$C$8,$C$8)</f>
        <v>-9.81</v>
      </c>
      <c r="E117">
        <f t="shared" si="2"/>
        <v>8.8000000000000007</v>
      </c>
      <c r="F117">
        <f t="shared" si="2"/>
        <v>1.9699500000000123</v>
      </c>
      <c r="G117">
        <f t="shared" si="3"/>
        <v>0.92400000000000082</v>
      </c>
      <c r="H117">
        <f t="shared" si="3"/>
        <v>0.76092237500000004</v>
      </c>
    </row>
    <row r="118" spans="2:8" x14ac:dyDescent="0.3">
      <c r="B118">
        <f>B117+'User Interface'!$D$14</f>
        <v>0.10600000000000008</v>
      </c>
      <c r="C118">
        <f>IF(G118&lt;0,(SQRT(G118^2+H118^2)*'User Interface'!$D$17)/$C$7*COS(PI()*'User Interface'!$D$19/180),0)</f>
        <v>0</v>
      </c>
      <c r="D118">
        <f>IF(G118&lt;0,(SQRT(H118^2+H118^2)*'User Interface'!$D$17)/$C$7*COS(PI()*'User Interface'!$D$19/180)+$C$8,$C$8)</f>
        <v>-9.81</v>
      </c>
      <c r="E118">
        <f t="shared" si="2"/>
        <v>8.8000000000000007</v>
      </c>
      <c r="F118">
        <f t="shared" si="2"/>
        <v>1.9601400000000122</v>
      </c>
      <c r="G118">
        <f t="shared" si="3"/>
        <v>0.93280000000000085</v>
      </c>
      <c r="H118">
        <f t="shared" si="3"/>
        <v>0.76288742000000009</v>
      </c>
    </row>
    <row r="119" spans="2:8" x14ac:dyDescent="0.3">
      <c r="B119">
        <f>B118+'User Interface'!$D$14</f>
        <v>0.10700000000000008</v>
      </c>
      <c r="C119">
        <f>IF(G119&lt;0,(SQRT(G119^2+H119^2)*'User Interface'!$D$17)/$C$7*COS(PI()*'User Interface'!$D$19/180),0)</f>
        <v>0</v>
      </c>
      <c r="D119">
        <f>IF(G119&lt;0,(SQRT(H119^2+H119^2)*'User Interface'!$D$17)/$C$7*COS(PI()*'User Interface'!$D$19/180)+$C$8,$C$8)</f>
        <v>-9.81</v>
      </c>
      <c r="E119">
        <f t="shared" si="2"/>
        <v>8.8000000000000007</v>
      </c>
      <c r="F119">
        <f t="shared" si="2"/>
        <v>1.9503300000000121</v>
      </c>
      <c r="G119">
        <f t="shared" si="3"/>
        <v>0.94160000000000088</v>
      </c>
      <c r="H119">
        <f t="shared" si="3"/>
        <v>0.76484265500000015</v>
      </c>
    </row>
    <row r="120" spans="2:8" x14ac:dyDescent="0.3">
      <c r="B120">
        <f>B119+'User Interface'!$D$14</f>
        <v>0.10800000000000008</v>
      </c>
      <c r="C120">
        <f>IF(G120&lt;0,(SQRT(G120^2+H120^2)*'User Interface'!$D$17)/$C$7*COS(PI()*'User Interface'!$D$19/180),0)</f>
        <v>0</v>
      </c>
      <c r="D120">
        <f>IF(G120&lt;0,(SQRT(H120^2+H120^2)*'User Interface'!$D$17)/$C$7*COS(PI()*'User Interface'!$D$19/180)+$C$8,$C$8)</f>
        <v>-9.81</v>
      </c>
      <c r="E120">
        <f t="shared" si="2"/>
        <v>8.8000000000000007</v>
      </c>
      <c r="F120">
        <f t="shared" si="2"/>
        <v>1.940520000000012</v>
      </c>
      <c r="G120">
        <f t="shared" si="3"/>
        <v>0.95040000000000091</v>
      </c>
      <c r="H120">
        <f t="shared" si="3"/>
        <v>0.76678808000000021</v>
      </c>
    </row>
    <row r="121" spans="2:8" x14ac:dyDescent="0.3">
      <c r="B121">
        <f>B120+'User Interface'!$D$14</f>
        <v>0.10900000000000008</v>
      </c>
      <c r="C121">
        <f>IF(G121&lt;0,(SQRT(G121^2+H121^2)*'User Interface'!$D$17)/$C$7*COS(PI()*'User Interface'!$D$19/180),0)</f>
        <v>0</v>
      </c>
      <c r="D121">
        <f>IF(G121&lt;0,(SQRT(H121^2+H121^2)*'User Interface'!$D$17)/$C$7*COS(PI()*'User Interface'!$D$19/180)+$C$8,$C$8)</f>
        <v>-9.81</v>
      </c>
      <c r="E121">
        <f t="shared" si="2"/>
        <v>8.8000000000000007</v>
      </c>
      <c r="F121">
        <f t="shared" si="2"/>
        <v>1.9307100000000119</v>
      </c>
      <c r="G121">
        <f t="shared" si="3"/>
        <v>0.95920000000000094</v>
      </c>
      <c r="H121">
        <f t="shared" si="3"/>
        <v>0.76872369500000026</v>
      </c>
    </row>
    <row r="122" spans="2:8" x14ac:dyDescent="0.3">
      <c r="B122">
        <f>B121+'User Interface'!$D$14</f>
        <v>0.11000000000000008</v>
      </c>
      <c r="C122">
        <f>IF(G122&lt;0,(SQRT(G122^2+H122^2)*'User Interface'!$D$17)/$C$7*COS(PI()*'User Interface'!$D$19/180),0)</f>
        <v>0</v>
      </c>
      <c r="D122">
        <f>IF(G122&lt;0,(SQRT(H122^2+H122^2)*'User Interface'!$D$17)/$C$7*COS(PI()*'User Interface'!$D$19/180)+$C$8,$C$8)</f>
        <v>-9.81</v>
      </c>
      <c r="E122">
        <f t="shared" si="2"/>
        <v>8.8000000000000007</v>
      </c>
      <c r="F122">
        <f t="shared" si="2"/>
        <v>1.9209000000000118</v>
      </c>
      <c r="G122">
        <f t="shared" si="3"/>
        <v>0.96800000000000097</v>
      </c>
      <c r="H122">
        <f t="shared" si="3"/>
        <v>0.77064950000000032</v>
      </c>
    </row>
    <row r="123" spans="2:8" x14ac:dyDescent="0.3">
      <c r="B123">
        <f>B122+'User Interface'!$D$14</f>
        <v>0.11100000000000008</v>
      </c>
      <c r="C123">
        <f>IF(G123&lt;0,(SQRT(G123^2+H123^2)*'User Interface'!$D$17)/$C$7*COS(PI()*'User Interface'!$D$19/180),0)</f>
        <v>0</v>
      </c>
      <c r="D123">
        <f>IF(G123&lt;0,(SQRT(H123^2+H123^2)*'User Interface'!$D$17)/$C$7*COS(PI()*'User Interface'!$D$19/180)+$C$8,$C$8)</f>
        <v>-9.81</v>
      </c>
      <c r="E123">
        <f t="shared" si="2"/>
        <v>8.8000000000000007</v>
      </c>
      <c r="F123">
        <f t="shared" si="2"/>
        <v>1.9110900000000117</v>
      </c>
      <c r="G123">
        <f t="shared" si="3"/>
        <v>0.976800000000001</v>
      </c>
      <c r="H123">
        <f t="shared" si="3"/>
        <v>0.77256549500000038</v>
      </c>
    </row>
    <row r="124" spans="2:8" x14ac:dyDescent="0.3">
      <c r="B124">
        <f>B123+'User Interface'!$D$14</f>
        <v>0.11200000000000009</v>
      </c>
      <c r="C124">
        <f>IF(G124&lt;0,(SQRT(G124^2+H124^2)*'User Interface'!$D$17)/$C$7*COS(PI()*'User Interface'!$D$19/180),0)</f>
        <v>0</v>
      </c>
      <c r="D124">
        <f>IF(G124&lt;0,(SQRT(H124^2+H124^2)*'User Interface'!$D$17)/$C$7*COS(PI()*'User Interface'!$D$19/180)+$C$8,$C$8)</f>
        <v>-9.81</v>
      </c>
      <c r="E124">
        <f t="shared" si="2"/>
        <v>8.8000000000000007</v>
      </c>
      <c r="F124">
        <f t="shared" si="2"/>
        <v>1.9012800000000116</v>
      </c>
      <c r="G124">
        <f t="shared" si="3"/>
        <v>0.98560000000000103</v>
      </c>
      <c r="H124">
        <f t="shared" si="3"/>
        <v>0.77447168000000044</v>
      </c>
    </row>
    <row r="125" spans="2:8" x14ac:dyDescent="0.3">
      <c r="B125">
        <f>B124+'User Interface'!$D$14</f>
        <v>0.11300000000000009</v>
      </c>
      <c r="C125">
        <f>IF(G125&lt;0,(SQRT(G125^2+H125^2)*'User Interface'!$D$17)/$C$7*COS(PI()*'User Interface'!$D$19/180),0)</f>
        <v>0</v>
      </c>
      <c r="D125">
        <f>IF(G125&lt;0,(SQRT(H125^2+H125^2)*'User Interface'!$D$17)/$C$7*COS(PI()*'User Interface'!$D$19/180)+$C$8,$C$8)</f>
        <v>-9.81</v>
      </c>
      <c r="E125">
        <f t="shared" si="2"/>
        <v>8.8000000000000007</v>
      </c>
      <c r="F125">
        <f t="shared" si="2"/>
        <v>1.8914700000000115</v>
      </c>
      <c r="G125">
        <f t="shared" si="3"/>
        <v>0.99440000000000106</v>
      </c>
      <c r="H125">
        <f t="shared" si="3"/>
        <v>0.7763680550000005</v>
      </c>
    </row>
    <row r="126" spans="2:8" x14ac:dyDescent="0.3">
      <c r="B126">
        <f>B125+'User Interface'!$D$14</f>
        <v>0.11400000000000009</v>
      </c>
      <c r="C126">
        <f>IF(G126&lt;0,(SQRT(G126^2+H126^2)*'User Interface'!$D$17)/$C$7*COS(PI()*'User Interface'!$D$19/180),0)</f>
        <v>0</v>
      </c>
      <c r="D126">
        <f>IF(G126&lt;0,(SQRT(H126^2+H126^2)*'User Interface'!$D$17)/$C$7*COS(PI()*'User Interface'!$D$19/180)+$C$8,$C$8)</f>
        <v>-9.81</v>
      </c>
      <c r="E126">
        <f t="shared" si="2"/>
        <v>8.8000000000000007</v>
      </c>
      <c r="F126">
        <f t="shared" si="2"/>
        <v>1.8816600000000114</v>
      </c>
      <c r="G126">
        <f t="shared" si="3"/>
        <v>1.003200000000001</v>
      </c>
      <c r="H126">
        <f t="shared" si="3"/>
        <v>0.77825462000000056</v>
      </c>
    </row>
    <row r="127" spans="2:8" x14ac:dyDescent="0.3">
      <c r="B127">
        <f>B126+'User Interface'!$D$14</f>
        <v>0.11500000000000009</v>
      </c>
      <c r="C127">
        <f>IF(G127&lt;0,(SQRT(G127^2+H127^2)*'User Interface'!$D$17)/$C$7*COS(PI()*'User Interface'!$D$19/180),0)</f>
        <v>0</v>
      </c>
      <c r="D127">
        <f>IF(G127&lt;0,(SQRT(H127^2+H127^2)*'User Interface'!$D$17)/$C$7*COS(PI()*'User Interface'!$D$19/180)+$C$8,$C$8)</f>
        <v>-9.81</v>
      </c>
      <c r="E127">
        <f t="shared" si="2"/>
        <v>8.8000000000000007</v>
      </c>
      <c r="F127">
        <f t="shared" si="2"/>
        <v>1.8718500000000113</v>
      </c>
      <c r="G127">
        <f t="shared" si="3"/>
        <v>1.0120000000000009</v>
      </c>
      <c r="H127">
        <f t="shared" si="3"/>
        <v>0.78013137500000063</v>
      </c>
    </row>
    <row r="128" spans="2:8" x14ac:dyDescent="0.3">
      <c r="B128">
        <f>B127+'User Interface'!$D$14</f>
        <v>0.11600000000000009</v>
      </c>
      <c r="C128">
        <f>IF(G128&lt;0,(SQRT(G128^2+H128^2)*'User Interface'!$D$17)/$C$7*COS(PI()*'User Interface'!$D$19/180),0)</f>
        <v>0</v>
      </c>
      <c r="D128">
        <f>IF(G128&lt;0,(SQRT(H128^2+H128^2)*'User Interface'!$D$17)/$C$7*COS(PI()*'User Interface'!$D$19/180)+$C$8,$C$8)</f>
        <v>-9.81</v>
      </c>
      <c r="E128">
        <f t="shared" si="2"/>
        <v>8.8000000000000007</v>
      </c>
      <c r="F128">
        <f t="shared" si="2"/>
        <v>1.8620400000000112</v>
      </c>
      <c r="G128">
        <f t="shared" si="3"/>
        <v>1.0208000000000008</v>
      </c>
      <c r="H128">
        <f t="shared" si="3"/>
        <v>0.78199832000000069</v>
      </c>
    </row>
    <row r="129" spans="2:8" x14ac:dyDescent="0.3">
      <c r="B129">
        <f>B128+'User Interface'!$D$14</f>
        <v>0.11700000000000009</v>
      </c>
      <c r="C129">
        <f>IF(G129&lt;0,(SQRT(G129^2+H129^2)*'User Interface'!$D$17)/$C$7*COS(PI()*'User Interface'!$D$19/180),0)</f>
        <v>0</v>
      </c>
      <c r="D129">
        <f>IF(G129&lt;0,(SQRT(H129^2+H129^2)*'User Interface'!$D$17)/$C$7*COS(PI()*'User Interface'!$D$19/180)+$C$8,$C$8)</f>
        <v>-9.81</v>
      </c>
      <c r="E129">
        <f t="shared" si="2"/>
        <v>8.8000000000000007</v>
      </c>
      <c r="F129">
        <f t="shared" si="2"/>
        <v>1.8522300000000111</v>
      </c>
      <c r="G129">
        <f t="shared" si="3"/>
        <v>1.0296000000000007</v>
      </c>
      <c r="H129">
        <f t="shared" si="3"/>
        <v>0.78385545500000076</v>
      </c>
    </row>
    <row r="130" spans="2:8" x14ac:dyDescent="0.3">
      <c r="B130">
        <f>B129+'User Interface'!$D$14</f>
        <v>0.11800000000000009</v>
      </c>
      <c r="C130">
        <f>IF(G130&lt;0,(SQRT(G130^2+H130^2)*'User Interface'!$D$17)/$C$7*COS(PI()*'User Interface'!$D$19/180),0)</f>
        <v>0</v>
      </c>
      <c r="D130">
        <f>IF(G130&lt;0,(SQRT(H130^2+H130^2)*'User Interface'!$D$17)/$C$7*COS(PI()*'User Interface'!$D$19/180)+$C$8,$C$8)</f>
        <v>-9.81</v>
      </c>
      <c r="E130">
        <f t="shared" si="2"/>
        <v>8.8000000000000007</v>
      </c>
      <c r="F130">
        <f t="shared" si="2"/>
        <v>1.842420000000011</v>
      </c>
      <c r="G130">
        <f t="shared" si="3"/>
        <v>1.0384000000000007</v>
      </c>
      <c r="H130">
        <f t="shared" si="3"/>
        <v>0.78570278000000082</v>
      </c>
    </row>
    <row r="131" spans="2:8" x14ac:dyDescent="0.3">
      <c r="B131">
        <f>B130+'User Interface'!$D$14</f>
        <v>0.11900000000000009</v>
      </c>
      <c r="C131">
        <f>IF(G131&lt;0,(SQRT(G131^2+H131^2)*'User Interface'!$D$17)/$C$7*COS(PI()*'User Interface'!$D$19/180),0)</f>
        <v>0</v>
      </c>
      <c r="D131">
        <f>IF(G131&lt;0,(SQRT(H131^2+H131^2)*'User Interface'!$D$17)/$C$7*COS(PI()*'User Interface'!$D$19/180)+$C$8,$C$8)</f>
        <v>-9.81</v>
      </c>
      <c r="E131">
        <f t="shared" si="2"/>
        <v>8.8000000000000007</v>
      </c>
      <c r="F131">
        <f t="shared" si="2"/>
        <v>1.832610000000011</v>
      </c>
      <c r="G131">
        <f t="shared" si="3"/>
        <v>1.0472000000000006</v>
      </c>
      <c r="H131">
        <f t="shared" si="3"/>
        <v>0.78754029500000078</v>
      </c>
    </row>
    <row r="132" spans="2:8" x14ac:dyDescent="0.3">
      <c r="B132">
        <f>B131+'User Interface'!$D$14</f>
        <v>0.12000000000000009</v>
      </c>
      <c r="C132">
        <f>IF(G132&lt;0,(SQRT(G132^2+H132^2)*'User Interface'!$D$17)/$C$7*COS(PI()*'User Interface'!$D$19/180),0)</f>
        <v>0</v>
      </c>
      <c r="D132">
        <f>IF(G132&lt;0,(SQRT(H132^2+H132^2)*'User Interface'!$D$17)/$C$7*COS(PI()*'User Interface'!$D$19/180)+$C$8,$C$8)</f>
        <v>-9.81</v>
      </c>
      <c r="E132">
        <f t="shared" si="2"/>
        <v>8.8000000000000007</v>
      </c>
      <c r="F132">
        <f t="shared" si="2"/>
        <v>1.8228000000000109</v>
      </c>
      <c r="G132">
        <f t="shared" si="3"/>
        <v>1.0560000000000005</v>
      </c>
      <c r="H132">
        <f t="shared" si="3"/>
        <v>0.78936800000000074</v>
      </c>
    </row>
    <row r="133" spans="2:8" x14ac:dyDescent="0.3">
      <c r="B133">
        <f>B132+'User Interface'!$D$14</f>
        <v>0.12100000000000009</v>
      </c>
      <c r="C133">
        <f>IF(G133&lt;0,(SQRT(G133^2+H133^2)*'User Interface'!$D$17)/$C$7*COS(PI()*'User Interface'!$D$19/180),0)</f>
        <v>0</v>
      </c>
      <c r="D133">
        <f>IF(G133&lt;0,(SQRT(H133^2+H133^2)*'User Interface'!$D$17)/$C$7*COS(PI()*'User Interface'!$D$19/180)+$C$8,$C$8)</f>
        <v>-9.81</v>
      </c>
      <c r="E133">
        <f t="shared" si="2"/>
        <v>8.8000000000000007</v>
      </c>
      <c r="F133">
        <f t="shared" si="2"/>
        <v>1.8129900000000108</v>
      </c>
      <c r="G133">
        <f t="shared" si="3"/>
        <v>1.0648000000000004</v>
      </c>
      <c r="H133">
        <f t="shared" si="3"/>
        <v>0.79118589500000069</v>
      </c>
    </row>
    <row r="134" spans="2:8" x14ac:dyDescent="0.3">
      <c r="B134">
        <f>B133+'User Interface'!$D$14</f>
        <v>0.12200000000000009</v>
      </c>
      <c r="C134">
        <f>IF(G134&lt;0,(SQRT(G134^2+H134^2)*'User Interface'!$D$17)/$C$7*COS(PI()*'User Interface'!$D$19/180),0)</f>
        <v>0</v>
      </c>
      <c r="D134">
        <f>IF(G134&lt;0,(SQRT(H134^2+H134^2)*'User Interface'!$D$17)/$C$7*COS(PI()*'User Interface'!$D$19/180)+$C$8,$C$8)</f>
        <v>-9.81</v>
      </c>
      <c r="E134">
        <f t="shared" si="2"/>
        <v>8.8000000000000007</v>
      </c>
      <c r="F134">
        <f t="shared" si="2"/>
        <v>1.8031800000000107</v>
      </c>
      <c r="G134">
        <f t="shared" si="3"/>
        <v>1.0736000000000003</v>
      </c>
      <c r="H134">
        <f t="shared" si="3"/>
        <v>0.79299398000000065</v>
      </c>
    </row>
    <row r="135" spans="2:8" x14ac:dyDescent="0.3">
      <c r="B135">
        <f>B134+'User Interface'!$D$14</f>
        <v>0.1230000000000001</v>
      </c>
      <c r="C135">
        <f>IF(G135&lt;0,(SQRT(G135^2+H135^2)*'User Interface'!$D$17)/$C$7*COS(PI()*'User Interface'!$D$19/180),0)</f>
        <v>0</v>
      </c>
      <c r="D135">
        <f>IF(G135&lt;0,(SQRT(H135^2+H135^2)*'User Interface'!$D$17)/$C$7*COS(PI()*'User Interface'!$D$19/180)+$C$8,$C$8)</f>
        <v>-9.81</v>
      </c>
      <c r="E135">
        <f t="shared" si="2"/>
        <v>8.8000000000000007</v>
      </c>
      <c r="F135">
        <f t="shared" si="2"/>
        <v>1.7933700000000106</v>
      </c>
      <c r="G135">
        <f t="shared" si="3"/>
        <v>1.0824000000000003</v>
      </c>
      <c r="H135">
        <f t="shared" si="3"/>
        <v>0.79479225500000061</v>
      </c>
    </row>
    <row r="136" spans="2:8" x14ac:dyDescent="0.3">
      <c r="B136">
        <f>B135+'User Interface'!$D$14</f>
        <v>0.1240000000000001</v>
      </c>
      <c r="C136">
        <f>IF(G136&lt;0,(SQRT(G136^2+H136^2)*'User Interface'!$D$17)/$C$7*COS(PI()*'User Interface'!$D$19/180),0)</f>
        <v>0</v>
      </c>
      <c r="D136">
        <f>IF(G136&lt;0,(SQRT(H136^2+H136^2)*'User Interface'!$D$17)/$C$7*COS(PI()*'User Interface'!$D$19/180)+$C$8,$C$8)</f>
        <v>-9.81</v>
      </c>
      <c r="E136">
        <f t="shared" si="2"/>
        <v>8.8000000000000007</v>
      </c>
      <c r="F136">
        <f t="shared" si="2"/>
        <v>1.7835600000000105</v>
      </c>
      <c r="G136">
        <f t="shared" si="3"/>
        <v>1.0912000000000002</v>
      </c>
      <c r="H136">
        <f t="shared" si="3"/>
        <v>0.79658072000000057</v>
      </c>
    </row>
    <row r="137" spans="2:8" x14ac:dyDescent="0.3">
      <c r="B137">
        <f>B136+'User Interface'!$D$14</f>
        <v>0.12500000000000008</v>
      </c>
      <c r="C137">
        <f>IF(G137&lt;0,(SQRT(G137^2+H137^2)*'User Interface'!$D$17)/$C$7*COS(PI()*'User Interface'!$D$19/180),0)</f>
        <v>0</v>
      </c>
      <c r="D137">
        <f>IF(G137&lt;0,(SQRT(H137^2+H137^2)*'User Interface'!$D$17)/$C$7*COS(PI()*'User Interface'!$D$19/180)+$C$8,$C$8)</f>
        <v>-9.81</v>
      </c>
      <c r="E137">
        <f t="shared" si="2"/>
        <v>8.8000000000000007</v>
      </c>
      <c r="F137">
        <f t="shared" si="2"/>
        <v>1.7737500000000104</v>
      </c>
      <c r="G137">
        <f t="shared" si="3"/>
        <v>1.1000000000000001</v>
      </c>
      <c r="H137">
        <f t="shared" si="3"/>
        <v>0.79835937500000054</v>
      </c>
    </row>
    <row r="138" spans="2:8" x14ac:dyDescent="0.3">
      <c r="B138">
        <f>B137+'User Interface'!$D$14</f>
        <v>0.12600000000000008</v>
      </c>
      <c r="C138">
        <f>IF(G138&lt;0,(SQRT(G138^2+H138^2)*'User Interface'!$D$17)/$C$7*COS(PI()*'User Interface'!$D$19/180),0)</f>
        <v>0</v>
      </c>
      <c r="D138">
        <f>IF(G138&lt;0,(SQRT(H138^2+H138^2)*'User Interface'!$D$17)/$C$7*COS(PI()*'User Interface'!$D$19/180)+$C$8,$C$8)</f>
        <v>-9.81</v>
      </c>
      <c r="E138">
        <f t="shared" si="2"/>
        <v>8.8000000000000007</v>
      </c>
      <c r="F138">
        <f t="shared" si="2"/>
        <v>1.7639400000000103</v>
      </c>
      <c r="G138">
        <f t="shared" si="3"/>
        <v>1.1088</v>
      </c>
      <c r="H138">
        <f t="shared" si="3"/>
        <v>0.8001282200000005</v>
      </c>
    </row>
    <row r="139" spans="2:8" x14ac:dyDescent="0.3">
      <c r="B139">
        <f>B138+'User Interface'!$D$14</f>
        <v>0.12700000000000009</v>
      </c>
      <c r="C139">
        <f>IF(G139&lt;0,(SQRT(G139^2+H139^2)*'User Interface'!$D$17)/$C$7*COS(PI()*'User Interface'!$D$19/180),0)</f>
        <v>0</v>
      </c>
      <c r="D139">
        <f>IF(G139&lt;0,(SQRT(H139^2+H139^2)*'User Interface'!$D$17)/$C$7*COS(PI()*'User Interface'!$D$19/180)+$C$8,$C$8)</f>
        <v>-9.81</v>
      </c>
      <c r="E139">
        <f t="shared" si="2"/>
        <v>8.8000000000000007</v>
      </c>
      <c r="F139">
        <f t="shared" si="2"/>
        <v>1.7541300000000102</v>
      </c>
      <c r="G139">
        <f t="shared" si="3"/>
        <v>1.1175999999999999</v>
      </c>
      <c r="H139">
        <f t="shared" si="3"/>
        <v>0.80188725500000047</v>
      </c>
    </row>
    <row r="140" spans="2:8" x14ac:dyDescent="0.3">
      <c r="B140">
        <f>B139+'User Interface'!$D$14</f>
        <v>0.12800000000000009</v>
      </c>
      <c r="C140">
        <f>IF(G140&lt;0,(SQRT(G140^2+H140^2)*'User Interface'!$D$17)/$C$7*COS(PI()*'User Interface'!$D$19/180),0)</f>
        <v>0</v>
      </c>
      <c r="D140">
        <f>IF(G140&lt;0,(SQRT(H140^2+H140^2)*'User Interface'!$D$17)/$C$7*COS(PI()*'User Interface'!$D$19/180)+$C$8,$C$8)</f>
        <v>-9.81</v>
      </c>
      <c r="E140">
        <f t="shared" si="2"/>
        <v>8.8000000000000007</v>
      </c>
      <c r="F140">
        <f t="shared" si="2"/>
        <v>1.7443200000000101</v>
      </c>
      <c r="G140">
        <f t="shared" si="3"/>
        <v>1.1263999999999998</v>
      </c>
      <c r="H140">
        <f t="shared" si="3"/>
        <v>0.80363648000000043</v>
      </c>
    </row>
    <row r="141" spans="2:8" x14ac:dyDescent="0.3">
      <c r="B141">
        <f>B140+'User Interface'!$D$14</f>
        <v>0.12900000000000009</v>
      </c>
      <c r="C141">
        <f>IF(G141&lt;0,(SQRT(G141^2+H141^2)*'User Interface'!$D$17)/$C$7*COS(PI()*'User Interface'!$D$19/180),0)</f>
        <v>0</v>
      </c>
      <c r="D141">
        <f>IF(G141&lt;0,(SQRT(H141^2+H141^2)*'User Interface'!$D$17)/$C$7*COS(PI()*'User Interface'!$D$19/180)+$C$8,$C$8)</f>
        <v>-9.81</v>
      </c>
      <c r="E141">
        <f t="shared" si="2"/>
        <v>8.8000000000000007</v>
      </c>
      <c r="F141">
        <f t="shared" si="2"/>
        <v>1.73451000000001</v>
      </c>
      <c r="G141">
        <f t="shared" si="3"/>
        <v>1.1351999999999998</v>
      </c>
      <c r="H141">
        <f t="shared" si="3"/>
        <v>0.8053758950000004</v>
      </c>
    </row>
    <row r="142" spans="2:8" x14ac:dyDescent="0.3">
      <c r="B142">
        <f>B141+'User Interface'!$D$14</f>
        <v>0.13000000000000009</v>
      </c>
      <c r="C142">
        <f>IF(G142&lt;0,(SQRT(G142^2+H142^2)*'User Interface'!$D$17)/$C$7*COS(PI()*'User Interface'!$D$19/180),0)</f>
        <v>0</v>
      </c>
      <c r="D142">
        <f>IF(G142&lt;0,(SQRT(H142^2+H142^2)*'User Interface'!$D$17)/$C$7*COS(PI()*'User Interface'!$D$19/180)+$C$8,$C$8)</f>
        <v>-9.81</v>
      </c>
      <c r="E142">
        <f t="shared" ref="E142:F205" si="4">C141*$C$9+E141</f>
        <v>8.8000000000000007</v>
      </c>
      <c r="F142">
        <f t="shared" si="4"/>
        <v>1.7247000000000099</v>
      </c>
      <c r="G142">
        <f t="shared" ref="G142:H205" si="5">(E142+E141)/2*$C$9+G141</f>
        <v>1.1439999999999997</v>
      </c>
      <c r="H142">
        <f t="shared" si="5"/>
        <v>0.80710550000000036</v>
      </c>
    </row>
    <row r="143" spans="2:8" x14ac:dyDescent="0.3">
      <c r="B143">
        <f>B142+'User Interface'!$D$14</f>
        <v>0.13100000000000009</v>
      </c>
      <c r="C143">
        <f>IF(G143&lt;0,(SQRT(G143^2+H143^2)*'User Interface'!$D$17)/$C$7*COS(PI()*'User Interface'!$D$19/180),0)</f>
        <v>0</v>
      </c>
      <c r="D143">
        <f>IF(G143&lt;0,(SQRT(H143^2+H143^2)*'User Interface'!$D$17)/$C$7*COS(PI()*'User Interface'!$D$19/180)+$C$8,$C$8)</f>
        <v>-9.81</v>
      </c>
      <c r="E143">
        <f t="shared" si="4"/>
        <v>8.8000000000000007</v>
      </c>
      <c r="F143">
        <f t="shared" si="4"/>
        <v>1.7148900000000098</v>
      </c>
      <c r="G143">
        <f t="shared" si="5"/>
        <v>1.1527999999999996</v>
      </c>
      <c r="H143">
        <f t="shared" si="5"/>
        <v>0.80882529500000033</v>
      </c>
    </row>
    <row r="144" spans="2:8" x14ac:dyDescent="0.3">
      <c r="B144">
        <f>B143+'User Interface'!$D$14</f>
        <v>0.13200000000000009</v>
      </c>
      <c r="C144">
        <f>IF(G144&lt;0,(SQRT(G144^2+H144^2)*'User Interface'!$D$17)/$C$7*COS(PI()*'User Interface'!$D$19/180),0)</f>
        <v>0</v>
      </c>
      <c r="D144">
        <f>IF(G144&lt;0,(SQRT(H144^2+H144^2)*'User Interface'!$D$17)/$C$7*COS(PI()*'User Interface'!$D$19/180)+$C$8,$C$8)</f>
        <v>-9.81</v>
      </c>
      <c r="E144">
        <f t="shared" si="4"/>
        <v>8.8000000000000007</v>
      </c>
      <c r="F144">
        <f t="shared" si="4"/>
        <v>1.7050800000000097</v>
      </c>
      <c r="G144">
        <f t="shared" si="5"/>
        <v>1.1615999999999995</v>
      </c>
      <c r="H144">
        <f t="shared" si="5"/>
        <v>0.8105352800000003</v>
      </c>
    </row>
    <row r="145" spans="2:8" x14ac:dyDescent="0.3">
      <c r="B145">
        <f>B144+'User Interface'!$D$14</f>
        <v>0.13300000000000009</v>
      </c>
      <c r="C145">
        <f>IF(G145&lt;0,(SQRT(G145^2+H145^2)*'User Interface'!$D$17)/$C$7*COS(PI()*'User Interface'!$D$19/180),0)</f>
        <v>0</v>
      </c>
      <c r="D145">
        <f>IF(G145&lt;0,(SQRT(H145^2+H145^2)*'User Interface'!$D$17)/$C$7*COS(PI()*'User Interface'!$D$19/180)+$C$8,$C$8)</f>
        <v>-9.81</v>
      </c>
      <c r="E145">
        <f t="shared" si="4"/>
        <v>8.8000000000000007</v>
      </c>
      <c r="F145">
        <f t="shared" si="4"/>
        <v>1.6952700000000096</v>
      </c>
      <c r="G145">
        <f t="shared" si="5"/>
        <v>1.1703999999999994</v>
      </c>
      <c r="H145">
        <f t="shared" si="5"/>
        <v>0.81223545500000027</v>
      </c>
    </row>
    <row r="146" spans="2:8" x14ac:dyDescent="0.3">
      <c r="B146">
        <f>B145+'User Interface'!$D$14</f>
        <v>0.13400000000000009</v>
      </c>
      <c r="C146">
        <f>IF(G146&lt;0,(SQRT(G146^2+H146^2)*'User Interface'!$D$17)/$C$7*COS(PI()*'User Interface'!$D$19/180),0)</f>
        <v>0</v>
      </c>
      <c r="D146">
        <f>IF(G146&lt;0,(SQRT(H146^2+H146^2)*'User Interface'!$D$17)/$C$7*COS(PI()*'User Interface'!$D$19/180)+$C$8,$C$8)</f>
        <v>-9.81</v>
      </c>
      <c r="E146">
        <f t="shared" si="4"/>
        <v>8.8000000000000007</v>
      </c>
      <c r="F146">
        <f t="shared" si="4"/>
        <v>1.6854600000000095</v>
      </c>
      <c r="G146">
        <f t="shared" si="5"/>
        <v>1.1791999999999994</v>
      </c>
      <c r="H146">
        <f t="shared" si="5"/>
        <v>0.81392582000000024</v>
      </c>
    </row>
    <row r="147" spans="2:8" x14ac:dyDescent="0.3">
      <c r="B147">
        <f>B146+'User Interface'!$D$14</f>
        <v>0.13500000000000009</v>
      </c>
      <c r="C147">
        <f>IF(G147&lt;0,(SQRT(G147^2+H147^2)*'User Interface'!$D$17)/$C$7*COS(PI()*'User Interface'!$D$19/180),0)</f>
        <v>0</v>
      </c>
      <c r="D147">
        <f>IF(G147&lt;0,(SQRT(H147^2+H147^2)*'User Interface'!$D$17)/$C$7*COS(PI()*'User Interface'!$D$19/180)+$C$8,$C$8)</f>
        <v>-9.81</v>
      </c>
      <c r="E147">
        <f t="shared" si="4"/>
        <v>8.8000000000000007</v>
      </c>
      <c r="F147">
        <f t="shared" si="4"/>
        <v>1.6756500000000094</v>
      </c>
      <c r="G147">
        <f t="shared" si="5"/>
        <v>1.1879999999999993</v>
      </c>
      <c r="H147">
        <f t="shared" si="5"/>
        <v>0.81560637500000022</v>
      </c>
    </row>
    <row r="148" spans="2:8" x14ac:dyDescent="0.3">
      <c r="B148">
        <f>B147+'User Interface'!$D$14</f>
        <v>0.13600000000000009</v>
      </c>
      <c r="C148">
        <f>IF(G148&lt;0,(SQRT(G148^2+H148^2)*'User Interface'!$D$17)/$C$7*COS(PI()*'User Interface'!$D$19/180),0)</f>
        <v>0</v>
      </c>
      <c r="D148">
        <f>IF(G148&lt;0,(SQRT(H148^2+H148^2)*'User Interface'!$D$17)/$C$7*COS(PI()*'User Interface'!$D$19/180)+$C$8,$C$8)</f>
        <v>-9.81</v>
      </c>
      <c r="E148">
        <f t="shared" si="4"/>
        <v>8.8000000000000007</v>
      </c>
      <c r="F148">
        <f t="shared" si="4"/>
        <v>1.6658400000000093</v>
      </c>
      <c r="G148">
        <f t="shared" si="5"/>
        <v>1.1967999999999992</v>
      </c>
      <c r="H148">
        <f t="shared" si="5"/>
        <v>0.81727712000000019</v>
      </c>
    </row>
    <row r="149" spans="2:8" x14ac:dyDescent="0.3">
      <c r="B149">
        <f>B148+'User Interface'!$D$14</f>
        <v>0.13700000000000009</v>
      </c>
      <c r="C149">
        <f>IF(G149&lt;0,(SQRT(G149^2+H149^2)*'User Interface'!$D$17)/$C$7*COS(PI()*'User Interface'!$D$19/180),0)</f>
        <v>0</v>
      </c>
      <c r="D149">
        <f>IF(G149&lt;0,(SQRT(H149^2+H149^2)*'User Interface'!$D$17)/$C$7*COS(PI()*'User Interface'!$D$19/180)+$C$8,$C$8)</f>
        <v>-9.81</v>
      </c>
      <c r="E149">
        <f t="shared" si="4"/>
        <v>8.8000000000000007</v>
      </c>
      <c r="F149">
        <f t="shared" si="4"/>
        <v>1.6560300000000092</v>
      </c>
      <c r="G149">
        <f t="shared" si="5"/>
        <v>1.2055999999999991</v>
      </c>
      <c r="H149">
        <f t="shared" si="5"/>
        <v>0.81893805500000016</v>
      </c>
    </row>
    <row r="150" spans="2:8" x14ac:dyDescent="0.3">
      <c r="B150">
        <f>B149+'User Interface'!$D$14</f>
        <v>0.13800000000000009</v>
      </c>
      <c r="C150">
        <f>IF(G150&lt;0,(SQRT(G150^2+H150^2)*'User Interface'!$D$17)/$C$7*COS(PI()*'User Interface'!$D$19/180),0)</f>
        <v>0</v>
      </c>
      <c r="D150">
        <f>IF(G150&lt;0,(SQRT(H150^2+H150^2)*'User Interface'!$D$17)/$C$7*COS(PI()*'User Interface'!$D$19/180)+$C$8,$C$8)</f>
        <v>-9.81</v>
      </c>
      <c r="E150">
        <f t="shared" si="4"/>
        <v>8.8000000000000007</v>
      </c>
      <c r="F150">
        <f t="shared" si="4"/>
        <v>1.6462200000000091</v>
      </c>
      <c r="G150">
        <f t="shared" si="5"/>
        <v>1.214399999999999</v>
      </c>
      <c r="H150">
        <f t="shared" si="5"/>
        <v>0.82058918000000014</v>
      </c>
    </row>
    <row r="151" spans="2:8" x14ac:dyDescent="0.3">
      <c r="B151">
        <f>B150+'User Interface'!$D$14</f>
        <v>0.1390000000000001</v>
      </c>
      <c r="C151">
        <f>IF(G151&lt;0,(SQRT(G151^2+H151^2)*'User Interface'!$D$17)/$C$7*COS(PI()*'User Interface'!$D$19/180),0)</f>
        <v>0</v>
      </c>
      <c r="D151">
        <f>IF(G151&lt;0,(SQRT(H151^2+H151^2)*'User Interface'!$D$17)/$C$7*COS(PI()*'User Interface'!$D$19/180)+$C$8,$C$8)</f>
        <v>-9.81</v>
      </c>
      <c r="E151">
        <f t="shared" si="4"/>
        <v>8.8000000000000007</v>
      </c>
      <c r="F151">
        <f t="shared" si="4"/>
        <v>1.636410000000009</v>
      </c>
      <c r="G151">
        <f t="shared" si="5"/>
        <v>1.223199999999999</v>
      </c>
      <c r="H151">
        <f t="shared" si="5"/>
        <v>0.82223049500000012</v>
      </c>
    </row>
    <row r="152" spans="2:8" x14ac:dyDescent="0.3">
      <c r="B152">
        <f>B151+'User Interface'!$D$14</f>
        <v>0.1400000000000001</v>
      </c>
      <c r="C152">
        <f>IF(G152&lt;0,(SQRT(G152^2+H152^2)*'User Interface'!$D$17)/$C$7*COS(PI()*'User Interface'!$D$19/180),0)</f>
        <v>0</v>
      </c>
      <c r="D152">
        <f>IF(G152&lt;0,(SQRT(H152^2+H152^2)*'User Interface'!$D$17)/$C$7*COS(PI()*'User Interface'!$D$19/180)+$C$8,$C$8)</f>
        <v>-9.81</v>
      </c>
      <c r="E152">
        <f t="shared" si="4"/>
        <v>8.8000000000000007</v>
      </c>
      <c r="F152">
        <f t="shared" si="4"/>
        <v>1.6266000000000089</v>
      </c>
      <c r="G152">
        <f t="shared" si="5"/>
        <v>1.2319999999999989</v>
      </c>
      <c r="H152">
        <f t="shared" si="5"/>
        <v>0.82386200000000009</v>
      </c>
    </row>
    <row r="153" spans="2:8" x14ac:dyDescent="0.3">
      <c r="B153">
        <f>B152+'User Interface'!$D$14</f>
        <v>0.1410000000000001</v>
      </c>
      <c r="C153">
        <f>IF(G153&lt;0,(SQRT(G153^2+H153^2)*'User Interface'!$D$17)/$C$7*COS(PI()*'User Interface'!$D$19/180),0)</f>
        <v>0</v>
      </c>
      <c r="D153">
        <f>IF(G153&lt;0,(SQRT(H153^2+H153^2)*'User Interface'!$D$17)/$C$7*COS(PI()*'User Interface'!$D$19/180)+$C$8,$C$8)</f>
        <v>-9.81</v>
      </c>
      <c r="E153">
        <f t="shared" si="4"/>
        <v>8.8000000000000007</v>
      </c>
      <c r="F153">
        <f t="shared" si="4"/>
        <v>1.6167900000000088</v>
      </c>
      <c r="G153">
        <f t="shared" si="5"/>
        <v>1.2407999999999988</v>
      </c>
      <c r="H153">
        <f t="shared" si="5"/>
        <v>0.82548369500000007</v>
      </c>
    </row>
    <row r="154" spans="2:8" x14ac:dyDescent="0.3">
      <c r="B154">
        <f>B153+'User Interface'!$D$14</f>
        <v>0.1420000000000001</v>
      </c>
      <c r="C154">
        <f>IF(G154&lt;0,(SQRT(G154^2+H154^2)*'User Interface'!$D$17)/$C$7*COS(PI()*'User Interface'!$D$19/180),0)</f>
        <v>0</v>
      </c>
      <c r="D154">
        <f>IF(G154&lt;0,(SQRT(H154^2+H154^2)*'User Interface'!$D$17)/$C$7*COS(PI()*'User Interface'!$D$19/180)+$C$8,$C$8)</f>
        <v>-9.81</v>
      </c>
      <c r="E154">
        <f t="shared" si="4"/>
        <v>8.8000000000000007</v>
      </c>
      <c r="F154">
        <f t="shared" si="4"/>
        <v>1.6069800000000087</v>
      </c>
      <c r="G154">
        <f t="shared" si="5"/>
        <v>1.2495999999999987</v>
      </c>
      <c r="H154">
        <f t="shared" si="5"/>
        <v>0.82709558000000005</v>
      </c>
    </row>
    <row r="155" spans="2:8" x14ac:dyDescent="0.3">
      <c r="B155">
        <f>B154+'User Interface'!$D$14</f>
        <v>0.1430000000000001</v>
      </c>
      <c r="C155">
        <f>IF(G155&lt;0,(SQRT(G155^2+H155^2)*'User Interface'!$D$17)/$C$7*COS(PI()*'User Interface'!$D$19/180),0)</f>
        <v>0</v>
      </c>
      <c r="D155">
        <f>IF(G155&lt;0,(SQRT(H155^2+H155^2)*'User Interface'!$D$17)/$C$7*COS(PI()*'User Interface'!$D$19/180)+$C$8,$C$8)</f>
        <v>-9.81</v>
      </c>
      <c r="E155">
        <f t="shared" si="4"/>
        <v>8.8000000000000007</v>
      </c>
      <c r="F155">
        <f t="shared" si="4"/>
        <v>1.5971700000000086</v>
      </c>
      <c r="G155">
        <f t="shared" si="5"/>
        <v>1.2583999999999986</v>
      </c>
      <c r="H155">
        <f t="shared" si="5"/>
        <v>0.82869765500000003</v>
      </c>
    </row>
    <row r="156" spans="2:8" x14ac:dyDescent="0.3">
      <c r="B156">
        <f>B155+'User Interface'!$D$14</f>
        <v>0.1440000000000001</v>
      </c>
      <c r="C156">
        <f>IF(G156&lt;0,(SQRT(G156^2+H156^2)*'User Interface'!$D$17)/$C$7*COS(PI()*'User Interface'!$D$19/180),0)</f>
        <v>0</v>
      </c>
      <c r="D156">
        <f>IF(G156&lt;0,(SQRT(H156^2+H156^2)*'User Interface'!$D$17)/$C$7*COS(PI()*'User Interface'!$D$19/180)+$C$8,$C$8)</f>
        <v>-9.81</v>
      </c>
      <c r="E156">
        <f t="shared" si="4"/>
        <v>8.8000000000000007</v>
      </c>
      <c r="F156">
        <f t="shared" si="4"/>
        <v>1.5873600000000085</v>
      </c>
      <c r="G156">
        <f t="shared" si="5"/>
        <v>1.2671999999999985</v>
      </c>
      <c r="H156">
        <f t="shared" si="5"/>
        <v>0.83028992000000001</v>
      </c>
    </row>
    <row r="157" spans="2:8" x14ac:dyDescent="0.3">
      <c r="B157">
        <f>B156+'User Interface'!$D$14</f>
        <v>0.1450000000000001</v>
      </c>
      <c r="C157">
        <f>IF(G157&lt;0,(SQRT(G157^2+H157^2)*'User Interface'!$D$17)/$C$7*COS(PI()*'User Interface'!$D$19/180),0)</f>
        <v>0</v>
      </c>
      <c r="D157">
        <f>IF(G157&lt;0,(SQRT(H157^2+H157^2)*'User Interface'!$D$17)/$C$7*COS(PI()*'User Interface'!$D$19/180)+$C$8,$C$8)</f>
        <v>-9.81</v>
      </c>
      <c r="E157">
        <f t="shared" si="4"/>
        <v>8.8000000000000007</v>
      </c>
      <c r="F157">
        <f t="shared" si="4"/>
        <v>1.5775500000000084</v>
      </c>
      <c r="G157">
        <f t="shared" si="5"/>
        <v>1.2759999999999985</v>
      </c>
      <c r="H157">
        <f t="shared" si="5"/>
        <v>0.831872375</v>
      </c>
    </row>
    <row r="158" spans="2:8" x14ac:dyDescent="0.3">
      <c r="B158">
        <f>B157+'User Interface'!$D$14</f>
        <v>0.1460000000000001</v>
      </c>
      <c r="C158">
        <f>IF(G158&lt;0,(SQRT(G158^2+H158^2)*'User Interface'!$D$17)/$C$7*COS(PI()*'User Interface'!$D$19/180),0)</f>
        <v>0</v>
      </c>
      <c r="D158">
        <f>IF(G158&lt;0,(SQRT(H158^2+H158^2)*'User Interface'!$D$17)/$C$7*COS(PI()*'User Interface'!$D$19/180)+$C$8,$C$8)</f>
        <v>-9.81</v>
      </c>
      <c r="E158">
        <f t="shared" si="4"/>
        <v>8.8000000000000007</v>
      </c>
      <c r="F158">
        <f t="shared" si="4"/>
        <v>1.5677400000000083</v>
      </c>
      <c r="G158">
        <f t="shared" si="5"/>
        <v>1.2847999999999984</v>
      </c>
      <c r="H158">
        <f t="shared" si="5"/>
        <v>0.83344501999999998</v>
      </c>
    </row>
    <row r="159" spans="2:8" x14ac:dyDescent="0.3">
      <c r="B159">
        <f>B158+'User Interface'!$D$14</f>
        <v>0.1470000000000001</v>
      </c>
      <c r="C159">
        <f>IF(G159&lt;0,(SQRT(G159^2+H159^2)*'User Interface'!$D$17)/$C$7*COS(PI()*'User Interface'!$D$19/180),0)</f>
        <v>0</v>
      </c>
      <c r="D159">
        <f>IF(G159&lt;0,(SQRT(H159^2+H159^2)*'User Interface'!$D$17)/$C$7*COS(PI()*'User Interface'!$D$19/180)+$C$8,$C$8)</f>
        <v>-9.81</v>
      </c>
      <c r="E159">
        <f t="shared" si="4"/>
        <v>8.8000000000000007</v>
      </c>
      <c r="F159">
        <f t="shared" si="4"/>
        <v>1.5579300000000083</v>
      </c>
      <c r="G159">
        <f t="shared" si="5"/>
        <v>1.2935999999999983</v>
      </c>
      <c r="H159">
        <f t="shared" si="5"/>
        <v>0.83500785499999997</v>
      </c>
    </row>
    <row r="160" spans="2:8" x14ac:dyDescent="0.3">
      <c r="B160">
        <f>B159+'User Interface'!$D$14</f>
        <v>0.1480000000000001</v>
      </c>
      <c r="C160">
        <f>IF(G160&lt;0,(SQRT(G160^2+H160^2)*'User Interface'!$D$17)/$C$7*COS(PI()*'User Interface'!$D$19/180),0)</f>
        <v>0</v>
      </c>
      <c r="D160">
        <f>IF(G160&lt;0,(SQRT(H160^2+H160^2)*'User Interface'!$D$17)/$C$7*COS(PI()*'User Interface'!$D$19/180)+$C$8,$C$8)</f>
        <v>-9.81</v>
      </c>
      <c r="E160">
        <f t="shared" si="4"/>
        <v>8.8000000000000007</v>
      </c>
      <c r="F160">
        <f t="shared" si="4"/>
        <v>1.5481200000000082</v>
      </c>
      <c r="G160">
        <f t="shared" si="5"/>
        <v>1.3023999999999982</v>
      </c>
      <c r="H160">
        <f t="shared" si="5"/>
        <v>0.83656087999999995</v>
      </c>
    </row>
    <row r="161" spans="2:8" x14ac:dyDescent="0.3">
      <c r="B161">
        <f>B160+'User Interface'!$D$14</f>
        <v>0.1490000000000001</v>
      </c>
      <c r="C161">
        <f>IF(G161&lt;0,(SQRT(G161^2+H161^2)*'User Interface'!$D$17)/$C$7*COS(PI()*'User Interface'!$D$19/180),0)</f>
        <v>0</v>
      </c>
      <c r="D161">
        <f>IF(G161&lt;0,(SQRT(H161^2+H161^2)*'User Interface'!$D$17)/$C$7*COS(PI()*'User Interface'!$D$19/180)+$C$8,$C$8)</f>
        <v>-9.81</v>
      </c>
      <c r="E161">
        <f t="shared" si="4"/>
        <v>8.8000000000000007</v>
      </c>
      <c r="F161">
        <f t="shared" si="4"/>
        <v>1.5383100000000081</v>
      </c>
      <c r="G161">
        <f t="shared" si="5"/>
        <v>1.3111999999999981</v>
      </c>
      <c r="H161">
        <f t="shared" si="5"/>
        <v>0.83810409499999994</v>
      </c>
    </row>
    <row r="162" spans="2:8" x14ac:dyDescent="0.3">
      <c r="B162">
        <f>B161+'User Interface'!$D$14</f>
        <v>0.15000000000000011</v>
      </c>
      <c r="C162">
        <f>IF(G162&lt;0,(SQRT(G162^2+H162^2)*'User Interface'!$D$17)/$C$7*COS(PI()*'User Interface'!$D$19/180),0)</f>
        <v>0</v>
      </c>
      <c r="D162">
        <f>IF(G162&lt;0,(SQRT(H162^2+H162^2)*'User Interface'!$D$17)/$C$7*COS(PI()*'User Interface'!$D$19/180)+$C$8,$C$8)</f>
        <v>-9.81</v>
      </c>
      <c r="E162">
        <f t="shared" si="4"/>
        <v>8.8000000000000007</v>
      </c>
      <c r="F162">
        <f t="shared" si="4"/>
        <v>1.528500000000008</v>
      </c>
      <c r="G162">
        <f t="shared" si="5"/>
        <v>1.3199999999999981</v>
      </c>
      <c r="H162">
        <f t="shared" si="5"/>
        <v>0.83963749999999993</v>
      </c>
    </row>
    <row r="163" spans="2:8" x14ac:dyDescent="0.3">
      <c r="B163">
        <f>B162+'User Interface'!$D$14</f>
        <v>0.15100000000000011</v>
      </c>
      <c r="C163">
        <f>IF(G163&lt;0,(SQRT(G163^2+H163^2)*'User Interface'!$D$17)/$C$7*COS(PI()*'User Interface'!$D$19/180),0)</f>
        <v>0</v>
      </c>
      <c r="D163">
        <f>IF(G163&lt;0,(SQRT(H163^2+H163^2)*'User Interface'!$D$17)/$C$7*COS(PI()*'User Interface'!$D$19/180)+$C$8,$C$8)</f>
        <v>-9.81</v>
      </c>
      <c r="E163">
        <f t="shared" si="4"/>
        <v>8.8000000000000007</v>
      </c>
      <c r="F163">
        <f t="shared" si="4"/>
        <v>1.5186900000000079</v>
      </c>
      <c r="G163">
        <f t="shared" si="5"/>
        <v>1.328799999999998</v>
      </c>
      <c r="H163">
        <f t="shared" si="5"/>
        <v>0.84116109499999991</v>
      </c>
    </row>
    <row r="164" spans="2:8" x14ac:dyDescent="0.3">
      <c r="B164">
        <f>B163+'User Interface'!$D$14</f>
        <v>0.15200000000000011</v>
      </c>
      <c r="C164">
        <f>IF(G164&lt;0,(SQRT(G164^2+H164^2)*'User Interface'!$D$17)/$C$7*COS(PI()*'User Interface'!$D$19/180),0)</f>
        <v>0</v>
      </c>
      <c r="D164">
        <f>IF(G164&lt;0,(SQRT(H164^2+H164^2)*'User Interface'!$D$17)/$C$7*COS(PI()*'User Interface'!$D$19/180)+$C$8,$C$8)</f>
        <v>-9.81</v>
      </c>
      <c r="E164">
        <f t="shared" si="4"/>
        <v>8.8000000000000007</v>
      </c>
      <c r="F164">
        <f t="shared" si="4"/>
        <v>1.5088800000000078</v>
      </c>
      <c r="G164">
        <f t="shared" si="5"/>
        <v>1.3375999999999979</v>
      </c>
      <c r="H164">
        <f t="shared" si="5"/>
        <v>0.8426748799999999</v>
      </c>
    </row>
    <row r="165" spans="2:8" x14ac:dyDescent="0.3">
      <c r="B165">
        <f>B164+'User Interface'!$D$14</f>
        <v>0.15300000000000011</v>
      </c>
      <c r="C165">
        <f>IF(G165&lt;0,(SQRT(G165^2+H165^2)*'User Interface'!$D$17)/$C$7*COS(PI()*'User Interface'!$D$19/180),0)</f>
        <v>0</v>
      </c>
      <c r="D165">
        <f>IF(G165&lt;0,(SQRT(H165^2+H165^2)*'User Interface'!$D$17)/$C$7*COS(PI()*'User Interface'!$D$19/180)+$C$8,$C$8)</f>
        <v>-9.81</v>
      </c>
      <c r="E165">
        <f t="shared" si="4"/>
        <v>8.8000000000000007</v>
      </c>
      <c r="F165">
        <f t="shared" si="4"/>
        <v>1.4990700000000077</v>
      </c>
      <c r="G165">
        <f t="shared" si="5"/>
        <v>1.3463999999999978</v>
      </c>
      <c r="H165">
        <f t="shared" si="5"/>
        <v>0.84417885499999989</v>
      </c>
    </row>
    <row r="166" spans="2:8" x14ac:dyDescent="0.3">
      <c r="B166">
        <f>B165+'User Interface'!$D$14</f>
        <v>0.15400000000000011</v>
      </c>
      <c r="C166">
        <f>IF(G166&lt;0,(SQRT(G166^2+H166^2)*'User Interface'!$D$17)/$C$7*COS(PI()*'User Interface'!$D$19/180),0)</f>
        <v>0</v>
      </c>
      <c r="D166">
        <f>IF(G166&lt;0,(SQRT(H166^2+H166^2)*'User Interface'!$D$17)/$C$7*COS(PI()*'User Interface'!$D$19/180)+$C$8,$C$8)</f>
        <v>-9.81</v>
      </c>
      <c r="E166">
        <f t="shared" si="4"/>
        <v>8.8000000000000007</v>
      </c>
      <c r="F166">
        <f t="shared" si="4"/>
        <v>1.4892600000000076</v>
      </c>
      <c r="G166">
        <f t="shared" si="5"/>
        <v>1.3551999999999977</v>
      </c>
      <c r="H166">
        <f t="shared" si="5"/>
        <v>0.84567301999999989</v>
      </c>
    </row>
    <row r="167" spans="2:8" x14ac:dyDescent="0.3">
      <c r="B167">
        <f>B166+'User Interface'!$D$14</f>
        <v>0.15500000000000011</v>
      </c>
      <c r="C167">
        <f>IF(G167&lt;0,(SQRT(G167^2+H167^2)*'User Interface'!$D$17)/$C$7*COS(PI()*'User Interface'!$D$19/180),0)</f>
        <v>0</v>
      </c>
      <c r="D167">
        <f>IF(G167&lt;0,(SQRT(H167^2+H167^2)*'User Interface'!$D$17)/$C$7*COS(PI()*'User Interface'!$D$19/180)+$C$8,$C$8)</f>
        <v>-9.81</v>
      </c>
      <c r="E167">
        <f t="shared" si="4"/>
        <v>8.8000000000000007</v>
      </c>
      <c r="F167">
        <f t="shared" si="4"/>
        <v>1.4794500000000075</v>
      </c>
      <c r="G167">
        <f t="shared" si="5"/>
        <v>1.3639999999999977</v>
      </c>
      <c r="H167">
        <f t="shared" si="5"/>
        <v>0.84715737499999988</v>
      </c>
    </row>
    <row r="168" spans="2:8" x14ac:dyDescent="0.3">
      <c r="B168">
        <f>B167+'User Interface'!$D$14</f>
        <v>0.15600000000000011</v>
      </c>
      <c r="C168">
        <f>IF(G168&lt;0,(SQRT(G168^2+H168^2)*'User Interface'!$D$17)/$C$7*COS(PI()*'User Interface'!$D$19/180),0)</f>
        <v>0</v>
      </c>
      <c r="D168">
        <f>IF(G168&lt;0,(SQRT(H168^2+H168^2)*'User Interface'!$D$17)/$C$7*COS(PI()*'User Interface'!$D$19/180)+$C$8,$C$8)</f>
        <v>-9.81</v>
      </c>
      <c r="E168">
        <f t="shared" si="4"/>
        <v>8.8000000000000007</v>
      </c>
      <c r="F168">
        <f t="shared" si="4"/>
        <v>1.4696400000000074</v>
      </c>
      <c r="G168">
        <f t="shared" si="5"/>
        <v>1.3727999999999976</v>
      </c>
      <c r="H168">
        <f t="shared" si="5"/>
        <v>0.84863191999999987</v>
      </c>
    </row>
    <row r="169" spans="2:8" x14ac:dyDescent="0.3">
      <c r="B169">
        <f>B168+'User Interface'!$D$14</f>
        <v>0.15700000000000011</v>
      </c>
      <c r="C169">
        <f>IF(G169&lt;0,(SQRT(G169^2+H169^2)*'User Interface'!$D$17)/$C$7*COS(PI()*'User Interface'!$D$19/180),0)</f>
        <v>0</v>
      </c>
      <c r="D169">
        <f>IF(G169&lt;0,(SQRT(H169^2+H169^2)*'User Interface'!$D$17)/$C$7*COS(PI()*'User Interface'!$D$19/180)+$C$8,$C$8)</f>
        <v>-9.81</v>
      </c>
      <c r="E169">
        <f t="shared" si="4"/>
        <v>8.8000000000000007</v>
      </c>
      <c r="F169">
        <f t="shared" si="4"/>
        <v>1.4598300000000073</v>
      </c>
      <c r="G169">
        <f t="shared" si="5"/>
        <v>1.3815999999999975</v>
      </c>
      <c r="H169">
        <f t="shared" si="5"/>
        <v>0.85009665499999987</v>
      </c>
    </row>
    <row r="170" spans="2:8" x14ac:dyDescent="0.3">
      <c r="B170">
        <f>B169+'User Interface'!$D$14</f>
        <v>0.15800000000000011</v>
      </c>
      <c r="C170">
        <f>IF(G170&lt;0,(SQRT(G170^2+H170^2)*'User Interface'!$D$17)/$C$7*COS(PI()*'User Interface'!$D$19/180),0)</f>
        <v>0</v>
      </c>
      <c r="D170">
        <f>IF(G170&lt;0,(SQRT(H170^2+H170^2)*'User Interface'!$D$17)/$C$7*COS(PI()*'User Interface'!$D$19/180)+$C$8,$C$8)</f>
        <v>-9.81</v>
      </c>
      <c r="E170">
        <f t="shared" si="4"/>
        <v>8.8000000000000007</v>
      </c>
      <c r="F170">
        <f t="shared" si="4"/>
        <v>1.4500200000000072</v>
      </c>
      <c r="G170">
        <f t="shared" si="5"/>
        <v>1.3903999999999974</v>
      </c>
      <c r="H170">
        <f t="shared" si="5"/>
        <v>0.85155157999999986</v>
      </c>
    </row>
    <row r="171" spans="2:8" x14ac:dyDescent="0.3">
      <c r="B171">
        <f>B170+'User Interface'!$D$14</f>
        <v>0.15900000000000011</v>
      </c>
      <c r="C171">
        <f>IF(G171&lt;0,(SQRT(G171^2+H171^2)*'User Interface'!$D$17)/$C$7*COS(PI()*'User Interface'!$D$19/180),0)</f>
        <v>0</v>
      </c>
      <c r="D171">
        <f>IF(G171&lt;0,(SQRT(H171^2+H171^2)*'User Interface'!$D$17)/$C$7*COS(PI()*'User Interface'!$D$19/180)+$C$8,$C$8)</f>
        <v>-9.81</v>
      </c>
      <c r="E171">
        <f t="shared" si="4"/>
        <v>8.8000000000000007</v>
      </c>
      <c r="F171">
        <f t="shared" si="4"/>
        <v>1.4402100000000071</v>
      </c>
      <c r="G171">
        <f t="shared" si="5"/>
        <v>1.3991999999999973</v>
      </c>
      <c r="H171">
        <f t="shared" si="5"/>
        <v>0.85299669499999986</v>
      </c>
    </row>
    <row r="172" spans="2:8" x14ac:dyDescent="0.3">
      <c r="B172">
        <f>B171+'User Interface'!$D$14</f>
        <v>0.16000000000000011</v>
      </c>
      <c r="C172">
        <f>IF(G172&lt;0,(SQRT(G172^2+H172^2)*'User Interface'!$D$17)/$C$7*COS(PI()*'User Interface'!$D$19/180),0)</f>
        <v>0</v>
      </c>
      <c r="D172">
        <f>IF(G172&lt;0,(SQRT(H172^2+H172^2)*'User Interface'!$D$17)/$C$7*COS(PI()*'User Interface'!$D$19/180)+$C$8,$C$8)</f>
        <v>-9.81</v>
      </c>
      <c r="E172">
        <f t="shared" si="4"/>
        <v>8.8000000000000007</v>
      </c>
      <c r="F172">
        <f t="shared" si="4"/>
        <v>1.430400000000007</v>
      </c>
      <c r="G172">
        <f t="shared" si="5"/>
        <v>1.4079999999999973</v>
      </c>
      <c r="H172">
        <f t="shared" si="5"/>
        <v>0.85443199999999986</v>
      </c>
    </row>
    <row r="173" spans="2:8" x14ac:dyDescent="0.3">
      <c r="B173">
        <f>B172+'User Interface'!$D$14</f>
        <v>0.16100000000000012</v>
      </c>
      <c r="C173">
        <f>IF(G173&lt;0,(SQRT(G173^2+H173^2)*'User Interface'!$D$17)/$C$7*COS(PI()*'User Interface'!$D$19/180),0)</f>
        <v>0</v>
      </c>
      <c r="D173">
        <f>IF(G173&lt;0,(SQRT(H173^2+H173^2)*'User Interface'!$D$17)/$C$7*COS(PI()*'User Interface'!$D$19/180)+$C$8,$C$8)</f>
        <v>-9.81</v>
      </c>
      <c r="E173">
        <f t="shared" si="4"/>
        <v>8.8000000000000007</v>
      </c>
      <c r="F173">
        <f t="shared" si="4"/>
        <v>1.4205900000000069</v>
      </c>
      <c r="G173">
        <f t="shared" si="5"/>
        <v>1.4167999999999972</v>
      </c>
      <c r="H173">
        <f t="shared" si="5"/>
        <v>0.85585749499999986</v>
      </c>
    </row>
    <row r="174" spans="2:8" x14ac:dyDescent="0.3">
      <c r="B174">
        <f>B173+'User Interface'!$D$14</f>
        <v>0.16200000000000012</v>
      </c>
      <c r="C174">
        <f>IF(G174&lt;0,(SQRT(G174^2+H174^2)*'User Interface'!$D$17)/$C$7*COS(PI()*'User Interface'!$D$19/180),0)</f>
        <v>0</v>
      </c>
      <c r="D174">
        <f>IF(G174&lt;0,(SQRT(H174^2+H174^2)*'User Interface'!$D$17)/$C$7*COS(PI()*'User Interface'!$D$19/180)+$C$8,$C$8)</f>
        <v>-9.81</v>
      </c>
      <c r="E174">
        <f t="shared" si="4"/>
        <v>8.8000000000000007</v>
      </c>
      <c r="F174">
        <f t="shared" si="4"/>
        <v>1.4107800000000068</v>
      </c>
      <c r="G174">
        <f t="shared" si="5"/>
        <v>1.4255999999999971</v>
      </c>
      <c r="H174">
        <f t="shared" si="5"/>
        <v>0.85727317999999986</v>
      </c>
    </row>
    <row r="175" spans="2:8" x14ac:dyDescent="0.3">
      <c r="B175">
        <f>B174+'User Interface'!$D$14</f>
        <v>0.16300000000000012</v>
      </c>
      <c r="C175">
        <f>IF(G175&lt;0,(SQRT(G175^2+H175^2)*'User Interface'!$D$17)/$C$7*COS(PI()*'User Interface'!$D$19/180),0)</f>
        <v>0</v>
      </c>
      <c r="D175">
        <f>IF(G175&lt;0,(SQRT(H175^2+H175^2)*'User Interface'!$D$17)/$C$7*COS(PI()*'User Interface'!$D$19/180)+$C$8,$C$8)</f>
        <v>-9.81</v>
      </c>
      <c r="E175">
        <f t="shared" si="4"/>
        <v>8.8000000000000007</v>
      </c>
      <c r="F175">
        <f t="shared" si="4"/>
        <v>1.4009700000000067</v>
      </c>
      <c r="G175">
        <f t="shared" si="5"/>
        <v>1.434399999999997</v>
      </c>
      <c r="H175">
        <f t="shared" si="5"/>
        <v>0.85867905499999986</v>
      </c>
    </row>
    <row r="176" spans="2:8" x14ac:dyDescent="0.3">
      <c r="B176">
        <f>B175+'User Interface'!$D$14</f>
        <v>0.16400000000000012</v>
      </c>
      <c r="C176">
        <f>IF(G176&lt;0,(SQRT(G176^2+H176^2)*'User Interface'!$D$17)/$C$7*COS(PI()*'User Interface'!$D$19/180),0)</f>
        <v>0</v>
      </c>
      <c r="D176">
        <f>IF(G176&lt;0,(SQRT(H176^2+H176^2)*'User Interface'!$D$17)/$C$7*COS(PI()*'User Interface'!$D$19/180)+$C$8,$C$8)</f>
        <v>-9.81</v>
      </c>
      <c r="E176">
        <f t="shared" si="4"/>
        <v>8.8000000000000007</v>
      </c>
      <c r="F176">
        <f t="shared" si="4"/>
        <v>1.3911600000000066</v>
      </c>
      <c r="G176">
        <f t="shared" si="5"/>
        <v>1.4431999999999969</v>
      </c>
      <c r="H176">
        <f t="shared" si="5"/>
        <v>0.86007511999999986</v>
      </c>
    </row>
    <row r="177" spans="2:8" x14ac:dyDescent="0.3">
      <c r="B177">
        <f>B176+'User Interface'!$D$14</f>
        <v>0.16500000000000012</v>
      </c>
      <c r="C177">
        <f>IF(G177&lt;0,(SQRT(G177^2+H177^2)*'User Interface'!$D$17)/$C$7*COS(PI()*'User Interface'!$D$19/180),0)</f>
        <v>0</v>
      </c>
      <c r="D177">
        <f>IF(G177&lt;0,(SQRT(H177^2+H177^2)*'User Interface'!$D$17)/$C$7*COS(PI()*'User Interface'!$D$19/180)+$C$8,$C$8)</f>
        <v>-9.81</v>
      </c>
      <c r="E177">
        <f t="shared" si="4"/>
        <v>8.8000000000000007</v>
      </c>
      <c r="F177">
        <f t="shared" si="4"/>
        <v>1.3813500000000065</v>
      </c>
      <c r="G177">
        <f t="shared" si="5"/>
        <v>1.4519999999999968</v>
      </c>
      <c r="H177">
        <f t="shared" si="5"/>
        <v>0.86146137499999986</v>
      </c>
    </row>
    <row r="178" spans="2:8" x14ac:dyDescent="0.3">
      <c r="B178">
        <f>B177+'User Interface'!$D$14</f>
        <v>0.16600000000000012</v>
      </c>
      <c r="C178">
        <f>IF(G178&lt;0,(SQRT(G178^2+H178^2)*'User Interface'!$D$17)/$C$7*COS(PI()*'User Interface'!$D$19/180),0)</f>
        <v>0</v>
      </c>
      <c r="D178">
        <f>IF(G178&lt;0,(SQRT(H178^2+H178^2)*'User Interface'!$D$17)/$C$7*COS(PI()*'User Interface'!$D$19/180)+$C$8,$C$8)</f>
        <v>-9.81</v>
      </c>
      <c r="E178">
        <f t="shared" si="4"/>
        <v>8.8000000000000007</v>
      </c>
      <c r="F178">
        <f t="shared" si="4"/>
        <v>1.3715400000000064</v>
      </c>
      <c r="G178">
        <f t="shared" si="5"/>
        <v>1.4607999999999968</v>
      </c>
      <c r="H178">
        <f t="shared" si="5"/>
        <v>0.86283781999999987</v>
      </c>
    </row>
    <row r="179" spans="2:8" x14ac:dyDescent="0.3">
      <c r="B179">
        <f>B178+'User Interface'!$D$14</f>
        <v>0.16700000000000012</v>
      </c>
      <c r="C179">
        <f>IF(G179&lt;0,(SQRT(G179^2+H179^2)*'User Interface'!$D$17)/$C$7*COS(PI()*'User Interface'!$D$19/180),0)</f>
        <v>0</v>
      </c>
      <c r="D179">
        <f>IF(G179&lt;0,(SQRT(H179^2+H179^2)*'User Interface'!$D$17)/$C$7*COS(PI()*'User Interface'!$D$19/180)+$C$8,$C$8)</f>
        <v>-9.81</v>
      </c>
      <c r="E179">
        <f t="shared" si="4"/>
        <v>8.8000000000000007</v>
      </c>
      <c r="F179">
        <f t="shared" si="4"/>
        <v>1.3617300000000063</v>
      </c>
      <c r="G179">
        <f t="shared" si="5"/>
        <v>1.4695999999999967</v>
      </c>
      <c r="H179">
        <f t="shared" si="5"/>
        <v>0.86420445499999987</v>
      </c>
    </row>
    <row r="180" spans="2:8" x14ac:dyDescent="0.3">
      <c r="B180">
        <f>B179+'User Interface'!$D$14</f>
        <v>0.16800000000000012</v>
      </c>
      <c r="C180">
        <f>IF(G180&lt;0,(SQRT(G180^2+H180^2)*'User Interface'!$D$17)/$C$7*COS(PI()*'User Interface'!$D$19/180),0)</f>
        <v>0</v>
      </c>
      <c r="D180">
        <f>IF(G180&lt;0,(SQRT(H180^2+H180^2)*'User Interface'!$D$17)/$C$7*COS(PI()*'User Interface'!$D$19/180)+$C$8,$C$8)</f>
        <v>-9.81</v>
      </c>
      <c r="E180">
        <f t="shared" si="4"/>
        <v>8.8000000000000007</v>
      </c>
      <c r="F180">
        <f t="shared" si="4"/>
        <v>1.3519200000000062</v>
      </c>
      <c r="G180">
        <f t="shared" si="5"/>
        <v>1.4783999999999966</v>
      </c>
      <c r="H180">
        <f t="shared" si="5"/>
        <v>0.86556127999999988</v>
      </c>
    </row>
    <row r="181" spans="2:8" x14ac:dyDescent="0.3">
      <c r="B181">
        <f>B180+'User Interface'!$D$14</f>
        <v>0.16900000000000012</v>
      </c>
      <c r="C181">
        <f>IF(G181&lt;0,(SQRT(G181^2+H181^2)*'User Interface'!$D$17)/$C$7*COS(PI()*'User Interface'!$D$19/180),0)</f>
        <v>0</v>
      </c>
      <c r="D181">
        <f>IF(G181&lt;0,(SQRT(H181^2+H181^2)*'User Interface'!$D$17)/$C$7*COS(PI()*'User Interface'!$D$19/180)+$C$8,$C$8)</f>
        <v>-9.81</v>
      </c>
      <c r="E181">
        <f t="shared" si="4"/>
        <v>8.8000000000000007</v>
      </c>
      <c r="F181">
        <f t="shared" si="4"/>
        <v>1.3421100000000061</v>
      </c>
      <c r="G181">
        <f t="shared" si="5"/>
        <v>1.4871999999999965</v>
      </c>
      <c r="H181">
        <f t="shared" si="5"/>
        <v>0.86690829499999988</v>
      </c>
    </row>
    <row r="182" spans="2:8" x14ac:dyDescent="0.3">
      <c r="B182">
        <f>B181+'User Interface'!$D$14</f>
        <v>0.17000000000000012</v>
      </c>
      <c r="C182">
        <f>IF(G182&lt;0,(SQRT(G182^2+H182^2)*'User Interface'!$D$17)/$C$7*COS(PI()*'User Interface'!$D$19/180),0)</f>
        <v>0</v>
      </c>
      <c r="D182">
        <f>IF(G182&lt;0,(SQRT(H182^2+H182^2)*'User Interface'!$D$17)/$C$7*COS(PI()*'User Interface'!$D$19/180)+$C$8,$C$8)</f>
        <v>-9.81</v>
      </c>
      <c r="E182">
        <f t="shared" si="4"/>
        <v>8.8000000000000007</v>
      </c>
      <c r="F182">
        <f t="shared" si="4"/>
        <v>1.332300000000006</v>
      </c>
      <c r="G182">
        <f t="shared" si="5"/>
        <v>1.4959999999999964</v>
      </c>
      <c r="H182">
        <f t="shared" si="5"/>
        <v>0.86824549999999989</v>
      </c>
    </row>
    <row r="183" spans="2:8" x14ac:dyDescent="0.3">
      <c r="B183">
        <f>B182+'User Interface'!$D$14</f>
        <v>0.17100000000000012</v>
      </c>
      <c r="C183">
        <f>IF(G183&lt;0,(SQRT(G183^2+H183^2)*'User Interface'!$D$17)/$C$7*COS(PI()*'User Interface'!$D$19/180),0)</f>
        <v>0</v>
      </c>
      <c r="D183">
        <f>IF(G183&lt;0,(SQRT(H183^2+H183^2)*'User Interface'!$D$17)/$C$7*COS(PI()*'User Interface'!$D$19/180)+$C$8,$C$8)</f>
        <v>-9.81</v>
      </c>
      <c r="E183">
        <f t="shared" si="4"/>
        <v>8.8000000000000007</v>
      </c>
      <c r="F183">
        <f t="shared" si="4"/>
        <v>1.3224900000000059</v>
      </c>
      <c r="G183">
        <f t="shared" si="5"/>
        <v>1.5047999999999964</v>
      </c>
      <c r="H183">
        <f t="shared" si="5"/>
        <v>0.8695728949999999</v>
      </c>
    </row>
    <row r="184" spans="2:8" x14ac:dyDescent="0.3">
      <c r="B184">
        <f>B183+'User Interface'!$D$14</f>
        <v>0.17200000000000013</v>
      </c>
      <c r="C184">
        <f>IF(G184&lt;0,(SQRT(G184^2+H184^2)*'User Interface'!$D$17)/$C$7*COS(PI()*'User Interface'!$D$19/180),0)</f>
        <v>0</v>
      </c>
      <c r="D184">
        <f>IF(G184&lt;0,(SQRT(H184^2+H184^2)*'User Interface'!$D$17)/$C$7*COS(PI()*'User Interface'!$D$19/180)+$C$8,$C$8)</f>
        <v>-9.81</v>
      </c>
      <c r="E184">
        <f t="shared" si="4"/>
        <v>8.8000000000000007</v>
      </c>
      <c r="F184">
        <f t="shared" si="4"/>
        <v>1.3126800000000058</v>
      </c>
      <c r="G184">
        <f t="shared" si="5"/>
        <v>1.5135999999999963</v>
      </c>
      <c r="H184">
        <f t="shared" si="5"/>
        <v>0.87089047999999991</v>
      </c>
    </row>
    <row r="185" spans="2:8" x14ac:dyDescent="0.3">
      <c r="B185">
        <f>B184+'User Interface'!$D$14</f>
        <v>0.17300000000000013</v>
      </c>
      <c r="C185">
        <f>IF(G185&lt;0,(SQRT(G185^2+H185^2)*'User Interface'!$D$17)/$C$7*COS(PI()*'User Interface'!$D$19/180),0)</f>
        <v>0</v>
      </c>
      <c r="D185">
        <f>IF(G185&lt;0,(SQRT(H185^2+H185^2)*'User Interface'!$D$17)/$C$7*COS(PI()*'User Interface'!$D$19/180)+$C$8,$C$8)</f>
        <v>-9.81</v>
      </c>
      <c r="E185">
        <f t="shared" si="4"/>
        <v>8.8000000000000007</v>
      </c>
      <c r="F185">
        <f t="shared" si="4"/>
        <v>1.3028700000000057</v>
      </c>
      <c r="G185">
        <f t="shared" si="5"/>
        <v>1.5223999999999962</v>
      </c>
      <c r="H185">
        <f t="shared" si="5"/>
        <v>0.87219825499999992</v>
      </c>
    </row>
    <row r="186" spans="2:8" x14ac:dyDescent="0.3">
      <c r="B186">
        <f>B185+'User Interface'!$D$14</f>
        <v>0.17400000000000013</v>
      </c>
      <c r="C186">
        <f>IF(G186&lt;0,(SQRT(G186^2+H186^2)*'User Interface'!$D$17)/$C$7*COS(PI()*'User Interface'!$D$19/180),0)</f>
        <v>0</v>
      </c>
      <c r="D186">
        <f>IF(G186&lt;0,(SQRT(H186^2+H186^2)*'User Interface'!$D$17)/$C$7*COS(PI()*'User Interface'!$D$19/180)+$C$8,$C$8)</f>
        <v>-9.81</v>
      </c>
      <c r="E186">
        <f t="shared" si="4"/>
        <v>8.8000000000000007</v>
      </c>
      <c r="F186">
        <f t="shared" si="4"/>
        <v>1.2930600000000056</v>
      </c>
      <c r="G186">
        <f t="shared" si="5"/>
        <v>1.5311999999999961</v>
      </c>
      <c r="H186">
        <f t="shared" si="5"/>
        <v>0.87349621999999993</v>
      </c>
    </row>
    <row r="187" spans="2:8" x14ac:dyDescent="0.3">
      <c r="B187">
        <f>B186+'User Interface'!$D$14</f>
        <v>0.17500000000000013</v>
      </c>
      <c r="C187">
        <f>IF(G187&lt;0,(SQRT(G187^2+H187^2)*'User Interface'!$D$17)/$C$7*COS(PI()*'User Interface'!$D$19/180),0)</f>
        <v>0</v>
      </c>
      <c r="D187">
        <f>IF(G187&lt;0,(SQRT(H187^2+H187^2)*'User Interface'!$D$17)/$C$7*COS(PI()*'User Interface'!$D$19/180)+$C$8,$C$8)</f>
        <v>-9.81</v>
      </c>
      <c r="E187">
        <f t="shared" si="4"/>
        <v>8.8000000000000007</v>
      </c>
      <c r="F187">
        <f t="shared" si="4"/>
        <v>1.2832500000000056</v>
      </c>
      <c r="G187">
        <f t="shared" si="5"/>
        <v>1.539999999999996</v>
      </c>
      <c r="H187">
        <f t="shared" si="5"/>
        <v>0.87478437499999995</v>
      </c>
    </row>
    <row r="188" spans="2:8" x14ac:dyDescent="0.3">
      <c r="B188">
        <f>B187+'User Interface'!$D$14</f>
        <v>0.17600000000000013</v>
      </c>
      <c r="C188">
        <f>IF(G188&lt;0,(SQRT(G188^2+H188^2)*'User Interface'!$D$17)/$C$7*COS(PI()*'User Interface'!$D$19/180),0)</f>
        <v>0</v>
      </c>
      <c r="D188">
        <f>IF(G188&lt;0,(SQRT(H188^2+H188^2)*'User Interface'!$D$17)/$C$7*COS(PI()*'User Interface'!$D$19/180)+$C$8,$C$8)</f>
        <v>-9.81</v>
      </c>
      <c r="E188">
        <f t="shared" si="4"/>
        <v>8.8000000000000007</v>
      </c>
      <c r="F188">
        <f t="shared" si="4"/>
        <v>1.2734400000000055</v>
      </c>
      <c r="G188">
        <f t="shared" si="5"/>
        <v>1.548799999999996</v>
      </c>
      <c r="H188">
        <f t="shared" si="5"/>
        <v>0.87606271999999996</v>
      </c>
    </row>
    <row r="189" spans="2:8" x14ac:dyDescent="0.3">
      <c r="B189">
        <f>B188+'User Interface'!$D$14</f>
        <v>0.17700000000000013</v>
      </c>
      <c r="C189">
        <f>IF(G189&lt;0,(SQRT(G189^2+H189^2)*'User Interface'!$D$17)/$C$7*COS(PI()*'User Interface'!$D$19/180),0)</f>
        <v>0</v>
      </c>
      <c r="D189">
        <f>IF(G189&lt;0,(SQRT(H189^2+H189^2)*'User Interface'!$D$17)/$C$7*COS(PI()*'User Interface'!$D$19/180)+$C$8,$C$8)</f>
        <v>-9.81</v>
      </c>
      <c r="E189">
        <f t="shared" si="4"/>
        <v>8.8000000000000007</v>
      </c>
      <c r="F189">
        <f t="shared" si="4"/>
        <v>1.2636300000000054</v>
      </c>
      <c r="G189">
        <f t="shared" si="5"/>
        <v>1.5575999999999959</v>
      </c>
      <c r="H189">
        <f t="shared" si="5"/>
        <v>0.87733125499999998</v>
      </c>
    </row>
    <row r="190" spans="2:8" x14ac:dyDescent="0.3">
      <c r="B190">
        <f>B189+'User Interface'!$D$14</f>
        <v>0.17800000000000013</v>
      </c>
      <c r="C190">
        <f>IF(G190&lt;0,(SQRT(G190^2+H190^2)*'User Interface'!$D$17)/$C$7*COS(PI()*'User Interface'!$D$19/180),0)</f>
        <v>0</v>
      </c>
      <c r="D190">
        <f>IF(G190&lt;0,(SQRT(H190^2+H190^2)*'User Interface'!$D$17)/$C$7*COS(PI()*'User Interface'!$D$19/180)+$C$8,$C$8)</f>
        <v>-9.81</v>
      </c>
      <c r="E190">
        <f t="shared" si="4"/>
        <v>8.8000000000000007</v>
      </c>
      <c r="F190">
        <f t="shared" si="4"/>
        <v>1.2538200000000053</v>
      </c>
      <c r="G190">
        <f t="shared" si="5"/>
        <v>1.5663999999999958</v>
      </c>
      <c r="H190">
        <f t="shared" si="5"/>
        <v>0.87858997999999999</v>
      </c>
    </row>
    <row r="191" spans="2:8" x14ac:dyDescent="0.3">
      <c r="B191">
        <f>B190+'User Interface'!$D$14</f>
        <v>0.17900000000000013</v>
      </c>
      <c r="C191">
        <f>IF(G191&lt;0,(SQRT(G191^2+H191^2)*'User Interface'!$D$17)/$C$7*COS(PI()*'User Interface'!$D$19/180),0)</f>
        <v>0</v>
      </c>
      <c r="D191">
        <f>IF(G191&lt;0,(SQRT(H191^2+H191^2)*'User Interface'!$D$17)/$C$7*COS(PI()*'User Interface'!$D$19/180)+$C$8,$C$8)</f>
        <v>-9.81</v>
      </c>
      <c r="E191">
        <f t="shared" si="4"/>
        <v>8.8000000000000007</v>
      </c>
      <c r="F191">
        <f t="shared" si="4"/>
        <v>1.2440100000000052</v>
      </c>
      <c r="G191">
        <f t="shared" si="5"/>
        <v>1.5751999999999957</v>
      </c>
      <c r="H191">
        <f t="shared" si="5"/>
        <v>0.87983889500000001</v>
      </c>
    </row>
    <row r="192" spans="2:8" x14ac:dyDescent="0.3">
      <c r="B192">
        <f>B191+'User Interface'!$D$14</f>
        <v>0.18000000000000013</v>
      </c>
      <c r="C192">
        <f>IF(G192&lt;0,(SQRT(G192^2+H192^2)*'User Interface'!$D$17)/$C$7*COS(PI()*'User Interface'!$D$19/180),0)</f>
        <v>0</v>
      </c>
      <c r="D192">
        <f>IF(G192&lt;0,(SQRT(H192^2+H192^2)*'User Interface'!$D$17)/$C$7*COS(PI()*'User Interface'!$D$19/180)+$C$8,$C$8)</f>
        <v>-9.81</v>
      </c>
      <c r="E192">
        <f t="shared" si="4"/>
        <v>8.8000000000000007</v>
      </c>
      <c r="F192">
        <f t="shared" si="4"/>
        <v>1.2342000000000051</v>
      </c>
      <c r="G192">
        <f t="shared" si="5"/>
        <v>1.5839999999999956</v>
      </c>
      <c r="H192">
        <f t="shared" si="5"/>
        <v>0.88107800000000003</v>
      </c>
    </row>
    <row r="193" spans="2:8" x14ac:dyDescent="0.3">
      <c r="B193">
        <f>B192+'User Interface'!$D$14</f>
        <v>0.18100000000000013</v>
      </c>
      <c r="C193">
        <f>IF(G193&lt;0,(SQRT(G193^2+H193^2)*'User Interface'!$D$17)/$C$7*COS(PI()*'User Interface'!$D$19/180),0)</f>
        <v>0</v>
      </c>
      <c r="D193">
        <f>IF(G193&lt;0,(SQRT(H193^2+H193^2)*'User Interface'!$D$17)/$C$7*COS(PI()*'User Interface'!$D$19/180)+$C$8,$C$8)</f>
        <v>-9.81</v>
      </c>
      <c r="E193">
        <f t="shared" si="4"/>
        <v>8.8000000000000007</v>
      </c>
      <c r="F193">
        <f t="shared" si="4"/>
        <v>1.224390000000005</v>
      </c>
      <c r="G193">
        <f t="shared" si="5"/>
        <v>1.5927999999999956</v>
      </c>
      <c r="H193">
        <f t="shared" si="5"/>
        <v>0.88230729500000005</v>
      </c>
    </row>
    <row r="194" spans="2:8" x14ac:dyDescent="0.3">
      <c r="B194">
        <f>B193+'User Interface'!$D$14</f>
        <v>0.18200000000000013</v>
      </c>
      <c r="C194">
        <f>IF(G194&lt;0,(SQRT(G194^2+H194^2)*'User Interface'!$D$17)/$C$7*COS(PI()*'User Interface'!$D$19/180),0)</f>
        <v>0</v>
      </c>
      <c r="D194">
        <f>IF(G194&lt;0,(SQRT(H194^2+H194^2)*'User Interface'!$D$17)/$C$7*COS(PI()*'User Interface'!$D$19/180)+$C$8,$C$8)</f>
        <v>-9.81</v>
      </c>
      <c r="E194">
        <f t="shared" si="4"/>
        <v>8.8000000000000007</v>
      </c>
      <c r="F194">
        <f t="shared" si="4"/>
        <v>1.2145800000000049</v>
      </c>
      <c r="G194">
        <f t="shared" si="5"/>
        <v>1.6015999999999955</v>
      </c>
      <c r="H194">
        <f t="shared" si="5"/>
        <v>0.88352678000000007</v>
      </c>
    </row>
    <row r="195" spans="2:8" x14ac:dyDescent="0.3">
      <c r="B195">
        <f>B194+'User Interface'!$D$14</f>
        <v>0.18300000000000013</v>
      </c>
      <c r="C195">
        <f>IF(G195&lt;0,(SQRT(G195^2+H195^2)*'User Interface'!$D$17)/$C$7*COS(PI()*'User Interface'!$D$19/180),0)</f>
        <v>0</v>
      </c>
      <c r="D195">
        <f>IF(G195&lt;0,(SQRT(H195^2+H195^2)*'User Interface'!$D$17)/$C$7*COS(PI()*'User Interface'!$D$19/180)+$C$8,$C$8)</f>
        <v>-9.81</v>
      </c>
      <c r="E195">
        <f t="shared" si="4"/>
        <v>8.8000000000000007</v>
      </c>
      <c r="F195">
        <f t="shared" si="4"/>
        <v>1.2047700000000048</v>
      </c>
      <c r="G195">
        <f t="shared" si="5"/>
        <v>1.6103999999999954</v>
      </c>
      <c r="H195">
        <f t="shared" si="5"/>
        <v>0.88473645500000009</v>
      </c>
    </row>
    <row r="196" spans="2:8" x14ac:dyDescent="0.3">
      <c r="B196">
        <f>B195+'User Interface'!$D$14</f>
        <v>0.18400000000000014</v>
      </c>
      <c r="C196">
        <f>IF(G196&lt;0,(SQRT(G196^2+H196^2)*'User Interface'!$D$17)/$C$7*COS(PI()*'User Interface'!$D$19/180),0)</f>
        <v>0</v>
      </c>
      <c r="D196">
        <f>IF(G196&lt;0,(SQRT(H196^2+H196^2)*'User Interface'!$D$17)/$C$7*COS(PI()*'User Interface'!$D$19/180)+$C$8,$C$8)</f>
        <v>-9.81</v>
      </c>
      <c r="E196">
        <f t="shared" si="4"/>
        <v>8.8000000000000007</v>
      </c>
      <c r="F196">
        <f t="shared" si="4"/>
        <v>1.1949600000000047</v>
      </c>
      <c r="G196">
        <f t="shared" si="5"/>
        <v>1.6191999999999953</v>
      </c>
      <c r="H196">
        <f t="shared" si="5"/>
        <v>0.88593632000000011</v>
      </c>
    </row>
    <row r="197" spans="2:8" x14ac:dyDescent="0.3">
      <c r="B197">
        <f>B196+'User Interface'!$D$14</f>
        <v>0.18500000000000014</v>
      </c>
      <c r="C197">
        <f>IF(G197&lt;0,(SQRT(G197^2+H197^2)*'User Interface'!$D$17)/$C$7*COS(PI()*'User Interface'!$D$19/180),0)</f>
        <v>0</v>
      </c>
      <c r="D197">
        <f>IF(G197&lt;0,(SQRT(H197^2+H197^2)*'User Interface'!$D$17)/$C$7*COS(PI()*'User Interface'!$D$19/180)+$C$8,$C$8)</f>
        <v>-9.81</v>
      </c>
      <c r="E197">
        <f t="shared" si="4"/>
        <v>8.8000000000000007</v>
      </c>
      <c r="F197">
        <f t="shared" si="4"/>
        <v>1.1851500000000046</v>
      </c>
      <c r="G197">
        <f t="shared" si="5"/>
        <v>1.6279999999999952</v>
      </c>
      <c r="H197">
        <f t="shared" si="5"/>
        <v>0.88712637500000013</v>
      </c>
    </row>
    <row r="198" spans="2:8" x14ac:dyDescent="0.3">
      <c r="B198">
        <f>B197+'User Interface'!$D$14</f>
        <v>0.18600000000000014</v>
      </c>
      <c r="C198">
        <f>IF(G198&lt;0,(SQRT(G198^2+H198^2)*'User Interface'!$D$17)/$C$7*COS(PI()*'User Interface'!$D$19/180),0)</f>
        <v>0</v>
      </c>
      <c r="D198">
        <f>IF(G198&lt;0,(SQRT(H198^2+H198^2)*'User Interface'!$D$17)/$C$7*COS(PI()*'User Interface'!$D$19/180)+$C$8,$C$8)</f>
        <v>-9.81</v>
      </c>
      <c r="E198">
        <f t="shared" si="4"/>
        <v>8.8000000000000007</v>
      </c>
      <c r="F198">
        <f t="shared" si="4"/>
        <v>1.1753400000000045</v>
      </c>
      <c r="G198">
        <f t="shared" si="5"/>
        <v>1.6367999999999951</v>
      </c>
      <c r="H198">
        <f t="shared" si="5"/>
        <v>0.88830662000000016</v>
      </c>
    </row>
    <row r="199" spans="2:8" x14ac:dyDescent="0.3">
      <c r="B199">
        <f>B198+'User Interface'!$D$14</f>
        <v>0.18700000000000014</v>
      </c>
      <c r="C199">
        <f>IF(G199&lt;0,(SQRT(G199^2+H199^2)*'User Interface'!$D$17)/$C$7*COS(PI()*'User Interface'!$D$19/180),0)</f>
        <v>0</v>
      </c>
      <c r="D199">
        <f>IF(G199&lt;0,(SQRT(H199^2+H199^2)*'User Interface'!$D$17)/$C$7*COS(PI()*'User Interface'!$D$19/180)+$C$8,$C$8)</f>
        <v>-9.81</v>
      </c>
      <c r="E199">
        <f t="shared" si="4"/>
        <v>8.8000000000000007</v>
      </c>
      <c r="F199">
        <f t="shared" si="4"/>
        <v>1.1655300000000044</v>
      </c>
      <c r="G199">
        <f t="shared" si="5"/>
        <v>1.6455999999999951</v>
      </c>
      <c r="H199">
        <f t="shared" si="5"/>
        <v>0.88947705500000018</v>
      </c>
    </row>
    <row r="200" spans="2:8" x14ac:dyDescent="0.3">
      <c r="B200">
        <f>B199+'User Interface'!$D$14</f>
        <v>0.18800000000000014</v>
      </c>
      <c r="C200">
        <f>IF(G200&lt;0,(SQRT(G200^2+H200^2)*'User Interface'!$D$17)/$C$7*COS(PI()*'User Interface'!$D$19/180),0)</f>
        <v>0</v>
      </c>
      <c r="D200">
        <f>IF(G200&lt;0,(SQRT(H200^2+H200^2)*'User Interface'!$D$17)/$C$7*COS(PI()*'User Interface'!$D$19/180)+$C$8,$C$8)</f>
        <v>-9.81</v>
      </c>
      <c r="E200">
        <f t="shared" si="4"/>
        <v>8.8000000000000007</v>
      </c>
      <c r="F200">
        <f t="shared" si="4"/>
        <v>1.1557200000000043</v>
      </c>
      <c r="G200">
        <f t="shared" si="5"/>
        <v>1.654399999999995</v>
      </c>
      <c r="H200">
        <f t="shared" si="5"/>
        <v>0.89063768000000021</v>
      </c>
    </row>
    <row r="201" spans="2:8" x14ac:dyDescent="0.3">
      <c r="B201">
        <f>B200+'User Interface'!$D$14</f>
        <v>0.18900000000000014</v>
      </c>
      <c r="C201">
        <f>IF(G201&lt;0,(SQRT(G201^2+H201^2)*'User Interface'!$D$17)/$C$7*COS(PI()*'User Interface'!$D$19/180),0)</f>
        <v>0</v>
      </c>
      <c r="D201">
        <f>IF(G201&lt;0,(SQRT(H201^2+H201^2)*'User Interface'!$D$17)/$C$7*COS(PI()*'User Interface'!$D$19/180)+$C$8,$C$8)</f>
        <v>-9.81</v>
      </c>
      <c r="E201">
        <f t="shared" si="4"/>
        <v>8.8000000000000007</v>
      </c>
      <c r="F201">
        <f t="shared" si="4"/>
        <v>1.1459100000000042</v>
      </c>
      <c r="G201">
        <f t="shared" si="5"/>
        <v>1.6631999999999949</v>
      </c>
      <c r="H201">
        <f t="shared" si="5"/>
        <v>0.89178849500000024</v>
      </c>
    </row>
    <row r="202" spans="2:8" x14ac:dyDescent="0.3">
      <c r="B202">
        <f>B201+'User Interface'!$D$14</f>
        <v>0.19000000000000014</v>
      </c>
      <c r="C202">
        <f>IF(G202&lt;0,(SQRT(G202^2+H202^2)*'User Interface'!$D$17)/$C$7*COS(PI()*'User Interface'!$D$19/180),0)</f>
        <v>0</v>
      </c>
      <c r="D202">
        <f>IF(G202&lt;0,(SQRT(H202^2+H202^2)*'User Interface'!$D$17)/$C$7*COS(PI()*'User Interface'!$D$19/180)+$C$8,$C$8)</f>
        <v>-9.81</v>
      </c>
      <c r="E202">
        <f t="shared" si="4"/>
        <v>8.8000000000000007</v>
      </c>
      <c r="F202">
        <f t="shared" si="4"/>
        <v>1.1361000000000041</v>
      </c>
      <c r="G202">
        <f t="shared" si="5"/>
        <v>1.6719999999999948</v>
      </c>
      <c r="H202">
        <f t="shared" si="5"/>
        <v>0.89292950000000026</v>
      </c>
    </row>
    <row r="203" spans="2:8" x14ac:dyDescent="0.3">
      <c r="B203">
        <f>B202+'User Interface'!$D$14</f>
        <v>0.19100000000000014</v>
      </c>
      <c r="C203">
        <f>IF(G203&lt;0,(SQRT(G203^2+H203^2)*'User Interface'!$D$17)/$C$7*COS(PI()*'User Interface'!$D$19/180),0)</f>
        <v>0</v>
      </c>
      <c r="D203">
        <f>IF(G203&lt;0,(SQRT(H203^2+H203^2)*'User Interface'!$D$17)/$C$7*COS(PI()*'User Interface'!$D$19/180)+$C$8,$C$8)</f>
        <v>-9.81</v>
      </c>
      <c r="E203">
        <f t="shared" si="4"/>
        <v>8.8000000000000007</v>
      </c>
      <c r="F203">
        <f t="shared" si="4"/>
        <v>1.126290000000004</v>
      </c>
      <c r="G203">
        <f t="shared" si="5"/>
        <v>1.6807999999999947</v>
      </c>
      <c r="H203">
        <f t="shared" si="5"/>
        <v>0.89406069500000029</v>
      </c>
    </row>
    <row r="204" spans="2:8" x14ac:dyDescent="0.3">
      <c r="B204">
        <f>B203+'User Interface'!$D$14</f>
        <v>0.19200000000000014</v>
      </c>
      <c r="C204">
        <f>IF(G204&lt;0,(SQRT(G204^2+H204^2)*'User Interface'!$D$17)/$C$7*COS(PI()*'User Interface'!$D$19/180),0)</f>
        <v>0</v>
      </c>
      <c r="D204">
        <f>IF(G204&lt;0,(SQRT(H204^2+H204^2)*'User Interface'!$D$17)/$C$7*COS(PI()*'User Interface'!$D$19/180)+$C$8,$C$8)</f>
        <v>-9.81</v>
      </c>
      <c r="E204">
        <f t="shared" si="4"/>
        <v>8.8000000000000007</v>
      </c>
      <c r="F204">
        <f t="shared" si="4"/>
        <v>1.1164800000000039</v>
      </c>
      <c r="G204">
        <f t="shared" si="5"/>
        <v>1.6895999999999947</v>
      </c>
      <c r="H204">
        <f t="shared" si="5"/>
        <v>0.89518208000000032</v>
      </c>
    </row>
    <row r="205" spans="2:8" x14ac:dyDescent="0.3">
      <c r="B205">
        <f>B204+'User Interface'!$D$14</f>
        <v>0.19300000000000014</v>
      </c>
      <c r="C205">
        <f>IF(G205&lt;0,(SQRT(G205^2+H205^2)*'User Interface'!$D$17)/$C$7*COS(PI()*'User Interface'!$D$19/180),0)</f>
        <v>0</v>
      </c>
      <c r="D205">
        <f>IF(G205&lt;0,(SQRT(H205^2+H205^2)*'User Interface'!$D$17)/$C$7*COS(PI()*'User Interface'!$D$19/180)+$C$8,$C$8)</f>
        <v>-9.81</v>
      </c>
      <c r="E205">
        <f t="shared" si="4"/>
        <v>8.8000000000000007</v>
      </c>
      <c r="F205">
        <f t="shared" si="4"/>
        <v>1.1066700000000038</v>
      </c>
      <c r="G205">
        <f t="shared" si="5"/>
        <v>1.6983999999999946</v>
      </c>
      <c r="H205">
        <f t="shared" si="5"/>
        <v>0.89629365500000036</v>
      </c>
    </row>
    <row r="206" spans="2:8" x14ac:dyDescent="0.3">
      <c r="B206">
        <f>B205+'User Interface'!$D$14</f>
        <v>0.19400000000000014</v>
      </c>
      <c r="C206">
        <f>IF(G206&lt;0,(SQRT(G206^2+H206^2)*'User Interface'!$D$17)/$C$7*COS(PI()*'User Interface'!$D$19/180),0)</f>
        <v>0</v>
      </c>
      <c r="D206">
        <f>IF(G206&lt;0,(SQRT(H206^2+H206^2)*'User Interface'!$D$17)/$C$7*COS(PI()*'User Interface'!$D$19/180)+$C$8,$C$8)</f>
        <v>-9.81</v>
      </c>
      <c r="E206">
        <f t="shared" ref="E206:F269" si="6">C205*$C$9+E205</f>
        <v>8.8000000000000007</v>
      </c>
      <c r="F206">
        <f t="shared" si="6"/>
        <v>1.0968600000000037</v>
      </c>
      <c r="G206">
        <f t="shared" ref="G206:H269" si="7">(E206+E205)/2*$C$9+G205</f>
        <v>1.7071999999999945</v>
      </c>
      <c r="H206">
        <f t="shared" si="7"/>
        <v>0.89739542000000039</v>
      </c>
    </row>
    <row r="207" spans="2:8" x14ac:dyDescent="0.3">
      <c r="B207">
        <f>B206+'User Interface'!$D$14</f>
        <v>0.19500000000000015</v>
      </c>
      <c r="C207">
        <f>IF(G207&lt;0,(SQRT(G207^2+H207^2)*'User Interface'!$D$17)/$C$7*COS(PI()*'User Interface'!$D$19/180),0)</f>
        <v>0</v>
      </c>
      <c r="D207">
        <f>IF(G207&lt;0,(SQRT(H207^2+H207^2)*'User Interface'!$D$17)/$C$7*COS(PI()*'User Interface'!$D$19/180)+$C$8,$C$8)</f>
        <v>-9.81</v>
      </c>
      <c r="E207">
        <f t="shared" si="6"/>
        <v>8.8000000000000007</v>
      </c>
      <c r="F207">
        <f t="shared" si="6"/>
        <v>1.0870500000000036</v>
      </c>
      <c r="G207">
        <f t="shared" si="7"/>
        <v>1.7159999999999944</v>
      </c>
      <c r="H207">
        <f t="shared" si="7"/>
        <v>0.89848737500000042</v>
      </c>
    </row>
    <row r="208" spans="2:8" x14ac:dyDescent="0.3">
      <c r="B208">
        <f>B207+'User Interface'!$D$14</f>
        <v>0.19600000000000015</v>
      </c>
      <c r="C208">
        <f>IF(G208&lt;0,(SQRT(G208^2+H208^2)*'User Interface'!$D$17)/$C$7*COS(PI()*'User Interface'!$D$19/180),0)</f>
        <v>0</v>
      </c>
      <c r="D208">
        <f>IF(G208&lt;0,(SQRT(H208^2+H208^2)*'User Interface'!$D$17)/$C$7*COS(PI()*'User Interface'!$D$19/180)+$C$8,$C$8)</f>
        <v>-9.81</v>
      </c>
      <c r="E208">
        <f t="shared" si="6"/>
        <v>8.8000000000000007</v>
      </c>
      <c r="F208">
        <f t="shared" si="6"/>
        <v>1.0772400000000035</v>
      </c>
      <c r="G208">
        <f t="shared" si="7"/>
        <v>1.7247999999999943</v>
      </c>
      <c r="H208">
        <f t="shared" si="7"/>
        <v>0.89956952000000046</v>
      </c>
    </row>
    <row r="209" spans="2:8" x14ac:dyDescent="0.3">
      <c r="B209">
        <f>B208+'User Interface'!$D$14</f>
        <v>0.19700000000000015</v>
      </c>
      <c r="C209">
        <f>IF(G209&lt;0,(SQRT(G209^2+H209^2)*'User Interface'!$D$17)/$C$7*COS(PI()*'User Interface'!$D$19/180),0)</f>
        <v>0</v>
      </c>
      <c r="D209">
        <f>IF(G209&lt;0,(SQRT(H209^2+H209^2)*'User Interface'!$D$17)/$C$7*COS(PI()*'User Interface'!$D$19/180)+$C$8,$C$8)</f>
        <v>-9.81</v>
      </c>
      <c r="E209">
        <f t="shared" si="6"/>
        <v>8.8000000000000007</v>
      </c>
      <c r="F209">
        <f t="shared" si="6"/>
        <v>1.0674300000000034</v>
      </c>
      <c r="G209">
        <f t="shared" si="7"/>
        <v>1.7335999999999943</v>
      </c>
      <c r="H209">
        <f t="shared" si="7"/>
        <v>0.90064185500000049</v>
      </c>
    </row>
    <row r="210" spans="2:8" x14ac:dyDescent="0.3">
      <c r="B210">
        <f>B209+'User Interface'!$D$14</f>
        <v>0.19800000000000015</v>
      </c>
      <c r="C210">
        <f>IF(G210&lt;0,(SQRT(G210^2+H210^2)*'User Interface'!$D$17)/$C$7*COS(PI()*'User Interface'!$D$19/180),0)</f>
        <v>0</v>
      </c>
      <c r="D210">
        <f>IF(G210&lt;0,(SQRT(H210^2+H210^2)*'User Interface'!$D$17)/$C$7*COS(PI()*'User Interface'!$D$19/180)+$C$8,$C$8)</f>
        <v>-9.81</v>
      </c>
      <c r="E210">
        <f t="shared" si="6"/>
        <v>8.8000000000000007</v>
      </c>
      <c r="F210">
        <f t="shared" si="6"/>
        <v>1.0576200000000033</v>
      </c>
      <c r="G210">
        <f t="shared" si="7"/>
        <v>1.7423999999999942</v>
      </c>
      <c r="H210">
        <f t="shared" si="7"/>
        <v>0.90170438000000053</v>
      </c>
    </row>
    <row r="211" spans="2:8" x14ac:dyDescent="0.3">
      <c r="B211">
        <f>B210+'User Interface'!$D$14</f>
        <v>0.19900000000000015</v>
      </c>
      <c r="C211">
        <f>IF(G211&lt;0,(SQRT(G211^2+H211^2)*'User Interface'!$D$17)/$C$7*COS(PI()*'User Interface'!$D$19/180),0)</f>
        <v>0</v>
      </c>
      <c r="D211">
        <f>IF(G211&lt;0,(SQRT(H211^2+H211^2)*'User Interface'!$D$17)/$C$7*COS(PI()*'User Interface'!$D$19/180)+$C$8,$C$8)</f>
        <v>-9.81</v>
      </c>
      <c r="E211">
        <f t="shared" si="6"/>
        <v>8.8000000000000007</v>
      </c>
      <c r="F211">
        <f t="shared" si="6"/>
        <v>1.0478100000000032</v>
      </c>
      <c r="G211">
        <f t="shared" si="7"/>
        <v>1.7511999999999941</v>
      </c>
      <c r="H211">
        <f t="shared" si="7"/>
        <v>0.90275709500000056</v>
      </c>
    </row>
    <row r="212" spans="2:8" x14ac:dyDescent="0.3">
      <c r="B212">
        <f>B211+'User Interface'!$D$14</f>
        <v>0.20000000000000015</v>
      </c>
      <c r="C212">
        <f>IF(G212&lt;0,(SQRT(G212^2+H212^2)*'User Interface'!$D$17)/$C$7*COS(PI()*'User Interface'!$D$19/180),0)</f>
        <v>0</v>
      </c>
      <c r="D212">
        <f>IF(G212&lt;0,(SQRT(H212^2+H212^2)*'User Interface'!$D$17)/$C$7*COS(PI()*'User Interface'!$D$19/180)+$C$8,$C$8)</f>
        <v>-9.81</v>
      </c>
      <c r="E212">
        <f t="shared" si="6"/>
        <v>8.8000000000000007</v>
      </c>
      <c r="F212">
        <f t="shared" si="6"/>
        <v>1.0380000000000031</v>
      </c>
      <c r="G212">
        <f t="shared" si="7"/>
        <v>1.759999999999994</v>
      </c>
      <c r="H212">
        <f t="shared" si="7"/>
        <v>0.9038000000000006</v>
      </c>
    </row>
    <row r="213" spans="2:8" x14ac:dyDescent="0.3">
      <c r="B213">
        <f>B212+'User Interface'!$D$14</f>
        <v>0.20100000000000015</v>
      </c>
      <c r="C213">
        <f>IF(G213&lt;0,(SQRT(G213^2+H213^2)*'User Interface'!$D$17)/$C$7*COS(PI()*'User Interface'!$D$19/180),0)</f>
        <v>0</v>
      </c>
      <c r="D213">
        <f>IF(G213&lt;0,(SQRT(H213^2+H213^2)*'User Interface'!$D$17)/$C$7*COS(PI()*'User Interface'!$D$19/180)+$C$8,$C$8)</f>
        <v>-9.81</v>
      </c>
      <c r="E213">
        <f t="shared" si="6"/>
        <v>8.8000000000000007</v>
      </c>
      <c r="F213">
        <f t="shared" si="6"/>
        <v>1.028190000000003</v>
      </c>
      <c r="G213">
        <f t="shared" si="7"/>
        <v>1.7687999999999939</v>
      </c>
      <c r="H213">
        <f t="shared" si="7"/>
        <v>0.90483309500000064</v>
      </c>
    </row>
    <row r="214" spans="2:8" x14ac:dyDescent="0.3">
      <c r="B214">
        <f>B213+'User Interface'!$D$14</f>
        <v>0.20200000000000015</v>
      </c>
      <c r="C214">
        <f>IF(G214&lt;0,(SQRT(G214^2+H214^2)*'User Interface'!$D$17)/$C$7*COS(PI()*'User Interface'!$D$19/180),0)</f>
        <v>0</v>
      </c>
      <c r="D214">
        <f>IF(G214&lt;0,(SQRT(H214^2+H214^2)*'User Interface'!$D$17)/$C$7*COS(PI()*'User Interface'!$D$19/180)+$C$8,$C$8)</f>
        <v>-9.81</v>
      </c>
      <c r="E214">
        <f t="shared" si="6"/>
        <v>8.8000000000000007</v>
      </c>
      <c r="F214">
        <f t="shared" si="6"/>
        <v>1.0183800000000029</v>
      </c>
      <c r="G214">
        <f t="shared" si="7"/>
        <v>1.7775999999999939</v>
      </c>
      <c r="H214">
        <f t="shared" si="7"/>
        <v>0.90585638000000068</v>
      </c>
    </row>
    <row r="215" spans="2:8" x14ac:dyDescent="0.3">
      <c r="B215">
        <f>B214+'User Interface'!$D$14</f>
        <v>0.20300000000000015</v>
      </c>
      <c r="C215">
        <f>IF(G215&lt;0,(SQRT(G215^2+H215^2)*'User Interface'!$D$17)/$C$7*COS(PI()*'User Interface'!$D$19/180),0)</f>
        <v>0</v>
      </c>
      <c r="D215">
        <f>IF(G215&lt;0,(SQRT(H215^2+H215^2)*'User Interface'!$D$17)/$C$7*COS(PI()*'User Interface'!$D$19/180)+$C$8,$C$8)</f>
        <v>-9.81</v>
      </c>
      <c r="E215">
        <f t="shared" si="6"/>
        <v>8.8000000000000007</v>
      </c>
      <c r="F215">
        <f t="shared" si="6"/>
        <v>1.0085700000000029</v>
      </c>
      <c r="G215">
        <f t="shared" si="7"/>
        <v>1.7863999999999938</v>
      </c>
      <c r="H215">
        <f t="shared" si="7"/>
        <v>0.90686985500000072</v>
      </c>
    </row>
    <row r="216" spans="2:8" x14ac:dyDescent="0.3">
      <c r="B216">
        <f>B215+'User Interface'!$D$14</f>
        <v>0.20400000000000015</v>
      </c>
      <c r="C216">
        <f>IF(G216&lt;0,(SQRT(G216^2+H216^2)*'User Interface'!$D$17)/$C$7*COS(PI()*'User Interface'!$D$19/180),0)</f>
        <v>0</v>
      </c>
      <c r="D216">
        <f>IF(G216&lt;0,(SQRT(H216^2+H216^2)*'User Interface'!$D$17)/$C$7*COS(PI()*'User Interface'!$D$19/180)+$C$8,$C$8)</f>
        <v>-9.81</v>
      </c>
      <c r="E216">
        <f t="shared" si="6"/>
        <v>8.8000000000000007</v>
      </c>
      <c r="F216">
        <f t="shared" si="6"/>
        <v>0.99876000000000287</v>
      </c>
      <c r="G216">
        <f t="shared" si="7"/>
        <v>1.7951999999999937</v>
      </c>
      <c r="H216">
        <f t="shared" si="7"/>
        <v>0.90787352000000077</v>
      </c>
    </row>
    <row r="217" spans="2:8" x14ac:dyDescent="0.3">
      <c r="B217">
        <f>B216+'User Interface'!$D$14</f>
        <v>0.20500000000000015</v>
      </c>
      <c r="C217">
        <f>IF(G217&lt;0,(SQRT(G217^2+H217^2)*'User Interface'!$D$17)/$C$7*COS(PI()*'User Interface'!$D$19/180),0)</f>
        <v>0</v>
      </c>
      <c r="D217">
        <f>IF(G217&lt;0,(SQRT(H217^2+H217^2)*'User Interface'!$D$17)/$C$7*COS(PI()*'User Interface'!$D$19/180)+$C$8,$C$8)</f>
        <v>-9.81</v>
      </c>
      <c r="E217">
        <f t="shared" si="6"/>
        <v>8.8000000000000007</v>
      </c>
      <c r="F217">
        <f t="shared" si="6"/>
        <v>0.98895000000000288</v>
      </c>
      <c r="G217">
        <f t="shared" si="7"/>
        <v>1.8039999999999936</v>
      </c>
      <c r="H217">
        <f t="shared" si="7"/>
        <v>0.90886737500000081</v>
      </c>
    </row>
    <row r="218" spans="2:8" x14ac:dyDescent="0.3">
      <c r="B218">
        <f>B217+'User Interface'!$D$14</f>
        <v>0.20600000000000016</v>
      </c>
      <c r="C218">
        <f>IF(G218&lt;0,(SQRT(G218^2+H218^2)*'User Interface'!$D$17)/$C$7*COS(PI()*'User Interface'!$D$19/180),0)</f>
        <v>0</v>
      </c>
      <c r="D218">
        <f>IF(G218&lt;0,(SQRT(H218^2+H218^2)*'User Interface'!$D$17)/$C$7*COS(PI()*'User Interface'!$D$19/180)+$C$8,$C$8)</f>
        <v>-9.81</v>
      </c>
      <c r="E218">
        <f t="shared" si="6"/>
        <v>8.8000000000000007</v>
      </c>
      <c r="F218">
        <f t="shared" si="6"/>
        <v>0.9791400000000029</v>
      </c>
      <c r="G218">
        <f t="shared" si="7"/>
        <v>1.8127999999999935</v>
      </c>
      <c r="H218">
        <f t="shared" si="7"/>
        <v>0.90985142000000085</v>
      </c>
    </row>
    <row r="219" spans="2:8" x14ac:dyDescent="0.3">
      <c r="B219">
        <f>B218+'User Interface'!$D$14</f>
        <v>0.20700000000000016</v>
      </c>
      <c r="C219">
        <f>IF(G219&lt;0,(SQRT(G219^2+H219^2)*'User Interface'!$D$17)/$C$7*COS(PI()*'User Interface'!$D$19/180),0)</f>
        <v>0</v>
      </c>
      <c r="D219">
        <f>IF(G219&lt;0,(SQRT(H219^2+H219^2)*'User Interface'!$D$17)/$C$7*COS(PI()*'User Interface'!$D$19/180)+$C$8,$C$8)</f>
        <v>-9.81</v>
      </c>
      <c r="E219">
        <f t="shared" si="6"/>
        <v>8.8000000000000007</v>
      </c>
      <c r="F219">
        <f t="shared" si="6"/>
        <v>0.96933000000000291</v>
      </c>
      <c r="G219">
        <f t="shared" si="7"/>
        <v>1.8215999999999934</v>
      </c>
      <c r="H219">
        <f t="shared" si="7"/>
        <v>0.9108256550000009</v>
      </c>
    </row>
    <row r="220" spans="2:8" x14ac:dyDescent="0.3">
      <c r="B220">
        <f>B219+'User Interface'!$D$14</f>
        <v>0.20800000000000016</v>
      </c>
      <c r="C220">
        <f>IF(G220&lt;0,(SQRT(G220^2+H220^2)*'User Interface'!$D$17)/$C$7*COS(PI()*'User Interface'!$D$19/180),0)</f>
        <v>0</v>
      </c>
      <c r="D220">
        <f>IF(G220&lt;0,(SQRT(H220^2+H220^2)*'User Interface'!$D$17)/$C$7*COS(PI()*'User Interface'!$D$19/180)+$C$8,$C$8)</f>
        <v>-9.81</v>
      </c>
      <c r="E220">
        <f t="shared" si="6"/>
        <v>8.8000000000000007</v>
      </c>
      <c r="F220">
        <f t="shared" si="6"/>
        <v>0.95952000000000293</v>
      </c>
      <c r="G220">
        <f t="shared" si="7"/>
        <v>1.8303999999999934</v>
      </c>
      <c r="H220">
        <f t="shared" si="7"/>
        <v>0.91179008000000095</v>
      </c>
    </row>
    <row r="221" spans="2:8" x14ac:dyDescent="0.3">
      <c r="B221">
        <f>B220+'User Interface'!$D$14</f>
        <v>0.20900000000000016</v>
      </c>
      <c r="C221">
        <f>IF(G221&lt;0,(SQRT(G221^2+H221^2)*'User Interface'!$D$17)/$C$7*COS(PI()*'User Interface'!$D$19/180),0)</f>
        <v>0</v>
      </c>
      <c r="D221">
        <f>IF(G221&lt;0,(SQRT(H221^2+H221^2)*'User Interface'!$D$17)/$C$7*COS(PI()*'User Interface'!$D$19/180)+$C$8,$C$8)</f>
        <v>-9.81</v>
      </c>
      <c r="E221">
        <f t="shared" si="6"/>
        <v>8.8000000000000007</v>
      </c>
      <c r="F221">
        <f t="shared" si="6"/>
        <v>0.94971000000000294</v>
      </c>
      <c r="G221">
        <f t="shared" si="7"/>
        <v>1.8391999999999933</v>
      </c>
      <c r="H221">
        <f t="shared" si="7"/>
        <v>0.91274469500000099</v>
      </c>
    </row>
    <row r="222" spans="2:8" x14ac:dyDescent="0.3">
      <c r="B222">
        <f>B221+'User Interface'!$D$14</f>
        <v>0.21000000000000016</v>
      </c>
      <c r="C222">
        <f>IF(G222&lt;0,(SQRT(G222^2+H222^2)*'User Interface'!$D$17)/$C$7*COS(PI()*'User Interface'!$D$19/180),0)</f>
        <v>0</v>
      </c>
      <c r="D222">
        <f>IF(G222&lt;0,(SQRT(H222^2+H222^2)*'User Interface'!$D$17)/$C$7*COS(PI()*'User Interface'!$D$19/180)+$C$8,$C$8)</f>
        <v>-9.81</v>
      </c>
      <c r="E222">
        <f t="shared" si="6"/>
        <v>8.8000000000000007</v>
      </c>
      <c r="F222">
        <f t="shared" si="6"/>
        <v>0.93990000000000296</v>
      </c>
      <c r="G222">
        <f t="shared" si="7"/>
        <v>1.8479999999999932</v>
      </c>
      <c r="H222">
        <f t="shared" si="7"/>
        <v>0.91368950000000104</v>
      </c>
    </row>
    <row r="223" spans="2:8" x14ac:dyDescent="0.3">
      <c r="B223">
        <f>B222+'User Interface'!$D$14</f>
        <v>0.21100000000000016</v>
      </c>
      <c r="C223">
        <f>IF(G223&lt;0,(SQRT(G223^2+H223^2)*'User Interface'!$D$17)/$C$7*COS(PI()*'User Interface'!$D$19/180),0)</f>
        <v>0</v>
      </c>
      <c r="D223">
        <f>IF(G223&lt;0,(SQRT(H223^2+H223^2)*'User Interface'!$D$17)/$C$7*COS(PI()*'User Interface'!$D$19/180)+$C$8,$C$8)</f>
        <v>-9.81</v>
      </c>
      <c r="E223">
        <f t="shared" si="6"/>
        <v>8.8000000000000007</v>
      </c>
      <c r="F223">
        <f t="shared" si="6"/>
        <v>0.93009000000000297</v>
      </c>
      <c r="G223">
        <f t="shared" si="7"/>
        <v>1.8567999999999931</v>
      </c>
      <c r="H223">
        <f t="shared" si="7"/>
        <v>0.91462449500000109</v>
      </c>
    </row>
    <row r="224" spans="2:8" x14ac:dyDescent="0.3">
      <c r="B224">
        <f>B223+'User Interface'!$D$14</f>
        <v>0.21200000000000016</v>
      </c>
      <c r="C224">
        <f>IF(G224&lt;0,(SQRT(G224^2+H224^2)*'User Interface'!$D$17)/$C$7*COS(PI()*'User Interface'!$D$19/180),0)</f>
        <v>0</v>
      </c>
      <c r="D224">
        <f>IF(G224&lt;0,(SQRT(H224^2+H224^2)*'User Interface'!$D$17)/$C$7*COS(PI()*'User Interface'!$D$19/180)+$C$8,$C$8)</f>
        <v>-9.81</v>
      </c>
      <c r="E224">
        <f t="shared" si="6"/>
        <v>8.8000000000000007</v>
      </c>
      <c r="F224">
        <f t="shared" si="6"/>
        <v>0.92028000000000298</v>
      </c>
      <c r="G224">
        <f t="shared" si="7"/>
        <v>1.865599999999993</v>
      </c>
      <c r="H224">
        <f t="shared" si="7"/>
        <v>0.91554968000000114</v>
      </c>
    </row>
    <row r="225" spans="2:8" x14ac:dyDescent="0.3">
      <c r="B225">
        <f>B224+'User Interface'!$D$14</f>
        <v>0.21300000000000016</v>
      </c>
      <c r="C225">
        <f>IF(G225&lt;0,(SQRT(G225^2+H225^2)*'User Interface'!$D$17)/$C$7*COS(PI()*'User Interface'!$D$19/180),0)</f>
        <v>0</v>
      </c>
      <c r="D225">
        <f>IF(G225&lt;0,(SQRT(H225^2+H225^2)*'User Interface'!$D$17)/$C$7*COS(PI()*'User Interface'!$D$19/180)+$C$8,$C$8)</f>
        <v>-9.81</v>
      </c>
      <c r="E225">
        <f t="shared" si="6"/>
        <v>8.8000000000000007</v>
      </c>
      <c r="F225">
        <f t="shared" si="6"/>
        <v>0.910470000000003</v>
      </c>
      <c r="G225">
        <f t="shared" si="7"/>
        <v>1.874399999999993</v>
      </c>
      <c r="H225">
        <f t="shared" si="7"/>
        <v>0.91646505500000119</v>
      </c>
    </row>
    <row r="226" spans="2:8" x14ac:dyDescent="0.3">
      <c r="B226">
        <f>B225+'User Interface'!$D$14</f>
        <v>0.21400000000000016</v>
      </c>
      <c r="C226">
        <f>IF(G226&lt;0,(SQRT(G226^2+H226^2)*'User Interface'!$D$17)/$C$7*COS(PI()*'User Interface'!$D$19/180),0)</f>
        <v>0</v>
      </c>
      <c r="D226">
        <f>IF(G226&lt;0,(SQRT(H226^2+H226^2)*'User Interface'!$D$17)/$C$7*COS(PI()*'User Interface'!$D$19/180)+$C$8,$C$8)</f>
        <v>-9.81</v>
      </c>
      <c r="E226">
        <f t="shared" si="6"/>
        <v>8.8000000000000007</v>
      </c>
      <c r="F226">
        <f t="shared" si="6"/>
        <v>0.90066000000000301</v>
      </c>
      <c r="G226">
        <f t="shared" si="7"/>
        <v>1.8831999999999929</v>
      </c>
      <c r="H226">
        <f t="shared" si="7"/>
        <v>0.91737062000000125</v>
      </c>
    </row>
    <row r="227" spans="2:8" x14ac:dyDescent="0.3">
      <c r="B227">
        <f>B226+'User Interface'!$D$14</f>
        <v>0.21500000000000016</v>
      </c>
      <c r="C227">
        <f>IF(G227&lt;0,(SQRT(G227^2+H227^2)*'User Interface'!$D$17)/$C$7*COS(PI()*'User Interface'!$D$19/180),0)</f>
        <v>0</v>
      </c>
      <c r="D227">
        <f>IF(G227&lt;0,(SQRT(H227^2+H227^2)*'User Interface'!$D$17)/$C$7*COS(PI()*'User Interface'!$D$19/180)+$C$8,$C$8)</f>
        <v>-9.81</v>
      </c>
      <c r="E227">
        <f t="shared" si="6"/>
        <v>8.8000000000000007</v>
      </c>
      <c r="F227">
        <f t="shared" si="6"/>
        <v>0.89085000000000303</v>
      </c>
      <c r="G227">
        <f t="shared" si="7"/>
        <v>1.8919999999999928</v>
      </c>
      <c r="H227">
        <f t="shared" si="7"/>
        <v>0.9182663750000013</v>
      </c>
    </row>
    <row r="228" spans="2:8" x14ac:dyDescent="0.3">
      <c r="B228">
        <f>B227+'User Interface'!$D$14</f>
        <v>0.21600000000000016</v>
      </c>
      <c r="C228">
        <f>IF(G228&lt;0,(SQRT(G228^2+H228^2)*'User Interface'!$D$17)/$C$7*COS(PI()*'User Interface'!$D$19/180),0)</f>
        <v>0</v>
      </c>
      <c r="D228">
        <f>IF(G228&lt;0,(SQRT(H228^2+H228^2)*'User Interface'!$D$17)/$C$7*COS(PI()*'User Interface'!$D$19/180)+$C$8,$C$8)</f>
        <v>-9.81</v>
      </c>
      <c r="E228">
        <f t="shared" si="6"/>
        <v>8.8000000000000007</v>
      </c>
      <c r="F228">
        <f t="shared" si="6"/>
        <v>0.88104000000000304</v>
      </c>
      <c r="G228">
        <f t="shared" si="7"/>
        <v>1.9007999999999927</v>
      </c>
      <c r="H228">
        <f t="shared" si="7"/>
        <v>0.91915232000000135</v>
      </c>
    </row>
    <row r="229" spans="2:8" x14ac:dyDescent="0.3">
      <c r="B229">
        <f>B228+'User Interface'!$D$14</f>
        <v>0.21700000000000016</v>
      </c>
      <c r="C229">
        <f>IF(G229&lt;0,(SQRT(G229^2+H229^2)*'User Interface'!$D$17)/$C$7*COS(PI()*'User Interface'!$D$19/180),0)</f>
        <v>0</v>
      </c>
      <c r="D229">
        <f>IF(G229&lt;0,(SQRT(H229^2+H229^2)*'User Interface'!$D$17)/$C$7*COS(PI()*'User Interface'!$D$19/180)+$C$8,$C$8)</f>
        <v>-9.81</v>
      </c>
      <c r="E229">
        <f t="shared" si="6"/>
        <v>8.8000000000000007</v>
      </c>
      <c r="F229">
        <f t="shared" si="6"/>
        <v>0.87123000000000306</v>
      </c>
      <c r="G229">
        <f t="shared" si="7"/>
        <v>1.9095999999999926</v>
      </c>
      <c r="H229">
        <f t="shared" si="7"/>
        <v>0.92002845500000141</v>
      </c>
    </row>
    <row r="230" spans="2:8" x14ac:dyDescent="0.3">
      <c r="B230">
        <f>B229+'User Interface'!$D$14</f>
        <v>0.21800000000000017</v>
      </c>
      <c r="C230">
        <f>IF(G230&lt;0,(SQRT(G230^2+H230^2)*'User Interface'!$D$17)/$C$7*COS(PI()*'User Interface'!$D$19/180),0)</f>
        <v>0</v>
      </c>
      <c r="D230">
        <f>IF(G230&lt;0,(SQRT(H230^2+H230^2)*'User Interface'!$D$17)/$C$7*COS(PI()*'User Interface'!$D$19/180)+$C$8,$C$8)</f>
        <v>-9.81</v>
      </c>
      <c r="E230">
        <f t="shared" si="6"/>
        <v>8.8000000000000007</v>
      </c>
      <c r="F230">
        <f t="shared" si="6"/>
        <v>0.86142000000000307</v>
      </c>
      <c r="G230">
        <f t="shared" si="7"/>
        <v>1.9183999999999926</v>
      </c>
      <c r="H230">
        <f t="shared" si="7"/>
        <v>0.92089478000000147</v>
      </c>
    </row>
    <row r="231" spans="2:8" x14ac:dyDescent="0.3">
      <c r="B231">
        <f>B230+'User Interface'!$D$14</f>
        <v>0.21900000000000017</v>
      </c>
      <c r="C231">
        <f>IF(G231&lt;0,(SQRT(G231^2+H231^2)*'User Interface'!$D$17)/$C$7*COS(PI()*'User Interface'!$D$19/180),0)</f>
        <v>0</v>
      </c>
      <c r="D231">
        <f>IF(G231&lt;0,(SQRT(H231^2+H231^2)*'User Interface'!$D$17)/$C$7*COS(PI()*'User Interface'!$D$19/180)+$C$8,$C$8)</f>
        <v>-9.81</v>
      </c>
      <c r="E231">
        <f t="shared" si="6"/>
        <v>8.8000000000000007</v>
      </c>
      <c r="F231">
        <f t="shared" si="6"/>
        <v>0.85161000000000309</v>
      </c>
      <c r="G231">
        <f t="shared" si="7"/>
        <v>1.9271999999999925</v>
      </c>
      <c r="H231">
        <f t="shared" si="7"/>
        <v>0.92175129500000152</v>
      </c>
    </row>
    <row r="232" spans="2:8" x14ac:dyDescent="0.3">
      <c r="B232">
        <f>B231+'User Interface'!$D$14</f>
        <v>0.22000000000000017</v>
      </c>
      <c r="C232">
        <f>IF(G232&lt;0,(SQRT(G232^2+H232^2)*'User Interface'!$D$17)/$C$7*COS(PI()*'User Interface'!$D$19/180),0)</f>
        <v>0</v>
      </c>
      <c r="D232">
        <f>IF(G232&lt;0,(SQRT(H232^2+H232^2)*'User Interface'!$D$17)/$C$7*COS(PI()*'User Interface'!$D$19/180)+$C$8,$C$8)</f>
        <v>-9.81</v>
      </c>
      <c r="E232">
        <f t="shared" si="6"/>
        <v>8.8000000000000007</v>
      </c>
      <c r="F232">
        <f t="shared" si="6"/>
        <v>0.8418000000000031</v>
      </c>
      <c r="G232">
        <f t="shared" si="7"/>
        <v>1.9359999999999924</v>
      </c>
      <c r="H232">
        <f t="shared" si="7"/>
        <v>0.92259800000000158</v>
      </c>
    </row>
    <row r="233" spans="2:8" x14ac:dyDescent="0.3">
      <c r="B233">
        <f>B232+'User Interface'!$D$14</f>
        <v>0.22100000000000017</v>
      </c>
      <c r="C233">
        <f>IF(G233&lt;0,(SQRT(G233^2+H233^2)*'User Interface'!$D$17)/$C$7*COS(PI()*'User Interface'!$D$19/180),0)</f>
        <v>0</v>
      </c>
      <c r="D233">
        <f>IF(G233&lt;0,(SQRT(H233^2+H233^2)*'User Interface'!$D$17)/$C$7*COS(PI()*'User Interface'!$D$19/180)+$C$8,$C$8)</f>
        <v>-9.81</v>
      </c>
      <c r="E233">
        <f t="shared" si="6"/>
        <v>8.8000000000000007</v>
      </c>
      <c r="F233">
        <f t="shared" si="6"/>
        <v>0.83199000000000312</v>
      </c>
      <c r="G233">
        <f t="shared" si="7"/>
        <v>1.9447999999999923</v>
      </c>
      <c r="H233">
        <f t="shared" si="7"/>
        <v>0.92343489500000153</v>
      </c>
    </row>
    <row r="234" spans="2:8" x14ac:dyDescent="0.3">
      <c r="B234">
        <f>B233+'User Interface'!$D$14</f>
        <v>0.22200000000000017</v>
      </c>
      <c r="C234">
        <f>IF(G234&lt;0,(SQRT(G234^2+H234^2)*'User Interface'!$D$17)/$C$7*COS(PI()*'User Interface'!$D$19/180),0)</f>
        <v>0</v>
      </c>
      <c r="D234">
        <f>IF(G234&lt;0,(SQRT(H234^2+H234^2)*'User Interface'!$D$17)/$C$7*COS(PI()*'User Interface'!$D$19/180)+$C$8,$C$8)</f>
        <v>-9.81</v>
      </c>
      <c r="E234">
        <f t="shared" si="6"/>
        <v>8.8000000000000007</v>
      </c>
      <c r="F234">
        <f t="shared" si="6"/>
        <v>0.82218000000000313</v>
      </c>
      <c r="G234">
        <f t="shared" si="7"/>
        <v>1.9535999999999922</v>
      </c>
      <c r="H234">
        <f t="shared" si="7"/>
        <v>0.92426198000000148</v>
      </c>
    </row>
    <row r="235" spans="2:8" x14ac:dyDescent="0.3">
      <c r="B235">
        <f>B234+'User Interface'!$D$14</f>
        <v>0.22300000000000017</v>
      </c>
      <c r="C235">
        <f>IF(G235&lt;0,(SQRT(G235^2+H235^2)*'User Interface'!$D$17)/$C$7*COS(PI()*'User Interface'!$D$19/180),0)</f>
        <v>0</v>
      </c>
      <c r="D235">
        <f>IF(G235&lt;0,(SQRT(H235^2+H235^2)*'User Interface'!$D$17)/$C$7*COS(PI()*'User Interface'!$D$19/180)+$C$8,$C$8)</f>
        <v>-9.81</v>
      </c>
      <c r="E235">
        <f t="shared" si="6"/>
        <v>8.8000000000000007</v>
      </c>
      <c r="F235">
        <f t="shared" si="6"/>
        <v>0.81237000000000315</v>
      </c>
      <c r="G235">
        <f t="shared" si="7"/>
        <v>1.9623999999999922</v>
      </c>
      <c r="H235">
        <f t="shared" si="7"/>
        <v>0.92507925500000143</v>
      </c>
    </row>
    <row r="236" spans="2:8" x14ac:dyDescent="0.3">
      <c r="B236">
        <f>B235+'User Interface'!$D$14</f>
        <v>0.22400000000000017</v>
      </c>
      <c r="C236">
        <f>IF(G236&lt;0,(SQRT(G236^2+H236^2)*'User Interface'!$D$17)/$C$7*COS(PI()*'User Interface'!$D$19/180),0)</f>
        <v>0</v>
      </c>
      <c r="D236">
        <f>IF(G236&lt;0,(SQRT(H236^2+H236^2)*'User Interface'!$D$17)/$C$7*COS(PI()*'User Interface'!$D$19/180)+$C$8,$C$8)</f>
        <v>-9.81</v>
      </c>
      <c r="E236">
        <f t="shared" si="6"/>
        <v>8.8000000000000007</v>
      </c>
      <c r="F236">
        <f t="shared" si="6"/>
        <v>0.80256000000000316</v>
      </c>
      <c r="G236">
        <f t="shared" si="7"/>
        <v>1.9711999999999921</v>
      </c>
      <c r="H236">
        <f t="shared" si="7"/>
        <v>0.92588672000000138</v>
      </c>
    </row>
    <row r="237" spans="2:8" x14ac:dyDescent="0.3">
      <c r="B237">
        <f>B236+'User Interface'!$D$14</f>
        <v>0.22500000000000017</v>
      </c>
      <c r="C237">
        <f>IF(G237&lt;0,(SQRT(G237^2+H237^2)*'User Interface'!$D$17)/$C$7*COS(PI()*'User Interface'!$D$19/180),0)</f>
        <v>0</v>
      </c>
      <c r="D237">
        <f>IF(G237&lt;0,(SQRT(H237^2+H237^2)*'User Interface'!$D$17)/$C$7*COS(PI()*'User Interface'!$D$19/180)+$C$8,$C$8)</f>
        <v>-9.81</v>
      </c>
      <c r="E237">
        <f t="shared" si="6"/>
        <v>8.8000000000000007</v>
      </c>
      <c r="F237">
        <f t="shared" si="6"/>
        <v>0.79275000000000317</v>
      </c>
      <c r="G237">
        <f t="shared" si="7"/>
        <v>1.979999999999992</v>
      </c>
      <c r="H237">
        <f t="shared" si="7"/>
        <v>0.92668437500000134</v>
      </c>
    </row>
    <row r="238" spans="2:8" x14ac:dyDescent="0.3">
      <c r="B238">
        <f>B237+'User Interface'!$D$14</f>
        <v>0.22600000000000017</v>
      </c>
      <c r="C238">
        <f>IF(G238&lt;0,(SQRT(G238^2+H238^2)*'User Interface'!$D$17)/$C$7*COS(PI()*'User Interface'!$D$19/180),0)</f>
        <v>0</v>
      </c>
      <c r="D238">
        <f>IF(G238&lt;0,(SQRT(H238^2+H238^2)*'User Interface'!$D$17)/$C$7*COS(PI()*'User Interface'!$D$19/180)+$C$8,$C$8)</f>
        <v>-9.81</v>
      </c>
      <c r="E238">
        <f t="shared" si="6"/>
        <v>8.8000000000000007</v>
      </c>
      <c r="F238">
        <f t="shared" si="6"/>
        <v>0.78294000000000319</v>
      </c>
      <c r="G238">
        <f t="shared" si="7"/>
        <v>1.9887999999999919</v>
      </c>
      <c r="H238">
        <f t="shared" si="7"/>
        <v>0.92747222000000129</v>
      </c>
    </row>
    <row r="239" spans="2:8" x14ac:dyDescent="0.3">
      <c r="B239">
        <f>B238+'User Interface'!$D$14</f>
        <v>0.22700000000000017</v>
      </c>
      <c r="C239">
        <f>IF(G239&lt;0,(SQRT(G239^2+H239^2)*'User Interface'!$D$17)/$C$7*COS(PI()*'User Interface'!$D$19/180),0)</f>
        <v>0</v>
      </c>
      <c r="D239">
        <f>IF(G239&lt;0,(SQRT(H239^2+H239^2)*'User Interface'!$D$17)/$C$7*COS(PI()*'User Interface'!$D$19/180)+$C$8,$C$8)</f>
        <v>-9.81</v>
      </c>
      <c r="E239">
        <f t="shared" si="6"/>
        <v>8.8000000000000007</v>
      </c>
      <c r="F239">
        <f t="shared" si="6"/>
        <v>0.7731300000000032</v>
      </c>
      <c r="G239">
        <f t="shared" si="7"/>
        <v>1.9975999999999918</v>
      </c>
      <c r="H239">
        <f t="shared" si="7"/>
        <v>0.92825025500000125</v>
      </c>
    </row>
    <row r="240" spans="2:8" x14ac:dyDescent="0.3">
      <c r="B240">
        <f>B239+'User Interface'!$D$14</f>
        <v>0.22800000000000017</v>
      </c>
      <c r="C240">
        <f>IF(G240&lt;0,(SQRT(G240^2+H240^2)*'User Interface'!$D$17)/$C$7*COS(PI()*'User Interface'!$D$19/180),0)</f>
        <v>0</v>
      </c>
      <c r="D240">
        <f>IF(G240&lt;0,(SQRT(H240^2+H240^2)*'User Interface'!$D$17)/$C$7*COS(PI()*'User Interface'!$D$19/180)+$C$8,$C$8)</f>
        <v>-9.81</v>
      </c>
      <c r="E240">
        <f t="shared" si="6"/>
        <v>8.8000000000000007</v>
      </c>
      <c r="F240">
        <f t="shared" si="6"/>
        <v>0.76332000000000322</v>
      </c>
      <c r="G240">
        <f t="shared" si="7"/>
        <v>2.0063999999999917</v>
      </c>
      <c r="H240">
        <f t="shared" si="7"/>
        <v>0.9290184800000012</v>
      </c>
    </row>
    <row r="241" spans="2:8" x14ac:dyDescent="0.3">
      <c r="B241">
        <f>B240+'User Interface'!$D$14</f>
        <v>0.22900000000000018</v>
      </c>
      <c r="C241">
        <f>IF(G241&lt;0,(SQRT(G241^2+H241^2)*'User Interface'!$D$17)/$C$7*COS(PI()*'User Interface'!$D$19/180),0)</f>
        <v>0</v>
      </c>
      <c r="D241">
        <f>IF(G241&lt;0,(SQRT(H241^2+H241^2)*'User Interface'!$D$17)/$C$7*COS(PI()*'User Interface'!$D$19/180)+$C$8,$C$8)</f>
        <v>-9.81</v>
      </c>
      <c r="E241">
        <f t="shared" si="6"/>
        <v>8.8000000000000007</v>
      </c>
      <c r="F241">
        <f t="shared" si="6"/>
        <v>0.75351000000000323</v>
      </c>
      <c r="G241">
        <f t="shared" si="7"/>
        <v>2.0151999999999917</v>
      </c>
      <c r="H241">
        <f t="shared" si="7"/>
        <v>0.92977689500000116</v>
      </c>
    </row>
    <row r="242" spans="2:8" x14ac:dyDescent="0.3">
      <c r="B242">
        <f>B241+'User Interface'!$D$14</f>
        <v>0.23000000000000018</v>
      </c>
      <c r="C242">
        <f>IF(G242&lt;0,(SQRT(G242^2+H242^2)*'User Interface'!$D$17)/$C$7*COS(PI()*'User Interface'!$D$19/180),0)</f>
        <v>0</v>
      </c>
      <c r="D242">
        <f>IF(G242&lt;0,(SQRT(H242^2+H242^2)*'User Interface'!$D$17)/$C$7*COS(PI()*'User Interface'!$D$19/180)+$C$8,$C$8)</f>
        <v>-9.81</v>
      </c>
      <c r="E242">
        <f t="shared" si="6"/>
        <v>8.8000000000000007</v>
      </c>
      <c r="F242">
        <f t="shared" si="6"/>
        <v>0.74370000000000325</v>
      </c>
      <c r="G242">
        <f t="shared" si="7"/>
        <v>2.0239999999999916</v>
      </c>
      <c r="H242">
        <f t="shared" si="7"/>
        <v>0.93052550000000112</v>
      </c>
    </row>
    <row r="243" spans="2:8" x14ac:dyDescent="0.3">
      <c r="B243">
        <f>B242+'User Interface'!$D$14</f>
        <v>0.23100000000000018</v>
      </c>
      <c r="C243">
        <f>IF(G243&lt;0,(SQRT(G243^2+H243^2)*'User Interface'!$D$17)/$C$7*COS(PI()*'User Interface'!$D$19/180),0)</f>
        <v>0</v>
      </c>
      <c r="D243">
        <f>IF(G243&lt;0,(SQRT(H243^2+H243^2)*'User Interface'!$D$17)/$C$7*COS(PI()*'User Interface'!$D$19/180)+$C$8,$C$8)</f>
        <v>-9.81</v>
      </c>
      <c r="E243">
        <f t="shared" si="6"/>
        <v>8.8000000000000007</v>
      </c>
      <c r="F243">
        <f t="shared" si="6"/>
        <v>0.73389000000000326</v>
      </c>
      <c r="G243">
        <f t="shared" si="7"/>
        <v>2.0327999999999915</v>
      </c>
      <c r="H243">
        <f t="shared" si="7"/>
        <v>0.93126429500000107</v>
      </c>
    </row>
    <row r="244" spans="2:8" x14ac:dyDescent="0.3">
      <c r="B244">
        <f>B243+'User Interface'!$D$14</f>
        <v>0.23200000000000018</v>
      </c>
      <c r="C244">
        <f>IF(G244&lt;0,(SQRT(G244^2+H244^2)*'User Interface'!$D$17)/$C$7*COS(PI()*'User Interface'!$D$19/180),0)</f>
        <v>0</v>
      </c>
      <c r="D244">
        <f>IF(G244&lt;0,(SQRT(H244^2+H244^2)*'User Interface'!$D$17)/$C$7*COS(PI()*'User Interface'!$D$19/180)+$C$8,$C$8)</f>
        <v>-9.81</v>
      </c>
      <c r="E244">
        <f t="shared" si="6"/>
        <v>8.8000000000000007</v>
      </c>
      <c r="F244">
        <f t="shared" si="6"/>
        <v>0.72408000000000328</v>
      </c>
      <c r="G244">
        <f t="shared" si="7"/>
        <v>2.0415999999999914</v>
      </c>
      <c r="H244">
        <f t="shared" si="7"/>
        <v>0.93199328000000103</v>
      </c>
    </row>
    <row r="245" spans="2:8" x14ac:dyDescent="0.3">
      <c r="B245">
        <f>B244+'User Interface'!$D$14</f>
        <v>0.23300000000000018</v>
      </c>
      <c r="C245">
        <f>IF(G245&lt;0,(SQRT(G245^2+H245^2)*'User Interface'!$D$17)/$C$7*COS(PI()*'User Interface'!$D$19/180),0)</f>
        <v>0</v>
      </c>
      <c r="D245">
        <f>IF(G245&lt;0,(SQRT(H245^2+H245^2)*'User Interface'!$D$17)/$C$7*COS(PI()*'User Interface'!$D$19/180)+$C$8,$C$8)</f>
        <v>-9.81</v>
      </c>
      <c r="E245">
        <f t="shared" si="6"/>
        <v>8.8000000000000007</v>
      </c>
      <c r="F245">
        <f t="shared" si="6"/>
        <v>0.71427000000000329</v>
      </c>
      <c r="G245">
        <f t="shared" si="7"/>
        <v>2.0503999999999913</v>
      </c>
      <c r="H245">
        <f t="shared" si="7"/>
        <v>0.932712455000001</v>
      </c>
    </row>
    <row r="246" spans="2:8" x14ac:dyDescent="0.3">
      <c r="B246">
        <f>B245+'User Interface'!$D$14</f>
        <v>0.23400000000000018</v>
      </c>
      <c r="C246">
        <f>IF(G246&lt;0,(SQRT(G246^2+H246^2)*'User Interface'!$D$17)/$C$7*COS(PI()*'User Interface'!$D$19/180),0)</f>
        <v>0</v>
      </c>
      <c r="D246">
        <f>IF(G246&lt;0,(SQRT(H246^2+H246^2)*'User Interface'!$D$17)/$C$7*COS(PI()*'User Interface'!$D$19/180)+$C$8,$C$8)</f>
        <v>-9.81</v>
      </c>
      <c r="E246">
        <f t="shared" si="6"/>
        <v>8.8000000000000007</v>
      </c>
      <c r="F246">
        <f t="shared" si="6"/>
        <v>0.70446000000000331</v>
      </c>
      <c r="G246">
        <f t="shared" si="7"/>
        <v>2.0591999999999913</v>
      </c>
      <c r="H246">
        <f t="shared" si="7"/>
        <v>0.93342182000000096</v>
      </c>
    </row>
    <row r="247" spans="2:8" x14ac:dyDescent="0.3">
      <c r="B247">
        <f>B246+'User Interface'!$D$14</f>
        <v>0.23500000000000018</v>
      </c>
      <c r="C247">
        <f>IF(G247&lt;0,(SQRT(G247^2+H247^2)*'User Interface'!$D$17)/$C$7*COS(PI()*'User Interface'!$D$19/180),0)</f>
        <v>0</v>
      </c>
      <c r="D247">
        <f>IF(G247&lt;0,(SQRT(H247^2+H247^2)*'User Interface'!$D$17)/$C$7*COS(PI()*'User Interface'!$D$19/180)+$C$8,$C$8)</f>
        <v>-9.81</v>
      </c>
      <c r="E247">
        <f t="shared" si="6"/>
        <v>8.8000000000000007</v>
      </c>
      <c r="F247">
        <f t="shared" si="6"/>
        <v>0.69465000000000332</v>
      </c>
      <c r="G247">
        <f t="shared" si="7"/>
        <v>2.0679999999999912</v>
      </c>
      <c r="H247">
        <f t="shared" si="7"/>
        <v>0.93412137500000092</v>
      </c>
    </row>
    <row r="248" spans="2:8" x14ac:dyDescent="0.3">
      <c r="B248">
        <f>B247+'User Interface'!$D$14</f>
        <v>0.23600000000000018</v>
      </c>
      <c r="C248">
        <f>IF(G248&lt;0,(SQRT(G248^2+H248^2)*'User Interface'!$D$17)/$C$7*COS(PI()*'User Interface'!$D$19/180),0)</f>
        <v>0</v>
      </c>
      <c r="D248">
        <f>IF(G248&lt;0,(SQRT(H248^2+H248^2)*'User Interface'!$D$17)/$C$7*COS(PI()*'User Interface'!$D$19/180)+$C$8,$C$8)</f>
        <v>-9.81</v>
      </c>
      <c r="E248">
        <f t="shared" si="6"/>
        <v>8.8000000000000007</v>
      </c>
      <c r="F248">
        <f t="shared" si="6"/>
        <v>0.68484000000000333</v>
      </c>
      <c r="G248">
        <f t="shared" si="7"/>
        <v>2.0767999999999911</v>
      </c>
      <c r="H248">
        <f t="shared" si="7"/>
        <v>0.93481112000000088</v>
      </c>
    </row>
    <row r="249" spans="2:8" x14ac:dyDescent="0.3">
      <c r="B249">
        <f>B248+'User Interface'!$D$14</f>
        <v>0.23700000000000018</v>
      </c>
      <c r="C249">
        <f>IF(G249&lt;0,(SQRT(G249^2+H249^2)*'User Interface'!$D$17)/$C$7*COS(PI()*'User Interface'!$D$19/180),0)</f>
        <v>0</v>
      </c>
      <c r="D249">
        <f>IF(G249&lt;0,(SQRT(H249^2+H249^2)*'User Interface'!$D$17)/$C$7*COS(PI()*'User Interface'!$D$19/180)+$C$8,$C$8)</f>
        <v>-9.81</v>
      </c>
      <c r="E249">
        <f t="shared" si="6"/>
        <v>8.8000000000000007</v>
      </c>
      <c r="F249">
        <f t="shared" si="6"/>
        <v>0.67503000000000335</v>
      </c>
      <c r="G249">
        <f t="shared" si="7"/>
        <v>2.085599999999991</v>
      </c>
      <c r="H249">
        <f t="shared" si="7"/>
        <v>0.93549105500000085</v>
      </c>
    </row>
    <row r="250" spans="2:8" x14ac:dyDescent="0.3">
      <c r="B250">
        <f>B249+'User Interface'!$D$14</f>
        <v>0.23800000000000018</v>
      </c>
      <c r="C250">
        <f>IF(G250&lt;0,(SQRT(G250^2+H250^2)*'User Interface'!$D$17)/$C$7*COS(PI()*'User Interface'!$D$19/180),0)</f>
        <v>0</v>
      </c>
      <c r="D250">
        <f>IF(G250&lt;0,(SQRT(H250^2+H250^2)*'User Interface'!$D$17)/$C$7*COS(PI()*'User Interface'!$D$19/180)+$C$8,$C$8)</f>
        <v>-9.81</v>
      </c>
      <c r="E250">
        <f t="shared" si="6"/>
        <v>8.8000000000000007</v>
      </c>
      <c r="F250">
        <f t="shared" si="6"/>
        <v>0.66522000000000336</v>
      </c>
      <c r="G250">
        <f t="shared" si="7"/>
        <v>2.0943999999999909</v>
      </c>
      <c r="H250">
        <f t="shared" si="7"/>
        <v>0.93616118000000081</v>
      </c>
    </row>
    <row r="251" spans="2:8" x14ac:dyDescent="0.3">
      <c r="B251">
        <f>B250+'User Interface'!$D$14</f>
        <v>0.23900000000000018</v>
      </c>
      <c r="C251">
        <f>IF(G251&lt;0,(SQRT(G251^2+H251^2)*'User Interface'!$D$17)/$C$7*COS(PI()*'User Interface'!$D$19/180),0)</f>
        <v>0</v>
      </c>
      <c r="D251">
        <f>IF(G251&lt;0,(SQRT(H251^2+H251^2)*'User Interface'!$D$17)/$C$7*COS(PI()*'User Interface'!$D$19/180)+$C$8,$C$8)</f>
        <v>-9.81</v>
      </c>
      <c r="E251">
        <f t="shared" si="6"/>
        <v>8.8000000000000007</v>
      </c>
      <c r="F251">
        <f t="shared" si="6"/>
        <v>0.65541000000000338</v>
      </c>
      <c r="G251">
        <f t="shared" si="7"/>
        <v>2.1031999999999909</v>
      </c>
      <c r="H251">
        <f t="shared" si="7"/>
        <v>0.93682149500000078</v>
      </c>
    </row>
    <row r="252" spans="2:8" x14ac:dyDescent="0.3">
      <c r="B252">
        <f>B251+'User Interface'!$D$14</f>
        <v>0.24000000000000019</v>
      </c>
      <c r="C252">
        <f>IF(G252&lt;0,(SQRT(G252^2+H252^2)*'User Interface'!$D$17)/$C$7*COS(PI()*'User Interface'!$D$19/180),0)</f>
        <v>0</v>
      </c>
      <c r="D252">
        <f>IF(G252&lt;0,(SQRT(H252^2+H252^2)*'User Interface'!$D$17)/$C$7*COS(PI()*'User Interface'!$D$19/180)+$C$8,$C$8)</f>
        <v>-9.81</v>
      </c>
      <c r="E252">
        <f t="shared" si="6"/>
        <v>8.8000000000000007</v>
      </c>
      <c r="F252">
        <f t="shared" si="6"/>
        <v>0.64560000000000339</v>
      </c>
      <c r="G252">
        <f t="shared" si="7"/>
        <v>2.1119999999999908</v>
      </c>
      <c r="H252">
        <f t="shared" si="7"/>
        <v>0.93747200000000075</v>
      </c>
    </row>
    <row r="253" spans="2:8" x14ac:dyDescent="0.3">
      <c r="B253">
        <f>B252+'User Interface'!$D$14</f>
        <v>0.24100000000000019</v>
      </c>
      <c r="C253">
        <f>IF(G253&lt;0,(SQRT(G253^2+H253^2)*'User Interface'!$D$17)/$C$7*COS(PI()*'User Interface'!$D$19/180),0)</f>
        <v>0</v>
      </c>
      <c r="D253">
        <f>IF(G253&lt;0,(SQRT(H253^2+H253^2)*'User Interface'!$D$17)/$C$7*COS(PI()*'User Interface'!$D$19/180)+$C$8,$C$8)</f>
        <v>-9.81</v>
      </c>
      <c r="E253">
        <f t="shared" si="6"/>
        <v>8.8000000000000007</v>
      </c>
      <c r="F253">
        <f t="shared" si="6"/>
        <v>0.63579000000000341</v>
      </c>
      <c r="G253">
        <f t="shared" si="7"/>
        <v>2.1207999999999907</v>
      </c>
      <c r="H253">
        <f t="shared" si="7"/>
        <v>0.93811269500000072</v>
      </c>
    </row>
    <row r="254" spans="2:8" x14ac:dyDescent="0.3">
      <c r="B254">
        <f>B253+'User Interface'!$D$14</f>
        <v>0.24200000000000019</v>
      </c>
      <c r="C254">
        <f>IF(G254&lt;0,(SQRT(G254^2+H254^2)*'User Interface'!$D$17)/$C$7*COS(PI()*'User Interface'!$D$19/180),0)</f>
        <v>0</v>
      </c>
      <c r="D254">
        <f>IF(G254&lt;0,(SQRT(H254^2+H254^2)*'User Interface'!$D$17)/$C$7*COS(PI()*'User Interface'!$D$19/180)+$C$8,$C$8)</f>
        <v>-9.81</v>
      </c>
      <c r="E254">
        <f t="shared" si="6"/>
        <v>8.8000000000000007</v>
      </c>
      <c r="F254">
        <f t="shared" si="6"/>
        <v>0.62598000000000342</v>
      </c>
      <c r="G254">
        <f t="shared" si="7"/>
        <v>2.1295999999999906</v>
      </c>
      <c r="H254">
        <f t="shared" si="7"/>
        <v>0.93874358000000069</v>
      </c>
    </row>
    <row r="255" spans="2:8" x14ac:dyDescent="0.3">
      <c r="B255">
        <f>B254+'User Interface'!$D$14</f>
        <v>0.24300000000000019</v>
      </c>
      <c r="C255">
        <f>IF(G255&lt;0,(SQRT(G255^2+H255^2)*'User Interface'!$D$17)/$C$7*COS(PI()*'User Interface'!$D$19/180),0)</f>
        <v>0</v>
      </c>
      <c r="D255">
        <f>IF(G255&lt;0,(SQRT(H255^2+H255^2)*'User Interface'!$D$17)/$C$7*COS(PI()*'User Interface'!$D$19/180)+$C$8,$C$8)</f>
        <v>-9.81</v>
      </c>
      <c r="E255">
        <f t="shared" si="6"/>
        <v>8.8000000000000007</v>
      </c>
      <c r="F255">
        <f t="shared" si="6"/>
        <v>0.61617000000000344</v>
      </c>
      <c r="G255">
        <f t="shared" si="7"/>
        <v>2.1383999999999905</v>
      </c>
      <c r="H255">
        <f t="shared" si="7"/>
        <v>0.93936465500000066</v>
      </c>
    </row>
    <row r="256" spans="2:8" x14ac:dyDescent="0.3">
      <c r="B256">
        <f>B255+'User Interface'!$D$14</f>
        <v>0.24400000000000019</v>
      </c>
      <c r="C256">
        <f>IF(G256&lt;0,(SQRT(G256^2+H256^2)*'User Interface'!$D$17)/$C$7*COS(PI()*'User Interface'!$D$19/180),0)</f>
        <v>0</v>
      </c>
      <c r="D256">
        <f>IF(G256&lt;0,(SQRT(H256^2+H256^2)*'User Interface'!$D$17)/$C$7*COS(PI()*'User Interface'!$D$19/180)+$C$8,$C$8)</f>
        <v>-9.81</v>
      </c>
      <c r="E256">
        <f t="shared" si="6"/>
        <v>8.8000000000000007</v>
      </c>
      <c r="F256">
        <f t="shared" si="6"/>
        <v>0.60636000000000345</v>
      </c>
      <c r="G256">
        <f t="shared" si="7"/>
        <v>2.1471999999999904</v>
      </c>
      <c r="H256">
        <f t="shared" si="7"/>
        <v>0.93997592000000063</v>
      </c>
    </row>
    <row r="257" spans="2:8" x14ac:dyDescent="0.3">
      <c r="B257">
        <f>B256+'User Interface'!$D$14</f>
        <v>0.24500000000000019</v>
      </c>
      <c r="C257">
        <f>IF(G257&lt;0,(SQRT(G257^2+H257^2)*'User Interface'!$D$17)/$C$7*COS(PI()*'User Interface'!$D$19/180),0)</f>
        <v>0</v>
      </c>
      <c r="D257">
        <f>IF(G257&lt;0,(SQRT(H257^2+H257^2)*'User Interface'!$D$17)/$C$7*COS(PI()*'User Interface'!$D$19/180)+$C$8,$C$8)</f>
        <v>-9.81</v>
      </c>
      <c r="E257">
        <f t="shared" si="6"/>
        <v>8.8000000000000007</v>
      </c>
      <c r="F257">
        <f t="shared" si="6"/>
        <v>0.59655000000000347</v>
      </c>
      <c r="G257">
        <f t="shared" si="7"/>
        <v>2.1559999999999904</v>
      </c>
      <c r="H257">
        <f t="shared" si="7"/>
        <v>0.9405773750000006</v>
      </c>
    </row>
    <row r="258" spans="2:8" x14ac:dyDescent="0.3">
      <c r="B258">
        <f>B257+'User Interface'!$D$14</f>
        <v>0.24600000000000019</v>
      </c>
      <c r="C258">
        <f>IF(G258&lt;0,(SQRT(G258^2+H258^2)*'User Interface'!$D$17)/$C$7*COS(PI()*'User Interface'!$D$19/180),0)</f>
        <v>0</v>
      </c>
      <c r="D258">
        <f>IF(G258&lt;0,(SQRT(H258^2+H258^2)*'User Interface'!$D$17)/$C$7*COS(PI()*'User Interface'!$D$19/180)+$C$8,$C$8)</f>
        <v>-9.81</v>
      </c>
      <c r="E258">
        <f t="shared" si="6"/>
        <v>8.8000000000000007</v>
      </c>
      <c r="F258">
        <f t="shared" si="6"/>
        <v>0.58674000000000348</v>
      </c>
      <c r="G258">
        <f t="shared" si="7"/>
        <v>2.1647999999999903</v>
      </c>
      <c r="H258">
        <f t="shared" si="7"/>
        <v>0.94116902000000058</v>
      </c>
    </row>
    <row r="259" spans="2:8" x14ac:dyDescent="0.3">
      <c r="B259">
        <f>B258+'User Interface'!$D$14</f>
        <v>0.24700000000000019</v>
      </c>
      <c r="C259">
        <f>IF(G259&lt;0,(SQRT(G259^2+H259^2)*'User Interface'!$D$17)/$C$7*COS(PI()*'User Interface'!$D$19/180),0)</f>
        <v>0</v>
      </c>
      <c r="D259">
        <f>IF(G259&lt;0,(SQRT(H259^2+H259^2)*'User Interface'!$D$17)/$C$7*COS(PI()*'User Interface'!$D$19/180)+$C$8,$C$8)</f>
        <v>-9.81</v>
      </c>
      <c r="E259">
        <f t="shared" si="6"/>
        <v>8.8000000000000007</v>
      </c>
      <c r="F259">
        <f t="shared" si="6"/>
        <v>0.5769300000000035</v>
      </c>
      <c r="G259">
        <f t="shared" si="7"/>
        <v>2.1735999999999902</v>
      </c>
      <c r="H259">
        <f t="shared" si="7"/>
        <v>0.94175085500000055</v>
      </c>
    </row>
    <row r="260" spans="2:8" x14ac:dyDescent="0.3">
      <c r="B260">
        <f>B259+'User Interface'!$D$14</f>
        <v>0.24800000000000019</v>
      </c>
      <c r="C260">
        <f>IF(G260&lt;0,(SQRT(G260^2+H260^2)*'User Interface'!$D$17)/$C$7*COS(PI()*'User Interface'!$D$19/180),0)</f>
        <v>0</v>
      </c>
      <c r="D260">
        <f>IF(G260&lt;0,(SQRT(H260^2+H260^2)*'User Interface'!$D$17)/$C$7*COS(PI()*'User Interface'!$D$19/180)+$C$8,$C$8)</f>
        <v>-9.81</v>
      </c>
      <c r="E260">
        <f t="shared" si="6"/>
        <v>8.8000000000000007</v>
      </c>
      <c r="F260">
        <f t="shared" si="6"/>
        <v>0.56712000000000351</v>
      </c>
      <c r="G260">
        <f t="shared" si="7"/>
        <v>2.1823999999999901</v>
      </c>
      <c r="H260">
        <f t="shared" si="7"/>
        <v>0.94232288000000053</v>
      </c>
    </row>
    <row r="261" spans="2:8" x14ac:dyDescent="0.3">
      <c r="B261">
        <f>B260+'User Interface'!$D$14</f>
        <v>0.24900000000000019</v>
      </c>
      <c r="C261">
        <f>IF(G261&lt;0,(SQRT(G261^2+H261^2)*'User Interface'!$D$17)/$C$7*COS(PI()*'User Interface'!$D$19/180),0)</f>
        <v>0</v>
      </c>
      <c r="D261">
        <f>IF(G261&lt;0,(SQRT(H261^2+H261^2)*'User Interface'!$D$17)/$C$7*COS(PI()*'User Interface'!$D$19/180)+$C$8,$C$8)</f>
        <v>-9.81</v>
      </c>
      <c r="E261">
        <f t="shared" si="6"/>
        <v>8.8000000000000007</v>
      </c>
      <c r="F261">
        <f t="shared" si="6"/>
        <v>0.55731000000000352</v>
      </c>
      <c r="G261">
        <f t="shared" si="7"/>
        <v>2.19119999999999</v>
      </c>
      <c r="H261">
        <f t="shared" si="7"/>
        <v>0.94288509500000051</v>
      </c>
    </row>
    <row r="262" spans="2:8" x14ac:dyDescent="0.3">
      <c r="B262">
        <f>B261+'User Interface'!$D$14</f>
        <v>0.25000000000000017</v>
      </c>
      <c r="C262">
        <f>IF(G262&lt;0,(SQRT(G262^2+H262^2)*'User Interface'!$D$17)/$C$7*COS(PI()*'User Interface'!$D$19/180),0)</f>
        <v>0</v>
      </c>
      <c r="D262">
        <f>IF(G262&lt;0,(SQRT(H262^2+H262^2)*'User Interface'!$D$17)/$C$7*COS(PI()*'User Interface'!$D$19/180)+$C$8,$C$8)</f>
        <v>-9.81</v>
      </c>
      <c r="E262">
        <f t="shared" si="6"/>
        <v>8.8000000000000007</v>
      </c>
      <c r="F262">
        <f t="shared" si="6"/>
        <v>0.54750000000000354</v>
      </c>
      <c r="G262">
        <f t="shared" si="7"/>
        <v>2.19999999999999</v>
      </c>
      <c r="H262">
        <f t="shared" si="7"/>
        <v>0.94343750000000048</v>
      </c>
    </row>
    <row r="263" spans="2:8" x14ac:dyDescent="0.3">
      <c r="B263">
        <f>B262+'User Interface'!$D$14</f>
        <v>0.25100000000000017</v>
      </c>
      <c r="C263">
        <f>IF(G263&lt;0,(SQRT(G263^2+H263^2)*'User Interface'!$D$17)/$C$7*COS(PI()*'User Interface'!$D$19/180),0)</f>
        <v>0</v>
      </c>
      <c r="D263">
        <f>IF(G263&lt;0,(SQRT(H263^2+H263^2)*'User Interface'!$D$17)/$C$7*COS(PI()*'User Interface'!$D$19/180)+$C$8,$C$8)</f>
        <v>-9.81</v>
      </c>
      <c r="E263">
        <f t="shared" si="6"/>
        <v>8.8000000000000007</v>
      </c>
      <c r="F263">
        <f t="shared" si="6"/>
        <v>0.53769000000000355</v>
      </c>
      <c r="G263">
        <f t="shared" si="7"/>
        <v>2.2087999999999899</v>
      </c>
      <c r="H263">
        <f t="shared" si="7"/>
        <v>0.94398009500000046</v>
      </c>
    </row>
    <row r="264" spans="2:8" x14ac:dyDescent="0.3">
      <c r="B264">
        <f>B263+'User Interface'!$D$14</f>
        <v>0.25200000000000017</v>
      </c>
      <c r="C264">
        <f>IF(G264&lt;0,(SQRT(G264^2+H264^2)*'User Interface'!$D$17)/$C$7*COS(PI()*'User Interface'!$D$19/180),0)</f>
        <v>0</v>
      </c>
      <c r="D264">
        <f>IF(G264&lt;0,(SQRT(H264^2+H264^2)*'User Interface'!$D$17)/$C$7*COS(PI()*'User Interface'!$D$19/180)+$C$8,$C$8)</f>
        <v>-9.81</v>
      </c>
      <c r="E264">
        <f t="shared" si="6"/>
        <v>8.8000000000000007</v>
      </c>
      <c r="F264">
        <f t="shared" si="6"/>
        <v>0.52788000000000357</v>
      </c>
      <c r="G264">
        <f t="shared" si="7"/>
        <v>2.2175999999999898</v>
      </c>
      <c r="H264">
        <f t="shared" si="7"/>
        <v>0.94451288000000044</v>
      </c>
    </row>
    <row r="265" spans="2:8" x14ac:dyDescent="0.3">
      <c r="B265">
        <f>B264+'User Interface'!$D$14</f>
        <v>0.25300000000000017</v>
      </c>
      <c r="C265">
        <f>IF(G265&lt;0,(SQRT(G265^2+H265^2)*'User Interface'!$D$17)/$C$7*COS(PI()*'User Interface'!$D$19/180),0)</f>
        <v>0</v>
      </c>
      <c r="D265">
        <f>IF(G265&lt;0,(SQRT(H265^2+H265^2)*'User Interface'!$D$17)/$C$7*COS(PI()*'User Interface'!$D$19/180)+$C$8,$C$8)</f>
        <v>-9.81</v>
      </c>
      <c r="E265">
        <f t="shared" si="6"/>
        <v>8.8000000000000007</v>
      </c>
      <c r="F265">
        <f t="shared" si="6"/>
        <v>0.51807000000000358</v>
      </c>
      <c r="G265">
        <f t="shared" si="7"/>
        <v>2.2263999999999897</v>
      </c>
      <c r="H265">
        <f t="shared" si="7"/>
        <v>0.94503585500000042</v>
      </c>
    </row>
    <row r="266" spans="2:8" x14ac:dyDescent="0.3">
      <c r="B266">
        <f>B265+'User Interface'!$D$14</f>
        <v>0.25400000000000017</v>
      </c>
      <c r="C266">
        <f>IF(G266&lt;0,(SQRT(G266^2+H266^2)*'User Interface'!$D$17)/$C$7*COS(PI()*'User Interface'!$D$19/180),0)</f>
        <v>0</v>
      </c>
      <c r="D266">
        <f>IF(G266&lt;0,(SQRT(H266^2+H266^2)*'User Interface'!$D$17)/$C$7*COS(PI()*'User Interface'!$D$19/180)+$C$8,$C$8)</f>
        <v>-9.81</v>
      </c>
      <c r="E266">
        <f t="shared" si="6"/>
        <v>8.8000000000000007</v>
      </c>
      <c r="F266">
        <f t="shared" si="6"/>
        <v>0.5082600000000036</v>
      </c>
      <c r="G266">
        <f t="shared" si="7"/>
        <v>2.2351999999999896</v>
      </c>
      <c r="H266">
        <f t="shared" si="7"/>
        <v>0.94554902000000041</v>
      </c>
    </row>
    <row r="267" spans="2:8" x14ac:dyDescent="0.3">
      <c r="B267">
        <f>B266+'User Interface'!$D$14</f>
        <v>0.25500000000000017</v>
      </c>
      <c r="C267">
        <f>IF(G267&lt;0,(SQRT(G267^2+H267^2)*'User Interface'!$D$17)/$C$7*COS(PI()*'User Interface'!$D$19/180),0)</f>
        <v>0</v>
      </c>
      <c r="D267">
        <f>IF(G267&lt;0,(SQRT(H267^2+H267^2)*'User Interface'!$D$17)/$C$7*COS(PI()*'User Interface'!$D$19/180)+$C$8,$C$8)</f>
        <v>-9.81</v>
      </c>
      <c r="E267">
        <f t="shared" si="6"/>
        <v>8.8000000000000007</v>
      </c>
      <c r="F267">
        <f t="shared" si="6"/>
        <v>0.49845000000000361</v>
      </c>
      <c r="G267">
        <f t="shared" si="7"/>
        <v>2.2439999999999896</v>
      </c>
      <c r="H267">
        <f t="shared" si="7"/>
        <v>0.94605237500000039</v>
      </c>
    </row>
    <row r="268" spans="2:8" x14ac:dyDescent="0.3">
      <c r="B268">
        <f>B267+'User Interface'!$D$14</f>
        <v>0.25600000000000017</v>
      </c>
      <c r="C268">
        <f>IF(G268&lt;0,(SQRT(G268^2+H268^2)*'User Interface'!$D$17)/$C$7*COS(PI()*'User Interface'!$D$19/180),0)</f>
        <v>0</v>
      </c>
      <c r="D268">
        <f>IF(G268&lt;0,(SQRT(H268^2+H268^2)*'User Interface'!$D$17)/$C$7*COS(PI()*'User Interface'!$D$19/180)+$C$8,$C$8)</f>
        <v>-9.81</v>
      </c>
      <c r="E268">
        <f t="shared" si="6"/>
        <v>8.8000000000000007</v>
      </c>
      <c r="F268">
        <f t="shared" si="6"/>
        <v>0.48864000000000363</v>
      </c>
      <c r="G268">
        <f t="shared" si="7"/>
        <v>2.2527999999999895</v>
      </c>
      <c r="H268">
        <f t="shared" si="7"/>
        <v>0.94654592000000037</v>
      </c>
    </row>
    <row r="269" spans="2:8" x14ac:dyDescent="0.3">
      <c r="B269">
        <f>B268+'User Interface'!$D$14</f>
        <v>0.25700000000000017</v>
      </c>
      <c r="C269">
        <f>IF(G269&lt;0,(SQRT(G269^2+H269^2)*'User Interface'!$D$17)/$C$7*COS(PI()*'User Interface'!$D$19/180),0)</f>
        <v>0</v>
      </c>
      <c r="D269">
        <f>IF(G269&lt;0,(SQRT(H269^2+H269^2)*'User Interface'!$D$17)/$C$7*COS(PI()*'User Interface'!$D$19/180)+$C$8,$C$8)</f>
        <v>-9.81</v>
      </c>
      <c r="E269">
        <f t="shared" si="6"/>
        <v>8.8000000000000007</v>
      </c>
      <c r="F269">
        <f t="shared" si="6"/>
        <v>0.47883000000000364</v>
      </c>
      <c r="G269">
        <f t="shared" si="7"/>
        <v>2.2615999999999894</v>
      </c>
      <c r="H269">
        <f t="shared" si="7"/>
        <v>0.94702965500000036</v>
      </c>
    </row>
    <row r="270" spans="2:8" x14ac:dyDescent="0.3">
      <c r="B270">
        <f>B269+'User Interface'!$D$14</f>
        <v>0.25800000000000017</v>
      </c>
      <c r="C270">
        <f>IF(G270&lt;0,(SQRT(G270^2+H270^2)*'User Interface'!$D$17)/$C$7*COS(PI()*'User Interface'!$D$19/180),0)</f>
        <v>0</v>
      </c>
      <c r="D270">
        <f>IF(G270&lt;0,(SQRT(H270^2+H270^2)*'User Interface'!$D$17)/$C$7*COS(PI()*'User Interface'!$D$19/180)+$C$8,$C$8)</f>
        <v>-9.81</v>
      </c>
      <c r="E270">
        <f t="shared" ref="E270:F333" si="8">C269*$C$9+E269</f>
        <v>8.8000000000000007</v>
      </c>
      <c r="F270">
        <f t="shared" si="8"/>
        <v>0.46902000000000366</v>
      </c>
      <c r="G270">
        <f t="shared" ref="G270:H333" si="9">(E270+E269)/2*$C$9+G269</f>
        <v>2.2703999999999893</v>
      </c>
      <c r="H270">
        <f t="shared" si="9"/>
        <v>0.94750358000000034</v>
      </c>
    </row>
    <row r="271" spans="2:8" x14ac:dyDescent="0.3">
      <c r="B271">
        <f>B270+'User Interface'!$D$14</f>
        <v>0.25900000000000017</v>
      </c>
      <c r="C271">
        <f>IF(G271&lt;0,(SQRT(G271^2+H271^2)*'User Interface'!$D$17)/$C$7*COS(PI()*'User Interface'!$D$19/180),0)</f>
        <v>0</v>
      </c>
      <c r="D271">
        <f>IF(G271&lt;0,(SQRT(H271^2+H271^2)*'User Interface'!$D$17)/$C$7*COS(PI()*'User Interface'!$D$19/180)+$C$8,$C$8)</f>
        <v>-9.81</v>
      </c>
      <c r="E271">
        <f t="shared" si="8"/>
        <v>8.8000000000000007</v>
      </c>
      <c r="F271">
        <f t="shared" si="8"/>
        <v>0.45921000000000367</v>
      </c>
      <c r="G271">
        <f t="shared" si="9"/>
        <v>2.2791999999999892</v>
      </c>
      <c r="H271">
        <f t="shared" si="9"/>
        <v>0.94796769500000033</v>
      </c>
    </row>
    <row r="272" spans="2:8" x14ac:dyDescent="0.3">
      <c r="B272">
        <f>B271+'User Interface'!$D$14</f>
        <v>0.26000000000000018</v>
      </c>
      <c r="C272">
        <f>IF(G272&lt;0,(SQRT(G272^2+H272^2)*'User Interface'!$D$17)/$C$7*COS(PI()*'User Interface'!$D$19/180),0)</f>
        <v>0</v>
      </c>
      <c r="D272">
        <f>IF(G272&lt;0,(SQRT(H272^2+H272^2)*'User Interface'!$D$17)/$C$7*COS(PI()*'User Interface'!$D$19/180)+$C$8,$C$8)</f>
        <v>-9.81</v>
      </c>
      <c r="E272">
        <f t="shared" si="8"/>
        <v>8.8000000000000007</v>
      </c>
      <c r="F272">
        <f t="shared" si="8"/>
        <v>0.44940000000000369</v>
      </c>
      <c r="G272">
        <f t="shared" si="9"/>
        <v>2.2879999999999892</v>
      </c>
      <c r="H272">
        <f t="shared" si="9"/>
        <v>0.94842200000000032</v>
      </c>
    </row>
    <row r="273" spans="2:8" x14ac:dyDescent="0.3">
      <c r="B273">
        <f>B272+'User Interface'!$D$14</f>
        <v>0.26100000000000018</v>
      </c>
      <c r="C273">
        <f>IF(G273&lt;0,(SQRT(G273^2+H273^2)*'User Interface'!$D$17)/$C$7*COS(PI()*'User Interface'!$D$19/180),0)</f>
        <v>0</v>
      </c>
      <c r="D273">
        <f>IF(G273&lt;0,(SQRT(H273^2+H273^2)*'User Interface'!$D$17)/$C$7*COS(PI()*'User Interface'!$D$19/180)+$C$8,$C$8)</f>
        <v>-9.81</v>
      </c>
      <c r="E273">
        <f t="shared" si="8"/>
        <v>8.8000000000000007</v>
      </c>
      <c r="F273">
        <f t="shared" si="8"/>
        <v>0.4395900000000037</v>
      </c>
      <c r="G273">
        <f t="shared" si="9"/>
        <v>2.2967999999999891</v>
      </c>
      <c r="H273">
        <f t="shared" si="9"/>
        <v>0.94886649500000031</v>
      </c>
    </row>
    <row r="274" spans="2:8" x14ac:dyDescent="0.3">
      <c r="B274">
        <f>B273+'User Interface'!$D$14</f>
        <v>0.26200000000000018</v>
      </c>
      <c r="C274">
        <f>IF(G274&lt;0,(SQRT(G274^2+H274^2)*'User Interface'!$D$17)/$C$7*COS(PI()*'User Interface'!$D$19/180),0)</f>
        <v>0</v>
      </c>
      <c r="D274">
        <f>IF(G274&lt;0,(SQRT(H274^2+H274^2)*'User Interface'!$D$17)/$C$7*COS(PI()*'User Interface'!$D$19/180)+$C$8,$C$8)</f>
        <v>-9.81</v>
      </c>
      <c r="E274">
        <f t="shared" si="8"/>
        <v>8.8000000000000007</v>
      </c>
      <c r="F274">
        <f t="shared" si="8"/>
        <v>0.42978000000000371</v>
      </c>
      <c r="G274">
        <f t="shared" si="9"/>
        <v>2.305599999999989</v>
      </c>
      <c r="H274">
        <f t="shared" si="9"/>
        <v>0.9493011800000003</v>
      </c>
    </row>
    <row r="275" spans="2:8" x14ac:dyDescent="0.3">
      <c r="B275">
        <f>B274+'User Interface'!$D$14</f>
        <v>0.26300000000000018</v>
      </c>
      <c r="C275">
        <f>IF(G275&lt;0,(SQRT(G275^2+H275^2)*'User Interface'!$D$17)/$C$7*COS(PI()*'User Interface'!$D$19/180),0)</f>
        <v>0</v>
      </c>
      <c r="D275">
        <f>IF(G275&lt;0,(SQRT(H275^2+H275^2)*'User Interface'!$D$17)/$C$7*COS(PI()*'User Interface'!$D$19/180)+$C$8,$C$8)</f>
        <v>-9.81</v>
      </c>
      <c r="E275">
        <f t="shared" si="8"/>
        <v>8.8000000000000007</v>
      </c>
      <c r="F275">
        <f t="shared" si="8"/>
        <v>0.41997000000000373</v>
      </c>
      <c r="G275">
        <f t="shared" si="9"/>
        <v>2.3143999999999889</v>
      </c>
      <c r="H275">
        <f t="shared" si="9"/>
        <v>0.94972605500000029</v>
      </c>
    </row>
    <row r="276" spans="2:8" x14ac:dyDescent="0.3">
      <c r="B276">
        <f>B275+'User Interface'!$D$14</f>
        <v>0.26400000000000018</v>
      </c>
      <c r="C276">
        <f>IF(G276&lt;0,(SQRT(G276^2+H276^2)*'User Interface'!$D$17)/$C$7*COS(PI()*'User Interface'!$D$19/180),0)</f>
        <v>0</v>
      </c>
      <c r="D276">
        <f>IF(G276&lt;0,(SQRT(H276^2+H276^2)*'User Interface'!$D$17)/$C$7*COS(PI()*'User Interface'!$D$19/180)+$C$8,$C$8)</f>
        <v>-9.81</v>
      </c>
      <c r="E276">
        <f t="shared" si="8"/>
        <v>8.8000000000000007</v>
      </c>
      <c r="F276">
        <f t="shared" si="8"/>
        <v>0.41016000000000374</v>
      </c>
      <c r="G276">
        <f t="shared" si="9"/>
        <v>2.3231999999999888</v>
      </c>
      <c r="H276">
        <f t="shared" si="9"/>
        <v>0.95014112000000028</v>
      </c>
    </row>
    <row r="277" spans="2:8" x14ac:dyDescent="0.3">
      <c r="B277">
        <f>B276+'User Interface'!$D$14</f>
        <v>0.26500000000000018</v>
      </c>
      <c r="C277">
        <f>IF(G277&lt;0,(SQRT(G277^2+H277^2)*'User Interface'!$D$17)/$C$7*COS(PI()*'User Interface'!$D$19/180),0)</f>
        <v>0</v>
      </c>
      <c r="D277">
        <f>IF(G277&lt;0,(SQRT(H277^2+H277^2)*'User Interface'!$D$17)/$C$7*COS(PI()*'User Interface'!$D$19/180)+$C$8,$C$8)</f>
        <v>-9.81</v>
      </c>
      <c r="E277">
        <f t="shared" si="8"/>
        <v>8.8000000000000007</v>
      </c>
      <c r="F277">
        <f t="shared" si="8"/>
        <v>0.40035000000000376</v>
      </c>
      <c r="G277">
        <f t="shared" si="9"/>
        <v>2.3319999999999887</v>
      </c>
      <c r="H277">
        <f t="shared" si="9"/>
        <v>0.95054637500000028</v>
      </c>
    </row>
    <row r="278" spans="2:8" x14ac:dyDescent="0.3">
      <c r="B278">
        <f>B277+'User Interface'!$D$14</f>
        <v>0.26600000000000018</v>
      </c>
      <c r="C278">
        <f>IF(G278&lt;0,(SQRT(G278^2+H278^2)*'User Interface'!$D$17)/$C$7*COS(PI()*'User Interface'!$D$19/180),0)</f>
        <v>0</v>
      </c>
      <c r="D278">
        <f>IF(G278&lt;0,(SQRT(H278^2+H278^2)*'User Interface'!$D$17)/$C$7*COS(PI()*'User Interface'!$D$19/180)+$C$8,$C$8)</f>
        <v>-9.81</v>
      </c>
      <c r="E278">
        <f t="shared" si="8"/>
        <v>8.8000000000000007</v>
      </c>
      <c r="F278">
        <f t="shared" si="8"/>
        <v>0.39054000000000377</v>
      </c>
      <c r="G278">
        <f t="shared" si="9"/>
        <v>2.3407999999999887</v>
      </c>
      <c r="H278">
        <f t="shared" si="9"/>
        <v>0.95094182000000027</v>
      </c>
    </row>
    <row r="279" spans="2:8" x14ac:dyDescent="0.3">
      <c r="B279">
        <f>B278+'User Interface'!$D$14</f>
        <v>0.26700000000000018</v>
      </c>
      <c r="C279">
        <f>IF(G279&lt;0,(SQRT(G279^2+H279^2)*'User Interface'!$D$17)/$C$7*COS(PI()*'User Interface'!$D$19/180),0)</f>
        <v>0</v>
      </c>
      <c r="D279">
        <f>IF(G279&lt;0,(SQRT(H279^2+H279^2)*'User Interface'!$D$17)/$C$7*COS(PI()*'User Interface'!$D$19/180)+$C$8,$C$8)</f>
        <v>-9.81</v>
      </c>
      <c r="E279">
        <f t="shared" si="8"/>
        <v>8.8000000000000007</v>
      </c>
      <c r="F279">
        <f t="shared" si="8"/>
        <v>0.38073000000000379</v>
      </c>
      <c r="G279">
        <f t="shared" si="9"/>
        <v>2.3495999999999886</v>
      </c>
      <c r="H279">
        <f t="shared" si="9"/>
        <v>0.95132745500000027</v>
      </c>
    </row>
    <row r="280" spans="2:8" x14ac:dyDescent="0.3">
      <c r="B280">
        <f>B279+'User Interface'!$D$14</f>
        <v>0.26800000000000018</v>
      </c>
      <c r="C280">
        <f>IF(G280&lt;0,(SQRT(G280^2+H280^2)*'User Interface'!$D$17)/$C$7*COS(PI()*'User Interface'!$D$19/180),0)</f>
        <v>0</v>
      </c>
      <c r="D280">
        <f>IF(G280&lt;0,(SQRT(H280^2+H280^2)*'User Interface'!$D$17)/$C$7*COS(PI()*'User Interface'!$D$19/180)+$C$8,$C$8)</f>
        <v>-9.81</v>
      </c>
      <c r="E280">
        <f t="shared" si="8"/>
        <v>8.8000000000000007</v>
      </c>
      <c r="F280">
        <f t="shared" si="8"/>
        <v>0.3709200000000038</v>
      </c>
      <c r="G280">
        <f t="shared" si="9"/>
        <v>2.3583999999999885</v>
      </c>
      <c r="H280">
        <f t="shared" si="9"/>
        <v>0.95170328000000026</v>
      </c>
    </row>
    <row r="281" spans="2:8" x14ac:dyDescent="0.3">
      <c r="B281">
        <f>B280+'User Interface'!$D$14</f>
        <v>0.26900000000000018</v>
      </c>
      <c r="C281">
        <f>IF(G281&lt;0,(SQRT(G281^2+H281^2)*'User Interface'!$D$17)/$C$7*COS(PI()*'User Interface'!$D$19/180),0)</f>
        <v>0</v>
      </c>
      <c r="D281">
        <f>IF(G281&lt;0,(SQRT(H281^2+H281^2)*'User Interface'!$D$17)/$C$7*COS(PI()*'User Interface'!$D$19/180)+$C$8,$C$8)</f>
        <v>-9.81</v>
      </c>
      <c r="E281">
        <f t="shared" si="8"/>
        <v>8.8000000000000007</v>
      </c>
      <c r="F281">
        <f t="shared" si="8"/>
        <v>0.36111000000000382</v>
      </c>
      <c r="G281">
        <f t="shared" si="9"/>
        <v>2.3671999999999884</v>
      </c>
      <c r="H281">
        <f t="shared" si="9"/>
        <v>0.95206929500000026</v>
      </c>
    </row>
    <row r="282" spans="2:8" x14ac:dyDescent="0.3">
      <c r="B282">
        <f>B281+'User Interface'!$D$14</f>
        <v>0.27000000000000018</v>
      </c>
      <c r="C282">
        <f>IF(G282&lt;0,(SQRT(G282^2+H282^2)*'User Interface'!$D$17)/$C$7*COS(PI()*'User Interface'!$D$19/180),0)</f>
        <v>0</v>
      </c>
      <c r="D282">
        <f>IF(G282&lt;0,(SQRT(H282^2+H282^2)*'User Interface'!$D$17)/$C$7*COS(PI()*'User Interface'!$D$19/180)+$C$8,$C$8)</f>
        <v>-9.81</v>
      </c>
      <c r="E282">
        <f t="shared" si="8"/>
        <v>8.8000000000000007</v>
      </c>
      <c r="F282">
        <f t="shared" si="8"/>
        <v>0.35130000000000383</v>
      </c>
      <c r="G282">
        <f t="shared" si="9"/>
        <v>2.3759999999999883</v>
      </c>
      <c r="H282">
        <f t="shared" si="9"/>
        <v>0.95242550000000026</v>
      </c>
    </row>
    <row r="283" spans="2:8" x14ac:dyDescent="0.3">
      <c r="B283">
        <f>B282+'User Interface'!$D$14</f>
        <v>0.27100000000000019</v>
      </c>
      <c r="C283">
        <f>IF(G283&lt;0,(SQRT(G283^2+H283^2)*'User Interface'!$D$17)/$C$7*COS(PI()*'User Interface'!$D$19/180),0)</f>
        <v>0</v>
      </c>
      <c r="D283">
        <f>IF(G283&lt;0,(SQRT(H283^2+H283^2)*'User Interface'!$D$17)/$C$7*COS(PI()*'User Interface'!$D$19/180)+$C$8,$C$8)</f>
        <v>-9.81</v>
      </c>
      <c r="E283">
        <f t="shared" si="8"/>
        <v>8.8000000000000007</v>
      </c>
      <c r="F283">
        <f t="shared" si="8"/>
        <v>0.34149000000000385</v>
      </c>
      <c r="G283">
        <f t="shared" si="9"/>
        <v>2.3847999999999883</v>
      </c>
      <c r="H283">
        <f t="shared" si="9"/>
        <v>0.95277189500000026</v>
      </c>
    </row>
    <row r="284" spans="2:8" x14ac:dyDescent="0.3">
      <c r="B284">
        <f>B283+'User Interface'!$D$14</f>
        <v>0.27200000000000019</v>
      </c>
      <c r="C284">
        <f>IF(G284&lt;0,(SQRT(G284^2+H284^2)*'User Interface'!$D$17)/$C$7*COS(PI()*'User Interface'!$D$19/180),0)</f>
        <v>0</v>
      </c>
      <c r="D284">
        <f>IF(G284&lt;0,(SQRT(H284^2+H284^2)*'User Interface'!$D$17)/$C$7*COS(PI()*'User Interface'!$D$19/180)+$C$8,$C$8)</f>
        <v>-9.81</v>
      </c>
      <c r="E284">
        <f t="shared" si="8"/>
        <v>8.8000000000000007</v>
      </c>
      <c r="F284">
        <f t="shared" si="8"/>
        <v>0.33168000000000386</v>
      </c>
      <c r="G284">
        <f t="shared" si="9"/>
        <v>2.3935999999999882</v>
      </c>
      <c r="H284">
        <f t="shared" si="9"/>
        <v>0.95310848000000026</v>
      </c>
    </row>
    <row r="285" spans="2:8" x14ac:dyDescent="0.3">
      <c r="B285">
        <f>B284+'User Interface'!$D$14</f>
        <v>0.27300000000000019</v>
      </c>
      <c r="C285">
        <f>IF(G285&lt;0,(SQRT(G285^2+H285^2)*'User Interface'!$D$17)/$C$7*COS(PI()*'User Interface'!$D$19/180),0)</f>
        <v>0</v>
      </c>
      <c r="D285">
        <f>IF(G285&lt;0,(SQRT(H285^2+H285^2)*'User Interface'!$D$17)/$C$7*COS(PI()*'User Interface'!$D$19/180)+$C$8,$C$8)</f>
        <v>-9.81</v>
      </c>
      <c r="E285">
        <f t="shared" si="8"/>
        <v>8.8000000000000007</v>
      </c>
      <c r="F285">
        <f t="shared" si="8"/>
        <v>0.32187000000000388</v>
      </c>
      <c r="G285">
        <f t="shared" si="9"/>
        <v>2.4023999999999881</v>
      </c>
      <c r="H285">
        <f t="shared" si="9"/>
        <v>0.95343525500000026</v>
      </c>
    </row>
    <row r="286" spans="2:8" x14ac:dyDescent="0.3">
      <c r="B286">
        <f>B285+'User Interface'!$D$14</f>
        <v>0.27400000000000019</v>
      </c>
      <c r="C286">
        <f>IF(G286&lt;0,(SQRT(G286^2+H286^2)*'User Interface'!$D$17)/$C$7*COS(PI()*'User Interface'!$D$19/180),0)</f>
        <v>0</v>
      </c>
      <c r="D286">
        <f>IF(G286&lt;0,(SQRT(H286^2+H286^2)*'User Interface'!$D$17)/$C$7*COS(PI()*'User Interface'!$D$19/180)+$C$8,$C$8)</f>
        <v>-9.81</v>
      </c>
      <c r="E286">
        <f t="shared" si="8"/>
        <v>8.8000000000000007</v>
      </c>
      <c r="F286">
        <f t="shared" si="8"/>
        <v>0.31206000000000389</v>
      </c>
      <c r="G286">
        <f t="shared" si="9"/>
        <v>2.411199999999988</v>
      </c>
      <c r="H286">
        <f t="shared" si="9"/>
        <v>0.95375222000000026</v>
      </c>
    </row>
    <row r="287" spans="2:8" x14ac:dyDescent="0.3">
      <c r="B287">
        <f>B286+'User Interface'!$D$14</f>
        <v>0.27500000000000019</v>
      </c>
      <c r="C287">
        <f>IF(G287&lt;0,(SQRT(G287^2+H287^2)*'User Interface'!$D$17)/$C$7*COS(PI()*'User Interface'!$D$19/180),0)</f>
        <v>0</v>
      </c>
      <c r="D287">
        <f>IF(G287&lt;0,(SQRT(H287^2+H287^2)*'User Interface'!$D$17)/$C$7*COS(PI()*'User Interface'!$D$19/180)+$C$8,$C$8)</f>
        <v>-9.81</v>
      </c>
      <c r="E287">
        <f t="shared" si="8"/>
        <v>8.8000000000000007</v>
      </c>
      <c r="F287">
        <f t="shared" si="8"/>
        <v>0.3022500000000039</v>
      </c>
      <c r="G287">
        <f t="shared" si="9"/>
        <v>2.4199999999999879</v>
      </c>
      <c r="H287">
        <f t="shared" si="9"/>
        <v>0.95405937500000026</v>
      </c>
    </row>
    <row r="288" spans="2:8" x14ac:dyDescent="0.3">
      <c r="B288">
        <f>B287+'User Interface'!$D$14</f>
        <v>0.27600000000000019</v>
      </c>
      <c r="C288">
        <f>IF(G288&lt;0,(SQRT(G288^2+H288^2)*'User Interface'!$D$17)/$C$7*COS(PI()*'User Interface'!$D$19/180),0)</f>
        <v>0</v>
      </c>
      <c r="D288">
        <f>IF(G288&lt;0,(SQRT(H288^2+H288^2)*'User Interface'!$D$17)/$C$7*COS(PI()*'User Interface'!$D$19/180)+$C$8,$C$8)</f>
        <v>-9.81</v>
      </c>
      <c r="E288">
        <f t="shared" si="8"/>
        <v>8.8000000000000007</v>
      </c>
      <c r="F288">
        <f t="shared" si="8"/>
        <v>0.29244000000000392</v>
      </c>
      <c r="G288">
        <f t="shared" si="9"/>
        <v>2.4287999999999879</v>
      </c>
      <c r="H288">
        <f t="shared" si="9"/>
        <v>0.95435672000000027</v>
      </c>
    </row>
    <row r="289" spans="2:8" x14ac:dyDescent="0.3">
      <c r="B289">
        <f>B288+'User Interface'!$D$14</f>
        <v>0.27700000000000019</v>
      </c>
      <c r="C289">
        <f>IF(G289&lt;0,(SQRT(G289^2+H289^2)*'User Interface'!$D$17)/$C$7*COS(PI()*'User Interface'!$D$19/180),0)</f>
        <v>0</v>
      </c>
      <c r="D289">
        <f>IF(G289&lt;0,(SQRT(H289^2+H289^2)*'User Interface'!$D$17)/$C$7*COS(PI()*'User Interface'!$D$19/180)+$C$8,$C$8)</f>
        <v>-9.81</v>
      </c>
      <c r="E289">
        <f t="shared" si="8"/>
        <v>8.8000000000000007</v>
      </c>
      <c r="F289">
        <f t="shared" si="8"/>
        <v>0.28263000000000393</v>
      </c>
      <c r="G289">
        <f t="shared" si="9"/>
        <v>2.4375999999999878</v>
      </c>
      <c r="H289">
        <f t="shared" si="9"/>
        <v>0.95464425500000027</v>
      </c>
    </row>
    <row r="290" spans="2:8" x14ac:dyDescent="0.3">
      <c r="B290">
        <f>B289+'User Interface'!$D$14</f>
        <v>0.27800000000000019</v>
      </c>
      <c r="C290">
        <f>IF(G290&lt;0,(SQRT(G290^2+H290^2)*'User Interface'!$D$17)/$C$7*COS(PI()*'User Interface'!$D$19/180),0)</f>
        <v>0</v>
      </c>
      <c r="D290">
        <f>IF(G290&lt;0,(SQRT(H290^2+H290^2)*'User Interface'!$D$17)/$C$7*COS(PI()*'User Interface'!$D$19/180)+$C$8,$C$8)</f>
        <v>-9.81</v>
      </c>
      <c r="E290">
        <f t="shared" si="8"/>
        <v>8.8000000000000007</v>
      </c>
      <c r="F290">
        <f t="shared" si="8"/>
        <v>0.27282000000000395</v>
      </c>
      <c r="G290">
        <f t="shared" si="9"/>
        <v>2.4463999999999877</v>
      </c>
      <c r="H290">
        <f t="shared" si="9"/>
        <v>0.95492198000000028</v>
      </c>
    </row>
    <row r="291" spans="2:8" x14ac:dyDescent="0.3">
      <c r="B291">
        <f>B290+'User Interface'!$D$14</f>
        <v>0.27900000000000019</v>
      </c>
      <c r="C291">
        <f>IF(G291&lt;0,(SQRT(G291^2+H291^2)*'User Interface'!$D$17)/$C$7*COS(PI()*'User Interface'!$D$19/180),0)</f>
        <v>0</v>
      </c>
      <c r="D291">
        <f>IF(G291&lt;0,(SQRT(H291^2+H291^2)*'User Interface'!$D$17)/$C$7*COS(PI()*'User Interface'!$D$19/180)+$C$8,$C$8)</f>
        <v>-9.81</v>
      </c>
      <c r="E291">
        <f t="shared" si="8"/>
        <v>8.8000000000000007</v>
      </c>
      <c r="F291">
        <f t="shared" si="8"/>
        <v>0.26301000000000396</v>
      </c>
      <c r="G291">
        <f t="shared" si="9"/>
        <v>2.4551999999999876</v>
      </c>
      <c r="H291">
        <f t="shared" si="9"/>
        <v>0.95518989500000029</v>
      </c>
    </row>
    <row r="292" spans="2:8" x14ac:dyDescent="0.3">
      <c r="B292">
        <f>B291+'User Interface'!$D$14</f>
        <v>0.28000000000000019</v>
      </c>
      <c r="C292">
        <f>IF(G292&lt;0,(SQRT(G292^2+H292^2)*'User Interface'!$D$17)/$C$7*COS(PI()*'User Interface'!$D$19/180),0)</f>
        <v>0</v>
      </c>
      <c r="D292">
        <f>IF(G292&lt;0,(SQRT(H292^2+H292^2)*'User Interface'!$D$17)/$C$7*COS(PI()*'User Interface'!$D$19/180)+$C$8,$C$8)</f>
        <v>-9.81</v>
      </c>
      <c r="E292">
        <f t="shared" si="8"/>
        <v>8.8000000000000007</v>
      </c>
      <c r="F292">
        <f t="shared" si="8"/>
        <v>0.25320000000000398</v>
      </c>
      <c r="G292">
        <f t="shared" si="9"/>
        <v>2.4639999999999875</v>
      </c>
      <c r="H292">
        <f t="shared" si="9"/>
        <v>0.9554480000000003</v>
      </c>
    </row>
    <row r="293" spans="2:8" x14ac:dyDescent="0.3">
      <c r="B293">
        <f>B292+'User Interface'!$D$14</f>
        <v>0.28100000000000019</v>
      </c>
      <c r="C293">
        <f>IF(G293&lt;0,(SQRT(G293^2+H293^2)*'User Interface'!$D$17)/$C$7*COS(PI()*'User Interface'!$D$19/180),0)</f>
        <v>0</v>
      </c>
      <c r="D293">
        <f>IF(G293&lt;0,(SQRT(H293^2+H293^2)*'User Interface'!$D$17)/$C$7*COS(PI()*'User Interface'!$D$19/180)+$C$8,$C$8)</f>
        <v>-9.81</v>
      </c>
      <c r="E293">
        <f t="shared" si="8"/>
        <v>8.8000000000000007</v>
      </c>
      <c r="F293">
        <f t="shared" si="8"/>
        <v>0.24339000000000396</v>
      </c>
      <c r="G293">
        <f t="shared" si="9"/>
        <v>2.4727999999999875</v>
      </c>
      <c r="H293">
        <f t="shared" si="9"/>
        <v>0.95569629500000031</v>
      </c>
    </row>
    <row r="294" spans="2:8" x14ac:dyDescent="0.3">
      <c r="B294">
        <f>B293+'User Interface'!$D$14</f>
        <v>0.28200000000000019</v>
      </c>
      <c r="C294">
        <f>IF(G294&lt;0,(SQRT(G294^2+H294^2)*'User Interface'!$D$17)/$C$7*COS(PI()*'User Interface'!$D$19/180),0)</f>
        <v>0</v>
      </c>
      <c r="D294">
        <f>IF(G294&lt;0,(SQRT(H294^2+H294^2)*'User Interface'!$D$17)/$C$7*COS(PI()*'User Interface'!$D$19/180)+$C$8,$C$8)</f>
        <v>-9.81</v>
      </c>
      <c r="E294">
        <f t="shared" si="8"/>
        <v>8.8000000000000007</v>
      </c>
      <c r="F294">
        <f t="shared" si="8"/>
        <v>0.23358000000000395</v>
      </c>
      <c r="G294">
        <f t="shared" si="9"/>
        <v>2.4815999999999874</v>
      </c>
      <c r="H294">
        <f t="shared" si="9"/>
        <v>0.95593478000000032</v>
      </c>
    </row>
    <row r="295" spans="2:8" x14ac:dyDescent="0.3">
      <c r="B295">
        <f>B294+'User Interface'!$D$14</f>
        <v>0.2830000000000002</v>
      </c>
      <c r="C295">
        <f>IF(G295&lt;0,(SQRT(G295^2+H295^2)*'User Interface'!$D$17)/$C$7*COS(PI()*'User Interface'!$D$19/180),0)</f>
        <v>0</v>
      </c>
      <c r="D295">
        <f>IF(G295&lt;0,(SQRT(H295^2+H295^2)*'User Interface'!$D$17)/$C$7*COS(PI()*'User Interface'!$D$19/180)+$C$8,$C$8)</f>
        <v>-9.81</v>
      </c>
      <c r="E295">
        <f t="shared" si="8"/>
        <v>8.8000000000000007</v>
      </c>
      <c r="F295">
        <f t="shared" si="8"/>
        <v>0.22377000000000394</v>
      </c>
      <c r="G295">
        <f t="shared" si="9"/>
        <v>2.4903999999999873</v>
      </c>
      <c r="H295">
        <f t="shared" si="9"/>
        <v>0.95616345500000033</v>
      </c>
    </row>
    <row r="296" spans="2:8" x14ac:dyDescent="0.3">
      <c r="B296">
        <f>B295+'User Interface'!$D$14</f>
        <v>0.2840000000000002</v>
      </c>
      <c r="C296">
        <f>IF(G296&lt;0,(SQRT(G296^2+H296^2)*'User Interface'!$D$17)/$C$7*COS(PI()*'User Interface'!$D$19/180),0)</f>
        <v>0</v>
      </c>
      <c r="D296">
        <f>IF(G296&lt;0,(SQRT(H296^2+H296^2)*'User Interface'!$D$17)/$C$7*COS(PI()*'User Interface'!$D$19/180)+$C$8,$C$8)</f>
        <v>-9.81</v>
      </c>
      <c r="E296">
        <f t="shared" si="8"/>
        <v>8.8000000000000007</v>
      </c>
      <c r="F296">
        <f t="shared" si="8"/>
        <v>0.21396000000000392</v>
      </c>
      <c r="G296">
        <f t="shared" si="9"/>
        <v>2.4991999999999872</v>
      </c>
      <c r="H296">
        <f t="shared" si="9"/>
        <v>0.95638232000000034</v>
      </c>
    </row>
    <row r="297" spans="2:8" x14ac:dyDescent="0.3">
      <c r="B297">
        <f>B296+'User Interface'!$D$14</f>
        <v>0.2850000000000002</v>
      </c>
      <c r="C297">
        <f>IF(G297&lt;0,(SQRT(G297^2+H297^2)*'User Interface'!$D$17)/$C$7*COS(PI()*'User Interface'!$D$19/180),0)</f>
        <v>0</v>
      </c>
      <c r="D297">
        <f>IF(G297&lt;0,(SQRT(H297^2+H297^2)*'User Interface'!$D$17)/$C$7*COS(PI()*'User Interface'!$D$19/180)+$C$8,$C$8)</f>
        <v>-9.81</v>
      </c>
      <c r="E297">
        <f t="shared" si="8"/>
        <v>8.8000000000000007</v>
      </c>
      <c r="F297">
        <f t="shared" si="8"/>
        <v>0.20415000000000391</v>
      </c>
      <c r="G297">
        <f t="shared" si="9"/>
        <v>2.5079999999999871</v>
      </c>
      <c r="H297">
        <f t="shared" si="9"/>
        <v>0.95659137500000035</v>
      </c>
    </row>
    <row r="298" spans="2:8" x14ac:dyDescent="0.3">
      <c r="B298">
        <f>B297+'User Interface'!$D$14</f>
        <v>0.2860000000000002</v>
      </c>
      <c r="C298">
        <f>IF(G298&lt;0,(SQRT(G298^2+H298^2)*'User Interface'!$D$17)/$C$7*COS(PI()*'User Interface'!$D$19/180),0)</f>
        <v>0</v>
      </c>
      <c r="D298">
        <f>IF(G298&lt;0,(SQRT(H298^2+H298^2)*'User Interface'!$D$17)/$C$7*COS(PI()*'User Interface'!$D$19/180)+$C$8,$C$8)</f>
        <v>-9.81</v>
      </c>
      <c r="E298">
        <f t="shared" si="8"/>
        <v>8.8000000000000007</v>
      </c>
      <c r="F298">
        <f t="shared" si="8"/>
        <v>0.1943400000000039</v>
      </c>
      <c r="G298">
        <f t="shared" si="9"/>
        <v>2.516799999999987</v>
      </c>
      <c r="H298">
        <f t="shared" si="9"/>
        <v>0.95679062000000037</v>
      </c>
    </row>
    <row r="299" spans="2:8" x14ac:dyDescent="0.3">
      <c r="B299">
        <f>B298+'User Interface'!$D$14</f>
        <v>0.2870000000000002</v>
      </c>
      <c r="C299">
        <f>IF(G299&lt;0,(SQRT(G299^2+H299^2)*'User Interface'!$D$17)/$C$7*COS(PI()*'User Interface'!$D$19/180),0)</f>
        <v>0</v>
      </c>
      <c r="D299">
        <f>IF(G299&lt;0,(SQRT(H299^2+H299^2)*'User Interface'!$D$17)/$C$7*COS(PI()*'User Interface'!$D$19/180)+$C$8,$C$8)</f>
        <v>-9.81</v>
      </c>
      <c r="E299">
        <f t="shared" si="8"/>
        <v>8.8000000000000007</v>
      </c>
      <c r="F299">
        <f t="shared" si="8"/>
        <v>0.18453000000000389</v>
      </c>
      <c r="G299">
        <f t="shared" si="9"/>
        <v>2.525599999999987</v>
      </c>
      <c r="H299">
        <f t="shared" si="9"/>
        <v>0.95698005500000038</v>
      </c>
    </row>
    <row r="300" spans="2:8" x14ac:dyDescent="0.3">
      <c r="B300">
        <f>B299+'User Interface'!$D$14</f>
        <v>0.2880000000000002</v>
      </c>
      <c r="C300">
        <f>IF(G300&lt;0,(SQRT(G300^2+H300^2)*'User Interface'!$D$17)/$C$7*COS(PI()*'User Interface'!$D$19/180),0)</f>
        <v>0</v>
      </c>
      <c r="D300">
        <f>IF(G300&lt;0,(SQRT(H300^2+H300^2)*'User Interface'!$D$17)/$C$7*COS(PI()*'User Interface'!$D$19/180)+$C$8,$C$8)</f>
        <v>-9.81</v>
      </c>
      <c r="E300">
        <f t="shared" si="8"/>
        <v>8.8000000000000007</v>
      </c>
      <c r="F300">
        <f t="shared" si="8"/>
        <v>0.17472000000000387</v>
      </c>
      <c r="G300">
        <f t="shared" si="9"/>
        <v>2.5343999999999869</v>
      </c>
      <c r="H300">
        <f t="shared" si="9"/>
        <v>0.9571596800000004</v>
      </c>
    </row>
    <row r="301" spans="2:8" x14ac:dyDescent="0.3">
      <c r="B301">
        <f>B300+'User Interface'!$D$14</f>
        <v>0.2890000000000002</v>
      </c>
      <c r="C301">
        <f>IF(G301&lt;0,(SQRT(G301^2+H301^2)*'User Interface'!$D$17)/$C$7*COS(PI()*'User Interface'!$D$19/180),0)</f>
        <v>0</v>
      </c>
      <c r="D301">
        <f>IF(G301&lt;0,(SQRT(H301^2+H301^2)*'User Interface'!$D$17)/$C$7*COS(PI()*'User Interface'!$D$19/180)+$C$8,$C$8)</f>
        <v>-9.81</v>
      </c>
      <c r="E301">
        <f t="shared" si="8"/>
        <v>8.8000000000000007</v>
      </c>
      <c r="F301">
        <f t="shared" si="8"/>
        <v>0.16491000000000386</v>
      </c>
      <c r="G301">
        <f t="shared" si="9"/>
        <v>2.5431999999999868</v>
      </c>
      <c r="H301">
        <f t="shared" si="9"/>
        <v>0.95732949500000042</v>
      </c>
    </row>
    <row r="302" spans="2:8" x14ac:dyDescent="0.3">
      <c r="B302">
        <f>B301+'User Interface'!$D$14</f>
        <v>0.2900000000000002</v>
      </c>
      <c r="C302">
        <f>IF(G302&lt;0,(SQRT(G302^2+H302^2)*'User Interface'!$D$17)/$C$7*COS(PI()*'User Interface'!$D$19/180),0)</f>
        <v>0</v>
      </c>
      <c r="D302">
        <f>IF(G302&lt;0,(SQRT(H302^2+H302^2)*'User Interface'!$D$17)/$C$7*COS(PI()*'User Interface'!$D$19/180)+$C$8,$C$8)</f>
        <v>-9.81</v>
      </c>
      <c r="E302">
        <f t="shared" si="8"/>
        <v>8.8000000000000007</v>
      </c>
      <c r="F302">
        <f t="shared" si="8"/>
        <v>0.15510000000000385</v>
      </c>
      <c r="G302">
        <f t="shared" si="9"/>
        <v>2.5519999999999867</v>
      </c>
      <c r="H302">
        <f t="shared" si="9"/>
        <v>0.95748950000000044</v>
      </c>
    </row>
    <row r="303" spans="2:8" x14ac:dyDescent="0.3">
      <c r="B303">
        <f>B302+'User Interface'!$D$14</f>
        <v>0.2910000000000002</v>
      </c>
      <c r="C303">
        <f>IF(G303&lt;0,(SQRT(G303^2+H303^2)*'User Interface'!$D$17)/$C$7*COS(PI()*'User Interface'!$D$19/180),0)</f>
        <v>0</v>
      </c>
      <c r="D303">
        <f>IF(G303&lt;0,(SQRT(H303^2+H303^2)*'User Interface'!$D$17)/$C$7*COS(PI()*'User Interface'!$D$19/180)+$C$8,$C$8)</f>
        <v>-9.81</v>
      </c>
      <c r="E303">
        <f t="shared" si="8"/>
        <v>8.8000000000000007</v>
      </c>
      <c r="F303">
        <f t="shared" si="8"/>
        <v>0.14529000000000383</v>
      </c>
      <c r="G303">
        <f t="shared" si="9"/>
        <v>2.5607999999999866</v>
      </c>
      <c r="H303">
        <f t="shared" si="9"/>
        <v>0.95763969500000046</v>
      </c>
    </row>
    <row r="304" spans="2:8" x14ac:dyDescent="0.3">
      <c r="B304">
        <f>B303+'User Interface'!$D$14</f>
        <v>0.2920000000000002</v>
      </c>
      <c r="C304">
        <f>IF(G304&lt;0,(SQRT(G304^2+H304^2)*'User Interface'!$D$17)/$C$7*COS(PI()*'User Interface'!$D$19/180),0)</f>
        <v>0</v>
      </c>
      <c r="D304">
        <f>IF(G304&lt;0,(SQRT(H304^2+H304^2)*'User Interface'!$D$17)/$C$7*COS(PI()*'User Interface'!$D$19/180)+$C$8,$C$8)</f>
        <v>-9.81</v>
      </c>
      <c r="E304">
        <f t="shared" si="8"/>
        <v>8.8000000000000007</v>
      </c>
      <c r="F304">
        <f t="shared" si="8"/>
        <v>0.13548000000000382</v>
      </c>
      <c r="G304">
        <f t="shared" si="9"/>
        <v>2.5695999999999866</v>
      </c>
      <c r="H304">
        <f t="shared" si="9"/>
        <v>0.95778008000000048</v>
      </c>
    </row>
    <row r="305" spans="2:8" x14ac:dyDescent="0.3">
      <c r="B305">
        <f>B304+'User Interface'!$D$14</f>
        <v>0.2930000000000002</v>
      </c>
      <c r="C305">
        <f>IF(G305&lt;0,(SQRT(G305^2+H305^2)*'User Interface'!$D$17)/$C$7*COS(PI()*'User Interface'!$D$19/180),0)</f>
        <v>0</v>
      </c>
      <c r="D305">
        <f>IF(G305&lt;0,(SQRT(H305^2+H305^2)*'User Interface'!$D$17)/$C$7*COS(PI()*'User Interface'!$D$19/180)+$C$8,$C$8)</f>
        <v>-9.81</v>
      </c>
      <c r="E305">
        <f t="shared" si="8"/>
        <v>8.8000000000000007</v>
      </c>
      <c r="F305">
        <f t="shared" si="8"/>
        <v>0.12567000000000381</v>
      </c>
      <c r="G305">
        <f t="shared" si="9"/>
        <v>2.5783999999999865</v>
      </c>
      <c r="H305">
        <f t="shared" si="9"/>
        <v>0.9579106550000005</v>
      </c>
    </row>
    <row r="306" spans="2:8" x14ac:dyDescent="0.3">
      <c r="B306">
        <f>B305+'User Interface'!$D$14</f>
        <v>0.29400000000000021</v>
      </c>
      <c r="C306">
        <f>IF(G306&lt;0,(SQRT(G306^2+H306^2)*'User Interface'!$D$17)/$C$7*COS(PI()*'User Interface'!$D$19/180),0)</f>
        <v>0</v>
      </c>
      <c r="D306">
        <f>IF(G306&lt;0,(SQRT(H306^2+H306^2)*'User Interface'!$D$17)/$C$7*COS(PI()*'User Interface'!$D$19/180)+$C$8,$C$8)</f>
        <v>-9.81</v>
      </c>
      <c r="E306">
        <f t="shared" si="8"/>
        <v>8.8000000000000007</v>
      </c>
      <c r="F306">
        <f t="shared" si="8"/>
        <v>0.11586000000000381</v>
      </c>
      <c r="G306">
        <f t="shared" si="9"/>
        <v>2.5871999999999864</v>
      </c>
      <c r="H306">
        <f t="shared" si="9"/>
        <v>0.95803142000000052</v>
      </c>
    </row>
    <row r="307" spans="2:8" x14ac:dyDescent="0.3">
      <c r="B307">
        <f>B306+'User Interface'!$D$14</f>
        <v>0.29500000000000021</v>
      </c>
      <c r="C307">
        <f>IF(G307&lt;0,(SQRT(G307^2+H307^2)*'User Interface'!$D$17)/$C$7*COS(PI()*'User Interface'!$D$19/180),0)</f>
        <v>0</v>
      </c>
      <c r="D307">
        <f>IF(G307&lt;0,(SQRT(H307^2+H307^2)*'User Interface'!$D$17)/$C$7*COS(PI()*'User Interface'!$D$19/180)+$C$8,$C$8)</f>
        <v>-9.81</v>
      </c>
      <c r="E307">
        <f t="shared" si="8"/>
        <v>8.8000000000000007</v>
      </c>
      <c r="F307">
        <f t="shared" si="8"/>
        <v>0.10605000000000381</v>
      </c>
      <c r="G307">
        <f t="shared" si="9"/>
        <v>2.5959999999999863</v>
      </c>
      <c r="H307">
        <f t="shared" si="9"/>
        <v>0.95814237500000055</v>
      </c>
    </row>
    <row r="308" spans="2:8" x14ac:dyDescent="0.3">
      <c r="B308">
        <f>B307+'User Interface'!$D$14</f>
        <v>0.29600000000000021</v>
      </c>
      <c r="C308">
        <f>IF(G308&lt;0,(SQRT(G308^2+H308^2)*'User Interface'!$D$17)/$C$7*COS(PI()*'User Interface'!$D$19/180),0)</f>
        <v>0</v>
      </c>
      <c r="D308">
        <f>IF(G308&lt;0,(SQRT(H308^2+H308^2)*'User Interface'!$D$17)/$C$7*COS(PI()*'User Interface'!$D$19/180)+$C$8,$C$8)</f>
        <v>-9.81</v>
      </c>
      <c r="E308">
        <f t="shared" si="8"/>
        <v>8.8000000000000007</v>
      </c>
      <c r="F308">
        <f t="shared" si="8"/>
        <v>9.6240000000003809E-2</v>
      </c>
      <c r="G308">
        <f t="shared" si="9"/>
        <v>2.6047999999999862</v>
      </c>
      <c r="H308">
        <f t="shared" si="9"/>
        <v>0.95824352000000057</v>
      </c>
    </row>
    <row r="309" spans="2:8" x14ac:dyDescent="0.3">
      <c r="B309">
        <f>B308+'User Interface'!$D$14</f>
        <v>0.29700000000000021</v>
      </c>
      <c r="C309">
        <f>IF(G309&lt;0,(SQRT(G309^2+H309^2)*'User Interface'!$D$17)/$C$7*COS(PI()*'User Interface'!$D$19/180),0)</f>
        <v>0</v>
      </c>
      <c r="D309">
        <f>IF(G309&lt;0,(SQRT(H309^2+H309^2)*'User Interface'!$D$17)/$C$7*COS(PI()*'User Interface'!$D$19/180)+$C$8,$C$8)</f>
        <v>-9.81</v>
      </c>
      <c r="E309">
        <f t="shared" si="8"/>
        <v>8.8000000000000007</v>
      </c>
      <c r="F309">
        <f t="shared" si="8"/>
        <v>8.6430000000003809E-2</v>
      </c>
      <c r="G309">
        <f t="shared" si="9"/>
        <v>2.6135999999999862</v>
      </c>
      <c r="H309">
        <f t="shared" si="9"/>
        <v>0.9583348550000006</v>
      </c>
    </row>
    <row r="310" spans="2:8" x14ac:dyDescent="0.3">
      <c r="B310">
        <f>B309+'User Interface'!$D$14</f>
        <v>0.29800000000000021</v>
      </c>
      <c r="C310">
        <f>IF(G310&lt;0,(SQRT(G310^2+H310^2)*'User Interface'!$D$17)/$C$7*COS(PI()*'User Interface'!$D$19/180),0)</f>
        <v>0</v>
      </c>
      <c r="D310">
        <f>IF(G310&lt;0,(SQRT(H310^2+H310^2)*'User Interface'!$D$17)/$C$7*COS(PI()*'User Interface'!$D$19/180)+$C$8,$C$8)</f>
        <v>-9.81</v>
      </c>
      <c r="E310">
        <f t="shared" si="8"/>
        <v>8.8000000000000007</v>
      </c>
      <c r="F310">
        <f t="shared" si="8"/>
        <v>7.662000000000381E-2</v>
      </c>
      <c r="G310">
        <f t="shared" si="9"/>
        <v>2.6223999999999861</v>
      </c>
      <c r="H310">
        <f t="shared" si="9"/>
        <v>0.95841638000000062</v>
      </c>
    </row>
    <row r="311" spans="2:8" x14ac:dyDescent="0.3">
      <c r="B311">
        <f>B310+'User Interface'!$D$14</f>
        <v>0.29900000000000021</v>
      </c>
      <c r="C311">
        <f>IF(G311&lt;0,(SQRT(G311^2+H311^2)*'User Interface'!$D$17)/$C$7*COS(PI()*'User Interface'!$D$19/180),0)</f>
        <v>0</v>
      </c>
      <c r="D311">
        <f>IF(G311&lt;0,(SQRT(H311^2+H311^2)*'User Interface'!$D$17)/$C$7*COS(PI()*'User Interface'!$D$19/180)+$C$8,$C$8)</f>
        <v>-9.81</v>
      </c>
      <c r="E311">
        <f t="shared" si="8"/>
        <v>8.8000000000000007</v>
      </c>
      <c r="F311">
        <f t="shared" si="8"/>
        <v>6.6810000000003811E-2</v>
      </c>
      <c r="G311">
        <f t="shared" si="9"/>
        <v>2.631199999999986</v>
      </c>
      <c r="H311">
        <f t="shared" si="9"/>
        <v>0.95848809500000065</v>
      </c>
    </row>
    <row r="312" spans="2:8" x14ac:dyDescent="0.3">
      <c r="B312">
        <f>B311+'User Interface'!$D$14</f>
        <v>0.30000000000000021</v>
      </c>
      <c r="C312">
        <f>IF(G312&lt;0,(SQRT(G312^2+H312^2)*'User Interface'!$D$17)/$C$7*COS(PI()*'User Interface'!$D$19/180),0)</f>
        <v>0</v>
      </c>
      <c r="D312">
        <f>IF(G312&lt;0,(SQRT(H312^2+H312^2)*'User Interface'!$D$17)/$C$7*COS(PI()*'User Interface'!$D$19/180)+$C$8,$C$8)</f>
        <v>-9.81</v>
      </c>
      <c r="E312">
        <f t="shared" si="8"/>
        <v>8.8000000000000007</v>
      </c>
      <c r="F312">
        <f t="shared" si="8"/>
        <v>5.7000000000003812E-2</v>
      </c>
      <c r="G312">
        <f t="shared" si="9"/>
        <v>2.6399999999999859</v>
      </c>
      <c r="H312">
        <f t="shared" si="9"/>
        <v>0.95855000000000068</v>
      </c>
    </row>
    <row r="313" spans="2:8" x14ac:dyDescent="0.3">
      <c r="B313">
        <f>B312+'User Interface'!$D$14</f>
        <v>0.30100000000000021</v>
      </c>
      <c r="C313">
        <f>IF(G313&lt;0,(SQRT(G313^2+H313^2)*'User Interface'!$D$17)/$C$7*COS(PI()*'User Interface'!$D$19/180),0)</f>
        <v>0</v>
      </c>
      <c r="D313">
        <f>IF(G313&lt;0,(SQRT(H313^2+H313^2)*'User Interface'!$D$17)/$C$7*COS(PI()*'User Interface'!$D$19/180)+$C$8,$C$8)</f>
        <v>-9.81</v>
      </c>
      <c r="E313">
        <f t="shared" si="8"/>
        <v>8.8000000000000007</v>
      </c>
      <c r="F313">
        <f t="shared" si="8"/>
        <v>4.7190000000003812E-2</v>
      </c>
      <c r="G313">
        <f t="shared" si="9"/>
        <v>2.6487999999999858</v>
      </c>
      <c r="H313">
        <f t="shared" si="9"/>
        <v>0.95860209500000071</v>
      </c>
    </row>
    <row r="314" spans="2:8" x14ac:dyDescent="0.3">
      <c r="B314">
        <f>B313+'User Interface'!$D$14</f>
        <v>0.30200000000000021</v>
      </c>
      <c r="C314">
        <f>IF(G314&lt;0,(SQRT(G314^2+H314^2)*'User Interface'!$D$17)/$C$7*COS(PI()*'User Interface'!$D$19/180),0)</f>
        <v>0</v>
      </c>
      <c r="D314">
        <f>IF(G314&lt;0,(SQRT(H314^2+H314^2)*'User Interface'!$D$17)/$C$7*COS(PI()*'User Interface'!$D$19/180)+$C$8,$C$8)</f>
        <v>-9.81</v>
      </c>
      <c r="E314">
        <f t="shared" si="8"/>
        <v>8.8000000000000007</v>
      </c>
      <c r="F314">
        <f t="shared" si="8"/>
        <v>3.7380000000003813E-2</v>
      </c>
      <c r="G314">
        <f t="shared" si="9"/>
        <v>2.6575999999999858</v>
      </c>
      <c r="H314">
        <f t="shared" si="9"/>
        <v>0.95864438000000074</v>
      </c>
    </row>
    <row r="315" spans="2:8" x14ac:dyDescent="0.3">
      <c r="B315">
        <f>B314+'User Interface'!$D$14</f>
        <v>0.30300000000000021</v>
      </c>
      <c r="C315">
        <f>IF(G315&lt;0,(SQRT(G315^2+H315^2)*'User Interface'!$D$17)/$C$7*COS(PI()*'User Interface'!$D$19/180),0)</f>
        <v>0</v>
      </c>
      <c r="D315">
        <f>IF(G315&lt;0,(SQRT(H315^2+H315^2)*'User Interface'!$D$17)/$C$7*COS(PI()*'User Interface'!$D$19/180)+$C$8,$C$8)</f>
        <v>-9.81</v>
      </c>
      <c r="E315">
        <f t="shared" si="8"/>
        <v>8.8000000000000007</v>
      </c>
      <c r="F315">
        <f t="shared" si="8"/>
        <v>2.7570000000003814E-2</v>
      </c>
      <c r="G315">
        <f t="shared" si="9"/>
        <v>2.6663999999999857</v>
      </c>
      <c r="H315">
        <f t="shared" si="9"/>
        <v>0.95867685500000077</v>
      </c>
    </row>
    <row r="316" spans="2:8" x14ac:dyDescent="0.3">
      <c r="B316">
        <f>B315+'User Interface'!$D$14</f>
        <v>0.30400000000000021</v>
      </c>
      <c r="C316">
        <f>IF(G316&lt;0,(SQRT(G316^2+H316^2)*'User Interface'!$D$17)/$C$7*COS(PI()*'User Interface'!$D$19/180),0)</f>
        <v>0</v>
      </c>
      <c r="D316">
        <f>IF(G316&lt;0,(SQRT(H316^2+H316^2)*'User Interface'!$D$17)/$C$7*COS(PI()*'User Interface'!$D$19/180)+$C$8,$C$8)</f>
        <v>-9.81</v>
      </c>
      <c r="E316">
        <f t="shared" si="8"/>
        <v>8.8000000000000007</v>
      </c>
      <c r="F316">
        <f t="shared" si="8"/>
        <v>1.7760000000003814E-2</v>
      </c>
      <c r="G316">
        <f t="shared" si="9"/>
        <v>2.6751999999999856</v>
      </c>
      <c r="H316">
        <f t="shared" si="9"/>
        <v>0.9586995200000008</v>
      </c>
    </row>
    <row r="317" spans="2:8" x14ac:dyDescent="0.3">
      <c r="B317">
        <f>B316+'User Interface'!$D$14</f>
        <v>0.30500000000000022</v>
      </c>
      <c r="C317">
        <f>IF(G317&lt;0,(SQRT(G317^2+H317^2)*'User Interface'!$D$17)/$C$7*COS(PI()*'User Interface'!$D$19/180),0)</f>
        <v>0</v>
      </c>
      <c r="D317">
        <f>IF(G317&lt;0,(SQRT(H317^2+H317^2)*'User Interface'!$D$17)/$C$7*COS(PI()*'User Interface'!$D$19/180)+$C$8,$C$8)</f>
        <v>-9.81</v>
      </c>
      <c r="E317">
        <f t="shared" si="8"/>
        <v>8.8000000000000007</v>
      </c>
      <c r="F317">
        <f t="shared" si="8"/>
        <v>7.9500000000038134E-3</v>
      </c>
      <c r="G317">
        <f t="shared" si="9"/>
        <v>2.6839999999999855</v>
      </c>
      <c r="H317">
        <f t="shared" si="9"/>
        <v>0.95871237500000084</v>
      </c>
    </row>
    <row r="318" spans="2:8" x14ac:dyDescent="0.3">
      <c r="B318">
        <f>B317+'User Interface'!$D$14</f>
        <v>0.30600000000000022</v>
      </c>
      <c r="C318">
        <f>IF(G318&lt;0,(SQRT(G318^2+H318^2)*'User Interface'!$D$17)/$C$7*COS(PI()*'User Interface'!$D$19/180),0)</f>
        <v>0</v>
      </c>
      <c r="D318">
        <f>IF(G318&lt;0,(SQRT(H318^2+H318^2)*'User Interface'!$D$17)/$C$7*COS(PI()*'User Interface'!$D$19/180)+$C$8,$C$8)</f>
        <v>-9.81</v>
      </c>
      <c r="E318">
        <f t="shared" si="8"/>
        <v>8.8000000000000007</v>
      </c>
      <c r="F318">
        <f t="shared" si="8"/>
        <v>-1.8599999999961876E-3</v>
      </c>
      <c r="G318">
        <f t="shared" si="9"/>
        <v>2.6927999999999854</v>
      </c>
      <c r="H318">
        <f t="shared" si="9"/>
        <v>0.95871542000000087</v>
      </c>
    </row>
    <row r="319" spans="2:8" x14ac:dyDescent="0.3">
      <c r="B319">
        <f>B318+'User Interface'!$D$14</f>
        <v>0.30700000000000022</v>
      </c>
      <c r="C319">
        <f>IF(G319&lt;0,(SQRT(G319^2+H319^2)*'User Interface'!$D$17)/$C$7*COS(PI()*'User Interface'!$D$19/180),0)</f>
        <v>0</v>
      </c>
      <c r="D319">
        <f>IF(G319&lt;0,(SQRT(H319^2+H319^2)*'User Interface'!$D$17)/$C$7*COS(PI()*'User Interface'!$D$19/180)+$C$8,$C$8)</f>
        <v>-9.81</v>
      </c>
      <c r="E319">
        <f t="shared" si="8"/>
        <v>8.8000000000000007</v>
      </c>
      <c r="F319">
        <f t="shared" si="8"/>
        <v>-1.1669999999996189E-2</v>
      </c>
      <c r="G319">
        <f t="shared" si="9"/>
        <v>2.7015999999999853</v>
      </c>
      <c r="H319">
        <f t="shared" si="9"/>
        <v>0.95870865500000091</v>
      </c>
    </row>
    <row r="320" spans="2:8" x14ac:dyDescent="0.3">
      <c r="B320">
        <f>B319+'User Interface'!$D$14</f>
        <v>0.30800000000000022</v>
      </c>
      <c r="C320">
        <f>IF(G320&lt;0,(SQRT(G320^2+H320^2)*'User Interface'!$D$17)/$C$7*COS(PI()*'User Interface'!$D$19/180),0)</f>
        <v>0</v>
      </c>
      <c r="D320">
        <f>IF(G320&lt;0,(SQRT(H320^2+H320^2)*'User Interface'!$D$17)/$C$7*COS(PI()*'User Interface'!$D$19/180)+$C$8,$C$8)</f>
        <v>-9.81</v>
      </c>
      <c r="E320">
        <f t="shared" si="8"/>
        <v>8.8000000000000007</v>
      </c>
      <c r="F320">
        <f t="shared" si="8"/>
        <v>-2.147999999999619E-2</v>
      </c>
      <c r="G320">
        <f t="shared" si="9"/>
        <v>2.7103999999999853</v>
      </c>
      <c r="H320">
        <f t="shared" si="9"/>
        <v>0.95869208000000095</v>
      </c>
    </row>
    <row r="321" spans="2:8" x14ac:dyDescent="0.3">
      <c r="B321">
        <f>B320+'User Interface'!$D$14</f>
        <v>0.30900000000000022</v>
      </c>
      <c r="C321">
        <f>IF(G321&lt;0,(SQRT(G321^2+H321^2)*'User Interface'!$D$17)/$C$7*COS(PI()*'User Interface'!$D$19/180),0)</f>
        <v>0</v>
      </c>
      <c r="D321">
        <f>IF(G321&lt;0,(SQRT(H321^2+H321^2)*'User Interface'!$D$17)/$C$7*COS(PI()*'User Interface'!$D$19/180)+$C$8,$C$8)</f>
        <v>-9.81</v>
      </c>
      <c r="E321">
        <f t="shared" si="8"/>
        <v>8.8000000000000007</v>
      </c>
      <c r="F321">
        <f t="shared" si="8"/>
        <v>-3.1289999999996189E-2</v>
      </c>
      <c r="G321">
        <f t="shared" si="9"/>
        <v>2.7191999999999852</v>
      </c>
      <c r="H321">
        <f t="shared" si="9"/>
        <v>0.95866569500000098</v>
      </c>
    </row>
    <row r="322" spans="2:8" x14ac:dyDescent="0.3">
      <c r="B322">
        <f>B321+'User Interface'!$D$14</f>
        <v>0.31000000000000022</v>
      </c>
      <c r="C322">
        <f>IF(G322&lt;0,(SQRT(G322^2+H322^2)*'User Interface'!$D$17)/$C$7*COS(PI()*'User Interface'!$D$19/180),0)</f>
        <v>0</v>
      </c>
      <c r="D322">
        <f>IF(G322&lt;0,(SQRT(H322^2+H322^2)*'User Interface'!$D$17)/$C$7*COS(PI()*'User Interface'!$D$19/180)+$C$8,$C$8)</f>
        <v>-9.81</v>
      </c>
      <c r="E322">
        <f t="shared" si="8"/>
        <v>8.8000000000000007</v>
      </c>
      <c r="F322">
        <f t="shared" si="8"/>
        <v>-4.1099999999996188E-2</v>
      </c>
      <c r="G322">
        <f t="shared" si="9"/>
        <v>2.7279999999999851</v>
      </c>
      <c r="H322">
        <f t="shared" si="9"/>
        <v>0.95862950000000102</v>
      </c>
    </row>
    <row r="323" spans="2:8" x14ac:dyDescent="0.3">
      <c r="B323">
        <f>B322+'User Interface'!$D$14</f>
        <v>0.31100000000000022</v>
      </c>
      <c r="C323">
        <f>IF(G323&lt;0,(SQRT(G323^2+H323^2)*'User Interface'!$D$17)/$C$7*COS(PI()*'User Interface'!$D$19/180),0)</f>
        <v>0</v>
      </c>
      <c r="D323">
        <f>IF(G323&lt;0,(SQRT(H323^2+H323^2)*'User Interface'!$D$17)/$C$7*COS(PI()*'User Interface'!$D$19/180)+$C$8,$C$8)</f>
        <v>-9.81</v>
      </c>
      <c r="E323">
        <f t="shared" si="8"/>
        <v>8.8000000000000007</v>
      </c>
      <c r="F323">
        <f t="shared" si="8"/>
        <v>-5.0909999999996187E-2</v>
      </c>
      <c r="G323">
        <f t="shared" si="9"/>
        <v>2.736799999999985</v>
      </c>
      <c r="H323">
        <f t="shared" si="9"/>
        <v>0.95858349500000106</v>
      </c>
    </row>
    <row r="324" spans="2:8" x14ac:dyDescent="0.3">
      <c r="B324">
        <f>B323+'User Interface'!$D$14</f>
        <v>0.31200000000000022</v>
      </c>
      <c r="C324">
        <f>IF(G324&lt;0,(SQRT(G324^2+H324^2)*'User Interface'!$D$17)/$C$7*COS(PI()*'User Interface'!$D$19/180),0)</f>
        <v>0</v>
      </c>
      <c r="D324">
        <f>IF(G324&lt;0,(SQRT(H324^2+H324^2)*'User Interface'!$D$17)/$C$7*COS(PI()*'User Interface'!$D$19/180)+$C$8,$C$8)</f>
        <v>-9.81</v>
      </c>
      <c r="E324">
        <f t="shared" si="8"/>
        <v>8.8000000000000007</v>
      </c>
      <c r="F324">
        <f t="shared" si="8"/>
        <v>-6.0719999999996187E-2</v>
      </c>
      <c r="G324">
        <f t="shared" si="9"/>
        <v>2.7455999999999849</v>
      </c>
      <c r="H324">
        <f t="shared" si="9"/>
        <v>0.9585276800000011</v>
      </c>
    </row>
    <row r="325" spans="2:8" x14ac:dyDescent="0.3">
      <c r="B325">
        <f>B324+'User Interface'!$D$14</f>
        <v>0.31300000000000022</v>
      </c>
      <c r="C325">
        <f>IF(G325&lt;0,(SQRT(G325^2+H325^2)*'User Interface'!$D$17)/$C$7*COS(PI()*'User Interface'!$D$19/180),0)</f>
        <v>0</v>
      </c>
      <c r="D325">
        <f>IF(G325&lt;0,(SQRT(H325^2+H325^2)*'User Interface'!$D$17)/$C$7*COS(PI()*'User Interface'!$D$19/180)+$C$8,$C$8)</f>
        <v>-9.81</v>
      </c>
      <c r="E325">
        <f t="shared" si="8"/>
        <v>8.8000000000000007</v>
      </c>
      <c r="F325">
        <f t="shared" si="8"/>
        <v>-7.0529999999996193E-2</v>
      </c>
      <c r="G325">
        <f t="shared" si="9"/>
        <v>2.7543999999999849</v>
      </c>
      <c r="H325">
        <f t="shared" si="9"/>
        <v>0.95846205500000115</v>
      </c>
    </row>
    <row r="326" spans="2:8" x14ac:dyDescent="0.3">
      <c r="B326">
        <f>B325+'User Interface'!$D$14</f>
        <v>0.31400000000000022</v>
      </c>
      <c r="C326">
        <f>IF(G326&lt;0,(SQRT(G326^2+H326^2)*'User Interface'!$D$17)/$C$7*COS(PI()*'User Interface'!$D$19/180),0)</f>
        <v>0</v>
      </c>
      <c r="D326">
        <f>IF(G326&lt;0,(SQRT(H326^2+H326^2)*'User Interface'!$D$17)/$C$7*COS(PI()*'User Interface'!$D$19/180)+$C$8,$C$8)</f>
        <v>-9.81</v>
      </c>
      <c r="E326">
        <f t="shared" si="8"/>
        <v>8.8000000000000007</v>
      </c>
      <c r="F326">
        <f t="shared" si="8"/>
        <v>-8.0339999999996192E-2</v>
      </c>
      <c r="G326">
        <f t="shared" si="9"/>
        <v>2.7631999999999848</v>
      </c>
      <c r="H326">
        <f t="shared" si="9"/>
        <v>0.95838662000000119</v>
      </c>
    </row>
    <row r="327" spans="2:8" x14ac:dyDescent="0.3">
      <c r="B327">
        <f>B326+'User Interface'!$D$14</f>
        <v>0.31500000000000022</v>
      </c>
      <c r="C327">
        <f>IF(G327&lt;0,(SQRT(G327^2+H327^2)*'User Interface'!$D$17)/$C$7*COS(PI()*'User Interface'!$D$19/180),0)</f>
        <v>0</v>
      </c>
      <c r="D327">
        <f>IF(G327&lt;0,(SQRT(H327^2+H327^2)*'User Interface'!$D$17)/$C$7*COS(PI()*'User Interface'!$D$19/180)+$C$8,$C$8)</f>
        <v>-9.81</v>
      </c>
      <c r="E327">
        <f t="shared" si="8"/>
        <v>8.8000000000000007</v>
      </c>
      <c r="F327">
        <f t="shared" si="8"/>
        <v>-9.0149999999996192E-2</v>
      </c>
      <c r="G327">
        <f t="shared" si="9"/>
        <v>2.7719999999999847</v>
      </c>
      <c r="H327">
        <f t="shared" si="9"/>
        <v>0.95830137500000123</v>
      </c>
    </row>
    <row r="328" spans="2:8" x14ac:dyDescent="0.3">
      <c r="B328">
        <f>B327+'User Interface'!$D$14</f>
        <v>0.31600000000000023</v>
      </c>
      <c r="C328">
        <f>IF(G328&lt;0,(SQRT(G328^2+H328^2)*'User Interface'!$D$17)/$C$7*COS(PI()*'User Interface'!$D$19/180),0)</f>
        <v>0</v>
      </c>
      <c r="D328">
        <f>IF(G328&lt;0,(SQRT(H328^2+H328^2)*'User Interface'!$D$17)/$C$7*COS(PI()*'User Interface'!$D$19/180)+$C$8,$C$8)</f>
        <v>-9.81</v>
      </c>
      <c r="E328">
        <f t="shared" si="8"/>
        <v>8.8000000000000007</v>
      </c>
      <c r="F328">
        <f t="shared" si="8"/>
        <v>-9.9959999999996191E-2</v>
      </c>
      <c r="G328">
        <f t="shared" si="9"/>
        <v>2.7807999999999846</v>
      </c>
      <c r="H328">
        <f t="shared" si="9"/>
        <v>0.95820632000000128</v>
      </c>
    </row>
    <row r="329" spans="2:8" x14ac:dyDescent="0.3">
      <c r="B329">
        <f>B328+'User Interface'!$D$14</f>
        <v>0.31700000000000023</v>
      </c>
      <c r="C329">
        <f>IF(G329&lt;0,(SQRT(G329^2+H329^2)*'User Interface'!$D$17)/$C$7*COS(PI()*'User Interface'!$D$19/180),0)</f>
        <v>0</v>
      </c>
      <c r="D329">
        <f>IF(G329&lt;0,(SQRT(H329^2+H329^2)*'User Interface'!$D$17)/$C$7*COS(PI()*'User Interface'!$D$19/180)+$C$8,$C$8)</f>
        <v>-9.81</v>
      </c>
      <c r="E329">
        <f t="shared" si="8"/>
        <v>8.8000000000000007</v>
      </c>
      <c r="F329">
        <f t="shared" si="8"/>
        <v>-0.10976999999999619</v>
      </c>
      <c r="G329">
        <f t="shared" si="9"/>
        <v>2.7895999999999845</v>
      </c>
      <c r="H329">
        <f t="shared" si="9"/>
        <v>0.95810145500000132</v>
      </c>
    </row>
    <row r="330" spans="2:8" x14ac:dyDescent="0.3">
      <c r="B330">
        <f>B329+'User Interface'!$D$14</f>
        <v>0.31800000000000023</v>
      </c>
      <c r="C330">
        <f>IF(G330&lt;0,(SQRT(G330^2+H330^2)*'User Interface'!$D$17)/$C$7*COS(PI()*'User Interface'!$D$19/180),0)</f>
        <v>0</v>
      </c>
      <c r="D330">
        <f>IF(G330&lt;0,(SQRT(H330^2+H330^2)*'User Interface'!$D$17)/$C$7*COS(PI()*'User Interface'!$D$19/180)+$C$8,$C$8)</f>
        <v>-9.81</v>
      </c>
      <c r="E330">
        <f t="shared" si="8"/>
        <v>8.8000000000000007</v>
      </c>
      <c r="F330">
        <f t="shared" si="8"/>
        <v>-0.11957999999999619</v>
      </c>
      <c r="G330">
        <f t="shared" si="9"/>
        <v>2.7983999999999845</v>
      </c>
      <c r="H330">
        <f t="shared" si="9"/>
        <v>0.95798678000000137</v>
      </c>
    </row>
    <row r="331" spans="2:8" x14ac:dyDescent="0.3">
      <c r="B331">
        <f>B330+'User Interface'!$D$14</f>
        <v>0.31900000000000023</v>
      </c>
      <c r="C331">
        <f>IF(G331&lt;0,(SQRT(G331^2+H331^2)*'User Interface'!$D$17)/$C$7*COS(PI()*'User Interface'!$D$19/180),0)</f>
        <v>0</v>
      </c>
      <c r="D331">
        <f>IF(G331&lt;0,(SQRT(H331^2+H331^2)*'User Interface'!$D$17)/$C$7*COS(PI()*'User Interface'!$D$19/180)+$C$8,$C$8)</f>
        <v>-9.81</v>
      </c>
      <c r="E331">
        <f t="shared" si="8"/>
        <v>8.8000000000000007</v>
      </c>
      <c r="F331">
        <f t="shared" si="8"/>
        <v>-0.1293899999999962</v>
      </c>
      <c r="G331">
        <f t="shared" si="9"/>
        <v>2.8071999999999844</v>
      </c>
      <c r="H331">
        <f t="shared" si="9"/>
        <v>0.95786229500000142</v>
      </c>
    </row>
    <row r="332" spans="2:8" x14ac:dyDescent="0.3">
      <c r="B332">
        <f>B331+'User Interface'!$D$14</f>
        <v>0.32000000000000023</v>
      </c>
      <c r="C332">
        <f>IF(G332&lt;0,(SQRT(G332^2+H332^2)*'User Interface'!$D$17)/$C$7*COS(PI()*'User Interface'!$D$19/180),0)</f>
        <v>0</v>
      </c>
      <c r="D332">
        <f>IF(G332&lt;0,(SQRT(H332^2+H332^2)*'User Interface'!$D$17)/$C$7*COS(PI()*'User Interface'!$D$19/180)+$C$8,$C$8)</f>
        <v>-9.81</v>
      </c>
      <c r="E332">
        <f t="shared" si="8"/>
        <v>8.8000000000000007</v>
      </c>
      <c r="F332">
        <f t="shared" si="8"/>
        <v>-0.13919999999999622</v>
      </c>
      <c r="G332">
        <f t="shared" si="9"/>
        <v>2.8159999999999843</v>
      </c>
      <c r="H332">
        <f t="shared" si="9"/>
        <v>0.95772800000000147</v>
      </c>
    </row>
    <row r="333" spans="2:8" x14ac:dyDescent="0.3">
      <c r="B333">
        <f>B332+'User Interface'!$D$14</f>
        <v>0.32100000000000023</v>
      </c>
      <c r="C333">
        <f>IF(G333&lt;0,(SQRT(G333^2+H333^2)*'User Interface'!$D$17)/$C$7*COS(PI()*'User Interface'!$D$19/180),0)</f>
        <v>0</v>
      </c>
      <c r="D333">
        <f>IF(G333&lt;0,(SQRT(H333^2+H333^2)*'User Interface'!$D$17)/$C$7*COS(PI()*'User Interface'!$D$19/180)+$C$8,$C$8)</f>
        <v>-9.81</v>
      </c>
      <c r="E333">
        <f t="shared" si="8"/>
        <v>8.8000000000000007</v>
      </c>
      <c r="F333">
        <f t="shared" si="8"/>
        <v>-0.14900999999999623</v>
      </c>
      <c r="G333">
        <f t="shared" si="9"/>
        <v>2.8247999999999842</v>
      </c>
      <c r="H333">
        <f t="shared" si="9"/>
        <v>0.95758389500000152</v>
      </c>
    </row>
    <row r="334" spans="2:8" x14ac:dyDescent="0.3">
      <c r="B334">
        <f>B333+'User Interface'!$D$14</f>
        <v>0.32200000000000023</v>
      </c>
      <c r="C334">
        <f>IF(G334&lt;0,(SQRT(G334^2+H334^2)*'User Interface'!$D$17)/$C$7*COS(PI()*'User Interface'!$D$19/180),0)</f>
        <v>0</v>
      </c>
      <c r="D334">
        <f>IF(G334&lt;0,(SQRT(H334^2+H334^2)*'User Interface'!$D$17)/$C$7*COS(PI()*'User Interface'!$D$19/180)+$C$8,$C$8)</f>
        <v>-9.81</v>
      </c>
      <c r="E334">
        <f t="shared" ref="E334:F397" si="10">C333*$C$9+E333</f>
        <v>8.8000000000000007</v>
      </c>
      <c r="F334">
        <f t="shared" si="10"/>
        <v>-0.15881999999999624</v>
      </c>
      <c r="G334">
        <f t="shared" ref="G334:H397" si="11">(E334+E333)/2*$C$9+G333</f>
        <v>2.8335999999999841</v>
      </c>
      <c r="H334">
        <f t="shared" si="11"/>
        <v>0.95742998000000157</v>
      </c>
    </row>
    <row r="335" spans="2:8" x14ac:dyDescent="0.3">
      <c r="B335">
        <f>B334+'User Interface'!$D$14</f>
        <v>0.32300000000000023</v>
      </c>
      <c r="C335">
        <f>IF(G335&lt;0,(SQRT(G335^2+H335^2)*'User Interface'!$D$17)/$C$7*COS(PI()*'User Interface'!$D$19/180),0)</f>
        <v>0</v>
      </c>
      <c r="D335">
        <f>IF(G335&lt;0,(SQRT(H335^2+H335^2)*'User Interface'!$D$17)/$C$7*COS(PI()*'User Interface'!$D$19/180)+$C$8,$C$8)</f>
        <v>-9.81</v>
      </c>
      <c r="E335">
        <f t="shared" si="10"/>
        <v>8.8000000000000007</v>
      </c>
      <c r="F335">
        <f t="shared" si="10"/>
        <v>-0.16862999999999626</v>
      </c>
      <c r="G335">
        <f t="shared" si="11"/>
        <v>2.8423999999999841</v>
      </c>
      <c r="H335">
        <f t="shared" si="11"/>
        <v>0.95726625500000162</v>
      </c>
    </row>
    <row r="336" spans="2:8" x14ac:dyDescent="0.3">
      <c r="B336">
        <f>B335+'User Interface'!$D$14</f>
        <v>0.32400000000000023</v>
      </c>
      <c r="C336">
        <f>IF(G336&lt;0,(SQRT(G336^2+H336^2)*'User Interface'!$D$17)/$C$7*COS(PI()*'User Interface'!$D$19/180),0)</f>
        <v>0</v>
      </c>
      <c r="D336">
        <f>IF(G336&lt;0,(SQRT(H336^2+H336^2)*'User Interface'!$D$17)/$C$7*COS(PI()*'User Interface'!$D$19/180)+$C$8,$C$8)</f>
        <v>-9.81</v>
      </c>
      <c r="E336">
        <f t="shared" si="10"/>
        <v>8.8000000000000007</v>
      </c>
      <c r="F336">
        <f t="shared" si="10"/>
        <v>-0.17843999999999627</v>
      </c>
      <c r="G336">
        <f t="shared" si="11"/>
        <v>2.851199999999984</v>
      </c>
      <c r="H336">
        <f t="shared" si="11"/>
        <v>0.95709272000000167</v>
      </c>
    </row>
    <row r="337" spans="2:8" x14ac:dyDescent="0.3">
      <c r="B337">
        <f>B336+'User Interface'!$D$14</f>
        <v>0.32500000000000023</v>
      </c>
      <c r="C337">
        <f>IF(G337&lt;0,(SQRT(G337^2+H337^2)*'User Interface'!$D$17)/$C$7*COS(PI()*'User Interface'!$D$19/180),0)</f>
        <v>0</v>
      </c>
      <c r="D337">
        <f>IF(G337&lt;0,(SQRT(H337^2+H337^2)*'User Interface'!$D$17)/$C$7*COS(PI()*'User Interface'!$D$19/180)+$C$8,$C$8)</f>
        <v>-9.81</v>
      </c>
      <c r="E337">
        <f t="shared" si="10"/>
        <v>8.8000000000000007</v>
      </c>
      <c r="F337">
        <f t="shared" si="10"/>
        <v>-0.18824999999999628</v>
      </c>
      <c r="G337">
        <f t="shared" si="11"/>
        <v>2.8599999999999839</v>
      </c>
      <c r="H337">
        <f t="shared" si="11"/>
        <v>0.95690937500000173</v>
      </c>
    </row>
    <row r="338" spans="2:8" x14ac:dyDescent="0.3">
      <c r="B338">
        <f>B337+'User Interface'!$D$14</f>
        <v>0.32600000000000023</v>
      </c>
      <c r="C338">
        <f>IF(G338&lt;0,(SQRT(G338^2+H338^2)*'User Interface'!$D$17)/$C$7*COS(PI()*'User Interface'!$D$19/180),0)</f>
        <v>0</v>
      </c>
      <c r="D338">
        <f>IF(G338&lt;0,(SQRT(H338^2+H338^2)*'User Interface'!$D$17)/$C$7*COS(PI()*'User Interface'!$D$19/180)+$C$8,$C$8)</f>
        <v>-9.81</v>
      </c>
      <c r="E338">
        <f t="shared" si="10"/>
        <v>8.8000000000000007</v>
      </c>
      <c r="F338">
        <f t="shared" si="10"/>
        <v>-0.19805999999999629</v>
      </c>
      <c r="G338">
        <f t="shared" si="11"/>
        <v>2.8687999999999838</v>
      </c>
      <c r="H338">
        <f t="shared" si="11"/>
        <v>0.95671622000000178</v>
      </c>
    </row>
    <row r="339" spans="2:8" x14ac:dyDescent="0.3">
      <c r="B339">
        <f>B338+'User Interface'!$D$14</f>
        <v>0.32700000000000023</v>
      </c>
      <c r="C339">
        <f>IF(G339&lt;0,(SQRT(G339^2+H339^2)*'User Interface'!$D$17)/$C$7*COS(PI()*'User Interface'!$D$19/180),0)</f>
        <v>0</v>
      </c>
      <c r="D339">
        <f>IF(G339&lt;0,(SQRT(H339^2+H339^2)*'User Interface'!$D$17)/$C$7*COS(PI()*'User Interface'!$D$19/180)+$C$8,$C$8)</f>
        <v>-9.81</v>
      </c>
      <c r="E339">
        <f t="shared" si="10"/>
        <v>8.8000000000000007</v>
      </c>
      <c r="F339">
        <f t="shared" si="10"/>
        <v>-0.20786999999999631</v>
      </c>
      <c r="G339">
        <f t="shared" si="11"/>
        <v>2.8775999999999837</v>
      </c>
      <c r="H339">
        <f t="shared" si="11"/>
        <v>0.95651325500000184</v>
      </c>
    </row>
    <row r="340" spans="2:8" x14ac:dyDescent="0.3">
      <c r="B340">
        <f>B339+'User Interface'!$D$14</f>
        <v>0.32800000000000024</v>
      </c>
      <c r="C340">
        <f>IF(G340&lt;0,(SQRT(G340^2+H340^2)*'User Interface'!$D$17)/$C$7*COS(PI()*'User Interface'!$D$19/180),0)</f>
        <v>0</v>
      </c>
      <c r="D340">
        <f>IF(G340&lt;0,(SQRT(H340^2+H340^2)*'User Interface'!$D$17)/$C$7*COS(PI()*'User Interface'!$D$19/180)+$C$8,$C$8)</f>
        <v>-9.81</v>
      </c>
      <c r="E340">
        <f t="shared" si="10"/>
        <v>8.8000000000000007</v>
      </c>
      <c r="F340">
        <f t="shared" si="10"/>
        <v>-0.21767999999999632</v>
      </c>
      <c r="G340">
        <f t="shared" si="11"/>
        <v>2.8863999999999836</v>
      </c>
      <c r="H340">
        <f t="shared" si="11"/>
        <v>0.9563004800000019</v>
      </c>
    </row>
    <row r="341" spans="2:8" x14ac:dyDescent="0.3">
      <c r="B341">
        <f>B340+'User Interface'!$D$14</f>
        <v>0.32900000000000024</v>
      </c>
      <c r="C341">
        <f>IF(G341&lt;0,(SQRT(G341^2+H341^2)*'User Interface'!$D$17)/$C$7*COS(PI()*'User Interface'!$D$19/180),0)</f>
        <v>0</v>
      </c>
      <c r="D341">
        <f>IF(G341&lt;0,(SQRT(H341^2+H341^2)*'User Interface'!$D$17)/$C$7*COS(PI()*'User Interface'!$D$19/180)+$C$8,$C$8)</f>
        <v>-9.81</v>
      </c>
      <c r="E341">
        <f t="shared" si="10"/>
        <v>8.8000000000000007</v>
      </c>
      <c r="F341">
        <f t="shared" si="10"/>
        <v>-0.22748999999999633</v>
      </c>
      <c r="G341">
        <f t="shared" si="11"/>
        <v>2.8951999999999836</v>
      </c>
      <c r="H341">
        <f t="shared" si="11"/>
        <v>0.95607789500000195</v>
      </c>
    </row>
    <row r="342" spans="2:8" x14ac:dyDescent="0.3">
      <c r="B342">
        <f>B341+'User Interface'!$D$14</f>
        <v>0.33000000000000024</v>
      </c>
      <c r="C342">
        <f>IF(G342&lt;0,(SQRT(G342^2+H342^2)*'User Interface'!$D$17)/$C$7*COS(PI()*'User Interface'!$D$19/180),0)</f>
        <v>0</v>
      </c>
      <c r="D342">
        <f>IF(G342&lt;0,(SQRT(H342^2+H342^2)*'User Interface'!$D$17)/$C$7*COS(PI()*'User Interface'!$D$19/180)+$C$8,$C$8)</f>
        <v>-9.81</v>
      </c>
      <c r="E342">
        <f t="shared" si="10"/>
        <v>8.8000000000000007</v>
      </c>
      <c r="F342">
        <f t="shared" si="10"/>
        <v>-0.23729999999999635</v>
      </c>
      <c r="G342">
        <f t="shared" si="11"/>
        <v>2.9039999999999835</v>
      </c>
      <c r="H342">
        <f t="shared" si="11"/>
        <v>0.9558455000000019</v>
      </c>
    </row>
    <row r="343" spans="2:8" x14ac:dyDescent="0.3">
      <c r="B343">
        <f>B342+'User Interface'!$D$14</f>
        <v>0.33100000000000024</v>
      </c>
      <c r="C343">
        <f>IF(G343&lt;0,(SQRT(G343^2+H343^2)*'User Interface'!$D$17)/$C$7*COS(PI()*'User Interface'!$D$19/180),0)</f>
        <v>0</v>
      </c>
      <c r="D343">
        <f>IF(G343&lt;0,(SQRT(H343^2+H343^2)*'User Interface'!$D$17)/$C$7*COS(PI()*'User Interface'!$D$19/180)+$C$8,$C$8)</f>
        <v>-9.81</v>
      </c>
      <c r="E343">
        <f t="shared" si="10"/>
        <v>8.8000000000000007</v>
      </c>
      <c r="F343">
        <f t="shared" si="10"/>
        <v>-0.24710999999999636</v>
      </c>
      <c r="G343">
        <f t="shared" si="11"/>
        <v>2.9127999999999834</v>
      </c>
      <c r="H343">
        <f t="shared" si="11"/>
        <v>0.95560329500000185</v>
      </c>
    </row>
    <row r="344" spans="2:8" x14ac:dyDescent="0.3">
      <c r="B344">
        <f>B343+'User Interface'!$D$14</f>
        <v>0.33200000000000024</v>
      </c>
      <c r="C344">
        <f>IF(G344&lt;0,(SQRT(G344^2+H344^2)*'User Interface'!$D$17)/$C$7*COS(PI()*'User Interface'!$D$19/180),0)</f>
        <v>0</v>
      </c>
      <c r="D344">
        <f>IF(G344&lt;0,(SQRT(H344^2+H344^2)*'User Interface'!$D$17)/$C$7*COS(PI()*'User Interface'!$D$19/180)+$C$8,$C$8)</f>
        <v>-9.81</v>
      </c>
      <c r="E344">
        <f t="shared" si="10"/>
        <v>8.8000000000000007</v>
      </c>
      <c r="F344">
        <f t="shared" si="10"/>
        <v>-0.25691999999999637</v>
      </c>
      <c r="G344">
        <f t="shared" si="11"/>
        <v>2.9215999999999833</v>
      </c>
      <c r="H344">
        <f t="shared" si="11"/>
        <v>0.9553512800000018</v>
      </c>
    </row>
    <row r="345" spans="2:8" x14ac:dyDescent="0.3">
      <c r="B345">
        <f>B344+'User Interface'!$D$14</f>
        <v>0.33300000000000024</v>
      </c>
      <c r="C345">
        <f>IF(G345&lt;0,(SQRT(G345^2+H345^2)*'User Interface'!$D$17)/$C$7*COS(PI()*'User Interface'!$D$19/180),0)</f>
        <v>0</v>
      </c>
      <c r="D345">
        <f>IF(G345&lt;0,(SQRT(H345^2+H345^2)*'User Interface'!$D$17)/$C$7*COS(PI()*'User Interface'!$D$19/180)+$C$8,$C$8)</f>
        <v>-9.81</v>
      </c>
      <c r="E345">
        <f t="shared" si="10"/>
        <v>8.8000000000000007</v>
      </c>
      <c r="F345">
        <f t="shared" si="10"/>
        <v>-0.26672999999999636</v>
      </c>
      <c r="G345">
        <f t="shared" si="11"/>
        <v>2.9303999999999832</v>
      </c>
      <c r="H345">
        <f t="shared" si="11"/>
        <v>0.95508945500000175</v>
      </c>
    </row>
    <row r="346" spans="2:8" x14ac:dyDescent="0.3">
      <c r="B346">
        <f>B345+'User Interface'!$D$14</f>
        <v>0.33400000000000024</v>
      </c>
      <c r="C346">
        <f>IF(G346&lt;0,(SQRT(G346^2+H346^2)*'User Interface'!$D$17)/$C$7*COS(PI()*'User Interface'!$D$19/180),0)</f>
        <v>0</v>
      </c>
      <c r="D346">
        <f>IF(G346&lt;0,(SQRT(H346^2+H346^2)*'User Interface'!$D$17)/$C$7*COS(PI()*'User Interface'!$D$19/180)+$C$8,$C$8)</f>
        <v>-9.81</v>
      </c>
      <c r="E346">
        <f t="shared" si="10"/>
        <v>8.8000000000000007</v>
      </c>
      <c r="F346">
        <f t="shared" si="10"/>
        <v>-0.27653999999999634</v>
      </c>
      <c r="G346">
        <f t="shared" si="11"/>
        <v>2.9391999999999832</v>
      </c>
      <c r="H346">
        <f t="shared" si="11"/>
        <v>0.9548178200000017</v>
      </c>
    </row>
    <row r="347" spans="2:8" x14ac:dyDescent="0.3">
      <c r="B347">
        <f>B346+'User Interface'!$D$14</f>
        <v>0.33500000000000024</v>
      </c>
      <c r="C347">
        <f>IF(G347&lt;0,(SQRT(G347^2+H347^2)*'User Interface'!$D$17)/$C$7*COS(PI()*'User Interface'!$D$19/180),0)</f>
        <v>0</v>
      </c>
      <c r="D347">
        <f>IF(G347&lt;0,(SQRT(H347^2+H347^2)*'User Interface'!$D$17)/$C$7*COS(PI()*'User Interface'!$D$19/180)+$C$8,$C$8)</f>
        <v>-9.81</v>
      </c>
      <c r="E347">
        <f t="shared" si="10"/>
        <v>8.8000000000000007</v>
      </c>
      <c r="F347">
        <f t="shared" si="10"/>
        <v>-0.28634999999999633</v>
      </c>
      <c r="G347">
        <f t="shared" si="11"/>
        <v>2.9479999999999831</v>
      </c>
      <c r="H347">
        <f t="shared" si="11"/>
        <v>0.95453637500000166</v>
      </c>
    </row>
    <row r="348" spans="2:8" x14ac:dyDescent="0.3">
      <c r="B348">
        <f>B347+'User Interface'!$D$14</f>
        <v>0.33600000000000024</v>
      </c>
      <c r="C348">
        <f>IF(G348&lt;0,(SQRT(G348^2+H348^2)*'User Interface'!$D$17)/$C$7*COS(PI()*'User Interface'!$D$19/180),0)</f>
        <v>0</v>
      </c>
      <c r="D348">
        <f>IF(G348&lt;0,(SQRT(H348^2+H348^2)*'User Interface'!$D$17)/$C$7*COS(PI()*'User Interface'!$D$19/180)+$C$8,$C$8)</f>
        <v>-9.81</v>
      </c>
      <c r="E348">
        <f t="shared" si="10"/>
        <v>8.8000000000000007</v>
      </c>
      <c r="F348">
        <f t="shared" si="10"/>
        <v>-0.29615999999999632</v>
      </c>
      <c r="G348">
        <f t="shared" si="11"/>
        <v>2.956799999999983</v>
      </c>
      <c r="H348">
        <f t="shared" si="11"/>
        <v>0.95424512000000161</v>
      </c>
    </row>
    <row r="349" spans="2:8" x14ac:dyDescent="0.3">
      <c r="B349">
        <f>B348+'User Interface'!$D$14</f>
        <v>0.33700000000000024</v>
      </c>
      <c r="C349">
        <f>IF(G349&lt;0,(SQRT(G349^2+H349^2)*'User Interface'!$D$17)/$C$7*COS(PI()*'User Interface'!$D$19/180),0)</f>
        <v>0</v>
      </c>
      <c r="D349">
        <f>IF(G349&lt;0,(SQRT(H349^2+H349^2)*'User Interface'!$D$17)/$C$7*COS(PI()*'User Interface'!$D$19/180)+$C$8,$C$8)</f>
        <v>-9.81</v>
      </c>
      <c r="E349">
        <f t="shared" si="10"/>
        <v>8.8000000000000007</v>
      </c>
      <c r="F349">
        <f t="shared" si="10"/>
        <v>-0.3059699999999963</v>
      </c>
      <c r="G349">
        <f t="shared" si="11"/>
        <v>2.9655999999999829</v>
      </c>
      <c r="H349">
        <f t="shared" si="11"/>
        <v>0.95394405500000157</v>
      </c>
    </row>
    <row r="350" spans="2:8" x14ac:dyDescent="0.3">
      <c r="B350">
        <f>B349+'User Interface'!$D$14</f>
        <v>0.33800000000000024</v>
      </c>
      <c r="C350">
        <f>IF(G350&lt;0,(SQRT(G350^2+H350^2)*'User Interface'!$D$17)/$C$7*COS(PI()*'User Interface'!$D$19/180),0)</f>
        <v>0</v>
      </c>
      <c r="D350">
        <f>IF(G350&lt;0,(SQRT(H350^2+H350^2)*'User Interface'!$D$17)/$C$7*COS(PI()*'User Interface'!$D$19/180)+$C$8,$C$8)</f>
        <v>-9.81</v>
      </c>
      <c r="E350">
        <f t="shared" si="10"/>
        <v>8.8000000000000007</v>
      </c>
      <c r="F350">
        <f t="shared" si="10"/>
        <v>-0.31577999999999629</v>
      </c>
      <c r="G350">
        <f t="shared" si="11"/>
        <v>2.9743999999999828</v>
      </c>
      <c r="H350">
        <f t="shared" si="11"/>
        <v>0.95363318000000152</v>
      </c>
    </row>
    <row r="351" spans="2:8" x14ac:dyDescent="0.3">
      <c r="B351">
        <f>B350+'User Interface'!$D$14</f>
        <v>0.33900000000000025</v>
      </c>
      <c r="C351">
        <f>IF(G351&lt;0,(SQRT(G351^2+H351^2)*'User Interface'!$D$17)/$C$7*COS(PI()*'User Interface'!$D$19/180),0)</f>
        <v>0</v>
      </c>
      <c r="D351">
        <f>IF(G351&lt;0,(SQRT(H351^2+H351^2)*'User Interface'!$D$17)/$C$7*COS(PI()*'User Interface'!$D$19/180)+$C$8,$C$8)</f>
        <v>-9.81</v>
      </c>
      <c r="E351">
        <f t="shared" si="10"/>
        <v>8.8000000000000007</v>
      </c>
      <c r="F351">
        <f t="shared" si="10"/>
        <v>-0.32558999999999627</v>
      </c>
      <c r="G351">
        <f t="shared" si="11"/>
        <v>2.9831999999999828</v>
      </c>
      <c r="H351">
        <f t="shared" si="11"/>
        <v>0.95331249500000148</v>
      </c>
    </row>
    <row r="352" spans="2:8" x14ac:dyDescent="0.3">
      <c r="B352">
        <f>B351+'User Interface'!$D$14</f>
        <v>0.34000000000000025</v>
      </c>
      <c r="C352">
        <f>IF(G352&lt;0,(SQRT(G352^2+H352^2)*'User Interface'!$D$17)/$C$7*COS(PI()*'User Interface'!$D$19/180),0)</f>
        <v>0</v>
      </c>
      <c r="D352">
        <f>IF(G352&lt;0,(SQRT(H352^2+H352^2)*'User Interface'!$D$17)/$C$7*COS(PI()*'User Interface'!$D$19/180)+$C$8,$C$8)</f>
        <v>-9.81</v>
      </c>
      <c r="E352">
        <f t="shared" si="10"/>
        <v>8.8000000000000007</v>
      </c>
      <c r="F352">
        <f t="shared" si="10"/>
        <v>-0.33539999999999626</v>
      </c>
      <c r="G352">
        <f t="shared" si="11"/>
        <v>2.9919999999999827</v>
      </c>
      <c r="H352">
        <f t="shared" si="11"/>
        <v>0.95298200000000144</v>
      </c>
    </row>
    <row r="353" spans="2:8" x14ac:dyDescent="0.3">
      <c r="B353">
        <f>B352+'User Interface'!$D$14</f>
        <v>0.34100000000000025</v>
      </c>
      <c r="C353">
        <f>IF(G353&lt;0,(SQRT(G353^2+H353^2)*'User Interface'!$D$17)/$C$7*COS(PI()*'User Interface'!$D$19/180),0)</f>
        <v>0</v>
      </c>
      <c r="D353">
        <f>IF(G353&lt;0,(SQRT(H353^2+H353^2)*'User Interface'!$D$17)/$C$7*COS(PI()*'User Interface'!$D$19/180)+$C$8,$C$8)</f>
        <v>-9.81</v>
      </c>
      <c r="E353">
        <f t="shared" si="10"/>
        <v>8.8000000000000007</v>
      </c>
      <c r="F353">
        <f t="shared" si="10"/>
        <v>-0.34520999999999624</v>
      </c>
      <c r="G353">
        <f t="shared" si="11"/>
        <v>3.0007999999999826</v>
      </c>
      <c r="H353">
        <f t="shared" si="11"/>
        <v>0.9526416950000014</v>
      </c>
    </row>
    <row r="354" spans="2:8" x14ac:dyDescent="0.3">
      <c r="B354">
        <f>B353+'User Interface'!$D$14</f>
        <v>0.34200000000000025</v>
      </c>
      <c r="C354">
        <f>IF(G354&lt;0,(SQRT(G354^2+H354^2)*'User Interface'!$D$17)/$C$7*COS(PI()*'User Interface'!$D$19/180),0)</f>
        <v>0</v>
      </c>
      <c r="D354">
        <f>IF(G354&lt;0,(SQRT(H354^2+H354^2)*'User Interface'!$D$17)/$C$7*COS(PI()*'User Interface'!$D$19/180)+$C$8,$C$8)</f>
        <v>-9.81</v>
      </c>
      <c r="E354">
        <f t="shared" si="10"/>
        <v>8.8000000000000007</v>
      </c>
      <c r="F354">
        <f t="shared" si="10"/>
        <v>-0.35501999999999623</v>
      </c>
      <c r="G354">
        <f t="shared" si="11"/>
        <v>3.0095999999999825</v>
      </c>
      <c r="H354">
        <f t="shared" si="11"/>
        <v>0.95229158000000136</v>
      </c>
    </row>
    <row r="355" spans="2:8" x14ac:dyDescent="0.3">
      <c r="B355">
        <f>B354+'User Interface'!$D$14</f>
        <v>0.34300000000000025</v>
      </c>
      <c r="C355">
        <f>IF(G355&lt;0,(SQRT(G355^2+H355^2)*'User Interface'!$D$17)/$C$7*COS(PI()*'User Interface'!$D$19/180),0)</f>
        <v>0</v>
      </c>
      <c r="D355">
        <f>IF(G355&lt;0,(SQRT(H355^2+H355^2)*'User Interface'!$D$17)/$C$7*COS(PI()*'User Interface'!$D$19/180)+$C$8,$C$8)</f>
        <v>-9.81</v>
      </c>
      <c r="E355">
        <f t="shared" si="10"/>
        <v>8.8000000000000007</v>
      </c>
      <c r="F355">
        <f t="shared" si="10"/>
        <v>-0.36482999999999621</v>
      </c>
      <c r="G355">
        <f t="shared" si="11"/>
        <v>3.0183999999999824</v>
      </c>
      <c r="H355">
        <f t="shared" si="11"/>
        <v>0.95193165500000132</v>
      </c>
    </row>
    <row r="356" spans="2:8" x14ac:dyDescent="0.3">
      <c r="B356">
        <f>B355+'User Interface'!$D$14</f>
        <v>0.34400000000000025</v>
      </c>
      <c r="C356">
        <f>IF(G356&lt;0,(SQRT(G356^2+H356^2)*'User Interface'!$D$17)/$C$7*COS(PI()*'User Interface'!$D$19/180),0)</f>
        <v>0</v>
      </c>
      <c r="D356">
        <f>IF(G356&lt;0,(SQRT(H356^2+H356^2)*'User Interface'!$D$17)/$C$7*COS(PI()*'User Interface'!$D$19/180)+$C$8,$C$8)</f>
        <v>-9.81</v>
      </c>
      <c r="E356">
        <f t="shared" si="10"/>
        <v>8.8000000000000007</v>
      </c>
      <c r="F356">
        <f t="shared" si="10"/>
        <v>-0.3746399999999962</v>
      </c>
      <c r="G356">
        <f t="shared" si="11"/>
        <v>3.0271999999999823</v>
      </c>
      <c r="H356">
        <f t="shared" si="11"/>
        <v>0.95156192000000128</v>
      </c>
    </row>
    <row r="357" spans="2:8" x14ac:dyDescent="0.3">
      <c r="B357">
        <f>B356+'User Interface'!$D$14</f>
        <v>0.34500000000000025</v>
      </c>
      <c r="C357">
        <f>IF(G357&lt;0,(SQRT(G357^2+H357^2)*'User Interface'!$D$17)/$C$7*COS(PI()*'User Interface'!$D$19/180),0)</f>
        <v>0</v>
      </c>
      <c r="D357">
        <f>IF(G357&lt;0,(SQRT(H357^2+H357^2)*'User Interface'!$D$17)/$C$7*COS(PI()*'User Interface'!$D$19/180)+$C$8,$C$8)</f>
        <v>-9.81</v>
      </c>
      <c r="E357">
        <f t="shared" si="10"/>
        <v>8.8000000000000007</v>
      </c>
      <c r="F357">
        <f t="shared" si="10"/>
        <v>-0.38444999999999618</v>
      </c>
      <c r="G357">
        <f t="shared" si="11"/>
        <v>3.0359999999999823</v>
      </c>
      <c r="H357">
        <f t="shared" si="11"/>
        <v>0.95118237500000125</v>
      </c>
    </row>
    <row r="358" spans="2:8" x14ac:dyDescent="0.3">
      <c r="B358">
        <f>B357+'User Interface'!$D$14</f>
        <v>0.34600000000000025</v>
      </c>
      <c r="C358">
        <f>IF(G358&lt;0,(SQRT(G358^2+H358^2)*'User Interface'!$D$17)/$C$7*COS(PI()*'User Interface'!$D$19/180),0)</f>
        <v>0</v>
      </c>
      <c r="D358">
        <f>IF(G358&lt;0,(SQRT(H358^2+H358^2)*'User Interface'!$D$17)/$C$7*COS(PI()*'User Interface'!$D$19/180)+$C$8,$C$8)</f>
        <v>-9.81</v>
      </c>
      <c r="E358">
        <f t="shared" si="10"/>
        <v>8.8000000000000007</v>
      </c>
      <c r="F358">
        <f t="shared" si="10"/>
        <v>-0.39425999999999617</v>
      </c>
      <c r="G358">
        <f t="shared" si="11"/>
        <v>3.0447999999999822</v>
      </c>
      <c r="H358">
        <f t="shared" si="11"/>
        <v>0.95079302000000121</v>
      </c>
    </row>
    <row r="359" spans="2:8" x14ac:dyDescent="0.3">
      <c r="B359">
        <f>B358+'User Interface'!$D$14</f>
        <v>0.34700000000000025</v>
      </c>
      <c r="C359">
        <f>IF(G359&lt;0,(SQRT(G359^2+H359^2)*'User Interface'!$D$17)/$C$7*COS(PI()*'User Interface'!$D$19/180),0)</f>
        <v>0</v>
      </c>
      <c r="D359">
        <f>IF(G359&lt;0,(SQRT(H359^2+H359^2)*'User Interface'!$D$17)/$C$7*COS(PI()*'User Interface'!$D$19/180)+$C$8,$C$8)</f>
        <v>-9.81</v>
      </c>
      <c r="E359">
        <f t="shared" si="10"/>
        <v>8.8000000000000007</v>
      </c>
      <c r="F359">
        <f t="shared" si="10"/>
        <v>-0.40406999999999615</v>
      </c>
      <c r="G359">
        <f t="shared" si="11"/>
        <v>3.0535999999999821</v>
      </c>
      <c r="H359">
        <f t="shared" si="11"/>
        <v>0.95039385500000118</v>
      </c>
    </row>
    <row r="360" spans="2:8" x14ac:dyDescent="0.3">
      <c r="B360">
        <f>B359+'User Interface'!$D$14</f>
        <v>0.34800000000000025</v>
      </c>
      <c r="C360">
        <f>IF(G360&lt;0,(SQRT(G360^2+H360^2)*'User Interface'!$D$17)/$C$7*COS(PI()*'User Interface'!$D$19/180),0)</f>
        <v>0</v>
      </c>
      <c r="D360">
        <f>IF(G360&lt;0,(SQRT(H360^2+H360^2)*'User Interface'!$D$17)/$C$7*COS(PI()*'User Interface'!$D$19/180)+$C$8,$C$8)</f>
        <v>-9.81</v>
      </c>
      <c r="E360">
        <f t="shared" si="10"/>
        <v>8.8000000000000007</v>
      </c>
      <c r="F360">
        <f t="shared" si="10"/>
        <v>-0.41387999999999614</v>
      </c>
      <c r="G360">
        <f t="shared" si="11"/>
        <v>3.062399999999982</v>
      </c>
      <c r="H360">
        <f t="shared" si="11"/>
        <v>0.94998488000000114</v>
      </c>
    </row>
    <row r="361" spans="2:8" x14ac:dyDescent="0.3">
      <c r="B361">
        <f>B360+'User Interface'!$D$14</f>
        <v>0.34900000000000025</v>
      </c>
      <c r="C361">
        <f>IF(G361&lt;0,(SQRT(G361^2+H361^2)*'User Interface'!$D$17)/$C$7*COS(PI()*'User Interface'!$D$19/180),0)</f>
        <v>0</v>
      </c>
      <c r="D361">
        <f>IF(G361&lt;0,(SQRT(H361^2+H361^2)*'User Interface'!$D$17)/$C$7*COS(PI()*'User Interface'!$D$19/180)+$C$8,$C$8)</f>
        <v>-9.81</v>
      </c>
      <c r="E361">
        <f t="shared" si="10"/>
        <v>8.8000000000000007</v>
      </c>
      <c r="F361">
        <f t="shared" si="10"/>
        <v>-0.42368999999999613</v>
      </c>
      <c r="G361">
        <f t="shared" si="11"/>
        <v>3.0711999999999819</v>
      </c>
      <c r="H361">
        <f t="shared" si="11"/>
        <v>0.94956609500000111</v>
      </c>
    </row>
    <row r="362" spans="2:8" x14ac:dyDescent="0.3">
      <c r="B362">
        <f>B361+'User Interface'!$D$14</f>
        <v>0.35000000000000026</v>
      </c>
      <c r="C362">
        <f>IF(G362&lt;0,(SQRT(G362^2+H362^2)*'User Interface'!$D$17)/$C$7*COS(PI()*'User Interface'!$D$19/180),0)</f>
        <v>0</v>
      </c>
      <c r="D362">
        <f>IF(G362&lt;0,(SQRT(H362^2+H362^2)*'User Interface'!$D$17)/$C$7*COS(PI()*'User Interface'!$D$19/180)+$C$8,$C$8)</f>
        <v>-9.81</v>
      </c>
      <c r="E362">
        <f t="shared" si="10"/>
        <v>8.8000000000000007</v>
      </c>
      <c r="F362">
        <f t="shared" si="10"/>
        <v>-0.43349999999999611</v>
      </c>
      <c r="G362">
        <f t="shared" si="11"/>
        <v>3.0799999999999819</v>
      </c>
      <c r="H362">
        <f t="shared" si="11"/>
        <v>0.94913750000000108</v>
      </c>
    </row>
    <row r="363" spans="2:8" x14ac:dyDescent="0.3">
      <c r="B363">
        <f>B362+'User Interface'!$D$14</f>
        <v>0.35100000000000026</v>
      </c>
      <c r="C363">
        <f>IF(G363&lt;0,(SQRT(G363^2+H363^2)*'User Interface'!$D$17)/$C$7*COS(PI()*'User Interface'!$D$19/180),0)</f>
        <v>0</v>
      </c>
      <c r="D363">
        <f>IF(G363&lt;0,(SQRT(H363^2+H363^2)*'User Interface'!$D$17)/$C$7*COS(PI()*'User Interface'!$D$19/180)+$C$8,$C$8)</f>
        <v>-9.81</v>
      </c>
      <c r="E363">
        <f t="shared" si="10"/>
        <v>8.8000000000000007</v>
      </c>
      <c r="F363">
        <f t="shared" si="10"/>
        <v>-0.4433099999999961</v>
      </c>
      <c r="G363">
        <f t="shared" si="11"/>
        <v>3.0887999999999818</v>
      </c>
      <c r="H363">
        <f t="shared" si="11"/>
        <v>0.94869909500000105</v>
      </c>
    </row>
    <row r="364" spans="2:8" x14ac:dyDescent="0.3">
      <c r="B364">
        <f>B363+'User Interface'!$D$14</f>
        <v>0.35200000000000026</v>
      </c>
      <c r="C364">
        <f>IF(G364&lt;0,(SQRT(G364^2+H364^2)*'User Interface'!$D$17)/$C$7*COS(PI()*'User Interface'!$D$19/180),0)</f>
        <v>0</v>
      </c>
      <c r="D364">
        <f>IF(G364&lt;0,(SQRT(H364^2+H364^2)*'User Interface'!$D$17)/$C$7*COS(PI()*'User Interface'!$D$19/180)+$C$8,$C$8)</f>
        <v>-9.81</v>
      </c>
      <c r="E364">
        <f t="shared" si="10"/>
        <v>8.8000000000000007</v>
      </c>
      <c r="F364">
        <f t="shared" si="10"/>
        <v>-0.45311999999999608</v>
      </c>
      <c r="G364">
        <f t="shared" si="11"/>
        <v>3.0975999999999817</v>
      </c>
      <c r="H364">
        <f t="shared" si="11"/>
        <v>0.94825088000000102</v>
      </c>
    </row>
    <row r="365" spans="2:8" x14ac:dyDescent="0.3">
      <c r="B365">
        <f>B364+'User Interface'!$D$14</f>
        <v>0.35300000000000026</v>
      </c>
      <c r="C365">
        <f>IF(G365&lt;0,(SQRT(G365^2+H365^2)*'User Interface'!$D$17)/$C$7*COS(PI()*'User Interface'!$D$19/180),0)</f>
        <v>0</v>
      </c>
      <c r="D365">
        <f>IF(G365&lt;0,(SQRT(H365^2+H365^2)*'User Interface'!$D$17)/$C$7*COS(PI()*'User Interface'!$D$19/180)+$C$8,$C$8)</f>
        <v>-9.81</v>
      </c>
      <c r="E365">
        <f t="shared" si="10"/>
        <v>8.8000000000000007</v>
      </c>
      <c r="F365">
        <f t="shared" si="10"/>
        <v>-0.46292999999999607</v>
      </c>
      <c r="G365">
        <f t="shared" si="11"/>
        <v>3.1063999999999816</v>
      </c>
      <c r="H365">
        <f t="shared" si="11"/>
        <v>0.94779285500000099</v>
      </c>
    </row>
    <row r="366" spans="2:8" x14ac:dyDescent="0.3">
      <c r="B366">
        <f>B365+'User Interface'!$D$14</f>
        <v>0.35400000000000026</v>
      </c>
      <c r="C366">
        <f>IF(G366&lt;0,(SQRT(G366^2+H366^2)*'User Interface'!$D$17)/$C$7*COS(PI()*'User Interface'!$D$19/180),0)</f>
        <v>0</v>
      </c>
      <c r="D366">
        <f>IF(G366&lt;0,(SQRT(H366^2+H366^2)*'User Interface'!$D$17)/$C$7*COS(PI()*'User Interface'!$D$19/180)+$C$8,$C$8)</f>
        <v>-9.81</v>
      </c>
      <c r="E366">
        <f t="shared" si="10"/>
        <v>8.8000000000000007</v>
      </c>
      <c r="F366">
        <f t="shared" si="10"/>
        <v>-0.47273999999999605</v>
      </c>
      <c r="G366">
        <f t="shared" si="11"/>
        <v>3.1151999999999815</v>
      </c>
      <c r="H366">
        <f t="shared" si="11"/>
        <v>0.94732502000000096</v>
      </c>
    </row>
    <row r="367" spans="2:8" x14ac:dyDescent="0.3">
      <c r="B367">
        <f>B366+'User Interface'!$D$14</f>
        <v>0.35500000000000026</v>
      </c>
      <c r="C367">
        <f>IF(G367&lt;0,(SQRT(G367^2+H367^2)*'User Interface'!$D$17)/$C$7*COS(PI()*'User Interface'!$D$19/180),0)</f>
        <v>0</v>
      </c>
      <c r="D367">
        <f>IF(G367&lt;0,(SQRT(H367^2+H367^2)*'User Interface'!$D$17)/$C$7*COS(PI()*'User Interface'!$D$19/180)+$C$8,$C$8)</f>
        <v>-9.81</v>
      </c>
      <c r="E367">
        <f t="shared" si="10"/>
        <v>8.8000000000000007</v>
      </c>
      <c r="F367">
        <f t="shared" si="10"/>
        <v>-0.48254999999999604</v>
      </c>
      <c r="G367">
        <f t="shared" si="11"/>
        <v>3.1239999999999815</v>
      </c>
      <c r="H367">
        <f t="shared" si="11"/>
        <v>0.94684737500000093</v>
      </c>
    </row>
    <row r="368" spans="2:8" x14ac:dyDescent="0.3">
      <c r="B368">
        <f>B367+'User Interface'!$D$14</f>
        <v>0.35600000000000026</v>
      </c>
      <c r="C368">
        <f>IF(G368&lt;0,(SQRT(G368^2+H368^2)*'User Interface'!$D$17)/$C$7*COS(PI()*'User Interface'!$D$19/180),0)</f>
        <v>0</v>
      </c>
      <c r="D368">
        <f>IF(G368&lt;0,(SQRT(H368^2+H368^2)*'User Interface'!$D$17)/$C$7*COS(PI()*'User Interface'!$D$19/180)+$C$8,$C$8)</f>
        <v>-9.81</v>
      </c>
      <c r="E368">
        <f t="shared" si="10"/>
        <v>8.8000000000000007</v>
      </c>
      <c r="F368">
        <f t="shared" si="10"/>
        <v>-0.49235999999999602</v>
      </c>
      <c r="G368">
        <f t="shared" si="11"/>
        <v>3.1327999999999814</v>
      </c>
      <c r="H368">
        <f t="shared" si="11"/>
        <v>0.94635992000000091</v>
      </c>
    </row>
    <row r="369" spans="2:8" x14ac:dyDescent="0.3">
      <c r="B369">
        <f>B368+'User Interface'!$D$14</f>
        <v>0.35700000000000026</v>
      </c>
      <c r="C369">
        <f>IF(G369&lt;0,(SQRT(G369^2+H369^2)*'User Interface'!$D$17)/$C$7*COS(PI()*'User Interface'!$D$19/180),0)</f>
        <v>0</v>
      </c>
      <c r="D369">
        <f>IF(G369&lt;0,(SQRT(H369^2+H369^2)*'User Interface'!$D$17)/$C$7*COS(PI()*'User Interface'!$D$19/180)+$C$8,$C$8)</f>
        <v>-9.81</v>
      </c>
      <c r="E369">
        <f t="shared" si="10"/>
        <v>8.8000000000000007</v>
      </c>
      <c r="F369">
        <f t="shared" si="10"/>
        <v>-0.50216999999999601</v>
      </c>
      <c r="G369">
        <f t="shared" si="11"/>
        <v>3.1415999999999813</v>
      </c>
      <c r="H369">
        <f t="shared" si="11"/>
        <v>0.94586265500000088</v>
      </c>
    </row>
    <row r="370" spans="2:8" x14ac:dyDescent="0.3">
      <c r="B370">
        <f>B369+'User Interface'!$D$14</f>
        <v>0.35800000000000026</v>
      </c>
      <c r="C370">
        <f>IF(G370&lt;0,(SQRT(G370^2+H370^2)*'User Interface'!$D$17)/$C$7*COS(PI()*'User Interface'!$D$19/180),0)</f>
        <v>0</v>
      </c>
      <c r="D370">
        <f>IF(G370&lt;0,(SQRT(H370^2+H370^2)*'User Interface'!$D$17)/$C$7*COS(PI()*'User Interface'!$D$19/180)+$C$8,$C$8)</f>
        <v>-9.81</v>
      </c>
      <c r="E370">
        <f t="shared" si="10"/>
        <v>8.8000000000000007</v>
      </c>
      <c r="F370">
        <f t="shared" si="10"/>
        <v>-0.51197999999999599</v>
      </c>
      <c r="G370">
        <f t="shared" si="11"/>
        <v>3.1503999999999812</v>
      </c>
      <c r="H370">
        <f t="shared" si="11"/>
        <v>0.94535558000000086</v>
      </c>
    </row>
    <row r="371" spans="2:8" x14ac:dyDescent="0.3">
      <c r="B371">
        <f>B370+'User Interface'!$D$14</f>
        <v>0.35900000000000026</v>
      </c>
      <c r="C371">
        <f>IF(G371&lt;0,(SQRT(G371^2+H371^2)*'User Interface'!$D$17)/$C$7*COS(PI()*'User Interface'!$D$19/180),0)</f>
        <v>0</v>
      </c>
      <c r="D371">
        <f>IF(G371&lt;0,(SQRT(H371^2+H371^2)*'User Interface'!$D$17)/$C$7*COS(PI()*'User Interface'!$D$19/180)+$C$8,$C$8)</f>
        <v>-9.81</v>
      </c>
      <c r="E371">
        <f t="shared" si="10"/>
        <v>8.8000000000000007</v>
      </c>
      <c r="F371">
        <f t="shared" si="10"/>
        <v>-0.52178999999999598</v>
      </c>
      <c r="G371">
        <f t="shared" si="11"/>
        <v>3.1591999999999811</v>
      </c>
      <c r="H371">
        <f t="shared" si="11"/>
        <v>0.94483869500000084</v>
      </c>
    </row>
    <row r="372" spans="2:8" x14ac:dyDescent="0.3">
      <c r="B372">
        <f>B371+'User Interface'!$D$14</f>
        <v>0.36000000000000026</v>
      </c>
      <c r="C372">
        <f>IF(G372&lt;0,(SQRT(G372^2+H372^2)*'User Interface'!$D$17)/$C$7*COS(PI()*'User Interface'!$D$19/180),0)</f>
        <v>0</v>
      </c>
      <c r="D372">
        <f>IF(G372&lt;0,(SQRT(H372^2+H372^2)*'User Interface'!$D$17)/$C$7*COS(PI()*'User Interface'!$D$19/180)+$C$8,$C$8)</f>
        <v>-9.81</v>
      </c>
      <c r="E372">
        <f t="shared" si="10"/>
        <v>8.8000000000000007</v>
      </c>
      <c r="F372">
        <f t="shared" si="10"/>
        <v>-0.53159999999999596</v>
      </c>
      <c r="G372">
        <f t="shared" si="11"/>
        <v>3.1679999999999811</v>
      </c>
      <c r="H372">
        <f t="shared" si="11"/>
        <v>0.94431200000000082</v>
      </c>
    </row>
    <row r="373" spans="2:8" x14ac:dyDescent="0.3">
      <c r="B373">
        <f>B372+'User Interface'!$D$14</f>
        <v>0.36100000000000027</v>
      </c>
      <c r="C373">
        <f>IF(G373&lt;0,(SQRT(G373^2+H373^2)*'User Interface'!$D$17)/$C$7*COS(PI()*'User Interface'!$D$19/180),0)</f>
        <v>0</v>
      </c>
      <c r="D373">
        <f>IF(G373&lt;0,(SQRT(H373^2+H373^2)*'User Interface'!$D$17)/$C$7*COS(PI()*'User Interface'!$D$19/180)+$C$8,$C$8)</f>
        <v>-9.81</v>
      </c>
      <c r="E373">
        <f t="shared" si="10"/>
        <v>8.8000000000000007</v>
      </c>
      <c r="F373">
        <f t="shared" si="10"/>
        <v>-0.54140999999999595</v>
      </c>
      <c r="G373">
        <f t="shared" si="11"/>
        <v>3.176799999999981</v>
      </c>
      <c r="H373">
        <f t="shared" si="11"/>
        <v>0.9437754950000008</v>
      </c>
    </row>
    <row r="374" spans="2:8" x14ac:dyDescent="0.3">
      <c r="B374">
        <f>B373+'User Interface'!$D$14</f>
        <v>0.36200000000000027</v>
      </c>
      <c r="C374">
        <f>IF(G374&lt;0,(SQRT(G374^2+H374^2)*'User Interface'!$D$17)/$C$7*COS(PI()*'User Interface'!$D$19/180),0)</f>
        <v>0</v>
      </c>
      <c r="D374">
        <f>IF(G374&lt;0,(SQRT(H374^2+H374^2)*'User Interface'!$D$17)/$C$7*COS(PI()*'User Interface'!$D$19/180)+$C$8,$C$8)</f>
        <v>-9.81</v>
      </c>
      <c r="E374">
        <f t="shared" si="10"/>
        <v>8.8000000000000007</v>
      </c>
      <c r="F374">
        <f t="shared" si="10"/>
        <v>-0.55121999999999594</v>
      </c>
      <c r="G374">
        <f t="shared" si="11"/>
        <v>3.1855999999999809</v>
      </c>
      <c r="H374">
        <f t="shared" si="11"/>
        <v>0.94322918000000078</v>
      </c>
    </row>
    <row r="375" spans="2:8" x14ac:dyDescent="0.3">
      <c r="B375">
        <f>B374+'User Interface'!$D$14</f>
        <v>0.36300000000000027</v>
      </c>
      <c r="C375">
        <f>IF(G375&lt;0,(SQRT(G375^2+H375^2)*'User Interface'!$D$17)/$C$7*COS(PI()*'User Interface'!$D$19/180),0)</f>
        <v>0</v>
      </c>
      <c r="D375">
        <f>IF(G375&lt;0,(SQRT(H375^2+H375^2)*'User Interface'!$D$17)/$C$7*COS(PI()*'User Interface'!$D$19/180)+$C$8,$C$8)</f>
        <v>-9.81</v>
      </c>
      <c r="E375">
        <f t="shared" si="10"/>
        <v>8.8000000000000007</v>
      </c>
      <c r="F375">
        <f t="shared" si="10"/>
        <v>-0.56102999999999592</v>
      </c>
      <c r="G375">
        <f t="shared" si="11"/>
        <v>3.1943999999999808</v>
      </c>
      <c r="H375">
        <f t="shared" si="11"/>
        <v>0.94267305500000076</v>
      </c>
    </row>
    <row r="376" spans="2:8" x14ac:dyDescent="0.3">
      <c r="B376">
        <f>B375+'User Interface'!$D$14</f>
        <v>0.36400000000000027</v>
      </c>
      <c r="C376">
        <f>IF(G376&lt;0,(SQRT(G376^2+H376^2)*'User Interface'!$D$17)/$C$7*COS(PI()*'User Interface'!$D$19/180),0)</f>
        <v>0</v>
      </c>
      <c r="D376">
        <f>IF(G376&lt;0,(SQRT(H376^2+H376^2)*'User Interface'!$D$17)/$C$7*COS(PI()*'User Interface'!$D$19/180)+$C$8,$C$8)</f>
        <v>-9.81</v>
      </c>
      <c r="E376">
        <f t="shared" si="10"/>
        <v>8.8000000000000007</v>
      </c>
      <c r="F376">
        <f t="shared" si="10"/>
        <v>-0.57083999999999591</v>
      </c>
      <c r="G376">
        <f t="shared" si="11"/>
        <v>3.2031999999999807</v>
      </c>
      <c r="H376">
        <f t="shared" si="11"/>
        <v>0.94210712000000074</v>
      </c>
    </row>
    <row r="377" spans="2:8" x14ac:dyDescent="0.3">
      <c r="B377">
        <f>B376+'User Interface'!$D$14</f>
        <v>0.36500000000000027</v>
      </c>
      <c r="C377">
        <f>IF(G377&lt;0,(SQRT(G377^2+H377^2)*'User Interface'!$D$17)/$C$7*COS(PI()*'User Interface'!$D$19/180),0)</f>
        <v>0</v>
      </c>
      <c r="D377">
        <f>IF(G377&lt;0,(SQRT(H377^2+H377^2)*'User Interface'!$D$17)/$C$7*COS(PI()*'User Interface'!$D$19/180)+$C$8,$C$8)</f>
        <v>-9.81</v>
      </c>
      <c r="E377">
        <f t="shared" si="10"/>
        <v>8.8000000000000007</v>
      </c>
      <c r="F377">
        <f t="shared" si="10"/>
        <v>-0.58064999999999589</v>
      </c>
      <c r="G377">
        <f t="shared" si="11"/>
        <v>3.2119999999999806</v>
      </c>
      <c r="H377">
        <f t="shared" si="11"/>
        <v>0.94153137500000073</v>
      </c>
    </row>
    <row r="378" spans="2:8" x14ac:dyDescent="0.3">
      <c r="B378">
        <f>B377+'User Interface'!$D$14</f>
        <v>0.36600000000000027</v>
      </c>
      <c r="C378">
        <f>IF(G378&lt;0,(SQRT(G378^2+H378^2)*'User Interface'!$D$17)/$C$7*COS(PI()*'User Interface'!$D$19/180),0)</f>
        <v>0</v>
      </c>
      <c r="D378">
        <f>IF(G378&lt;0,(SQRT(H378^2+H378^2)*'User Interface'!$D$17)/$C$7*COS(PI()*'User Interface'!$D$19/180)+$C$8,$C$8)</f>
        <v>-9.81</v>
      </c>
      <c r="E378">
        <f t="shared" si="10"/>
        <v>8.8000000000000007</v>
      </c>
      <c r="F378">
        <f t="shared" si="10"/>
        <v>-0.59045999999999588</v>
      </c>
      <c r="G378">
        <f t="shared" si="11"/>
        <v>3.2207999999999806</v>
      </c>
      <c r="H378">
        <f t="shared" si="11"/>
        <v>0.94094582000000071</v>
      </c>
    </row>
    <row r="379" spans="2:8" x14ac:dyDescent="0.3">
      <c r="B379">
        <f>B378+'User Interface'!$D$14</f>
        <v>0.36700000000000027</v>
      </c>
      <c r="C379">
        <f>IF(G379&lt;0,(SQRT(G379^2+H379^2)*'User Interface'!$D$17)/$C$7*COS(PI()*'User Interface'!$D$19/180),0)</f>
        <v>0</v>
      </c>
      <c r="D379">
        <f>IF(G379&lt;0,(SQRT(H379^2+H379^2)*'User Interface'!$D$17)/$C$7*COS(PI()*'User Interface'!$D$19/180)+$C$8,$C$8)</f>
        <v>-9.81</v>
      </c>
      <c r="E379">
        <f t="shared" si="10"/>
        <v>8.8000000000000007</v>
      </c>
      <c r="F379">
        <f t="shared" si="10"/>
        <v>-0.60026999999999586</v>
      </c>
      <c r="G379">
        <f t="shared" si="11"/>
        <v>3.2295999999999805</v>
      </c>
      <c r="H379">
        <f t="shared" si="11"/>
        <v>0.9403504550000007</v>
      </c>
    </row>
    <row r="380" spans="2:8" x14ac:dyDescent="0.3">
      <c r="B380">
        <f>B379+'User Interface'!$D$14</f>
        <v>0.36800000000000027</v>
      </c>
      <c r="C380">
        <f>IF(G380&lt;0,(SQRT(G380^2+H380^2)*'User Interface'!$D$17)/$C$7*COS(PI()*'User Interface'!$D$19/180),0)</f>
        <v>0</v>
      </c>
      <c r="D380">
        <f>IF(G380&lt;0,(SQRT(H380^2+H380^2)*'User Interface'!$D$17)/$C$7*COS(PI()*'User Interface'!$D$19/180)+$C$8,$C$8)</f>
        <v>-9.81</v>
      </c>
      <c r="E380">
        <f t="shared" si="10"/>
        <v>8.8000000000000007</v>
      </c>
      <c r="F380">
        <f t="shared" si="10"/>
        <v>-0.61007999999999585</v>
      </c>
      <c r="G380">
        <f t="shared" si="11"/>
        <v>3.2383999999999804</v>
      </c>
      <c r="H380">
        <f t="shared" si="11"/>
        <v>0.93974528000000068</v>
      </c>
    </row>
    <row r="381" spans="2:8" x14ac:dyDescent="0.3">
      <c r="B381">
        <f>B380+'User Interface'!$D$14</f>
        <v>0.36900000000000027</v>
      </c>
      <c r="C381">
        <f>IF(G381&lt;0,(SQRT(G381^2+H381^2)*'User Interface'!$D$17)/$C$7*COS(PI()*'User Interface'!$D$19/180),0)</f>
        <v>0</v>
      </c>
      <c r="D381">
        <f>IF(G381&lt;0,(SQRT(H381^2+H381^2)*'User Interface'!$D$17)/$C$7*COS(PI()*'User Interface'!$D$19/180)+$C$8,$C$8)</f>
        <v>-9.81</v>
      </c>
      <c r="E381">
        <f t="shared" si="10"/>
        <v>8.8000000000000007</v>
      </c>
      <c r="F381">
        <f t="shared" si="10"/>
        <v>-0.61988999999999583</v>
      </c>
      <c r="G381">
        <f t="shared" si="11"/>
        <v>3.2471999999999803</v>
      </c>
      <c r="H381">
        <f t="shared" si="11"/>
        <v>0.93913029500000067</v>
      </c>
    </row>
    <row r="382" spans="2:8" x14ac:dyDescent="0.3">
      <c r="B382">
        <f>B381+'User Interface'!$D$14</f>
        <v>0.37000000000000027</v>
      </c>
      <c r="C382">
        <f>IF(G382&lt;0,(SQRT(G382^2+H382^2)*'User Interface'!$D$17)/$C$7*COS(PI()*'User Interface'!$D$19/180),0)</f>
        <v>0</v>
      </c>
      <c r="D382">
        <f>IF(G382&lt;0,(SQRT(H382^2+H382^2)*'User Interface'!$D$17)/$C$7*COS(PI()*'User Interface'!$D$19/180)+$C$8,$C$8)</f>
        <v>-9.81</v>
      </c>
      <c r="E382">
        <f t="shared" si="10"/>
        <v>8.8000000000000007</v>
      </c>
      <c r="F382">
        <f t="shared" si="10"/>
        <v>-0.62969999999999582</v>
      </c>
      <c r="G382">
        <f t="shared" si="11"/>
        <v>3.2559999999999802</v>
      </c>
      <c r="H382">
        <f t="shared" si="11"/>
        <v>0.93850550000000066</v>
      </c>
    </row>
    <row r="383" spans="2:8" x14ac:dyDescent="0.3">
      <c r="B383">
        <f>B382+'User Interface'!$D$14</f>
        <v>0.37100000000000027</v>
      </c>
      <c r="C383">
        <f>IF(G383&lt;0,(SQRT(G383^2+H383^2)*'User Interface'!$D$17)/$C$7*COS(PI()*'User Interface'!$D$19/180),0)</f>
        <v>0</v>
      </c>
      <c r="D383">
        <f>IF(G383&lt;0,(SQRT(H383^2+H383^2)*'User Interface'!$D$17)/$C$7*COS(PI()*'User Interface'!$D$19/180)+$C$8,$C$8)</f>
        <v>-9.81</v>
      </c>
      <c r="E383">
        <f t="shared" si="10"/>
        <v>8.8000000000000007</v>
      </c>
      <c r="F383">
        <f t="shared" si="10"/>
        <v>-0.6395099999999958</v>
      </c>
      <c r="G383">
        <f t="shared" si="11"/>
        <v>3.2647999999999802</v>
      </c>
      <c r="H383">
        <f t="shared" si="11"/>
        <v>0.93787089500000065</v>
      </c>
    </row>
    <row r="384" spans="2:8" x14ac:dyDescent="0.3">
      <c r="B384">
        <f>B383+'User Interface'!$D$14</f>
        <v>0.37200000000000027</v>
      </c>
      <c r="C384">
        <f>IF(G384&lt;0,(SQRT(G384^2+H384^2)*'User Interface'!$D$17)/$C$7*COS(PI()*'User Interface'!$D$19/180),0)</f>
        <v>0</v>
      </c>
      <c r="D384">
        <f>IF(G384&lt;0,(SQRT(H384^2+H384^2)*'User Interface'!$D$17)/$C$7*COS(PI()*'User Interface'!$D$19/180)+$C$8,$C$8)</f>
        <v>-9.81</v>
      </c>
      <c r="E384">
        <f t="shared" si="10"/>
        <v>8.8000000000000007</v>
      </c>
      <c r="F384">
        <f t="shared" si="10"/>
        <v>-0.64931999999999579</v>
      </c>
      <c r="G384">
        <f t="shared" si="11"/>
        <v>3.2735999999999801</v>
      </c>
      <c r="H384">
        <f t="shared" si="11"/>
        <v>0.93722648000000064</v>
      </c>
    </row>
    <row r="385" spans="2:8" x14ac:dyDescent="0.3">
      <c r="B385">
        <f>B384+'User Interface'!$D$14</f>
        <v>0.37300000000000028</v>
      </c>
      <c r="C385">
        <f>IF(G385&lt;0,(SQRT(G385^2+H385^2)*'User Interface'!$D$17)/$C$7*COS(PI()*'User Interface'!$D$19/180),0)</f>
        <v>0</v>
      </c>
      <c r="D385">
        <f>IF(G385&lt;0,(SQRT(H385^2+H385^2)*'User Interface'!$D$17)/$C$7*COS(PI()*'User Interface'!$D$19/180)+$C$8,$C$8)</f>
        <v>-9.81</v>
      </c>
      <c r="E385">
        <f t="shared" si="10"/>
        <v>8.8000000000000007</v>
      </c>
      <c r="F385">
        <f t="shared" si="10"/>
        <v>-0.65912999999999577</v>
      </c>
      <c r="G385">
        <f t="shared" si="11"/>
        <v>3.28239999999998</v>
      </c>
      <c r="H385">
        <f t="shared" si="11"/>
        <v>0.93657225500000063</v>
      </c>
    </row>
    <row r="386" spans="2:8" x14ac:dyDescent="0.3">
      <c r="B386">
        <f>B385+'User Interface'!$D$14</f>
        <v>0.37400000000000028</v>
      </c>
      <c r="C386">
        <f>IF(G386&lt;0,(SQRT(G386^2+H386^2)*'User Interface'!$D$17)/$C$7*COS(PI()*'User Interface'!$D$19/180),0)</f>
        <v>0</v>
      </c>
      <c r="D386">
        <f>IF(G386&lt;0,(SQRT(H386^2+H386^2)*'User Interface'!$D$17)/$C$7*COS(PI()*'User Interface'!$D$19/180)+$C$8,$C$8)</f>
        <v>-9.81</v>
      </c>
      <c r="E386">
        <f t="shared" si="10"/>
        <v>8.8000000000000007</v>
      </c>
      <c r="F386">
        <f t="shared" si="10"/>
        <v>-0.66893999999999576</v>
      </c>
      <c r="G386">
        <f t="shared" si="11"/>
        <v>3.2911999999999799</v>
      </c>
      <c r="H386">
        <f t="shared" si="11"/>
        <v>0.93590822000000062</v>
      </c>
    </row>
    <row r="387" spans="2:8" x14ac:dyDescent="0.3">
      <c r="B387">
        <f>B386+'User Interface'!$D$14</f>
        <v>0.37500000000000028</v>
      </c>
      <c r="C387">
        <f>IF(G387&lt;0,(SQRT(G387^2+H387^2)*'User Interface'!$D$17)/$C$7*COS(PI()*'User Interface'!$D$19/180),0)</f>
        <v>0</v>
      </c>
      <c r="D387">
        <f>IF(G387&lt;0,(SQRT(H387^2+H387^2)*'User Interface'!$D$17)/$C$7*COS(PI()*'User Interface'!$D$19/180)+$C$8,$C$8)</f>
        <v>-9.81</v>
      </c>
      <c r="E387">
        <f t="shared" si="10"/>
        <v>8.8000000000000007</v>
      </c>
      <c r="F387">
        <f t="shared" si="10"/>
        <v>-0.67874999999999575</v>
      </c>
      <c r="G387">
        <f t="shared" si="11"/>
        <v>3.2999999999999798</v>
      </c>
      <c r="H387">
        <f t="shared" si="11"/>
        <v>0.93523437500000062</v>
      </c>
    </row>
    <row r="388" spans="2:8" x14ac:dyDescent="0.3">
      <c r="B388">
        <f>B387+'User Interface'!$D$14</f>
        <v>0.37600000000000028</v>
      </c>
      <c r="C388">
        <f>IF(G388&lt;0,(SQRT(G388^2+H388^2)*'User Interface'!$D$17)/$C$7*COS(PI()*'User Interface'!$D$19/180),0)</f>
        <v>0</v>
      </c>
      <c r="D388">
        <f>IF(G388&lt;0,(SQRT(H388^2+H388^2)*'User Interface'!$D$17)/$C$7*COS(PI()*'User Interface'!$D$19/180)+$C$8,$C$8)</f>
        <v>-9.81</v>
      </c>
      <c r="E388">
        <f t="shared" si="10"/>
        <v>8.8000000000000007</v>
      </c>
      <c r="F388">
        <f t="shared" si="10"/>
        <v>-0.68855999999999573</v>
      </c>
      <c r="G388">
        <f t="shared" si="11"/>
        <v>3.3087999999999798</v>
      </c>
      <c r="H388">
        <f t="shared" si="11"/>
        <v>0.93455072000000061</v>
      </c>
    </row>
    <row r="389" spans="2:8" x14ac:dyDescent="0.3">
      <c r="B389">
        <f>B388+'User Interface'!$D$14</f>
        <v>0.37700000000000028</v>
      </c>
      <c r="C389">
        <f>IF(G389&lt;0,(SQRT(G389^2+H389^2)*'User Interface'!$D$17)/$C$7*COS(PI()*'User Interface'!$D$19/180),0)</f>
        <v>0</v>
      </c>
      <c r="D389">
        <f>IF(G389&lt;0,(SQRT(H389^2+H389^2)*'User Interface'!$D$17)/$C$7*COS(PI()*'User Interface'!$D$19/180)+$C$8,$C$8)</f>
        <v>-9.81</v>
      </c>
      <c r="E389">
        <f t="shared" si="10"/>
        <v>8.8000000000000007</v>
      </c>
      <c r="F389">
        <f t="shared" si="10"/>
        <v>-0.69836999999999572</v>
      </c>
      <c r="G389">
        <f t="shared" si="11"/>
        <v>3.3175999999999797</v>
      </c>
      <c r="H389">
        <f t="shared" si="11"/>
        <v>0.93385725500000061</v>
      </c>
    </row>
    <row r="390" spans="2:8" x14ac:dyDescent="0.3">
      <c r="B390">
        <f>B389+'User Interface'!$D$14</f>
        <v>0.37800000000000028</v>
      </c>
      <c r="C390">
        <f>IF(G390&lt;0,(SQRT(G390^2+H390^2)*'User Interface'!$D$17)/$C$7*COS(PI()*'User Interface'!$D$19/180),0)</f>
        <v>0</v>
      </c>
      <c r="D390">
        <f>IF(G390&lt;0,(SQRT(H390^2+H390^2)*'User Interface'!$D$17)/$C$7*COS(PI()*'User Interface'!$D$19/180)+$C$8,$C$8)</f>
        <v>-9.81</v>
      </c>
      <c r="E390">
        <f t="shared" si="10"/>
        <v>8.8000000000000007</v>
      </c>
      <c r="F390">
        <f t="shared" si="10"/>
        <v>-0.7081799999999957</v>
      </c>
      <c r="G390">
        <f t="shared" si="11"/>
        <v>3.3263999999999796</v>
      </c>
      <c r="H390">
        <f t="shared" si="11"/>
        <v>0.9331539800000006</v>
      </c>
    </row>
    <row r="391" spans="2:8" x14ac:dyDescent="0.3">
      <c r="B391">
        <f>B390+'User Interface'!$D$14</f>
        <v>0.37900000000000028</v>
      </c>
      <c r="C391">
        <f>IF(G391&lt;0,(SQRT(G391^2+H391^2)*'User Interface'!$D$17)/$C$7*COS(PI()*'User Interface'!$D$19/180),0)</f>
        <v>0</v>
      </c>
      <c r="D391">
        <f>IF(G391&lt;0,(SQRT(H391^2+H391^2)*'User Interface'!$D$17)/$C$7*COS(PI()*'User Interface'!$D$19/180)+$C$8,$C$8)</f>
        <v>-9.81</v>
      </c>
      <c r="E391">
        <f t="shared" si="10"/>
        <v>8.8000000000000007</v>
      </c>
      <c r="F391">
        <f t="shared" si="10"/>
        <v>-0.71798999999999569</v>
      </c>
      <c r="G391">
        <f t="shared" si="11"/>
        <v>3.3351999999999795</v>
      </c>
      <c r="H391">
        <f t="shared" si="11"/>
        <v>0.9324408950000006</v>
      </c>
    </row>
    <row r="392" spans="2:8" x14ac:dyDescent="0.3">
      <c r="B392">
        <f>B391+'User Interface'!$D$14</f>
        <v>0.38000000000000028</v>
      </c>
      <c r="C392">
        <f>IF(G392&lt;0,(SQRT(G392^2+H392^2)*'User Interface'!$D$17)/$C$7*COS(PI()*'User Interface'!$D$19/180),0)</f>
        <v>0</v>
      </c>
      <c r="D392">
        <f>IF(G392&lt;0,(SQRT(H392^2+H392^2)*'User Interface'!$D$17)/$C$7*COS(PI()*'User Interface'!$D$19/180)+$C$8,$C$8)</f>
        <v>-9.81</v>
      </c>
      <c r="E392">
        <f t="shared" si="10"/>
        <v>8.8000000000000007</v>
      </c>
      <c r="F392">
        <f t="shared" si="10"/>
        <v>-0.72779999999999567</v>
      </c>
      <c r="G392">
        <f t="shared" si="11"/>
        <v>3.3439999999999794</v>
      </c>
      <c r="H392">
        <f t="shared" si="11"/>
        <v>0.9317180000000006</v>
      </c>
    </row>
    <row r="393" spans="2:8" x14ac:dyDescent="0.3">
      <c r="B393">
        <f>B392+'User Interface'!$D$14</f>
        <v>0.38100000000000028</v>
      </c>
      <c r="C393">
        <f>IF(G393&lt;0,(SQRT(G393^2+H393^2)*'User Interface'!$D$17)/$C$7*COS(PI()*'User Interface'!$D$19/180),0)</f>
        <v>0</v>
      </c>
      <c r="D393">
        <f>IF(G393&lt;0,(SQRT(H393^2+H393^2)*'User Interface'!$D$17)/$C$7*COS(PI()*'User Interface'!$D$19/180)+$C$8,$C$8)</f>
        <v>-9.81</v>
      </c>
      <c r="E393">
        <f t="shared" si="10"/>
        <v>8.8000000000000007</v>
      </c>
      <c r="F393">
        <f t="shared" si="10"/>
        <v>-0.73760999999999566</v>
      </c>
      <c r="G393">
        <f t="shared" si="11"/>
        <v>3.3527999999999794</v>
      </c>
      <c r="H393">
        <f t="shared" si="11"/>
        <v>0.9309852950000006</v>
      </c>
    </row>
    <row r="394" spans="2:8" x14ac:dyDescent="0.3">
      <c r="B394">
        <f>B393+'User Interface'!$D$14</f>
        <v>0.38200000000000028</v>
      </c>
      <c r="C394">
        <f>IF(G394&lt;0,(SQRT(G394^2+H394^2)*'User Interface'!$D$17)/$C$7*COS(PI()*'User Interface'!$D$19/180),0)</f>
        <v>0</v>
      </c>
      <c r="D394">
        <f>IF(G394&lt;0,(SQRT(H394^2+H394^2)*'User Interface'!$D$17)/$C$7*COS(PI()*'User Interface'!$D$19/180)+$C$8,$C$8)</f>
        <v>-9.81</v>
      </c>
      <c r="E394">
        <f t="shared" si="10"/>
        <v>8.8000000000000007</v>
      </c>
      <c r="F394">
        <f t="shared" si="10"/>
        <v>-0.74741999999999564</v>
      </c>
      <c r="G394">
        <f t="shared" si="11"/>
        <v>3.3615999999999793</v>
      </c>
      <c r="H394">
        <f t="shared" si="11"/>
        <v>0.9302427800000006</v>
      </c>
    </row>
    <row r="395" spans="2:8" x14ac:dyDescent="0.3">
      <c r="B395">
        <f>B394+'User Interface'!$D$14</f>
        <v>0.38300000000000028</v>
      </c>
      <c r="C395">
        <f>IF(G395&lt;0,(SQRT(G395^2+H395^2)*'User Interface'!$D$17)/$C$7*COS(PI()*'User Interface'!$D$19/180),0)</f>
        <v>0</v>
      </c>
      <c r="D395">
        <f>IF(G395&lt;0,(SQRT(H395^2+H395^2)*'User Interface'!$D$17)/$C$7*COS(PI()*'User Interface'!$D$19/180)+$C$8,$C$8)</f>
        <v>-9.81</v>
      </c>
      <c r="E395">
        <f t="shared" si="10"/>
        <v>8.8000000000000007</v>
      </c>
      <c r="F395">
        <f t="shared" si="10"/>
        <v>-0.75722999999999563</v>
      </c>
      <c r="G395">
        <f t="shared" si="11"/>
        <v>3.3703999999999792</v>
      </c>
      <c r="H395">
        <f t="shared" si="11"/>
        <v>0.9294904550000006</v>
      </c>
    </row>
    <row r="396" spans="2:8" x14ac:dyDescent="0.3">
      <c r="B396">
        <f>B395+'User Interface'!$D$14</f>
        <v>0.38400000000000029</v>
      </c>
      <c r="C396">
        <f>IF(G396&lt;0,(SQRT(G396^2+H396^2)*'User Interface'!$D$17)/$C$7*COS(PI()*'User Interface'!$D$19/180),0)</f>
        <v>0</v>
      </c>
      <c r="D396">
        <f>IF(G396&lt;0,(SQRT(H396^2+H396^2)*'User Interface'!$D$17)/$C$7*COS(PI()*'User Interface'!$D$19/180)+$C$8,$C$8)</f>
        <v>-9.81</v>
      </c>
      <c r="E396">
        <f t="shared" si="10"/>
        <v>8.8000000000000007</v>
      </c>
      <c r="F396">
        <f t="shared" si="10"/>
        <v>-0.76703999999999561</v>
      </c>
      <c r="G396">
        <f t="shared" si="11"/>
        <v>3.3791999999999791</v>
      </c>
      <c r="H396">
        <f t="shared" si="11"/>
        <v>0.92872832000000061</v>
      </c>
    </row>
    <row r="397" spans="2:8" x14ac:dyDescent="0.3">
      <c r="B397">
        <f>B396+'User Interface'!$D$14</f>
        <v>0.38500000000000029</v>
      </c>
      <c r="C397">
        <f>IF(G397&lt;0,(SQRT(G397^2+H397^2)*'User Interface'!$D$17)/$C$7*COS(PI()*'User Interface'!$D$19/180),0)</f>
        <v>0</v>
      </c>
      <c r="D397">
        <f>IF(G397&lt;0,(SQRT(H397^2+H397^2)*'User Interface'!$D$17)/$C$7*COS(PI()*'User Interface'!$D$19/180)+$C$8,$C$8)</f>
        <v>-9.81</v>
      </c>
      <c r="E397">
        <f t="shared" si="10"/>
        <v>8.8000000000000007</v>
      </c>
      <c r="F397">
        <f t="shared" si="10"/>
        <v>-0.7768499999999956</v>
      </c>
      <c r="G397">
        <f t="shared" si="11"/>
        <v>3.387999999999979</v>
      </c>
      <c r="H397">
        <f t="shared" si="11"/>
        <v>0.92795637500000061</v>
      </c>
    </row>
    <row r="398" spans="2:8" x14ac:dyDescent="0.3">
      <c r="B398">
        <f>B397+'User Interface'!$D$14</f>
        <v>0.38600000000000029</v>
      </c>
      <c r="C398">
        <f>IF(G398&lt;0,(SQRT(G398^2+H398^2)*'User Interface'!$D$17)/$C$7*COS(PI()*'User Interface'!$D$19/180),0)</f>
        <v>0</v>
      </c>
      <c r="D398">
        <f>IF(G398&lt;0,(SQRT(H398^2+H398^2)*'User Interface'!$D$17)/$C$7*COS(PI()*'User Interface'!$D$19/180)+$C$8,$C$8)</f>
        <v>-9.81</v>
      </c>
      <c r="E398">
        <f t="shared" ref="E398:F461" si="12">C397*$C$9+E397</f>
        <v>8.8000000000000007</v>
      </c>
      <c r="F398">
        <f t="shared" si="12"/>
        <v>-0.78665999999999559</v>
      </c>
      <c r="G398">
        <f t="shared" ref="G398:H461" si="13">(E398+E397)/2*$C$9+G397</f>
        <v>3.3967999999999789</v>
      </c>
      <c r="H398">
        <f t="shared" si="13"/>
        <v>0.92717462000000062</v>
      </c>
    </row>
    <row r="399" spans="2:8" x14ac:dyDescent="0.3">
      <c r="B399">
        <f>B398+'User Interface'!$D$14</f>
        <v>0.38700000000000029</v>
      </c>
      <c r="C399">
        <f>IF(G399&lt;0,(SQRT(G399^2+H399^2)*'User Interface'!$D$17)/$C$7*COS(PI()*'User Interface'!$D$19/180),0)</f>
        <v>0</v>
      </c>
      <c r="D399">
        <f>IF(G399&lt;0,(SQRT(H399^2+H399^2)*'User Interface'!$D$17)/$C$7*COS(PI()*'User Interface'!$D$19/180)+$C$8,$C$8)</f>
        <v>-9.81</v>
      </c>
      <c r="E399">
        <f t="shared" si="12"/>
        <v>8.8000000000000007</v>
      </c>
      <c r="F399">
        <f t="shared" si="12"/>
        <v>-0.79646999999999557</v>
      </c>
      <c r="G399">
        <f t="shared" si="13"/>
        <v>3.4055999999999789</v>
      </c>
      <c r="H399">
        <f t="shared" si="13"/>
        <v>0.92638305500000062</v>
      </c>
    </row>
    <row r="400" spans="2:8" x14ac:dyDescent="0.3">
      <c r="B400">
        <f>B399+'User Interface'!$D$14</f>
        <v>0.38800000000000029</v>
      </c>
      <c r="C400">
        <f>IF(G400&lt;0,(SQRT(G400^2+H400^2)*'User Interface'!$D$17)/$C$7*COS(PI()*'User Interface'!$D$19/180),0)</f>
        <v>0</v>
      </c>
      <c r="D400">
        <f>IF(G400&lt;0,(SQRT(H400^2+H400^2)*'User Interface'!$D$17)/$C$7*COS(PI()*'User Interface'!$D$19/180)+$C$8,$C$8)</f>
        <v>-9.81</v>
      </c>
      <c r="E400">
        <f t="shared" si="12"/>
        <v>8.8000000000000007</v>
      </c>
      <c r="F400">
        <f t="shared" si="12"/>
        <v>-0.80627999999999556</v>
      </c>
      <c r="G400">
        <f t="shared" si="13"/>
        <v>3.4143999999999788</v>
      </c>
      <c r="H400">
        <f t="shared" si="13"/>
        <v>0.92558168000000063</v>
      </c>
    </row>
    <row r="401" spans="2:8" x14ac:dyDescent="0.3">
      <c r="B401">
        <f>B400+'User Interface'!$D$14</f>
        <v>0.38900000000000029</v>
      </c>
      <c r="C401">
        <f>IF(G401&lt;0,(SQRT(G401^2+H401^2)*'User Interface'!$D$17)/$C$7*COS(PI()*'User Interface'!$D$19/180),0)</f>
        <v>0</v>
      </c>
      <c r="D401">
        <f>IF(G401&lt;0,(SQRT(H401^2+H401^2)*'User Interface'!$D$17)/$C$7*COS(PI()*'User Interface'!$D$19/180)+$C$8,$C$8)</f>
        <v>-9.81</v>
      </c>
      <c r="E401">
        <f t="shared" si="12"/>
        <v>8.8000000000000007</v>
      </c>
      <c r="F401">
        <f t="shared" si="12"/>
        <v>-0.81608999999999554</v>
      </c>
      <c r="G401">
        <f t="shared" si="13"/>
        <v>3.4231999999999787</v>
      </c>
      <c r="H401">
        <f t="shared" si="13"/>
        <v>0.92477049500000064</v>
      </c>
    </row>
    <row r="402" spans="2:8" x14ac:dyDescent="0.3">
      <c r="B402">
        <f>B401+'User Interface'!$D$14</f>
        <v>0.39000000000000029</v>
      </c>
      <c r="C402">
        <f>IF(G402&lt;0,(SQRT(G402^2+H402^2)*'User Interface'!$D$17)/$C$7*COS(PI()*'User Interface'!$D$19/180),0)</f>
        <v>0</v>
      </c>
      <c r="D402">
        <f>IF(G402&lt;0,(SQRT(H402^2+H402^2)*'User Interface'!$D$17)/$C$7*COS(PI()*'User Interface'!$D$19/180)+$C$8,$C$8)</f>
        <v>-9.81</v>
      </c>
      <c r="E402">
        <f t="shared" si="12"/>
        <v>8.8000000000000007</v>
      </c>
      <c r="F402">
        <f t="shared" si="12"/>
        <v>-0.82589999999999553</v>
      </c>
      <c r="G402">
        <f t="shared" si="13"/>
        <v>3.4319999999999786</v>
      </c>
      <c r="H402">
        <f t="shared" si="13"/>
        <v>0.92394950000000065</v>
      </c>
    </row>
    <row r="403" spans="2:8" x14ac:dyDescent="0.3">
      <c r="B403">
        <f>B402+'User Interface'!$D$14</f>
        <v>0.39100000000000029</v>
      </c>
      <c r="C403">
        <f>IF(G403&lt;0,(SQRT(G403^2+H403^2)*'User Interface'!$D$17)/$C$7*COS(PI()*'User Interface'!$D$19/180),0)</f>
        <v>0</v>
      </c>
      <c r="D403">
        <f>IF(G403&lt;0,(SQRT(H403^2+H403^2)*'User Interface'!$D$17)/$C$7*COS(PI()*'User Interface'!$D$19/180)+$C$8,$C$8)</f>
        <v>-9.81</v>
      </c>
      <c r="E403">
        <f t="shared" si="12"/>
        <v>8.8000000000000007</v>
      </c>
      <c r="F403">
        <f t="shared" si="12"/>
        <v>-0.83570999999999551</v>
      </c>
      <c r="G403">
        <f t="shared" si="13"/>
        <v>3.4407999999999785</v>
      </c>
      <c r="H403">
        <f t="shared" si="13"/>
        <v>0.92311869500000066</v>
      </c>
    </row>
    <row r="404" spans="2:8" x14ac:dyDescent="0.3">
      <c r="B404">
        <f>B403+'User Interface'!$D$14</f>
        <v>0.39200000000000029</v>
      </c>
      <c r="C404">
        <f>IF(G404&lt;0,(SQRT(G404^2+H404^2)*'User Interface'!$D$17)/$C$7*COS(PI()*'User Interface'!$D$19/180),0)</f>
        <v>0</v>
      </c>
      <c r="D404">
        <f>IF(G404&lt;0,(SQRT(H404^2+H404^2)*'User Interface'!$D$17)/$C$7*COS(PI()*'User Interface'!$D$19/180)+$C$8,$C$8)</f>
        <v>-9.81</v>
      </c>
      <c r="E404">
        <f t="shared" si="12"/>
        <v>8.8000000000000007</v>
      </c>
      <c r="F404">
        <f t="shared" si="12"/>
        <v>-0.8455199999999955</v>
      </c>
      <c r="G404">
        <f t="shared" si="13"/>
        <v>3.4495999999999785</v>
      </c>
      <c r="H404">
        <f t="shared" si="13"/>
        <v>0.92227808000000067</v>
      </c>
    </row>
    <row r="405" spans="2:8" x14ac:dyDescent="0.3">
      <c r="B405">
        <f>B404+'User Interface'!$D$14</f>
        <v>0.39300000000000029</v>
      </c>
      <c r="C405">
        <f>IF(G405&lt;0,(SQRT(G405^2+H405^2)*'User Interface'!$D$17)/$C$7*COS(PI()*'User Interface'!$D$19/180),0)</f>
        <v>0</v>
      </c>
      <c r="D405">
        <f>IF(G405&lt;0,(SQRT(H405^2+H405^2)*'User Interface'!$D$17)/$C$7*COS(PI()*'User Interface'!$D$19/180)+$C$8,$C$8)</f>
        <v>-9.81</v>
      </c>
      <c r="E405">
        <f t="shared" si="12"/>
        <v>8.8000000000000007</v>
      </c>
      <c r="F405">
        <f t="shared" si="12"/>
        <v>-0.85532999999999548</v>
      </c>
      <c r="G405">
        <f t="shared" si="13"/>
        <v>3.4583999999999784</v>
      </c>
      <c r="H405">
        <f t="shared" si="13"/>
        <v>0.92142765500000068</v>
      </c>
    </row>
    <row r="406" spans="2:8" x14ac:dyDescent="0.3">
      <c r="B406">
        <f>B405+'User Interface'!$D$14</f>
        <v>0.39400000000000029</v>
      </c>
      <c r="C406">
        <f>IF(G406&lt;0,(SQRT(G406^2+H406^2)*'User Interface'!$D$17)/$C$7*COS(PI()*'User Interface'!$D$19/180),0)</f>
        <v>0</v>
      </c>
      <c r="D406">
        <f>IF(G406&lt;0,(SQRT(H406^2+H406^2)*'User Interface'!$D$17)/$C$7*COS(PI()*'User Interface'!$D$19/180)+$C$8,$C$8)</f>
        <v>-9.81</v>
      </c>
      <c r="E406">
        <f t="shared" si="12"/>
        <v>8.8000000000000007</v>
      </c>
      <c r="F406">
        <f t="shared" si="12"/>
        <v>-0.86513999999999547</v>
      </c>
      <c r="G406">
        <f t="shared" si="13"/>
        <v>3.4671999999999783</v>
      </c>
      <c r="H406">
        <f t="shared" si="13"/>
        <v>0.92056742000000069</v>
      </c>
    </row>
    <row r="407" spans="2:8" x14ac:dyDescent="0.3">
      <c r="B407">
        <f>B406+'User Interface'!$D$14</f>
        <v>0.3950000000000003</v>
      </c>
      <c r="C407">
        <f>IF(G407&lt;0,(SQRT(G407^2+H407^2)*'User Interface'!$D$17)/$C$7*COS(PI()*'User Interface'!$D$19/180),0)</f>
        <v>0</v>
      </c>
      <c r="D407">
        <f>IF(G407&lt;0,(SQRT(H407^2+H407^2)*'User Interface'!$D$17)/$C$7*COS(PI()*'User Interface'!$D$19/180)+$C$8,$C$8)</f>
        <v>-9.81</v>
      </c>
      <c r="E407">
        <f t="shared" si="12"/>
        <v>8.8000000000000007</v>
      </c>
      <c r="F407">
        <f t="shared" si="12"/>
        <v>-0.87494999999999545</v>
      </c>
      <c r="G407">
        <f t="shared" si="13"/>
        <v>3.4759999999999782</v>
      </c>
      <c r="H407">
        <f t="shared" si="13"/>
        <v>0.91969737500000071</v>
      </c>
    </row>
    <row r="408" spans="2:8" x14ac:dyDescent="0.3">
      <c r="B408">
        <f>B407+'User Interface'!$D$14</f>
        <v>0.3960000000000003</v>
      </c>
      <c r="C408">
        <f>IF(G408&lt;0,(SQRT(G408^2+H408^2)*'User Interface'!$D$17)/$C$7*COS(PI()*'User Interface'!$D$19/180),0)</f>
        <v>0</v>
      </c>
      <c r="D408">
        <f>IF(G408&lt;0,(SQRT(H408^2+H408^2)*'User Interface'!$D$17)/$C$7*COS(PI()*'User Interface'!$D$19/180)+$C$8,$C$8)</f>
        <v>-9.81</v>
      </c>
      <c r="E408">
        <f t="shared" si="12"/>
        <v>8.8000000000000007</v>
      </c>
      <c r="F408">
        <f t="shared" si="12"/>
        <v>-0.88475999999999544</v>
      </c>
      <c r="G408">
        <f t="shared" si="13"/>
        <v>3.4847999999999781</v>
      </c>
      <c r="H408">
        <f t="shared" si="13"/>
        <v>0.91881752000000072</v>
      </c>
    </row>
    <row r="409" spans="2:8" x14ac:dyDescent="0.3">
      <c r="B409">
        <f>B408+'User Interface'!$D$14</f>
        <v>0.3970000000000003</v>
      </c>
      <c r="C409">
        <f>IF(G409&lt;0,(SQRT(G409^2+H409^2)*'User Interface'!$D$17)/$C$7*COS(PI()*'User Interface'!$D$19/180),0)</f>
        <v>0</v>
      </c>
      <c r="D409">
        <f>IF(G409&lt;0,(SQRT(H409^2+H409^2)*'User Interface'!$D$17)/$C$7*COS(PI()*'User Interface'!$D$19/180)+$C$8,$C$8)</f>
        <v>-9.81</v>
      </c>
      <c r="E409">
        <f t="shared" si="12"/>
        <v>8.8000000000000007</v>
      </c>
      <c r="F409">
        <f t="shared" si="12"/>
        <v>-0.89456999999999542</v>
      </c>
      <c r="G409">
        <f t="shared" si="13"/>
        <v>3.4935999999999781</v>
      </c>
      <c r="H409">
        <f t="shared" si="13"/>
        <v>0.91792785500000074</v>
      </c>
    </row>
    <row r="410" spans="2:8" x14ac:dyDescent="0.3">
      <c r="B410">
        <f>B409+'User Interface'!$D$14</f>
        <v>0.3980000000000003</v>
      </c>
      <c r="C410">
        <f>IF(G410&lt;0,(SQRT(G410^2+H410^2)*'User Interface'!$D$17)/$C$7*COS(PI()*'User Interface'!$D$19/180),0)</f>
        <v>0</v>
      </c>
      <c r="D410">
        <f>IF(G410&lt;0,(SQRT(H410^2+H410^2)*'User Interface'!$D$17)/$C$7*COS(PI()*'User Interface'!$D$19/180)+$C$8,$C$8)</f>
        <v>-9.81</v>
      </c>
      <c r="E410">
        <f t="shared" si="12"/>
        <v>8.8000000000000007</v>
      </c>
      <c r="F410">
        <f t="shared" si="12"/>
        <v>-0.90437999999999541</v>
      </c>
      <c r="G410">
        <f t="shared" si="13"/>
        <v>3.502399999999978</v>
      </c>
      <c r="H410">
        <f t="shared" si="13"/>
        <v>0.91702838000000075</v>
      </c>
    </row>
    <row r="411" spans="2:8" x14ac:dyDescent="0.3">
      <c r="B411">
        <f>B410+'User Interface'!$D$14</f>
        <v>0.3990000000000003</v>
      </c>
      <c r="C411">
        <f>IF(G411&lt;0,(SQRT(G411^2+H411^2)*'User Interface'!$D$17)/$C$7*COS(PI()*'User Interface'!$D$19/180),0)</f>
        <v>0</v>
      </c>
      <c r="D411">
        <f>IF(G411&lt;0,(SQRT(H411^2+H411^2)*'User Interface'!$D$17)/$C$7*COS(PI()*'User Interface'!$D$19/180)+$C$8,$C$8)</f>
        <v>-9.81</v>
      </c>
      <c r="E411">
        <f t="shared" si="12"/>
        <v>8.8000000000000007</v>
      </c>
      <c r="F411">
        <f t="shared" si="12"/>
        <v>-0.9141899999999954</v>
      </c>
      <c r="G411">
        <f t="shared" si="13"/>
        <v>3.5111999999999779</v>
      </c>
      <c r="H411">
        <f t="shared" si="13"/>
        <v>0.91611909500000077</v>
      </c>
    </row>
    <row r="412" spans="2:8" x14ac:dyDescent="0.3">
      <c r="B412">
        <f>B411+'User Interface'!$D$14</f>
        <v>0.4000000000000003</v>
      </c>
      <c r="C412">
        <f>IF(G412&lt;0,(SQRT(G412^2+H412^2)*'User Interface'!$D$17)/$C$7*COS(PI()*'User Interface'!$D$19/180),0)</f>
        <v>0</v>
      </c>
      <c r="D412">
        <f>IF(G412&lt;0,(SQRT(H412^2+H412^2)*'User Interface'!$D$17)/$C$7*COS(PI()*'User Interface'!$D$19/180)+$C$8,$C$8)</f>
        <v>-9.81</v>
      </c>
      <c r="E412">
        <f t="shared" si="12"/>
        <v>8.8000000000000007</v>
      </c>
      <c r="F412">
        <f t="shared" si="12"/>
        <v>-0.92399999999999538</v>
      </c>
      <c r="G412">
        <f t="shared" si="13"/>
        <v>3.5199999999999778</v>
      </c>
      <c r="H412">
        <f t="shared" si="13"/>
        <v>0.91520000000000079</v>
      </c>
    </row>
    <row r="413" spans="2:8" x14ac:dyDescent="0.3">
      <c r="B413">
        <f>B412+'User Interface'!$D$14</f>
        <v>0.4010000000000003</v>
      </c>
      <c r="C413">
        <f>IF(G413&lt;0,(SQRT(G413^2+H413^2)*'User Interface'!$D$17)/$C$7*COS(PI()*'User Interface'!$D$19/180),0)</f>
        <v>0</v>
      </c>
      <c r="D413">
        <f>IF(G413&lt;0,(SQRT(H413^2+H413^2)*'User Interface'!$D$17)/$C$7*COS(PI()*'User Interface'!$D$19/180)+$C$8,$C$8)</f>
        <v>-9.81</v>
      </c>
      <c r="E413">
        <f t="shared" si="12"/>
        <v>8.8000000000000007</v>
      </c>
      <c r="F413">
        <f t="shared" si="12"/>
        <v>-0.93380999999999537</v>
      </c>
      <c r="G413">
        <f t="shared" si="13"/>
        <v>3.5287999999999777</v>
      </c>
      <c r="H413">
        <f t="shared" si="13"/>
        <v>0.91427109500000081</v>
      </c>
    </row>
    <row r="414" spans="2:8" x14ac:dyDescent="0.3">
      <c r="B414">
        <f>B413+'User Interface'!$D$14</f>
        <v>0.4020000000000003</v>
      </c>
      <c r="C414">
        <f>IF(G414&lt;0,(SQRT(G414^2+H414^2)*'User Interface'!$D$17)/$C$7*COS(PI()*'User Interface'!$D$19/180),0)</f>
        <v>0</v>
      </c>
      <c r="D414">
        <f>IF(G414&lt;0,(SQRT(H414^2+H414^2)*'User Interface'!$D$17)/$C$7*COS(PI()*'User Interface'!$D$19/180)+$C$8,$C$8)</f>
        <v>-9.81</v>
      </c>
      <c r="E414">
        <f t="shared" si="12"/>
        <v>8.8000000000000007</v>
      </c>
      <c r="F414">
        <f t="shared" si="12"/>
        <v>-0.94361999999999535</v>
      </c>
      <c r="G414">
        <f t="shared" si="13"/>
        <v>3.5375999999999777</v>
      </c>
      <c r="H414">
        <f t="shared" si="13"/>
        <v>0.91333238000000083</v>
      </c>
    </row>
    <row r="415" spans="2:8" x14ac:dyDescent="0.3">
      <c r="B415">
        <f>B414+'User Interface'!$D$14</f>
        <v>0.4030000000000003</v>
      </c>
      <c r="C415">
        <f>IF(G415&lt;0,(SQRT(G415^2+H415^2)*'User Interface'!$D$17)/$C$7*COS(PI()*'User Interface'!$D$19/180),0)</f>
        <v>0</v>
      </c>
      <c r="D415">
        <f>IF(G415&lt;0,(SQRT(H415^2+H415^2)*'User Interface'!$D$17)/$C$7*COS(PI()*'User Interface'!$D$19/180)+$C$8,$C$8)</f>
        <v>-9.81</v>
      </c>
      <c r="E415">
        <f t="shared" si="12"/>
        <v>8.8000000000000007</v>
      </c>
      <c r="F415">
        <f t="shared" si="12"/>
        <v>-0.95342999999999534</v>
      </c>
      <c r="G415">
        <f t="shared" si="13"/>
        <v>3.5463999999999776</v>
      </c>
      <c r="H415">
        <f t="shared" si="13"/>
        <v>0.91238385500000085</v>
      </c>
    </row>
    <row r="416" spans="2:8" x14ac:dyDescent="0.3">
      <c r="B416">
        <f>B415+'User Interface'!$D$14</f>
        <v>0.4040000000000003</v>
      </c>
      <c r="C416">
        <f>IF(G416&lt;0,(SQRT(G416^2+H416^2)*'User Interface'!$D$17)/$C$7*COS(PI()*'User Interface'!$D$19/180),0)</f>
        <v>0</v>
      </c>
      <c r="D416">
        <f>IF(G416&lt;0,(SQRT(H416^2+H416^2)*'User Interface'!$D$17)/$C$7*COS(PI()*'User Interface'!$D$19/180)+$C$8,$C$8)</f>
        <v>-9.81</v>
      </c>
      <c r="E416">
        <f t="shared" si="12"/>
        <v>8.8000000000000007</v>
      </c>
      <c r="F416">
        <f t="shared" si="12"/>
        <v>-0.96323999999999532</v>
      </c>
      <c r="G416">
        <f t="shared" si="13"/>
        <v>3.5551999999999775</v>
      </c>
      <c r="H416">
        <f t="shared" si="13"/>
        <v>0.91142552000000088</v>
      </c>
    </row>
    <row r="417" spans="2:8" x14ac:dyDescent="0.3">
      <c r="B417">
        <f>B416+'User Interface'!$D$14</f>
        <v>0.4050000000000003</v>
      </c>
      <c r="C417">
        <f>IF(G417&lt;0,(SQRT(G417^2+H417^2)*'User Interface'!$D$17)/$C$7*COS(PI()*'User Interface'!$D$19/180),0)</f>
        <v>0</v>
      </c>
      <c r="D417">
        <f>IF(G417&lt;0,(SQRT(H417^2+H417^2)*'User Interface'!$D$17)/$C$7*COS(PI()*'User Interface'!$D$19/180)+$C$8,$C$8)</f>
        <v>-9.81</v>
      </c>
      <c r="E417">
        <f t="shared" si="12"/>
        <v>8.8000000000000007</v>
      </c>
      <c r="F417">
        <f t="shared" si="12"/>
        <v>-0.97304999999999531</v>
      </c>
      <c r="G417">
        <f t="shared" si="13"/>
        <v>3.5639999999999774</v>
      </c>
      <c r="H417">
        <f t="shared" si="13"/>
        <v>0.9104573750000009</v>
      </c>
    </row>
    <row r="418" spans="2:8" x14ac:dyDescent="0.3">
      <c r="B418">
        <f>B417+'User Interface'!$D$14</f>
        <v>0.40600000000000031</v>
      </c>
      <c r="C418">
        <f>IF(G418&lt;0,(SQRT(G418^2+H418^2)*'User Interface'!$D$17)/$C$7*COS(PI()*'User Interface'!$D$19/180),0)</f>
        <v>0</v>
      </c>
      <c r="D418">
        <f>IF(G418&lt;0,(SQRT(H418^2+H418^2)*'User Interface'!$D$17)/$C$7*COS(PI()*'User Interface'!$D$19/180)+$C$8,$C$8)</f>
        <v>-9.81</v>
      </c>
      <c r="E418">
        <f t="shared" si="12"/>
        <v>8.8000000000000007</v>
      </c>
      <c r="F418">
        <f t="shared" si="12"/>
        <v>-0.98285999999999529</v>
      </c>
      <c r="G418">
        <f t="shared" si="13"/>
        <v>3.5727999999999773</v>
      </c>
      <c r="H418">
        <f t="shared" si="13"/>
        <v>0.90947942000000093</v>
      </c>
    </row>
    <row r="419" spans="2:8" x14ac:dyDescent="0.3">
      <c r="B419">
        <f>B418+'User Interface'!$D$14</f>
        <v>0.40700000000000031</v>
      </c>
      <c r="C419">
        <f>IF(G419&lt;0,(SQRT(G419^2+H419^2)*'User Interface'!$D$17)/$C$7*COS(PI()*'User Interface'!$D$19/180),0)</f>
        <v>0</v>
      </c>
      <c r="D419">
        <f>IF(G419&lt;0,(SQRT(H419^2+H419^2)*'User Interface'!$D$17)/$C$7*COS(PI()*'User Interface'!$D$19/180)+$C$8,$C$8)</f>
        <v>-9.81</v>
      </c>
      <c r="E419">
        <f t="shared" si="12"/>
        <v>8.8000000000000007</v>
      </c>
      <c r="F419">
        <f t="shared" si="12"/>
        <v>-0.99266999999999528</v>
      </c>
      <c r="G419">
        <f t="shared" si="13"/>
        <v>3.5815999999999772</v>
      </c>
      <c r="H419">
        <f t="shared" si="13"/>
        <v>0.90849165500000095</v>
      </c>
    </row>
    <row r="420" spans="2:8" x14ac:dyDescent="0.3">
      <c r="B420">
        <f>B419+'User Interface'!$D$14</f>
        <v>0.40800000000000031</v>
      </c>
      <c r="C420">
        <f>IF(G420&lt;0,(SQRT(G420^2+H420^2)*'User Interface'!$D$17)/$C$7*COS(PI()*'User Interface'!$D$19/180),0)</f>
        <v>0</v>
      </c>
      <c r="D420">
        <f>IF(G420&lt;0,(SQRT(H420^2+H420^2)*'User Interface'!$D$17)/$C$7*COS(PI()*'User Interface'!$D$19/180)+$C$8,$C$8)</f>
        <v>-9.81</v>
      </c>
      <c r="E420">
        <f t="shared" si="12"/>
        <v>8.8000000000000007</v>
      </c>
      <c r="F420">
        <f t="shared" si="12"/>
        <v>-1.0024799999999954</v>
      </c>
      <c r="G420">
        <f t="shared" si="13"/>
        <v>3.5903999999999772</v>
      </c>
      <c r="H420">
        <f t="shared" si="13"/>
        <v>0.90749408000000098</v>
      </c>
    </row>
    <row r="421" spans="2:8" x14ac:dyDescent="0.3">
      <c r="B421">
        <f>B420+'User Interface'!$D$14</f>
        <v>0.40900000000000031</v>
      </c>
      <c r="C421">
        <f>IF(G421&lt;0,(SQRT(G421^2+H421^2)*'User Interface'!$D$17)/$C$7*COS(PI()*'User Interface'!$D$19/180),0)</f>
        <v>0</v>
      </c>
      <c r="D421">
        <f>IF(G421&lt;0,(SQRT(H421^2+H421^2)*'User Interface'!$D$17)/$C$7*COS(PI()*'User Interface'!$D$19/180)+$C$8,$C$8)</f>
        <v>-9.81</v>
      </c>
      <c r="E421">
        <f t="shared" si="12"/>
        <v>8.8000000000000007</v>
      </c>
      <c r="F421">
        <f t="shared" si="12"/>
        <v>-1.0122899999999955</v>
      </c>
      <c r="G421">
        <f t="shared" si="13"/>
        <v>3.5991999999999771</v>
      </c>
      <c r="H421">
        <f t="shared" si="13"/>
        <v>0.90648669500000101</v>
      </c>
    </row>
    <row r="422" spans="2:8" x14ac:dyDescent="0.3">
      <c r="B422">
        <f>B421+'User Interface'!$D$14</f>
        <v>0.41000000000000031</v>
      </c>
      <c r="C422">
        <f>IF(G422&lt;0,(SQRT(G422^2+H422^2)*'User Interface'!$D$17)/$C$7*COS(PI()*'User Interface'!$D$19/180),0)</f>
        <v>0</v>
      </c>
      <c r="D422">
        <f>IF(G422&lt;0,(SQRT(H422^2+H422^2)*'User Interface'!$D$17)/$C$7*COS(PI()*'User Interface'!$D$19/180)+$C$8,$C$8)</f>
        <v>-9.81</v>
      </c>
      <c r="E422">
        <f t="shared" si="12"/>
        <v>8.8000000000000007</v>
      </c>
      <c r="F422">
        <f t="shared" si="12"/>
        <v>-1.0220999999999956</v>
      </c>
      <c r="G422">
        <f t="shared" si="13"/>
        <v>3.607999999999977</v>
      </c>
      <c r="H422">
        <f t="shared" si="13"/>
        <v>0.90546950000000104</v>
      </c>
    </row>
    <row r="423" spans="2:8" x14ac:dyDescent="0.3">
      <c r="B423">
        <f>B422+'User Interface'!$D$14</f>
        <v>0.41100000000000031</v>
      </c>
      <c r="C423">
        <f>IF(G423&lt;0,(SQRT(G423^2+H423^2)*'User Interface'!$D$17)/$C$7*COS(PI()*'User Interface'!$D$19/180),0)</f>
        <v>0</v>
      </c>
      <c r="D423">
        <f>IF(G423&lt;0,(SQRT(H423^2+H423^2)*'User Interface'!$D$17)/$C$7*COS(PI()*'User Interface'!$D$19/180)+$C$8,$C$8)</f>
        <v>-9.81</v>
      </c>
      <c r="E423">
        <f t="shared" si="12"/>
        <v>8.8000000000000007</v>
      </c>
      <c r="F423">
        <f t="shared" si="12"/>
        <v>-1.0319099999999957</v>
      </c>
      <c r="G423">
        <f t="shared" si="13"/>
        <v>3.6167999999999769</v>
      </c>
      <c r="H423">
        <f t="shared" si="13"/>
        <v>0.90444249500000107</v>
      </c>
    </row>
    <row r="424" spans="2:8" x14ac:dyDescent="0.3">
      <c r="B424">
        <f>B423+'User Interface'!$D$14</f>
        <v>0.41200000000000031</v>
      </c>
      <c r="C424">
        <f>IF(G424&lt;0,(SQRT(G424^2+H424^2)*'User Interface'!$D$17)/$C$7*COS(PI()*'User Interface'!$D$19/180),0)</f>
        <v>0</v>
      </c>
      <c r="D424">
        <f>IF(G424&lt;0,(SQRT(H424^2+H424^2)*'User Interface'!$D$17)/$C$7*COS(PI()*'User Interface'!$D$19/180)+$C$8,$C$8)</f>
        <v>-9.81</v>
      </c>
      <c r="E424">
        <f t="shared" si="12"/>
        <v>8.8000000000000007</v>
      </c>
      <c r="F424">
        <f t="shared" si="12"/>
        <v>-1.0417199999999958</v>
      </c>
      <c r="G424">
        <f t="shared" si="13"/>
        <v>3.6255999999999768</v>
      </c>
      <c r="H424">
        <f t="shared" si="13"/>
        <v>0.9034056800000011</v>
      </c>
    </row>
    <row r="425" spans="2:8" x14ac:dyDescent="0.3">
      <c r="B425">
        <f>B424+'User Interface'!$D$14</f>
        <v>0.41300000000000031</v>
      </c>
      <c r="C425">
        <f>IF(G425&lt;0,(SQRT(G425^2+H425^2)*'User Interface'!$D$17)/$C$7*COS(PI()*'User Interface'!$D$19/180),0)</f>
        <v>0</v>
      </c>
      <c r="D425">
        <f>IF(G425&lt;0,(SQRT(H425^2+H425^2)*'User Interface'!$D$17)/$C$7*COS(PI()*'User Interface'!$D$19/180)+$C$8,$C$8)</f>
        <v>-9.81</v>
      </c>
      <c r="E425">
        <f t="shared" si="12"/>
        <v>8.8000000000000007</v>
      </c>
      <c r="F425">
        <f t="shared" si="12"/>
        <v>-1.0515299999999959</v>
      </c>
      <c r="G425">
        <f t="shared" si="13"/>
        <v>3.6343999999999768</v>
      </c>
      <c r="H425">
        <f t="shared" si="13"/>
        <v>0.90235905500000113</v>
      </c>
    </row>
    <row r="426" spans="2:8" x14ac:dyDescent="0.3">
      <c r="B426">
        <f>B425+'User Interface'!$D$14</f>
        <v>0.41400000000000031</v>
      </c>
      <c r="C426">
        <f>IF(G426&lt;0,(SQRT(G426^2+H426^2)*'User Interface'!$D$17)/$C$7*COS(PI()*'User Interface'!$D$19/180),0)</f>
        <v>0</v>
      </c>
      <c r="D426">
        <f>IF(G426&lt;0,(SQRT(H426^2+H426^2)*'User Interface'!$D$17)/$C$7*COS(PI()*'User Interface'!$D$19/180)+$C$8,$C$8)</f>
        <v>-9.81</v>
      </c>
      <c r="E426">
        <f t="shared" si="12"/>
        <v>8.8000000000000007</v>
      </c>
      <c r="F426">
        <f t="shared" si="12"/>
        <v>-1.061339999999996</v>
      </c>
      <c r="G426">
        <f t="shared" si="13"/>
        <v>3.6431999999999767</v>
      </c>
      <c r="H426">
        <f t="shared" si="13"/>
        <v>0.90130262000000116</v>
      </c>
    </row>
    <row r="427" spans="2:8" x14ac:dyDescent="0.3">
      <c r="B427">
        <f>B426+'User Interface'!$D$14</f>
        <v>0.41500000000000031</v>
      </c>
      <c r="C427">
        <f>IF(G427&lt;0,(SQRT(G427^2+H427^2)*'User Interface'!$D$17)/$C$7*COS(PI()*'User Interface'!$D$19/180),0)</f>
        <v>0</v>
      </c>
      <c r="D427">
        <f>IF(G427&lt;0,(SQRT(H427^2+H427^2)*'User Interface'!$D$17)/$C$7*COS(PI()*'User Interface'!$D$19/180)+$C$8,$C$8)</f>
        <v>-9.81</v>
      </c>
      <c r="E427">
        <f t="shared" si="12"/>
        <v>8.8000000000000007</v>
      </c>
      <c r="F427">
        <f t="shared" si="12"/>
        <v>-1.071149999999996</v>
      </c>
      <c r="G427">
        <f t="shared" si="13"/>
        <v>3.6519999999999766</v>
      </c>
      <c r="H427">
        <f t="shared" si="13"/>
        <v>0.9002363750000012</v>
      </c>
    </row>
    <row r="428" spans="2:8" x14ac:dyDescent="0.3">
      <c r="B428">
        <f>B427+'User Interface'!$D$14</f>
        <v>0.41600000000000031</v>
      </c>
      <c r="C428">
        <f>IF(G428&lt;0,(SQRT(G428^2+H428^2)*'User Interface'!$D$17)/$C$7*COS(PI()*'User Interface'!$D$19/180),0)</f>
        <v>0</v>
      </c>
      <c r="D428">
        <f>IF(G428&lt;0,(SQRT(H428^2+H428^2)*'User Interface'!$D$17)/$C$7*COS(PI()*'User Interface'!$D$19/180)+$C$8,$C$8)</f>
        <v>-9.81</v>
      </c>
      <c r="E428">
        <f t="shared" si="12"/>
        <v>8.8000000000000007</v>
      </c>
      <c r="F428">
        <f t="shared" si="12"/>
        <v>-1.0809599999999961</v>
      </c>
      <c r="G428">
        <f t="shared" si="13"/>
        <v>3.6607999999999765</v>
      </c>
      <c r="H428">
        <f t="shared" si="13"/>
        <v>0.89916032000000123</v>
      </c>
    </row>
    <row r="429" spans="2:8" x14ac:dyDescent="0.3">
      <c r="B429">
        <f>B428+'User Interface'!$D$14</f>
        <v>0.41700000000000031</v>
      </c>
      <c r="C429">
        <f>IF(G429&lt;0,(SQRT(G429^2+H429^2)*'User Interface'!$D$17)/$C$7*COS(PI()*'User Interface'!$D$19/180),0)</f>
        <v>0</v>
      </c>
      <c r="D429">
        <f>IF(G429&lt;0,(SQRT(H429^2+H429^2)*'User Interface'!$D$17)/$C$7*COS(PI()*'User Interface'!$D$19/180)+$C$8,$C$8)</f>
        <v>-9.81</v>
      </c>
      <c r="E429">
        <f t="shared" si="12"/>
        <v>8.8000000000000007</v>
      </c>
      <c r="F429">
        <f t="shared" si="12"/>
        <v>-1.0907699999999962</v>
      </c>
      <c r="G429">
        <f t="shared" si="13"/>
        <v>3.6695999999999764</v>
      </c>
      <c r="H429">
        <f t="shared" si="13"/>
        <v>0.89807445500000127</v>
      </c>
    </row>
    <row r="430" spans="2:8" x14ac:dyDescent="0.3">
      <c r="B430">
        <f>B429+'User Interface'!$D$14</f>
        <v>0.41800000000000032</v>
      </c>
      <c r="C430">
        <f>IF(G430&lt;0,(SQRT(G430^2+H430^2)*'User Interface'!$D$17)/$C$7*COS(PI()*'User Interface'!$D$19/180),0)</f>
        <v>0</v>
      </c>
      <c r="D430">
        <f>IF(G430&lt;0,(SQRT(H430^2+H430^2)*'User Interface'!$D$17)/$C$7*COS(PI()*'User Interface'!$D$19/180)+$C$8,$C$8)</f>
        <v>-9.81</v>
      </c>
      <c r="E430">
        <f t="shared" si="12"/>
        <v>8.8000000000000007</v>
      </c>
      <c r="F430">
        <f t="shared" si="12"/>
        <v>-1.1005799999999963</v>
      </c>
      <c r="G430">
        <f t="shared" si="13"/>
        <v>3.6783999999999764</v>
      </c>
      <c r="H430">
        <f t="shared" si="13"/>
        <v>0.89697878000000131</v>
      </c>
    </row>
    <row r="431" spans="2:8" x14ac:dyDescent="0.3">
      <c r="B431">
        <f>B430+'User Interface'!$D$14</f>
        <v>0.41900000000000032</v>
      </c>
      <c r="C431">
        <f>IF(G431&lt;0,(SQRT(G431^2+H431^2)*'User Interface'!$D$17)/$C$7*COS(PI()*'User Interface'!$D$19/180),0)</f>
        <v>0</v>
      </c>
      <c r="D431">
        <f>IF(G431&lt;0,(SQRT(H431^2+H431^2)*'User Interface'!$D$17)/$C$7*COS(PI()*'User Interface'!$D$19/180)+$C$8,$C$8)</f>
        <v>-9.81</v>
      </c>
      <c r="E431">
        <f t="shared" si="12"/>
        <v>8.8000000000000007</v>
      </c>
      <c r="F431">
        <f t="shared" si="12"/>
        <v>-1.1103899999999964</v>
      </c>
      <c r="G431">
        <f t="shared" si="13"/>
        <v>3.6871999999999763</v>
      </c>
      <c r="H431">
        <f t="shared" si="13"/>
        <v>0.89587329500000135</v>
      </c>
    </row>
    <row r="432" spans="2:8" x14ac:dyDescent="0.3">
      <c r="B432">
        <f>B431+'User Interface'!$D$14</f>
        <v>0.42000000000000032</v>
      </c>
      <c r="C432">
        <f>IF(G432&lt;0,(SQRT(G432^2+H432^2)*'User Interface'!$D$17)/$C$7*COS(PI()*'User Interface'!$D$19/180),0)</f>
        <v>0</v>
      </c>
      <c r="D432">
        <f>IF(G432&lt;0,(SQRT(H432^2+H432^2)*'User Interface'!$D$17)/$C$7*COS(PI()*'User Interface'!$D$19/180)+$C$8,$C$8)</f>
        <v>-9.81</v>
      </c>
      <c r="E432">
        <f t="shared" si="12"/>
        <v>8.8000000000000007</v>
      </c>
      <c r="F432">
        <f t="shared" si="12"/>
        <v>-1.1201999999999965</v>
      </c>
      <c r="G432">
        <f t="shared" si="13"/>
        <v>3.6959999999999762</v>
      </c>
      <c r="H432">
        <f t="shared" si="13"/>
        <v>0.89475800000000139</v>
      </c>
    </row>
    <row r="433" spans="2:8" x14ac:dyDescent="0.3">
      <c r="B433">
        <f>B432+'User Interface'!$D$14</f>
        <v>0.42100000000000032</v>
      </c>
      <c r="C433">
        <f>IF(G433&lt;0,(SQRT(G433^2+H433^2)*'User Interface'!$D$17)/$C$7*COS(PI()*'User Interface'!$D$19/180),0)</f>
        <v>0</v>
      </c>
      <c r="D433">
        <f>IF(G433&lt;0,(SQRT(H433^2+H433^2)*'User Interface'!$D$17)/$C$7*COS(PI()*'User Interface'!$D$19/180)+$C$8,$C$8)</f>
        <v>-9.81</v>
      </c>
      <c r="E433">
        <f t="shared" si="12"/>
        <v>8.8000000000000007</v>
      </c>
      <c r="F433">
        <f t="shared" si="12"/>
        <v>-1.1300099999999966</v>
      </c>
      <c r="G433">
        <f t="shared" si="13"/>
        <v>3.7047999999999761</v>
      </c>
      <c r="H433">
        <f t="shared" si="13"/>
        <v>0.89363289500000143</v>
      </c>
    </row>
    <row r="434" spans="2:8" x14ac:dyDescent="0.3">
      <c r="B434">
        <f>B433+'User Interface'!$D$14</f>
        <v>0.42200000000000032</v>
      </c>
      <c r="C434">
        <f>IF(G434&lt;0,(SQRT(G434^2+H434^2)*'User Interface'!$D$17)/$C$7*COS(PI()*'User Interface'!$D$19/180),0)</f>
        <v>0</v>
      </c>
      <c r="D434">
        <f>IF(G434&lt;0,(SQRT(H434^2+H434^2)*'User Interface'!$D$17)/$C$7*COS(PI()*'User Interface'!$D$19/180)+$C$8,$C$8)</f>
        <v>-9.81</v>
      </c>
      <c r="E434">
        <f t="shared" si="12"/>
        <v>8.8000000000000007</v>
      </c>
      <c r="F434">
        <f t="shared" si="12"/>
        <v>-1.1398199999999967</v>
      </c>
      <c r="G434">
        <f t="shared" si="13"/>
        <v>3.713599999999976</v>
      </c>
      <c r="H434">
        <f t="shared" si="13"/>
        <v>0.89249798000000147</v>
      </c>
    </row>
    <row r="435" spans="2:8" x14ac:dyDescent="0.3">
      <c r="B435">
        <f>B434+'User Interface'!$D$14</f>
        <v>0.42300000000000032</v>
      </c>
      <c r="C435">
        <f>IF(G435&lt;0,(SQRT(G435^2+H435^2)*'User Interface'!$D$17)/$C$7*COS(PI()*'User Interface'!$D$19/180),0)</f>
        <v>0</v>
      </c>
      <c r="D435">
        <f>IF(G435&lt;0,(SQRT(H435^2+H435^2)*'User Interface'!$D$17)/$C$7*COS(PI()*'User Interface'!$D$19/180)+$C$8,$C$8)</f>
        <v>-9.81</v>
      </c>
      <c r="E435">
        <f t="shared" si="12"/>
        <v>8.8000000000000007</v>
      </c>
      <c r="F435">
        <f t="shared" si="12"/>
        <v>-1.1496299999999968</v>
      </c>
      <c r="G435">
        <f t="shared" si="13"/>
        <v>3.722399999999976</v>
      </c>
      <c r="H435">
        <f t="shared" si="13"/>
        <v>0.89135325500000151</v>
      </c>
    </row>
    <row r="436" spans="2:8" x14ac:dyDescent="0.3">
      <c r="B436">
        <f>B435+'User Interface'!$D$14</f>
        <v>0.42400000000000032</v>
      </c>
      <c r="C436">
        <f>IF(G436&lt;0,(SQRT(G436^2+H436^2)*'User Interface'!$D$17)/$C$7*COS(PI()*'User Interface'!$D$19/180),0)</f>
        <v>0</v>
      </c>
      <c r="D436">
        <f>IF(G436&lt;0,(SQRT(H436^2+H436^2)*'User Interface'!$D$17)/$C$7*COS(PI()*'User Interface'!$D$19/180)+$C$8,$C$8)</f>
        <v>-9.81</v>
      </c>
      <c r="E436">
        <f t="shared" si="12"/>
        <v>8.8000000000000007</v>
      </c>
      <c r="F436">
        <f t="shared" si="12"/>
        <v>-1.1594399999999969</v>
      </c>
      <c r="G436">
        <f t="shared" si="13"/>
        <v>3.7311999999999759</v>
      </c>
      <c r="H436">
        <f t="shared" si="13"/>
        <v>0.89019872000000155</v>
      </c>
    </row>
    <row r="437" spans="2:8" x14ac:dyDescent="0.3">
      <c r="B437">
        <f>B436+'User Interface'!$D$14</f>
        <v>0.42500000000000032</v>
      </c>
      <c r="C437">
        <f>IF(G437&lt;0,(SQRT(G437^2+H437^2)*'User Interface'!$D$17)/$C$7*COS(PI()*'User Interface'!$D$19/180),0)</f>
        <v>0</v>
      </c>
      <c r="D437">
        <f>IF(G437&lt;0,(SQRT(H437^2+H437^2)*'User Interface'!$D$17)/$C$7*COS(PI()*'User Interface'!$D$19/180)+$C$8,$C$8)</f>
        <v>-9.81</v>
      </c>
      <c r="E437">
        <f t="shared" si="12"/>
        <v>8.8000000000000007</v>
      </c>
      <c r="F437">
        <f t="shared" si="12"/>
        <v>-1.169249999999997</v>
      </c>
      <c r="G437">
        <f t="shared" si="13"/>
        <v>3.7399999999999758</v>
      </c>
      <c r="H437">
        <f t="shared" si="13"/>
        <v>0.8890343750000016</v>
      </c>
    </row>
    <row r="438" spans="2:8" x14ac:dyDescent="0.3">
      <c r="B438">
        <f>B437+'User Interface'!$D$14</f>
        <v>0.42600000000000032</v>
      </c>
      <c r="C438">
        <f>IF(G438&lt;0,(SQRT(G438^2+H438^2)*'User Interface'!$D$17)/$C$7*COS(PI()*'User Interface'!$D$19/180),0)</f>
        <v>0</v>
      </c>
      <c r="D438">
        <f>IF(G438&lt;0,(SQRT(H438^2+H438^2)*'User Interface'!$D$17)/$C$7*COS(PI()*'User Interface'!$D$19/180)+$C$8,$C$8)</f>
        <v>-9.81</v>
      </c>
      <c r="E438">
        <f t="shared" si="12"/>
        <v>8.8000000000000007</v>
      </c>
      <c r="F438">
        <f t="shared" si="12"/>
        <v>-1.1790599999999971</v>
      </c>
      <c r="G438">
        <f t="shared" si="13"/>
        <v>3.7487999999999757</v>
      </c>
      <c r="H438">
        <f t="shared" si="13"/>
        <v>0.88786022000000164</v>
      </c>
    </row>
    <row r="439" spans="2:8" x14ac:dyDescent="0.3">
      <c r="B439">
        <f>B438+'User Interface'!$D$14</f>
        <v>0.42700000000000032</v>
      </c>
      <c r="C439">
        <f>IF(G439&lt;0,(SQRT(G439^2+H439^2)*'User Interface'!$D$17)/$C$7*COS(PI()*'User Interface'!$D$19/180),0)</f>
        <v>0</v>
      </c>
      <c r="D439">
        <f>IF(G439&lt;0,(SQRT(H439^2+H439^2)*'User Interface'!$D$17)/$C$7*COS(PI()*'User Interface'!$D$19/180)+$C$8,$C$8)</f>
        <v>-9.81</v>
      </c>
      <c r="E439">
        <f t="shared" si="12"/>
        <v>8.8000000000000007</v>
      </c>
      <c r="F439">
        <f t="shared" si="12"/>
        <v>-1.1888699999999972</v>
      </c>
      <c r="G439">
        <f t="shared" si="13"/>
        <v>3.7575999999999756</v>
      </c>
      <c r="H439">
        <f t="shared" si="13"/>
        <v>0.88667625500000169</v>
      </c>
    </row>
    <row r="440" spans="2:8" x14ac:dyDescent="0.3">
      <c r="B440">
        <f>B439+'User Interface'!$D$14</f>
        <v>0.42800000000000032</v>
      </c>
      <c r="C440">
        <f>IF(G440&lt;0,(SQRT(G440^2+H440^2)*'User Interface'!$D$17)/$C$7*COS(PI()*'User Interface'!$D$19/180),0)</f>
        <v>0</v>
      </c>
      <c r="D440">
        <f>IF(G440&lt;0,(SQRT(H440^2+H440^2)*'User Interface'!$D$17)/$C$7*COS(PI()*'User Interface'!$D$19/180)+$C$8,$C$8)</f>
        <v>-9.81</v>
      </c>
      <c r="E440">
        <f t="shared" si="12"/>
        <v>8.8000000000000007</v>
      </c>
      <c r="F440">
        <f t="shared" si="12"/>
        <v>-1.1986799999999973</v>
      </c>
      <c r="G440">
        <f t="shared" si="13"/>
        <v>3.7663999999999755</v>
      </c>
      <c r="H440">
        <f t="shared" si="13"/>
        <v>0.88548248000000174</v>
      </c>
    </row>
    <row r="441" spans="2:8" x14ac:dyDescent="0.3">
      <c r="B441">
        <f>B440+'User Interface'!$D$14</f>
        <v>0.42900000000000033</v>
      </c>
      <c r="C441">
        <f>IF(G441&lt;0,(SQRT(G441^2+H441^2)*'User Interface'!$D$17)/$C$7*COS(PI()*'User Interface'!$D$19/180),0)</f>
        <v>0</v>
      </c>
      <c r="D441">
        <f>IF(G441&lt;0,(SQRT(H441^2+H441^2)*'User Interface'!$D$17)/$C$7*COS(PI()*'User Interface'!$D$19/180)+$C$8,$C$8)</f>
        <v>-9.81</v>
      </c>
      <c r="E441">
        <f t="shared" si="12"/>
        <v>8.8000000000000007</v>
      </c>
      <c r="F441">
        <f t="shared" si="12"/>
        <v>-1.2084899999999974</v>
      </c>
      <c r="G441">
        <f t="shared" si="13"/>
        <v>3.7751999999999755</v>
      </c>
      <c r="H441">
        <f t="shared" si="13"/>
        <v>0.88427889500000179</v>
      </c>
    </row>
    <row r="442" spans="2:8" x14ac:dyDescent="0.3">
      <c r="B442">
        <f>B441+'User Interface'!$D$14</f>
        <v>0.43000000000000033</v>
      </c>
      <c r="C442">
        <f>IF(G442&lt;0,(SQRT(G442^2+H442^2)*'User Interface'!$D$17)/$C$7*COS(PI()*'User Interface'!$D$19/180),0)</f>
        <v>0</v>
      </c>
      <c r="D442">
        <f>IF(G442&lt;0,(SQRT(H442^2+H442^2)*'User Interface'!$D$17)/$C$7*COS(PI()*'User Interface'!$D$19/180)+$C$8,$C$8)</f>
        <v>-9.81</v>
      </c>
      <c r="E442">
        <f t="shared" si="12"/>
        <v>8.8000000000000007</v>
      </c>
      <c r="F442">
        <f t="shared" si="12"/>
        <v>-1.2182999999999975</v>
      </c>
      <c r="G442">
        <f t="shared" si="13"/>
        <v>3.7839999999999754</v>
      </c>
      <c r="H442">
        <f t="shared" si="13"/>
        <v>0.88306550000000184</v>
      </c>
    </row>
    <row r="443" spans="2:8" x14ac:dyDescent="0.3">
      <c r="B443">
        <f>B442+'User Interface'!$D$14</f>
        <v>0.43100000000000033</v>
      </c>
      <c r="C443">
        <f>IF(G443&lt;0,(SQRT(G443^2+H443^2)*'User Interface'!$D$17)/$C$7*COS(PI()*'User Interface'!$D$19/180),0)</f>
        <v>0</v>
      </c>
      <c r="D443">
        <f>IF(G443&lt;0,(SQRT(H443^2+H443^2)*'User Interface'!$D$17)/$C$7*COS(PI()*'User Interface'!$D$19/180)+$C$8,$C$8)</f>
        <v>-9.81</v>
      </c>
      <c r="E443">
        <f t="shared" si="12"/>
        <v>8.8000000000000007</v>
      </c>
      <c r="F443">
        <f t="shared" si="12"/>
        <v>-1.2281099999999976</v>
      </c>
      <c r="G443">
        <f t="shared" si="13"/>
        <v>3.7927999999999753</v>
      </c>
      <c r="H443">
        <f t="shared" si="13"/>
        <v>0.88184229500000189</v>
      </c>
    </row>
    <row r="444" spans="2:8" x14ac:dyDescent="0.3">
      <c r="B444">
        <f>B443+'User Interface'!$D$14</f>
        <v>0.43200000000000033</v>
      </c>
      <c r="C444">
        <f>IF(G444&lt;0,(SQRT(G444^2+H444^2)*'User Interface'!$D$17)/$C$7*COS(PI()*'User Interface'!$D$19/180),0)</f>
        <v>0</v>
      </c>
      <c r="D444">
        <f>IF(G444&lt;0,(SQRT(H444^2+H444^2)*'User Interface'!$D$17)/$C$7*COS(PI()*'User Interface'!$D$19/180)+$C$8,$C$8)</f>
        <v>-9.81</v>
      </c>
      <c r="E444">
        <f t="shared" si="12"/>
        <v>8.8000000000000007</v>
      </c>
      <c r="F444">
        <f t="shared" si="12"/>
        <v>-1.2379199999999977</v>
      </c>
      <c r="G444">
        <f t="shared" si="13"/>
        <v>3.8015999999999752</v>
      </c>
      <c r="H444">
        <f t="shared" si="13"/>
        <v>0.88060928000000194</v>
      </c>
    </row>
    <row r="445" spans="2:8" x14ac:dyDescent="0.3">
      <c r="B445">
        <f>B444+'User Interface'!$D$14</f>
        <v>0.43300000000000033</v>
      </c>
      <c r="C445">
        <f>IF(G445&lt;0,(SQRT(G445^2+H445^2)*'User Interface'!$D$17)/$C$7*COS(PI()*'User Interface'!$D$19/180),0)</f>
        <v>0</v>
      </c>
      <c r="D445">
        <f>IF(G445&lt;0,(SQRT(H445^2+H445^2)*'User Interface'!$D$17)/$C$7*COS(PI()*'User Interface'!$D$19/180)+$C$8,$C$8)</f>
        <v>-9.81</v>
      </c>
      <c r="E445">
        <f t="shared" si="12"/>
        <v>8.8000000000000007</v>
      </c>
      <c r="F445">
        <f t="shared" si="12"/>
        <v>-1.2477299999999978</v>
      </c>
      <c r="G445">
        <f t="shared" si="13"/>
        <v>3.8103999999999751</v>
      </c>
      <c r="H445">
        <f t="shared" si="13"/>
        <v>0.87936645500000199</v>
      </c>
    </row>
    <row r="446" spans="2:8" x14ac:dyDescent="0.3">
      <c r="B446">
        <f>B445+'User Interface'!$D$14</f>
        <v>0.43400000000000033</v>
      </c>
      <c r="C446">
        <f>IF(G446&lt;0,(SQRT(G446^2+H446^2)*'User Interface'!$D$17)/$C$7*COS(PI()*'User Interface'!$D$19/180),0)</f>
        <v>0</v>
      </c>
      <c r="D446">
        <f>IF(G446&lt;0,(SQRT(H446^2+H446^2)*'User Interface'!$D$17)/$C$7*COS(PI()*'User Interface'!$D$19/180)+$C$8,$C$8)</f>
        <v>-9.81</v>
      </c>
      <c r="E446">
        <f t="shared" si="12"/>
        <v>8.8000000000000007</v>
      </c>
      <c r="F446">
        <f t="shared" si="12"/>
        <v>-1.2575399999999979</v>
      </c>
      <c r="G446">
        <f t="shared" si="13"/>
        <v>3.8191999999999751</v>
      </c>
      <c r="H446">
        <f t="shared" si="13"/>
        <v>0.87811382000000204</v>
      </c>
    </row>
    <row r="447" spans="2:8" x14ac:dyDescent="0.3">
      <c r="B447">
        <f>B446+'User Interface'!$D$14</f>
        <v>0.43500000000000033</v>
      </c>
      <c r="C447">
        <f>IF(G447&lt;0,(SQRT(G447^2+H447^2)*'User Interface'!$D$17)/$C$7*COS(PI()*'User Interface'!$D$19/180),0)</f>
        <v>0</v>
      </c>
      <c r="D447">
        <f>IF(G447&lt;0,(SQRT(H447^2+H447^2)*'User Interface'!$D$17)/$C$7*COS(PI()*'User Interface'!$D$19/180)+$C$8,$C$8)</f>
        <v>-9.81</v>
      </c>
      <c r="E447">
        <f t="shared" si="12"/>
        <v>8.8000000000000007</v>
      </c>
      <c r="F447">
        <f t="shared" si="12"/>
        <v>-1.267349999999998</v>
      </c>
      <c r="G447">
        <f t="shared" si="13"/>
        <v>3.827999999999975</v>
      </c>
      <c r="H447">
        <f t="shared" si="13"/>
        <v>0.8768513750000021</v>
      </c>
    </row>
    <row r="448" spans="2:8" x14ac:dyDescent="0.3">
      <c r="B448">
        <f>B447+'User Interface'!$D$14</f>
        <v>0.43600000000000033</v>
      </c>
      <c r="C448">
        <f>IF(G448&lt;0,(SQRT(G448^2+H448^2)*'User Interface'!$D$17)/$C$7*COS(PI()*'User Interface'!$D$19/180),0)</f>
        <v>0</v>
      </c>
      <c r="D448">
        <f>IF(G448&lt;0,(SQRT(H448^2+H448^2)*'User Interface'!$D$17)/$C$7*COS(PI()*'User Interface'!$D$19/180)+$C$8,$C$8)</f>
        <v>-9.81</v>
      </c>
      <c r="E448">
        <f t="shared" si="12"/>
        <v>8.8000000000000007</v>
      </c>
      <c r="F448">
        <f t="shared" si="12"/>
        <v>-1.2771599999999981</v>
      </c>
      <c r="G448">
        <f t="shared" si="13"/>
        <v>3.8367999999999749</v>
      </c>
      <c r="H448">
        <f t="shared" si="13"/>
        <v>0.87557912000000215</v>
      </c>
    </row>
    <row r="449" spans="2:8" x14ac:dyDescent="0.3">
      <c r="B449">
        <f>B448+'User Interface'!$D$14</f>
        <v>0.43700000000000033</v>
      </c>
      <c r="C449">
        <f>IF(G449&lt;0,(SQRT(G449^2+H449^2)*'User Interface'!$D$17)/$C$7*COS(PI()*'User Interface'!$D$19/180),0)</f>
        <v>0</v>
      </c>
      <c r="D449">
        <f>IF(G449&lt;0,(SQRT(H449^2+H449^2)*'User Interface'!$D$17)/$C$7*COS(PI()*'User Interface'!$D$19/180)+$C$8,$C$8)</f>
        <v>-9.81</v>
      </c>
      <c r="E449">
        <f t="shared" si="12"/>
        <v>8.8000000000000007</v>
      </c>
      <c r="F449">
        <f t="shared" si="12"/>
        <v>-1.2869699999999982</v>
      </c>
      <c r="G449">
        <f t="shared" si="13"/>
        <v>3.8455999999999748</v>
      </c>
      <c r="H449">
        <f t="shared" si="13"/>
        <v>0.87429705500000221</v>
      </c>
    </row>
    <row r="450" spans="2:8" x14ac:dyDescent="0.3">
      <c r="B450">
        <f>B449+'User Interface'!$D$14</f>
        <v>0.43800000000000033</v>
      </c>
      <c r="C450">
        <f>IF(G450&lt;0,(SQRT(G450^2+H450^2)*'User Interface'!$D$17)/$C$7*COS(PI()*'User Interface'!$D$19/180),0)</f>
        <v>0</v>
      </c>
      <c r="D450">
        <f>IF(G450&lt;0,(SQRT(H450^2+H450^2)*'User Interface'!$D$17)/$C$7*COS(PI()*'User Interface'!$D$19/180)+$C$8,$C$8)</f>
        <v>-9.81</v>
      </c>
      <c r="E450">
        <f t="shared" si="12"/>
        <v>8.8000000000000007</v>
      </c>
      <c r="F450">
        <f t="shared" si="12"/>
        <v>-1.2967799999999983</v>
      </c>
      <c r="G450">
        <f t="shared" si="13"/>
        <v>3.8543999999999747</v>
      </c>
      <c r="H450">
        <f t="shared" si="13"/>
        <v>0.87300518000000216</v>
      </c>
    </row>
    <row r="451" spans="2:8" x14ac:dyDescent="0.3">
      <c r="B451">
        <f>B450+'User Interface'!$D$14</f>
        <v>0.43900000000000033</v>
      </c>
      <c r="C451">
        <f>IF(G451&lt;0,(SQRT(G451^2+H451^2)*'User Interface'!$D$17)/$C$7*COS(PI()*'User Interface'!$D$19/180),0)</f>
        <v>0</v>
      </c>
      <c r="D451">
        <f>IF(G451&lt;0,(SQRT(H451^2+H451^2)*'User Interface'!$D$17)/$C$7*COS(PI()*'User Interface'!$D$19/180)+$C$8,$C$8)</f>
        <v>-9.81</v>
      </c>
      <c r="E451">
        <f t="shared" si="12"/>
        <v>8.8000000000000007</v>
      </c>
      <c r="F451">
        <f t="shared" si="12"/>
        <v>-1.3065899999999984</v>
      </c>
      <c r="G451">
        <f t="shared" si="13"/>
        <v>3.8631999999999747</v>
      </c>
      <c r="H451">
        <f t="shared" si="13"/>
        <v>0.8717034950000021</v>
      </c>
    </row>
    <row r="452" spans="2:8" x14ac:dyDescent="0.3">
      <c r="B452">
        <f>B451+'User Interface'!$D$14</f>
        <v>0.44000000000000034</v>
      </c>
      <c r="C452">
        <f>IF(G452&lt;0,(SQRT(G452^2+H452^2)*'User Interface'!$D$17)/$C$7*COS(PI()*'User Interface'!$D$19/180),0)</f>
        <v>0</v>
      </c>
      <c r="D452">
        <f>IF(G452&lt;0,(SQRT(H452^2+H452^2)*'User Interface'!$D$17)/$C$7*COS(PI()*'User Interface'!$D$19/180)+$C$8,$C$8)</f>
        <v>-9.81</v>
      </c>
      <c r="E452">
        <f t="shared" si="12"/>
        <v>8.8000000000000007</v>
      </c>
      <c r="F452">
        <f t="shared" si="12"/>
        <v>-1.3163999999999985</v>
      </c>
      <c r="G452">
        <f t="shared" si="13"/>
        <v>3.8719999999999746</v>
      </c>
      <c r="H452">
        <f t="shared" si="13"/>
        <v>0.87039200000000205</v>
      </c>
    </row>
    <row r="453" spans="2:8" x14ac:dyDescent="0.3">
      <c r="B453">
        <f>B452+'User Interface'!$D$14</f>
        <v>0.44100000000000034</v>
      </c>
      <c r="C453">
        <f>IF(G453&lt;0,(SQRT(G453^2+H453^2)*'User Interface'!$D$17)/$C$7*COS(PI()*'User Interface'!$D$19/180),0)</f>
        <v>0</v>
      </c>
      <c r="D453">
        <f>IF(G453&lt;0,(SQRT(H453^2+H453^2)*'User Interface'!$D$17)/$C$7*COS(PI()*'User Interface'!$D$19/180)+$C$8,$C$8)</f>
        <v>-9.81</v>
      </c>
      <c r="E453">
        <f t="shared" si="12"/>
        <v>8.8000000000000007</v>
      </c>
      <c r="F453">
        <f t="shared" si="12"/>
        <v>-1.3262099999999986</v>
      </c>
      <c r="G453">
        <f t="shared" si="13"/>
        <v>3.8807999999999745</v>
      </c>
      <c r="H453">
        <f t="shared" si="13"/>
        <v>0.869070695000002</v>
      </c>
    </row>
    <row r="454" spans="2:8" x14ac:dyDescent="0.3">
      <c r="B454">
        <f>B453+'User Interface'!$D$14</f>
        <v>0.44200000000000034</v>
      </c>
      <c r="C454">
        <f>IF(G454&lt;0,(SQRT(G454^2+H454^2)*'User Interface'!$D$17)/$C$7*COS(PI()*'User Interface'!$D$19/180),0)</f>
        <v>0</v>
      </c>
      <c r="D454">
        <f>IF(G454&lt;0,(SQRT(H454^2+H454^2)*'User Interface'!$D$17)/$C$7*COS(PI()*'User Interface'!$D$19/180)+$C$8,$C$8)</f>
        <v>-9.81</v>
      </c>
      <c r="E454">
        <f t="shared" si="12"/>
        <v>8.8000000000000007</v>
      </c>
      <c r="F454">
        <f t="shared" si="12"/>
        <v>-1.3360199999999987</v>
      </c>
      <c r="G454">
        <f t="shared" si="13"/>
        <v>3.8895999999999744</v>
      </c>
      <c r="H454">
        <f t="shared" si="13"/>
        <v>0.86773958000000195</v>
      </c>
    </row>
    <row r="455" spans="2:8" x14ac:dyDescent="0.3">
      <c r="B455">
        <f>B454+'User Interface'!$D$14</f>
        <v>0.44300000000000034</v>
      </c>
      <c r="C455">
        <f>IF(G455&lt;0,(SQRT(G455^2+H455^2)*'User Interface'!$D$17)/$C$7*COS(PI()*'User Interface'!$D$19/180),0)</f>
        <v>0</v>
      </c>
      <c r="D455">
        <f>IF(G455&lt;0,(SQRT(H455^2+H455^2)*'User Interface'!$D$17)/$C$7*COS(PI()*'User Interface'!$D$19/180)+$C$8,$C$8)</f>
        <v>-9.81</v>
      </c>
      <c r="E455">
        <f t="shared" si="12"/>
        <v>8.8000000000000007</v>
      </c>
      <c r="F455">
        <f t="shared" si="12"/>
        <v>-1.3458299999999987</v>
      </c>
      <c r="G455">
        <f t="shared" si="13"/>
        <v>3.8983999999999743</v>
      </c>
      <c r="H455">
        <f t="shared" si="13"/>
        <v>0.8663986550000019</v>
      </c>
    </row>
    <row r="456" spans="2:8" x14ac:dyDescent="0.3">
      <c r="B456">
        <f>B455+'User Interface'!$D$14</f>
        <v>0.44400000000000034</v>
      </c>
      <c r="C456">
        <f>IF(G456&lt;0,(SQRT(G456^2+H456^2)*'User Interface'!$D$17)/$C$7*COS(PI()*'User Interface'!$D$19/180),0)</f>
        <v>0</v>
      </c>
      <c r="D456">
        <f>IF(G456&lt;0,(SQRT(H456^2+H456^2)*'User Interface'!$D$17)/$C$7*COS(PI()*'User Interface'!$D$19/180)+$C$8,$C$8)</f>
        <v>-9.81</v>
      </c>
      <c r="E456">
        <f t="shared" si="12"/>
        <v>8.8000000000000007</v>
      </c>
      <c r="F456">
        <f t="shared" si="12"/>
        <v>-1.3556399999999988</v>
      </c>
      <c r="G456">
        <f t="shared" si="13"/>
        <v>3.9071999999999742</v>
      </c>
      <c r="H456">
        <f t="shared" si="13"/>
        <v>0.86504792000000186</v>
      </c>
    </row>
    <row r="457" spans="2:8" x14ac:dyDescent="0.3">
      <c r="B457">
        <f>B456+'User Interface'!$D$14</f>
        <v>0.44500000000000034</v>
      </c>
      <c r="C457">
        <f>IF(G457&lt;0,(SQRT(G457^2+H457^2)*'User Interface'!$D$17)/$C$7*COS(PI()*'User Interface'!$D$19/180),0)</f>
        <v>0</v>
      </c>
      <c r="D457">
        <f>IF(G457&lt;0,(SQRT(H457^2+H457^2)*'User Interface'!$D$17)/$C$7*COS(PI()*'User Interface'!$D$19/180)+$C$8,$C$8)</f>
        <v>-9.81</v>
      </c>
      <c r="E457">
        <f t="shared" si="12"/>
        <v>8.8000000000000007</v>
      </c>
      <c r="F457">
        <f t="shared" si="12"/>
        <v>-1.3654499999999989</v>
      </c>
      <c r="G457">
        <f t="shared" si="13"/>
        <v>3.9159999999999742</v>
      </c>
      <c r="H457">
        <f t="shared" si="13"/>
        <v>0.86368737500000181</v>
      </c>
    </row>
    <row r="458" spans="2:8" x14ac:dyDescent="0.3">
      <c r="B458">
        <f>B457+'User Interface'!$D$14</f>
        <v>0.44600000000000034</v>
      </c>
      <c r="C458">
        <f>IF(G458&lt;0,(SQRT(G458^2+H458^2)*'User Interface'!$D$17)/$C$7*COS(PI()*'User Interface'!$D$19/180),0)</f>
        <v>0</v>
      </c>
      <c r="D458">
        <f>IF(G458&lt;0,(SQRT(H458^2+H458^2)*'User Interface'!$D$17)/$C$7*COS(PI()*'User Interface'!$D$19/180)+$C$8,$C$8)</f>
        <v>-9.81</v>
      </c>
      <c r="E458">
        <f t="shared" si="12"/>
        <v>8.8000000000000007</v>
      </c>
      <c r="F458">
        <f t="shared" si="12"/>
        <v>-1.375259999999999</v>
      </c>
      <c r="G458">
        <f t="shared" si="13"/>
        <v>3.9247999999999741</v>
      </c>
      <c r="H458">
        <f t="shared" si="13"/>
        <v>0.86231702000000177</v>
      </c>
    </row>
    <row r="459" spans="2:8" x14ac:dyDescent="0.3">
      <c r="B459">
        <f>B458+'User Interface'!$D$14</f>
        <v>0.44700000000000034</v>
      </c>
      <c r="C459">
        <f>IF(G459&lt;0,(SQRT(G459^2+H459^2)*'User Interface'!$D$17)/$C$7*COS(PI()*'User Interface'!$D$19/180),0)</f>
        <v>0</v>
      </c>
      <c r="D459">
        <f>IF(G459&lt;0,(SQRT(H459^2+H459^2)*'User Interface'!$D$17)/$C$7*COS(PI()*'User Interface'!$D$19/180)+$C$8,$C$8)</f>
        <v>-9.81</v>
      </c>
      <c r="E459">
        <f t="shared" si="12"/>
        <v>8.8000000000000007</v>
      </c>
      <c r="F459">
        <f t="shared" si="12"/>
        <v>-1.3850699999999991</v>
      </c>
      <c r="G459">
        <f t="shared" si="13"/>
        <v>3.933599999999974</v>
      </c>
      <c r="H459">
        <f t="shared" si="13"/>
        <v>0.86093685500000172</v>
      </c>
    </row>
    <row r="460" spans="2:8" x14ac:dyDescent="0.3">
      <c r="B460">
        <f>B459+'User Interface'!$D$14</f>
        <v>0.44800000000000034</v>
      </c>
      <c r="C460">
        <f>IF(G460&lt;0,(SQRT(G460^2+H460^2)*'User Interface'!$D$17)/$C$7*COS(PI()*'User Interface'!$D$19/180),0)</f>
        <v>0</v>
      </c>
      <c r="D460">
        <f>IF(G460&lt;0,(SQRT(H460^2+H460^2)*'User Interface'!$D$17)/$C$7*COS(PI()*'User Interface'!$D$19/180)+$C$8,$C$8)</f>
        <v>-9.81</v>
      </c>
      <c r="E460">
        <f t="shared" si="12"/>
        <v>8.8000000000000007</v>
      </c>
      <c r="F460">
        <f t="shared" si="12"/>
        <v>-1.3948799999999992</v>
      </c>
      <c r="G460">
        <f t="shared" si="13"/>
        <v>3.9423999999999739</v>
      </c>
      <c r="H460">
        <f t="shared" si="13"/>
        <v>0.85954688000000168</v>
      </c>
    </row>
    <row r="461" spans="2:8" x14ac:dyDescent="0.3">
      <c r="B461">
        <f>B460+'User Interface'!$D$14</f>
        <v>0.44900000000000034</v>
      </c>
      <c r="C461">
        <f>IF(G461&lt;0,(SQRT(G461^2+H461^2)*'User Interface'!$D$17)/$C$7*COS(PI()*'User Interface'!$D$19/180),0)</f>
        <v>0</v>
      </c>
      <c r="D461">
        <f>IF(G461&lt;0,(SQRT(H461^2+H461^2)*'User Interface'!$D$17)/$C$7*COS(PI()*'User Interface'!$D$19/180)+$C$8,$C$8)</f>
        <v>-9.81</v>
      </c>
      <c r="E461">
        <f t="shared" si="12"/>
        <v>8.8000000000000007</v>
      </c>
      <c r="F461">
        <f t="shared" si="12"/>
        <v>-1.4046899999999993</v>
      </c>
      <c r="G461">
        <f t="shared" si="13"/>
        <v>3.9511999999999738</v>
      </c>
      <c r="H461">
        <f t="shared" si="13"/>
        <v>0.85814709500000164</v>
      </c>
    </row>
    <row r="462" spans="2:8" x14ac:dyDescent="0.3">
      <c r="B462">
        <f>B461+'User Interface'!$D$14</f>
        <v>0.45000000000000034</v>
      </c>
      <c r="C462">
        <f>IF(G462&lt;0,(SQRT(G462^2+H462^2)*'User Interface'!$D$17)/$C$7*COS(PI()*'User Interface'!$D$19/180),0)</f>
        <v>0</v>
      </c>
      <c r="D462">
        <f>IF(G462&lt;0,(SQRT(H462^2+H462^2)*'User Interface'!$D$17)/$C$7*COS(PI()*'User Interface'!$D$19/180)+$C$8,$C$8)</f>
        <v>-9.81</v>
      </c>
      <c r="E462">
        <f t="shared" ref="E462:F525" si="14">C461*$C$9+E461</f>
        <v>8.8000000000000007</v>
      </c>
      <c r="F462">
        <f t="shared" si="14"/>
        <v>-1.4144999999999994</v>
      </c>
      <c r="G462">
        <f t="shared" ref="G462:H525" si="15">(E462+E461)/2*$C$9+G461</f>
        <v>3.9599999999999738</v>
      </c>
      <c r="H462">
        <f t="shared" si="15"/>
        <v>0.85673750000000159</v>
      </c>
    </row>
    <row r="463" spans="2:8" x14ac:dyDescent="0.3">
      <c r="B463">
        <f>B462+'User Interface'!$D$14</f>
        <v>0.45100000000000035</v>
      </c>
      <c r="C463">
        <f>IF(G463&lt;0,(SQRT(G463^2+H463^2)*'User Interface'!$D$17)/$C$7*COS(PI()*'User Interface'!$D$19/180),0)</f>
        <v>0</v>
      </c>
      <c r="D463">
        <f>IF(G463&lt;0,(SQRT(H463^2+H463^2)*'User Interface'!$D$17)/$C$7*COS(PI()*'User Interface'!$D$19/180)+$C$8,$C$8)</f>
        <v>-9.81</v>
      </c>
      <c r="E463">
        <f t="shared" si="14"/>
        <v>8.8000000000000007</v>
      </c>
      <c r="F463">
        <f t="shared" si="14"/>
        <v>-1.4243099999999995</v>
      </c>
      <c r="G463">
        <f t="shared" si="15"/>
        <v>3.9687999999999737</v>
      </c>
      <c r="H463">
        <f t="shared" si="15"/>
        <v>0.85531809500000155</v>
      </c>
    </row>
    <row r="464" spans="2:8" x14ac:dyDescent="0.3">
      <c r="B464">
        <f>B463+'User Interface'!$D$14</f>
        <v>0.45200000000000035</v>
      </c>
      <c r="C464">
        <f>IF(G464&lt;0,(SQRT(G464^2+H464^2)*'User Interface'!$D$17)/$C$7*COS(PI()*'User Interface'!$D$19/180),0)</f>
        <v>0</v>
      </c>
      <c r="D464">
        <f>IF(G464&lt;0,(SQRT(H464^2+H464^2)*'User Interface'!$D$17)/$C$7*COS(PI()*'User Interface'!$D$19/180)+$C$8,$C$8)</f>
        <v>-9.81</v>
      </c>
      <c r="E464">
        <f t="shared" si="14"/>
        <v>8.8000000000000007</v>
      </c>
      <c r="F464">
        <f t="shared" si="14"/>
        <v>-1.4341199999999996</v>
      </c>
      <c r="G464">
        <f t="shared" si="15"/>
        <v>3.9775999999999736</v>
      </c>
      <c r="H464">
        <f t="shared" si="15"/>
        <v>0.85388888000000152</v>
      </c>
    </row>
    <row r="465" spans="2:8" x14ac:dyDescent="0.3">
      <c r="B465">
        <f>B464+'User Interface'!$D$14</f>
        <v>0.45300000000000035</v>
      </c>
      <c r="C465">
        <f>IF(G465&lt;0,(SQRT(G465^2+H465^2)*'User Interface'!$D$17)/$C$7*COS(PI()*'User Interface'!$D$19/180),0)</f>
        <v>0</v>
      </c>
      <c r="D465">
        <f>IF(G465&lt;0,(SQRT(H465^2+H465^2)*'User Interface'!$D$17)/$C$7*COS(PI()*'User Interface'!$D$19/180)+$C$8,$C$8)</f>
        <v>-9.81</v>
      </c>
      <c r="E465">
        <f t="shared" si="14"/>
        <v>8.8000000000000007</v>
      </c>
      <c r="F465">
        <f t="shared" si="14"/>
        <v>-1.4439299999999997</v>
      </c>
      <c r="G465">
        <f t="shared" si="15"/>
        <v>3.9863999999999735</v>
      </c>
      <c r="H465">
        <f t="shared" si="15"/>
        <v>0.85244985500000148</v>
      </c>
    </row>
    <row r="466" spans="2:8" x14ac:dyDescent="0.3">
      <c r="B466">
        <f>B465+'User Interface'!$D$14</f>
        <v>0.45400000000000035</v>
      </c>
      <c r="C466">
        <f>IF(G466&lt;0,(SQRT(G466^2+H466^2)*'User Interface'!$D$17)/$C$7*COS(PI()*'User Interface'!$D$19/180),0)</f>
        <v>0</v>
      </c>
      <c r="D466">
        <f>IF(G466&lt;0,(SQRT(H466^2+H466^2)*'User Interface'!$D$17)/$C$7*COS(PI()*'User Interface'!$D$19/180)+$C$8,$C$8)</f>
        <v>-9.81</v>
      </c>
      <c r="E466">
        <f t="shared" si="14"/>
        <v>8.8000000000000007</v>
      </c>
      <c r="F466">
        <f t="shared" si="14"/>
        <v>-1.4537399999999998</v>
      </c>
      <c r="G466">
        <f t="shared" si="15"/>
        <v>3.9951999999999734</v>
      </c>
      <c r="H466">
        <f t="shared" si="15"/>
        <v>0.85100102000000144</v>
      </c>
    </row>
    <row r="467" spans="2:8" x14ac:dyDescent="0.3">
      <c r="B467">
        <f>B466+'User Interface'!$D$14</f>
        <v>0.45500000000000035</v>
      </c>
      <c r="C467">
        <f>IF(G467&lt;0,(SQRT(G467^2+H467^2)*'User Interface'!$D$17)/$C$7*COS(PI()*'User Interface'!$D$19/180),0)</f>
        <v>0</v>
      </c>
      <c r="D467">
        <f>IF(G467&lt;0,(SQRT(H467^2+H467^2)*'User Interface'!$D$17)/$C$7*COS(PI()*'User Interface'!$D$19/180)+$C$8,$C$8)</f>
        <v>-9.81</v>
      </c>
      <c r="E467">
        <f t="shared" si="14"/>
        <v>8.8000000000000007</v>
      </c>
      <c r="F467">
        <f t="shared" si="14"/>
        <v>-1.4635499999999999</v>
      </c>
      <c r="G467">
        <f t="shared" si="15"/>
        <v>4.0039999999999738</v>
      </c>
      <c r="H467">
        <f t="shared" si="15"/>
        <v>0.8495423750000014</v>
      </c>
    </row>
    <row r="468" spans="2:8" x14ac:dyDescent="0.3">
      <c r="B468">
        <f>B467+'User Interface'!$D$14</f>
        <v>0.45600000000000035</v>
      </c>
      <c r="C468">
        <f>IF(G468&lt;0,(SQRT(G468^2+H468^2)*'User Interface'!$D$17)/$C$7*COS(PI()*'User Interface'!$D$19/180),0)</f>
        <v>0</v>
      </c>
      <c r="D468">
        <f>IF(G468&lt;0,(SQRT(H468^2+H468^2)*'User Interface'!$D$17)/$C$7*COS(PI()*'User Interface'!$D$19/180)+$C$8,$C$8)</f>
        <v>-9.81</v>
      </c>
      <c r="E468">
        <f t="shared" si="14"/>
        <v>8.8000000000000007</v>
      </c>
      <c r="F468">
        <f t="shared" si="14"/>
        <v>-1.47336</v>
      </c>
      <c r="G468">
        <f t="shared" si="15"/>
        <v>4.0127999999999737</v>
      </c>
      <c r="H468">
        <f t="shared" si="15"/>
        <v>0.84807392000000137</v>
      </c>
    </row>
    <row r="469" spans="2:8" x14ac:dyDescent="0.3">
      <c r="B469">
        <f>B468+'User Interface'!$D$14</f>
        <v>0.45700000000000035</v>
      </c>
      <c r="C469">
        <f>IF(G469&lt;0,(SQRT(G469^2+H469^2)*'User Interface'!$D$17)/$C$7*COS(PI()*'User Interface'!$D$19/180),0)</f>
        <v>0</v>
      </c>
      <c r="D469">
        <f>IF(G469&lt;0,(SQRT(H469^2+H469^2)*'User Interface'!$D$17)/$C$7*COS(PI()*'User Interface'!$D$19/180)+$C$8,$C$8)</f>
        <v>-9.81</v>
      </c>
      <c r="E469">
        <f t="shared" si="14"/>
        <v>8.8000000000000007</v>
      </c>
      <c r="F469">
        <f t="shared" si="14"/>
        <v>-1.4831700000000001</v>
      </c>
      <c r="G469">
        <f t="shared" si="15"/>
        <v>4.0215999999999736</v>
      </c>
      <c r="H469">
        <f t="shared" si="15"/>
        <v>0.84659565500000133</v>
      </c>
    </row>
    <row r="470" spans="2:8" x14ac:dyDescent="0.3">
      <c r="B470">
        <f>B469+'User Interface'!$D$14</f>
        <v>0.45800000000000035</v>
      </c>
      <c r="C470">
        <f>IF(G470&lt;0,(SQRT(G470^2+H470^2)*'User Interface'!$D$17)/$C$7*COS(PI()*'User Interface'!$D$19/180),0)</f>
        <v>0</v>
      </c>
      <c r="D470">
        <f>IF(G470&lt;0,(SQRT(H470^2+H470^2)*'User Interface'!$D$17)/$C$7*COS(PI()*'User Interface'!$D$19/180)+$C$8,$C$8)</f>
        <v>-9.81</v>
      </c>
      <c r="E470">
        <f t="shared" si="14"/>
        <v>8.8000000000000007</v>
      </c>
      <c r="F470">
        <f t="shared" si="14"/>
        <v>-1.4929800000000002</v>
      </c>
      <c r="G470">
        <f t="shared" si="15"/>
        <v>4.0303999999999736</v>
      </c>
      <c r="H470">
        <f t="shared" si="15"/>
        <v>0.8451075800000013</v>
      </c>
    </row>
    <row r="471" spans="2:8" x14ac:dyDescent="0.3">
      <c r="B471">
        <f>B470+'User Interface'!$D$14</f>
        <v>0.45900000000000035</v>
      </c>
      <c r="C471">
        <f>IF(G471&lt;0,(SQRT(G471^2+H471^2)*'User Interface'!$D$17)/$C$7*COS(PI()*'User Interface'!$D$19/180),0)</f>
        <v>0</v>
      </c>
      <c r="D471">
        <f>IF(G471&lt;0,(SQRT(H471^2+H471^2)*'User Interface'!$D$17)/$C$7*COS(PI()*'User Interface'!$D$19/180)+$C$8,$C$8)</f>
        <v>-9.81</v>
      </c>
      <c r="E471">
        <f t="shared" si="14"/>
        <v>8.8000000000000007</v>
      </c>
      <c r="F471">
        <f t="shared" si="14"/>
        <v>-1.5027900000000003</v>
      </c>
      <c r="G471">
        <f t="shared" si="15"/>
        <v>4.0391999999999735</v>
      </c>
      <c r="H471">
        <f t="shared" si="15"/>
        <v>0.84360969500000127</v>
      </c>
    </row>
    <row r="472" spans="2:8" x14ac:dyDescent="0.3">
      <c r="B472">
        <f>B471+'User Interface'!$D$14</f>
        <v>0.46000000000000035</v>
      </c>
      <c r="C472">
        <f>IF(G472&lt;0,(SQRT(G472^2+H472^2)*'User Interface'!$D$17)/$C$7*COS(PI()*'User Interface'!$D$19/180),0)</f>
        <v>0</v>
      </c>
      <c r="D472">
        <f>IF(G472&lt;0,(SQRT(H472^2+H472^2)*'User Interface'!$D$17)/$C$7*COS(PI()*'User Interface'!$D$19/180)+$C$8,$C$8)</f>
        <v>-9.81</v>
      </c>
      <c r="E472">
        <f t="shared" si="14"/>
        <v>8.8000000000000007</v>
      </c>
      <c r="F472">
        <f t="shared" si="14"/>
        <v>-1.5126000000000004</v>
      </c>
      <c r="G472">
        <f t="shared" si="15"/>
        <v>4.0479999999999734</v>
      </c>
      <c r="H472">
        <f t="shared" si="15"/>
        <v>0.84210200000000124</v>
      </c>
    </row>
    <row r="473" spans="2:8" x14ac:dyDescent="0.3">
      <c r="B473">
        <f>B472+'User Interface'!$D$14</f>
        <v>0.46100000000000035</v>
      </c>
      <c r="C473">
        <f>IF(G473&lt;0,(SQRT(G473^2+H473^2)*'User Interface'!$D$17)/$C$7*COS(PI()*'User Interface'!$D$19/180),0)</f>
        <v>0</v>
      </c>
      <c r="D473">
        <f>IF(G473&lt;0,(SQRT(H473^2+H473^2)*'User Interface'!$D$17)/$C$7*COS(PI()*'User Interface'!$D$19/180)+$C$8,$C$8)</f>
        <v>-9.81</v>
      </c>
      <c r="E473">
        <f t="shared" si="14"/>
        <v>8.8000000000000007</v>
      </c>
      <c r="F473">
        <f t="shared" si="14"/>
        <v>-1.5224100000000005</v>
      </c>
      <c r="G473">
        <f t="shared" si="15"/>
        <v>4.0567999999999733</v>
      </c>
      <c r="H473">
        <f t="shared" si="15"/>
        <v>0.84058449500000121</v>
      </c>
    </row>
    <row r="474" spans="2:8" x14ac:dyDescent="0.3">
      <c r="B474">
        <f>B473+'User Interface'!$D$14</f>
        <v>0.46200000000000035</v>
      </c>
      <c r="C474">
        <f>IF(G474&lt;0,(SQRT(G474^2+H474^2)*'User Interface'!$D$17)/$C$7*COS(PI()*'User Interface'!$D$19/180),0)</f>
        <v>0</v>
      </c>
      <c r="D474">
        <f>IF(G474&lt;0,(SQRT(H474^2+H474^2)*'User Interface'!$D$17)/$C$7*COS(PI()*'User Interface'!$D$19/180)+$C$8,$C$8)</f>
        <v>-9.81</v>
      </c>
      <c r="E474">
        <f t="shared" si="14"/>
        <v>8.8000000000000007</v>
      </c>
      <c r="F474">
        <f t="shared" si="14"/>
        <v>-1.5322200000000006</v>
      </c>
      <c r="G474">
        <f t="shared" si="15"/>
        <v>4.0655999999999732</v>
      </c>
      <c r="H474">
        <f t="shared" si="15"/>
        <v>0.83905718000000118</v>
      </c>
    </row>
    <row r="475" spans="2:8" x14ac:dyDescent="0.3">
      <c r="B475">
        <f>B474+'User Interface'!$D$14</f>
        <v>0.46300000000000036</v>
      </c>
      <c r="C475">
        <f>IF(G475&lt;0,(SQRT(G475^2+H475^2)*'User Interface'!$D$17)/$C$7*COS(PI()*'User Interface'!$D$19/180),0)</f>
        <v>0</v>
      </c>
      <c r="D475">
        <f>IF(G475&lt;0,(SQRT(H475^2+H475^2)*'User Interface'!$D$17)/$C$7*COS(PI()*'User Interface'!$D$19/180)+$C$8,$C$8)</f>
        <v>-9.81</v>
      </c>
      <c r="E475">
        <f t="shared" si="14"/>
        <v>8.8000000000000007</v>
      </c>
      <c r="F475">
        <f t="shared" si="14"/>
        <v>-1.5420300000000007</v>
      </c>
      <c r="G475">
        <f t="shared" si="15"/>
        <v>4.0743999999999732</v>
      </c>
      <c r="H475">
        <f t="shared" si="15"/>
        <v>0.83752005500000115</v>
      </c>
    </row>
    <row r="476" spans="2:8" x14ac:dyDescent="0.3">
      <c r="B476">
        <f>B475+'User Interface'!$D$14</f>
        <v>0.46400000000000036</v>
      </c>
      <c r="C476">
        <f>IF(G476&lt;0,(SQRT(G476^2+H476^2)*'User Interface'!$D$17)/$C$7*COS(PI()*'User Interface'!$D$19/180),0)</f>
        <v>0</v>
      </c>
      <c r="D476">
        <f>IF(G476&lt;0,(SQRT(H476^2+H476^2)*'User Interface'!$D$17)/$C$7*COS(PI()*'User Interface'!$D$19/180)+$C$8,$C$8)</f>
        <v>-9.81</v>
      </c>
      <c r="E476">
        <f t="shared" si="14"/>
        <v>8.8000000000000007</v>
      </c>
      <c r="F476">
        <f t="shared" si="14"/>
        <v>-1.5518400000000008</v>
      </c>
      <c r="G476">
        <f t="shared" si="15"/>
        <v>4.0831999999999731</v>
      </c>
      <c r="H476">
        <f t="shared" si="15"/>
        <v>0.83597312000000112</v>
      </c>
    </row>
    <row r="477" spans="2:8" x14ac:dyDescent="0.3">
      <c r="B477">
        <f>B476+'User Interface'!$D$14</f>
        <v>0.46500000000000036</v>
      </c>
      <c r="C477">
        <f>IF(G477&lt;0,(SQRT(G477^2+H477^2)*'User Interface'!$D$17)/$C$7*COS(PI()*'User Interface'!$D$19/180),0)</f>
        <v>0</v>
      </c>
      <c r="D477">
        <f>IF(G477&lt;0,(SQRT(H477^2+H477^2)*'User Interface'!$D$17)/$C$7*COS(PI()*'User Interface'!$D$19/180)+$C$8,$C$8)</f>
        <v>-9.81</v>
      </c>
      <c r="E477">
        <f t="shared" si="14"/>
        <v>8.8000000000000007</v>
      </c>
      <c r="F477">
        <f t="shared" si="14"/>
        <v>-1.5616500000000009</v>
      </c>
      <c r="G477">
        <f t="shared" si="15"/>
        <v>4.091999999999973</v>
      </c>
      <c r="H477">
        <f t="shared" si="15"/>
        <v>0.8344163750000011</v>
      </c>
    </row>
    <row r="478" spans="2:8" x14ac:dyDescent="0.3">
      <c r="B478">
        <f>B477+'User Interface'!$D$14</f>
        <v>0.46600000000000036</v>
      </c>
      <c r="C478">
        <f>IF(G478&lt;0,(SQRT(G478^2+H478^2)*'User Interface'!$D$17)/$C$7*COS(PI()*'User Interface'!$D$19/180),0)</f>
        <v>0</v>
      </c>
      <c r="D478">
        <f>IF(G478&lt;0,(SQRT(H478^2+H478^2)*'User Interface'!$D$17)/$C$7*COS(PI()*'User Interface'!$D$19/180)+$C$8,$C$8)</f>
        <v>-9.81</v>
      </c>
      <c r="E478">
        <f t="shared" si="14"/>
        <v>8.8000000000000007</v>
      </c>
      <c r="F478">
        <f t="shared" si="14"/>
        <v>-1.571460000000001</v>
      </c>
      <c r="G478">
        <f t="shared" si="15"/>
        <v>4.1007999999999729</v>
      </c>
      <c r="H478">
        <f t="shared" si="15"/>
        <v>0.83284982000000107</v>
      </c>
    </row>
    <row r="479" spans="2:8" x14ac:dyDescent="0.3">
      <c r="B479">
        <f>B478+'User Interface'!$D$14</f>
        <v>0.46700000000000036</v>
      </c>
      <c r="C479">
        <f>IF(G479&lt;0,(SQRT(G479^2+H479^2)*'User Interface'!$D$17)/$C$7*COS(PI()*'User Interface'!$D$19/180),0)</f>
        <v>0</v>
      </c>
      <c r="D479">
        <f>IF(G479&lt;0,(SQRT(H479^2+H479^2)*'User Interface'!$D$17)/$C$7*COS(PI()*'User Interface'!$D$19/180)+$C$8,$C$8)</f>
        <v>-9.81</v>
      </c>
      <c r="E479">
        <f t="shared" si="14"/>
        <v>8.8000000000000007</v>
      </c>
      <c r="F479">
        <f t="shared" si="14"/>
        <v>-1.5812700000000011</v>
      </c>
      <c r="G479">
        <f t="shared" si="15"/>
        <v>4.1095999999999728</v>
      </c>
      <c r="H479">
        <f t="shared" si="15"/>
        <v>0.83127345500000105</v>
      </c>
    </row>
    <row r="480" spans="2:8" x14ac:dyDescent="0.3">
      <c r="B480">
        <f>B479+'User Interface'!$D$14</f>
        <v>0.46800000000000036</v>
      </c>
      <c r="C480">
        <f>IF(G480&lt;0,(SQRT(G480^2+H480^2)*'User Interface'!$D$17)/$C$7*COS(PI()*'User Interface'!$D$19/180),0)</f>
        <v>0</v>
      </c>
      <c r="D480">
        <f>IF(G480&lt;0,(SQRT(H480^2+H480^2)*'User Interface'!$D$17)/$C$7*COS(PI()*'User Interface'!$D$19/180)+$C$8,$C$8)</f>
        <v>-9.81</v>
      </c>
      <c r="E480">
        <f t="shared" si="14"/>
        <v>8.8000000000000007</v>
      </c>
      <c r="F480">
        <f t="shared" si="14"/>
        <v>-1.5910800000000012</v>
      </c>
      <c r="G480">
        <f t="shared" si="15"/>
        <v>4.1183999999999727</v>
      </c>
      <c r="H480">
        <f t="shared" si="15"/>
        <v>0.82968728000000103</v>
      </c>
    </row>
    <row r="481" spans="2:8" x14ac:dyDescent="0.3">
      <c r="B481">
        <f>B480+'User Interface'!$D$14</f>
        <v>0.46900000000000036</v>
      </c>
      <c r="C481">
        <f>IF(G481&lt;0,(SQRT(G481^2+H481^2)*'User Interface'!$D$17)/$C$7*COS(PI()*'User Interface'!$D$19/180),0)</f>
        <v>0</v>
      </c>
      <c r="D481">
        <f>IF(G481&lt;0,(SQRT(H481^2+H481^2)*'User Interface'!$D$17)/$C$7*COS(PI()*'User Interface'!$D$19/180)+$C$8,$C$8)</f>
        <v>-9.81</v>
      </c>
      <c r="E481">
        <f t="shared" si="14"/>
        <v>8.8000000000000007</v>
      </c>
      <c r="F481">
        <f t="shared" si="14"/>
        <v>-1.6008900000000013</v>
      </c>
      <c r="G481">
        <f t="shared" si="15"/>
        <v>4.1271999999999727</v>
      </c>
      <c r="H481">
        <f t="shared" si="15"/>
        <v>0.828091295000001</v>
      </c>
    </row>
    <row r="482" spans="2:8" x14ac:dyDescent="0.3">
      <c r="B482">
        <f>B481+'User Interface'!$D$14</f>
        <v>0.47000000000000036</v>
      </c>
      <c r="C482">
        <f>IF(G482&lt;0,(SQRT(G482^2+H482^2)*'User Interface'!$D$17)/$C$7*COS(PI()*'User Interface'!$D$19/180),0)</f>
        <v>0</v>
      </c>
      <c r="D482">
        <f>IF(G482&lt;0,(SQRT(H482^2+H482^2)*'User Interface'!$D$17)/$C$7*COS(PI()*'User Interface'!$D$19/180)+$C$8,$C$8)</f>
        <v>-9.81</v>
      </c>
      <c r="E482">
        <f t="shared" si="14"/>
        <v>8.8000000000000007</v>
      </c>
      <c r="F482">
        <f t="shared" si="14"/>
        <v>-1.6107000000000014</v>
      </c>
      <c r="G482">
        <f t="shared" si="15"/>
        <v>4.1359999999999726</v>
      </c>
      <c r="H482">
        <f t="shared" si="15"/>
        <v>0.82648550000000098</v>
      </c>
    </row>
    <row r="483" spans="2:8" x14ac:dyDescent="0.3">
      <c r="B483">
        <f>B482+'User Interface'!$D$14</f>
        <v>0.47100000000000036</v>
      </c>
      <c r="C483">
        <f>IF(G483&lt;0,(SQRT(G483^2+H483^2)*'User Interface'!$D$17)/$C$7*COS(PI()*'User Interface'!$D$19/180),0)</f>
        <v>0</v>
      </c>
      <c r="D483">
        <f>IF(G483&lt;0,(SQRT(H483^2+H483^2)*'User Interface'!$D$17)/$C$7*COS(PI()*'User Interface'!$D$19/180)+$C$8,$C$8)</f>
        <v>-9.81</v>
      </c>
      <c r="E483">
        <f t="shared" si="14"/>
        <v>8.8000000000000007</v>
      </c>
      <c r="F483">
        <f t="shared" si="14"/>
        <v>-1.6205100000000014</v>
      </c>
      <c r="G483">
        <f t="shared" si="15"/>
        <v>4.1447999999999725</v>
      </c>
      <c r="H483">
        <f t="shared" si="15"/>
        <v>0.82486989500000096</v>
      </c>
    </row>
    <row r="484" spans="2:8" x14ac:dyDescent="0.3">
      <c r="B484">
        <f>B483+'User Interface'!$D$14</f>
        <v>0.47200000000000036</v>
      </c>
      <c r="C484">
        <f>IF(G484&lt;0,(SQRT(G484^2+H484^2)*'User Interface'!$D$17)/$C$7*COS(PI()*'User Interface'!$D$19/180),0)</f>
        <v>0</v>
      </c>
      <c r="D484">
        <f>IF(G484&lt;0,(SQRT(H484^2+H484^2)*'User Interface'!$D$17)/$C$7*COS(PI()*'User Interface'!$D$19/180)+$C$8,$C$8)</f>
        <v>-9.81</v>
      </c>
      <c r="E484">
        <f t="shared" si="14"/>
        <v>8.8000000000000007</v>
      </c>
      <c r="F484">
        <f t="shared" si="14"/>
        <v>-1.6303200000000015</v>
      </c>
      <c r="G484">
        <f t="shared" si="15"/>
        <v>4.1535999999999724</v>
      </c>
      <c r="H484">
        <f t="shared" si="15"/>
        <v>0.82324448000000094</v>
      </c>
    </row>
    <row r="485" spans="2:8" x14ac:dyDescent="0.3">
      <c r="B485">
        <f>B484+'User Interface'!$D$14</f>
        <v>0.47300000000000036</v>
      </c>
      <c r="C485">
        <f>IF(G485&lt;0,(SQRT(G485^2+H485^2)*'User Interface'!$D$17)/$C$7*COS(PI()*'User Interface'!$D$19/180),0)</f>
        <v>0</v>
      </c>
      <c r="D485">
        <f>IF(G485&lt;0,(SQRT(H485^2+H485^2)*'User Interface'!$D$17)/$C$7*COS(PI()*'User Interface'!$D$19/180)+$C$8,$C$8)</f>
        <v>-9.81</v>
      </c>
      <c r="E485">
        <f t="shared" si="14"/>
        <v>8.8000000000000007</v>
      </c>
      <c r="F485">
        <f t="shared" si="14"/>
        <v>-1.6401300000000016</v>
      </c>
      <c r="G485">
        <f t="shared" si="15"/>
        <v>4.1623999999999723</v>
      </c>
      <c r="H485">
        <f t="shared" si="15"/>
        <v>0.82160925500000093</v>
      </c>
    </row>
    <row r="486" spans="2:8" x14ac:dyDescent="0.3">
      <c r="B486">
        <f>B485+'User Interface'!$D$14</f>
        <v>0.47400000000000037</v>
      </c>
      <c r="C486">
        <f>IF(G486&lt;0,(SQRT(G486^2+H486^2)*'User Interface'!$D$17)/$C$7*COS(PI()*'User Interface'!$D$19/180),0)</f>
        <v>0</v>
      </c>
      <c r="D486">
        <f>IF(G486&lt;0,(SQRT(H486^2+H486^2)*'User Interface'!$D$17)/$C$7*COS(PI()*'User Interface'!$D$19/180)+$C$8,$C$8)</f>
        <v>-9.81</v>
      </c>
      <c r="E486">
        <f t="shared" si="14"/>
        <v>8.8000000000000007</v>
      </c>
      <c r="F486">
        <f t="shared" si="14"/>
        <v>-1.6499400000000017</v>
      </c>
      <c r="G486">
        <f t="shared" si="15"/>
        <v>4.1711999999999723</v>
      </c>
      <c r="H486">
        <f t="shared" si="15"/>
        <v>0.81996422000000091</v>
      </c>
    </row>
    <row r="487" spans="2:8" x14ac:dyDescent="0.3">
      <c r="B487">
        <f>B486+'User Interface'!$D$14</f>
        <v>0.47500000000000037</v>
      </c>
      <c r="C487">
        <f>IF(G487&lt;0,(SQRT(G487^2+H487^2)*'User Interface'!$D$17)/$C$7*COS(PI()*'User Interface'!$D$19/180),0)</f>
        <v>0</v>
      </c>
      <c r="D487">
        <f>IF(G487&lt;0,(SQRT(H487^2+H487^2)*'User Interface'!$D$17)/$C$7*COS(PI()*'User Interface'!$D$19/180)+$C$8,$C$8)</f>
        <v>-9.81</v>
      </c>
      <c r="E487">
        <f t="shared" si="14"/>
        <v>8.8000000000000007</v>
      </c>
      <c r="F487">
        <f t="shared" si="14"/>
        <v>-1.6597500000000018</v>
      </c>
      <c r="G487">
        <f t="shared" si="15"/>
        <v>4.1799999999999722</v>
      </c>
      <c r="H487">
        <f t="shared" si="15"/>
        <v>0.81830937500000089</v>
      </c>
    </row>
    <row r="488" spans="2:8" x14ac:dyDescent="0.3">
      <c r="B488">
        <f>B487+'User Interface'!$D$14</f>
        <v>0.47600000000000037</v>
      </c>
      <c r="C488">
        <f>IF(G488&lt;0,(SQRT(G488^2+H488^2)*'User Interface'!$D$17)/$C$7*COS(PI()*'User Interface'!$D$19/180),0)</f>
        <v>0</v>
      </c>
      <c r="D488">
        <f>IF(G488&lt;0,(SQRT(H488^2+H488^2)*'User Interface'!$D$17)/$C$7*COS(PI()*'User Interface'!$D$19/180)+$C$8,$C$8)</f>
        <v>-9.81</v>
      </c>
      <c r="E488">
        <f t="shared" si="14"/>
        <v>8.8000000000000007</v>
      </c>
      <c r="F488">
        <f t="shared" si="14"/>
        <v>-1.6695600000000019</v>
      </c>
      <c r="G488">
        <f t="shared" si="15"/>
        <v>4.1887999999999721</v>
      </c>
      <c r="H488">
        <f t="shared" si="15"/>
        <v>0.81664472000000088</v>
      </c>
    </row>
    <row r="489" spans="2:8" x14ac:dyDescent="0.3">
      <c r="B489">
        <f>B488+'User Interface'!$D$14</f>
        <v>0.47700000000000037</v>
      </c>
      <c r="C489">
        <f>IF(G489&lt;0,(SQRT(G489^2+H489^2)*'User Interface'!$D$17)/$C$7*COS(PI()*'User Interface'!$D$19/180),0)</f>
        <v>0</v>
      </c>
      <c r="D489">
        <f>IF(G489&lt;0,(SQRT(H489^2+H489^2)*'User Interface'!$D$17)/$C$7*COS(PI()*'User Interface'!$D$19/180)+$C$8,$C$8)</f>
        <v>-9.81</v>
      </c>
      <c r="E489">
        <f t="shared" si="14"/>
        <v>8.8000000000000007</v>
      </c>
      <c r="F489">
        <f t="shared" si="14"/>
        <v>-1.679370000000002</v>
      </c>
      <c r="G489">
        <f t="shared" si="15"/>
        <v>4.197599999999972</v>
      </c>
      <c r="H489">
        <f t="shared" si="15"/>
        <v>0.81497025500000086</v>
      </c>
    </row>
    <row r="490" spans="2:8" x14ac:dyDescent="0.3">
      <c r="B490">
        <f>B489+'User Interface'!$D$14</f>
        <v>0.47800000000000037</v>
      </c>
      <c r="C490">
        <f>IF(G490&lt;0,(SQRT(G490^2+H490^2)*'User Interface'!$D$17)/$C$7*COS(PI()*'User Interface'!$D$19/180),0)</f>
        <v>0</v>
      </c>
      <c r="D490">
        <f>IF(G490&lt;0,(SQRT(H490^2+H490^2)*'User Interface'!$D$17)/$C$7*COS(PI()*'User Interface'!$D$19/180)+$C$8,$C$8)</f>
        <v>-9.81</v>
      </c>
      <c r="E490">
        <f t="shared" si="14"/>
        <v>8.8000000000000007</v>
      </c>
      <c r="F490">
        <f t="shared" si="14"/>
        <v>-1.6891800000000021</v>
      </c>
      <c r="G490">
        <f t="shared" si="15"/>
        <v>4.2063999999999719</v>
      </c>
      <c r="H490">
        <f t="shared" si="15"/>
        <v>0.81328598000000085</v>
      </c>
    </row>
    <row r="491" spans="2:8" x14ac:dyDescent="0.3">
      <c r="B491">
        <f>B490+'User Interface'!$D$14</f>
        <v>0.47900000000000037</v>
      </c>
      <c r="C491">
        <f>IF(G491&lt;0,(SQRT(G491^2+H491^2)*'User Interface'!$D$17)/$C$7*COS(PI()*'User Interface'!$D$19/180),0)</f>
        <v>0</v>
      </c>
      <c r="D491">
        <f>IF(G491&lt;0,(SQRT(H491^2+H491^2)*'User Interface'!$D$17)/$C$7*COS(PI()*'User Interface'!$D$19/180)+$C$8,$C$8)</f>
        <v>-9.81</v>
      </c>
      <c r="E491">
        <f t="shared" si="14"/>
        <v>8.8000000000000007</v>
      </c>
      <c r="F491">
        <f t="shared" si="14"/>
        <v>-1.6989900000000022</v>
      </c>
      <c r="G491">
        <f t="shared" si="15"/>
        <v>4.2151999999999719</v>
      </c>
      <c r="H491">
        <f t="shared" si="15"/>
        <v>0.81159189500000084</v>
      </c>
    </row>
    <row r="492" spans="2:8" x14ac:dyDescent="0.3">
      <c r="B492">
        <f>B491+'User Interface'!$D$14</f>
        <v>0.48000000000000037</v>
      </c>
      <c r="C492">
        <f>IF(G492&lt;0,(SQRT(G492^2+H492^2)*'User Interface'!$D$17)/$C$7*COS(PI()*'User Interface'!$D$19/180),0)</f>
        <v>0</v>
      </c>
      <c r="D492">
        <f>IF(G492&lt;0,(SQRT(H492^2+H492^2)*'User Interface'!$D$17)/$C$7*COS(PI()*'User Interface'!$D$19/180)+$C$8,$C$8)</f>
        <v>-9.81</v>
      </c>
      <c r="E492">
        <f t="shared" si="14"/>
        <v>8.8000000000000007</v>
      </c>
      <c r="F492">
        <f t="shared" si="14"/>
        <v>-1.7088000000000023</v>
      </c>
      <c r="G492">
        <f t="shared" si="15"/>
        <v>4.2239999999999718</v>
      </c>
      <c r="H492">
        <f t="shared" si="15"/>
        <v>0.80988800000000083</v>
      </c>
    </row>
    <row r="493" spans="2:8" x14ac:dyDescent="0.3">
      <c r="B493">
        <f>B492+'User Interface'!$D$14</f>
        <v>0.48100000000000037</v>
      </c>
      <c r="C493">
        <f>IF(G493&lt;0,(SQRT(G493^2+H493^2)*'User Interface'!$D$17)/$C$7*COS(PI()*'User Interface'!$D$19/180),0)</f>
        <v>0</v>
      </c>
      <c r="D493">
        <f>IF(G493&lt;0,(SQRT(H493^2+H493^2)*'User Interface'!$D$17)/$C$7*COS(PI()*'User Interface'!$D$19/180)+$C$8,$C$8)</f>
        <v>-9.81</v>
      </c>
      <c r="E493">
        <f t="shared" si="14"/>
        <v>8.8000000000000007</v>
      </c>
      <c r="F493">
        <f t="shared" si="14"/>
        <v>-1.7186100000000024</v>
      </c>
      <c r="G493">
        <f t="shared" si="15"/>
        <v>4.2327999999999717</v>
      </c>
      <c r="H493">
        <f t="shared" si="15"/>
        <v>0.80817429500000082</v>
      </c>
    </row>
    <row r="494" spans="2:8" x14ac:dyDescent="0.3">
      <c r="B494">
        <f>B493+'User Interface'!$D$14</f>
        <v>0.48200000000000037</v>
      </c>
      <c r="C494">
        <f>IF(G494&lt;0,(SQRT(G494^2+H494^2)*'User Interface'!$D$17)/$C$7*COS(PI()*'User Interface'!$D$19/180),0)</f>
        <v>0</v>
      </c>
      <c r="D494">
        <f>IF(G494&lt;0,(SQRT(H494^2+H494^2)*'User Interface'!$D$17)/$C$7*COS(PI()*'User Interface'!$D$19/180)+$C$8,$C$8)</f>
        <v>-9.81</v>
      </c>
      <c r="E494">
        <f t="shared" si="14"/>
        <v>8.8000000000000007</v>
      </c>
      <c r="F494">
        <f t="shared" si="14"/>
        <v>-1.7284200000000025</v>
      </c>
      <c r="G494">
        <f t="shared" si="15"/>
        <v>4.2415999999999716</v>
      </c>
      <c r="H494">
        <f t="shared" si="15"/>
        <v>0.80645078000000081</v>
      </c>
    </row>
    <row r="495" spans="2:8" x14ac:dyDescent="0.3">
      <c r="B495">
        <f>B494+'User Interface'!$D$14</f>
        <v>0.48300000000000037</v>
      </c>
      <c r="C495">
        <f>IF(G495&lt;0,(SQRT(G495^2+H495^2)*'User Interface'!$D$17)/$C$7*COS(PI()*'User Interface'!$D$19/180),0)</f>
        <v>0</v>
      </c>
      <c r="D495">
        <f>IF(G495&lt;0,(SQRT(H495^2+H495^2)*'User Interface'!$D$17)/$C$7*COS(PI()*'User Interface'!$D$19/180)+$C$8,$C$8)</f>
        <v>-9.81</v>
      </c>
      <c r="E495">
        <f t="shared" si="14"/>
        <v>8.8000000000000007</v>
      </c>
      <c r="F495">
        <f t="shared" si="14"/>
        <v>-1.7382300000000026</v>
      </c>
      <c r="G495">
        <f t="shared" si="15"/>
        <v>4.2503999999999715</v>
      </c>
      <c r="H495">
        <f t="shared" si="15"/>
        <v>0.8047174550000008</v>
      </c>
    </row>
    <row r="496" spans="2:8" x14ac:dyDescent="0.3">
      <c r="B496">
        <f>B495+'User Interface'!$D$14</f>
        <v>0.48400000000000037</v>
      </c>
      <c r="C496">
        <f>IF(G496&lt;0,(SQRT(G496^2+H496^2)*'User Interface'!$D$17)/$C$7*COS(PI()*'User Interface'!$D$19/180),0)</f>
        <v>0</v>
      </c>
      <c r="D496">
        <f>IF(G496&lt;0,(SQRT(H496^2+H496^2)*'User Interface'!$D$17)/$C$7*COS(PI()*'User Interface'!$D$19/180)+$C$8,$C$8)</f>
        <v>-9.81</v>
      </c>
      <c r="E496">
        <f t="shared" si="14"/>
        <v>8.8000000000000007</v>
      </c>
      <c r="F496">
        <f t="shared" si="14"/>
        <v>-1.7480400000000027</v>
      </c>
      <c r="G496">
        <f t="shared" si="15"/>
        <v>4.2591999999999715</v>
      </c>
      <c r="H496">
        <f t="shared" si="15"/>
        <v>0.8029743200000008</v>
      </c>
    </row>
    <row r="497" spans="2:8" x14ac:dyDescent="0.3">
      <c r="B497">
        <f>B496+'User Interface'!$D$14</f>
        <v>0.48500000000000038</v>
      </c>
      <c r="C497">
        <f>IF(G497&lt;0,(SQRT(G497^2+H497^2)*'User Interface'!$D$17)/$C$7*COS(PI()*'User Interface'!$D$19/180),0)</f>
        <v>0</v>
      </c>
      <c r="D497">
        <f>IF(G497&lt;0,(SQRT(H497^2+H497^2)*'User Interface'!$D$17)/$C$7*COS(PI()*'User Interface'!$D$19/180)+$C$8,$C$8)</f>
        <v>-9.81</v>
      </c>
      <c r="E497">
        <f t="shared" si="14"/>
        <v>8.8000000000000007</v>
      </c>
      <c r="F497">
        <f t="shared" si="14"/>
        <v>-1.7578500000000028</v>
      </c>
      <c r="G497">
        <f t="shared" si="15"/>
        <v>4.2679999999999714</v>
      </c>
      <c r="H497">
        <f t="shared" si="15"/>
        <v>0.80122137500000079</v>
      </c>
    </row>
    <row r="498" spans="2:8" x14ac:dyDescent="0.3">
      <c r="B498">
        <f>B497+'User Interface'!$D$14</f>
        <v>0.48600000000000038</v>
      </c>
      <c r="C498">
        <f>IF(G498&lt;0,(SQRT(G498^2+H498^2)*'User Interface'!$D$17)/$C$7*COS(PI()*'User Interface'!$D$19/180),0)</f>
        <v>0</v>
      </c>
      <c r="D498">
        <f>IF(G498&lt;0,(SQRT(H498^2+H498^2)*'User Interface'!$D$17)/$C$7*COS(PI()*'User Interface'!$D$19/180)+$C$8,$C$8)</f>
        <v>-9.81</v>
      </c>
      <c r="E498">
        <f t="shared" si="14"/>
        <v>8.8000000000000007</v>
      </c>
      <c r="F498">
        <f t="shared" si="14"/>
        <v>-1.7676600000000029</v>
      </c>
      <c r="G498">
        <f t="shared" si="15"/>
        <v>4.2767999999999713</v>
      </c>
      <c r="H498">
        <f t="shared" si="15"/>
        <v>0.79945862000000079</v>
      </c>
    </row>
    <row r="499" spans="2:8" x14ac:dyDescent="0.3">
      <c r="B499">
        <f>B498+'User Interface'!$D$14</f>
        <v>0.48700000000000038</v>
      </c>
      <c r="C499">
        <f>IF(G499&lt;0,(SQRT(G499^2+H499^2)*'User Interface'!$D$17)/$C$7*COS(PI()*'User Interface'!$D$19/180),0)</f>
        <v>0</v>
      </c>
      <c r="D499">
        <f>IF(G499&lt;0,(SQRT(H499^2+H499^2)*'User Interface'!$D$17)/$C$7*COS(PI()*'User Interface'!$D$19/180)+$C$8,$C$8)</f>
        <v>-9.81</v>
      </c>
      <c r="E499">
        <f t="shared" si="14"/>
        <v>8.8000000000000007</v>
      </c>
      <c r="F499">
        <f t="shared" si="14"/>
        <v>-1.777470000000003</v>
      </c>
      <c r="G499">
        <f t="shared" si="15"/>
        <v>4.2855999999999712</v>
      </c>
      <c r="H499">
        <f t="shared" si="15"/>
        <v>0.79768605500000078</v>
      </c>
    </row>
    <row r="500" spans="2:8" x14ac:dyDescent="0.3">
      <c r="B500">
        <f>B499+'User Interface'!$D$14</f>
        <v>0.48800000000000038</v>
      </c>
      <c r="C500">
        <f>IF(G500&lt;0,(SQRT(G500^2+H500^2)*'User Interface'!$D$17)/$C$7*COS(PI()*'User Interface'!$D$19/180),0)</f>
        <v>0</v>
      </c>
      <c r="D500">
        <f>IF(G500&lt;0,(SQRT(H500^2+H500^2)*'User Interface'!$D$17)/$C$7*COS(PI()*'User Interface'!$D$19/180)+$C$8,$C$8)</f>
        <v>-9.81</v>
      </c>
      <c r="E500">
        <f t="shared" si="14"/>
        <v>8.8000000000000007</v>
      </c>
      <c r="F500">
        <f t="shared" si="14"/>
        <v>-1.7872800000000031</v>
      </c>
      <c r="G500">
        <f t="shared" si="15"/>
        <v>4.2943999999999711</v>
      </c>
      <c r="H500">
        <f t="shared" si="15"/>
        <v>0.79590368000000078</v>
      </c>
    </row>
    <row r="501" spans="2:8" x14ac:dyDescent="0.3">
      <c r="B501">
        <f>B500+'User Interface'!$D$14</f>
        <v>0.48900000000000038</v>
      </c>
      <c r="C501">
        <f>IF(G501&lt;0,(SQRT(G501^2+H501^2)*'User Interface'!$D$17)/$C$7*COS(PI()*'User Interface'!$D$19/180),0)</f>
        <v>0</v>
      </c>
      <c r="D501">
        <f>IF(G501&lt;0,(SQRT(H501^2+H501^2)*'User Interface'!$D$17)/$C$7*COS(PI()*'User Interface'!$D$19/180)+$C$8,$C$8)</f>
        <v>-9.81</v>
      </c>
      <c r="E501">
        <f t="shared" si="14"/>
        <v>8.8000000000000007</v>
      </c>
      <c r="F501">
        <f t="shared" si="14"/>
        <v>-1.7970900000000032</v>
      </c>
      <c r="G501">
        <f t="shared" si="15"/>
        <v>4.303199999999971</v>
      </c>
      <c r="H501">
        <f t="shared" si="15"/>
        <v>0.79411149500000078</v>
      </c>
    </row>
    <row r="502" spans="2:8" x14ac:dyDescent="0.3">
      <c r="B502">
        <f>B501+'User Interface'!$D$14</f>
        <v>0.49000000000000038</v>
      </c>
      <c r="C502">
        <f>IF(G502&lt;0,(SQRT(G502^2+H502^2)*'User Interface'!$D$17)/$C$7*COS(PI()*'User Interface'!$D$19/180),0)</f>
        <v>0</v>
      </c>
      <c r="D502">
        <f>IF(G502&lt;0,(SQRT(H502^2+H502^2)*'User Interface'!$D$17)/$C$7*COS(PI()*'User Interface'!$D$19/180)+$C$8,$C$8)</f>
        <v>-9.81</v>
      </c>
      <c r="E502">
        <f t="shared" si="14"/>
        <v>8.8000000000000007</v>
      </c>
      <c r="F502">
        <f t="shared" si="14"/>
        <v>-1.8069000000000033</v>
      </c>
      <c r="G502">
        <f t="shared" si="15"/>
        <v>4.311999999999971</v>
      </c>
      <c r="H502">
        <f t="shared" si="15"/>
        <v>0.79230950000000078</v>
      </c>
    </row>
    <row r="503" spans="2:8" x14ac:dyDescent="0.3">
      <c r="B503">
        <f>B502+'User Interface'!$D$14</f>
        <v>0.49100000000000038</v>
      </c>
      <c r="C503">
        <f>IF(G503&lt;0,(SQRT(G503^2+H503^2)*'User Interface'!$D$17)/$C$7*COS(PI()*'User Interface'!$D$19/180),0)</f>
        <v>0</v>
      </c>
      <c r="D503">
        <f>IF(G503&lt;0,(SQRT(H503^2+H503^2)*'User Interface'!$D$17)/$C$7*COS(PI()*'User Interface'!$D$19/180)+$C$8,$C$8)</f>
        <v>-9.81</v>
      </c>
      <c r="E503">
        <f t="shared" si="14"/>
        <v>8.8000000000000007</v>
      </c>
      <c r="F503">
        <f t="shared" si="14"/>
        <v>-1.8167100000000034</v>
      </c>
      <c r="G503">
        <f t="shared" si="15"/>
        <v>4.3207999999999709</v>
      </c>
      <c r="H503">
        <f t="shared" si="15"/>
        <v>0.79049769500000078</v>
      </c>
    </row>
    <row r="504" spans="2:8" x14ac:dyDescent="0.3">
      <c r="B504">
        <f>B503+'User Interface'!$D$14</f>
        <v>0.49200000000000038</v>
      </c>
      <c r="C504">
        <f>IF(G504&lt;0,(SQRT(G504^2+H504^2)*'User Interface'!$D$17)/$C$7*COS(PI()*'User Interface'!$D$19/180),0)</f>
        <v>0</v>
      </c>
      <c r="D504">
        <f>IF(G504&lt;0,(SQRT(H504^2+H504^2)*'User Interface'!$D$17)/$C$7*COS(PI()*'User Interface'!$D$19/180)+$C$8,$C$8)</f>
        <v>-9.81</v>
      </c>
      <c r="E504">
        <f t="shared" si="14"/>
        <v>8.8000000000000007</v>
      </c>
      <c r="F504">
        <f t="shared" si="14"/>
        <v>-1.8265200000000035</v>
      </c>
      <c r="G504">
        <f t="shared" si="15"/>
        <v>4.3295999999999708</v>
      </c>
      <c r="H504">
        <f t="shared" si="15"/>
        <v>0.78867608000000078</v>
      </c>
    </row>
    <row r="505" spans="2:8" x14ac:dyDescent="0.3">
      <c r="B505">
        <f>B504+'User Interface'!$D$14</f>
        <v>0.49300000000000038</v>
      </c>
      <c r="C505">
        <f>IF(G505&lt;0,(SQRT(G505^2+H505^2)*'User Interface'!$D$17)/$C$7*COS(PI()*'User Interface'!$D$19/180),0)</f>
        <v>0</v>
      </c>
      <c r="D505">
        <f>IF(G505&lt;0,(SQRT(H505^2+H505^2)*'User Interface'!$D$17)/$C$7*COS(PI()*'User Interface'!$D$19/180)+$C$8,$C$8)</f>
        <v>-9.81</v>
      </c>
      <c r="E505">
        <f t="shared" si="14"/>
        <v>8.8000000000000007</v>
      </c>
      <c r="F505">
        <f t="shared" si="14"/>
        <v>-1.8363300000000036</v>
      </c>
      <c r="G505">
        <f t="shared" si="15"/>
        <v>4.3383999999999707</v>
      </c>
      <c r="H505">
        <f t="shared" si="15"/>
        <v>0.78684465500000078</v>
      </c>
    </row>
    <row r="506" spans="2:8" x14ac:dyDescent="0.3">
      <c r="B506">
        <f>B505+'User Interface'!$D$14</f>
        <v>0.49400000000000038</v>
      </c>
      <c r="C506">
        <f>IF(G506&lt;0,(SQRT(G506^2+H506^2)*'User Interface'!$D$17)/$C$7*COS(PI()*'User Interface'!$D$19/180),0)</f>
        <v>0</v>
      </c>
      <c r="D506">
        <f>IF(G506&lt;0,(SQRT(H506^2+H506^2)*'User Interface'!$D$17)/$C$7*COS(PI()*'User Interface'!$D$19/180)+$C$8,$C$8)</f>
        <v>-9.81</v>
      </c>
      <c r="E506">
        <f t="shared" si="14"/>
        <v>8.8000000000000007</v>
      </c>
      <c r="F506">
        <f t="shared" si="14"/>
        <v>-1.8461400000000037</v>
      </c>
      <c r="G506">
        <f t="shared" si="15"/>
        <v>4.3471999999999706</v>
      </c>
      <c r="H506">
        <f t="shared" si="15"/>
        <v>0.78500342000000078</v>
      </c>
    </row>
    <row r="507" spans="2:8" x14ac:dyDescent="0.3">
      <c r="B507">
        <f>B506+'User Interface'!$D$14</f>
        <v>0.49500000000000038</v>
      </c>
      <c r="C507">
        <f>IF(G507&lt;0,(SQRT(G507^2+H507^2)*'User Interface'!$D$17)/$C$7*COS(PI()*'User Interface'!$D$19/180),0)</f>
        <v>0</v>
      </c>
      <c r="D507">
        <f>IF(G507&lt;0,(SQRT(H507^2+H507^2)*'User Interface'!$D$17)/$C$7*COS(PI()*'User Interface'!$D$19/180)+$C$8,$C$8)</f>
        <v>-9.81</v>
      </c>
      <c r="E507">
        <f t="shared" si="14"/>
        <v>8.8000000000000007</v>
      </c>
      <c r="F507">
        <f t="shared" si="14"/>
        <v>-1.8559500000000038</v>
      </c>
      <c r="G507">
        <f t="shared" si="15"/>
        <v>4.3559999999999706</v>
      </c>
      <c r="H507">
        <f t="shared" si="15"/>
        <v>0.78315237500000079</v>
      </c>
    </row>
    <row r="508" spans="2:8" x14ac:dyDescent="0.3">
      <c r="B508">
        <f>B507+'User Interface'!$D$14</f>
        <v>0.49600000000000039</v>
      </c>
      <c r="C508">
        <f>IF(G508&lt;0,(SQRT(G508^2+H508^2)*'User Interface'!$D$17)/$C$7*COS(PI()*'User Interface'!$D$19/180),0)</f>
        <v>0</v>
      </c>
      <c r="D508">
        <f>IF(G508&lt;0,(SQRT(H508^2+H508^2)*'User Interface'!$D$17)/$C$7*COS(PI()*'User Interface'!$D$19/180)+$C$8,$C$8)</f>
        <v>-9.81</v>
      </c>
      <c r="E508">
        <f t="shared" si="14"/>
        <v>8.8000000000000007</v>
      </c>
      <c r="F508">
        <f t="shared" si="14"/>
        <v>-1.8657600000000039</v>
      </c>
      <c r="G508">
        <f t="shared" si="15"/>
        <v>4.3647999999999705</v>
      </c>
      <c r="H508">
        <f t="shared" si="15"/>
        <v>0.78129152000000079</v>
      </c>
    </row>
    <row r="509" spans="2:8" x14ac:dyDescent="0.3">
      <c r="B509">
        <f>B508+'User Interface'!$D$14</f>
        <v>0.49700000000000039</v>
      </c>
      <c r="C509">
        <f>IF(G509&lt;0,(SQRT(G509^2+H509^2)*'User Interface'!$D$17)/$C$7*COS(PI()*'User Interface'!$D$19/180),0)</f>
        <v>0</v>
      </c>
      <c r="D509">
        <f>IF(G509&lt;0,(SQRT(H509^2+H509^2)*'User Interface'!$D$17)/$C$7*COS(PI()*'User Interface'!$D$19/180)+$C$8,$C$8)</f>
        <v>-9.81</v>
      </c>
      <c r="E509">
        <f t="shared" si="14"/>
        <v>8.8000000000000007</v>
      </c>
      <c r="F509">
        <f t="shared" si="14"/>
        <v>-1.875570000000004</v>
      </c>
      <c r="G509">
        <f t="shared" si="15"/>
        <v>4.3735999999999704</v>
      </c>
      <c r="H509">
        <f t="shared" si="15"/>
        <v>0.7794208550000008</v>
      </c>
    </row>
    <row r="510" spans="2:8" x14ac:dyDescent="0.3">
      <c r="B510">
        <f>B509+'User Interface'!$D$14</f>
        <v>0.49800000000000039</v>
      </c>
      <c r="C510">
        <f>IF(G510&lt;0,(SQRT(G510^2+H510^2)*'User Interface'!$D$17)/$C$7*COS(PI()*'User Interface'!$D$19/180),0)</f>
        <v>0</v>
      </c>
      <c r="D510">
        <f>IF(G510&lt;0,(SQRT(H510^2+H510^2)*'User Interface'!$D$17)/$C$7*COS(PI()*'User Interface'!$D$19/180)+$C$8,$C$8)</f>
        <v>-9.81</v>
      </c>
      <c r="E510">
        <f t="shared" si="14"/>
        <v>8.8000000000000007</v>
      </c>
      <c r="F510">
        <f t="shared" si="14"/>
        <v>-1.8853800000000041</v>
      </c>
      <c r="G510">
        <f t="shared" si="15"/>
        <v>4.3823999999999703</v>
      </c>
      <c r="H510">
        <f t="shared" si="15"/>
        <v>0.77754038000000081</v>
      </c>
    </row>
    <row r="511" spans="2:8" x14ac:dyDescent="0.3">
      <c r="B511">
        <f>B510+'User Interface'!$D$14</f>
        <v>0.49900000000000039</v>
      </c>
      <c r="C511">
        <f>IF(G511&lt;0,(SQRT(G511^2+H511^2)*'User Interface'!$D$17)/$C$7*COS(PI()*'User Interface'!$D$19/180),0)</f>
        <v>0</v>
      </c>
      <c r="D511">
        <f>IF(G511&lt;0,(SQRT(H511^2+H511^2)*'User Interface'!$D$17)/$C$7*COS(PI()*'User Interface'!$D$19/180)+$C$8,$C$8)</f>
        <v>-9.81</v>
      </c>
      <c r="E511">
        <f t="shared" si="14"/>
        <v>8.8000000000000007</v>
      </c>
      <c r="F511">
        <f t="shared" si="14"/>
        <v>-1.8951900000000041</v>
      </c>
      <c r="G511">
        <f t="shared" si="15"/>
        <v>4.3911999999999702</v>
      </c>
      <c r="H511">
        <f t="shared" si="15"/>
        <v>0.77565009500000082</v>
      </c>
    </row>
    <row r="512" spans="2:8" x14ac:dyDescent="0.3">
      <c r="B512">
        <f>B511+'User Interface'!$D$14</f>
        <v>0.50000000000000033</v>
      </c>
      <c r="C512">
        <f>IF(G512&lt;0,(SQRT(G512^2+H512^2)*'User Interface'!$D$17)/$C$7*COS(PI()*'User Interface'!$D$19/180),0)</f>
        <v>0</v>
      </c>
      <c r="D512">
        <f>IF(G512&lt;0,(SQRT(H512^2+H512^2)*'User Interface'!$D$17)/$C$7*COS(PI()*'User Interface'!$D$19/180)+$C$8,$C$8)</f>
        <v>-9.81</v>
      </c>
      <c r="E512">
        <f t="shared" si="14"/>
        <v>8.8000000000000007</v>
      </c>
      <c r="F512">
        <f t="shared" si="14"/>
        <v>-1.9050000000000042</v>
      </c>
      <c r="G512">
        <f t="shared" si="15"/>
        <v>4.3999999999999702</v>
      </c>
      <c r="H512">
        <f t="shared" si="15"/>
        <v>0.77375000000000083</v>
      </c>
    </row>
    <row r="513" spans="2:8" x14ac:dyDescent="0.3">
      <c r="B513">
        <f>B512+'User Interface'!$D$14</f>
        <v>0.50100000000000033</v>
      </c>
      <c r="C513">
        <f>IF(G513&lt;0,(SQRT(G513^2+H513^2)*'User Interface'!$D$17)/$C$7*COS(PI()*'User Interface'!$D$19/180),0)</f>
        <v>0</v>
      </c>
      <c r="D513">
        <f>IF(G513&lt;0,(SQRT(H513^2+H513^2)*'User Interface'!$D$17)/$C$7*COS(PI()*'User Interface'!$D$19/180)+$C$8,$C$8)</f>
        <v>-9.81</v>
      </c>
      <c r="E513">
        <f t="shared" si="14"/>
        <v>8.8000000000000007</v>
      </c>
      <c r="F513">
        <f t="shared" si="14"/>
        <v>-1.9148100000000043</v>
      </c>
      <c r="G513">
        <f t="shared" si="15"/>
        <v>4.4087999999999701</v>
      </c>
      <c r="H513">
        <f t="shared" si="15"/>
        <v>0.77184009500000084</v>
      </c>
    </row>
    <row r="514" spans="2:8" x14ac:dyDescent="0.3">
      <c r="B514">
        <f>B513+'User Interface'!$D$14</f>
        <v>0.50200000000000033</v>
      </c>
      <c r="C514">
        <f>IF(G514&lt;0,(SQRT(G514^2+H514^2)*'User Interface'!$D$17)/$C$7*COS(PI()*'User Interface'!$D$19/180),0)</f>
        <v>0</v>
      </c>
      <c r="D514">
        <f>IF(G514&lt;0,(SQRT(H514^2+H514^2)*'User Interface'!$D$17)/$C$7*COS(PI()*'User Interface'!$D$19/180)+$C$8,$C$8)</f>
        <v>-9.81</v>
      </c>
      <c r="E514">
        <f t="shared" si="14"/>
        <v>8.8000000000000007</v>
      </c>
      <c r="F514">
        <f t="shared" si="14"/>
        <v>-1.9246200000000044</v>
      </c>
      <c r="G514">
        <f t="shared" si="15"/>
        <v>4.41759999999997</v>
      </c>
      <c r="H514">
        <f t="shared" si="15"/>
        <v>0.76992038000000085</v>
      </c>
    </row>
    <row r="515" spans="2:8" x14ac:dyDescent="0.3">
      <c r="B515">
        <f>B514+'User Interface'!$D$14</f>
        <v>0.50300000000000034</v>
      </c>
      <c r="C515">
        <f>IF(G515&lt;0,(SQRT(G515^2+H515^2)*'User Interface'!$D$17)/$C$7*COS(PI()*'User Interface'!$D$19/180),0)</f>
        <v>0</v>
      </c>
      <c r="D515">
        <f>IF(G515&lt;0,(SQRT(H515^2+H515^2)*'User Interface'!$D$17)/$C$7*COS(PI()*'User Interface'!$D$19/180)+$C$8,$C$8)</f>
        <v>-9.81</v>
      </c>
      <c r="E515">
        <f t="shared" si="14"/>
        <v>8.8000000000000007</v>
      </c>
      <c r="F515">
        <f t="shared" si="14"/>
        <v>-1.9344300000000045</v>
      </c>
      <c r="G515">
        <f t="shared" si="15"/>
        <v>4.4263999999999699</v>
      </c>
      <c r="H515">
        <f t="shared" si="15"/>
        <v>0.76799085500000086</v>
      </c>
    </row>
    <row r="516" spans="2:8" x14ac:dyDescent="0.3">
      <c r="B516">
        <f>B515+'User Interface'!$D$14</f>
        <v>0.50400000000000034</v>
      </c>
      <c r="C516">
        <f>IF(G516&lt;0,(SQRT(G516^2+H516^2)*'User Interface'!$D$17)/$C$7*COS(PI()*'User Interface'!$D$19/180),0)</f>
        <v>0</v>
      </c>
      <c r="D516">
        <f>IF(G516&lt;0,(SQRT(H516^2+H516^2)*'User Interface'!$D$17)/$C$7*COS(PI()*'User Interface'!$D$19/180)+$C$8,$C$8)</f>
        <v>-9.81</v>
      </c>
      <c r="E516">
        <f t="shared" si="14"/>
        <v>8.8000000000000007</v>
      </c>
      <c r="F516">
        <f t="shared" si="14"/>
        <v>-1.9442400000000046</v>
      </c>
      <c r="G516">
        <f t="shared" si="15"/>
        <v>4.4351999999999698</v>
      </c>
      <c r="H516">
        <f t="shared" si="15"/>
        <v>0.76605152000000087</v>
      </c>
    </row>
    <row r="517" spans="2:8" x14ac:dyDescent="0.3">
      <c r="B517">
        <f>B516+'User Interface'!$D$14</f>
        <v>0.50500000000000034</v>
      </c>
      <c r="C517">
        <f>IF(G517&lt;0,(SQRT(G517^2+H517^2)*'User Interface'!$D$17)/$C$7*COS(PI()*'User Interface'!$D$19/180),0)</f>
        <v>0</v>
      </c>
      <c r="D517">
        <f>IF(G517&lt;0,(SQRT(H517^2+H517^2)*'User Interface'!$D$17)/$C$7*COS(PI()*'User Interface'!$D$19/180)+$C$8,$C$8)</f>
        <v>-9.81</v>
      </c>
      <c r="E517">
        <f t="shared" si="14"/>
        <v>8.8000000000000007</v>
      </c>
      <c r="F517">
        <f t="shared" si="14"/>
        <v>-1.9540500000000047</v>
      </c>
      <c r="G517">
        <f t="shared" si="15"/>
        <v>4.4439999999999698</v>
      </c>
      <c r="H517">
        <f t="shared" si="15"/>
        <v>0.76410237500000089</v>
      </c>
    </row>
    <row r="518" spans="2:8" x14ac:dyDescent="0.3">
      <c r="B518">
        <f>B517+'User Interface'!$D$14</f>
        <v>0.50600000000000034</v>
      </c>
      <c r="C518">
        <f>IF(G518&lt;0,(SQRT(G518^2+H518^2)*'User Interface'!$D$17)/$C$7*COS(PI()*'User Interface'!$D$19/180),0)</f>
        <v>0</v>
      </c>
      <c r="D518">
        <f>IF(G518&lt;0,(SQRT(H518^2+H518^2)*'User Interface'!$D$17)/$C$7*COS(PI()*'User Interface'!$D$19/180)+$C$8,$C$8)</f>
        <v>-9.81</v>
      </c>
      <c r="E518">
        <f t="shared" si="14"/>
        <v>8.8000000000000007</v>
      </c>
      <c r="F518">
        <f t="shared" si="14"/>
        <v>-1.9638600000000048</v>
      </c>
      <c r="G518">
        <f t="shared" si="15"/>
        <v>4.4527999999999697</v>
      </c>
      <c r="H518">
        <f t="shared" si="15"/>
        <v>0.7621434200000009</v>
      </c>
    </row>
    <row r="519" spans="2:8" x14ac:dyDescent="0.3">
      <c r="B519">
        <f>B518+'User Interface'!$D$14</f>
        <v>0.50700000000000034</v>
      </c>
      <c r="C519">
        <f>IF(G519&lt;0,(SQRT(G519^2+H519^2)*'User Interface'!$D$17)/$C$7*COS(PI()*'User Interface'!$D$19/180),0)</f>
        <v>0</v>
      </c>
      <c r="D519">
        <f>IF(G519&lt;0,(SQRT(H519^2+H519^2)*'User Interface'!$D$17)/$C$7*COS(PI()*'User Interface'!$D$19/180)+$C$8,$C$8)</f>
        <v>-9.81</v>
      </c>
      <c r="E519">
        <f t="shared" si="14"/>
        <v>8.8000000000000007</v>
      </c>
      <c r="F519">
        <f t="shared" si="14"/>
        <v>-1.9736700000000049</v>
      </c>
      <c r="G519">
        <f t="shared" si="15"/>
        <v>4.4615999999999696</v>
      </c>
      <c r="H519">
        <f t="shared" si="15"/>
        <v>0.76017465500000092</v>
      </c>
    </row>
    <row r="520" spans="2:8" x14ac:dyDescent="0.3">
      <c r="B520">
        <f>B519+'User Interface'!$D$14</f>
        <v>0.50800000000000034</v>
      </c>
      <c r="C520">
        <f>IF(G520&lt;0,(SQRT(G520^2+H520^2)*'User Interface'!$D$17)/$C$7*COS(PI()*'User Interface'!$D$19/180),0)</f>
        <v>0</v>
      </c>
      <c r="D520">
        <f>IF(G520&lt;0,(SQRT(H520^2+H520^2)*'User Interface'!$D$17)/$C$7*COS(PI()*'User Interface'!$D$19/180)+$C$8,$C$8)</f>
        <v>-9.81</v>
      </c>
      <c r="E520">
        <f t="shared" si="14"/>
        <v>8.8000000000000007</v>
      </c>
      <c r="F520">
        <f t="shared" si="14"/>
        <v>-1.983480000000005</v>
      </c>
      <c r="G520">
        <f t="shared" si="15"/>
        <v>4.4703999999999695</v>
      </c>
      <c r="H520">
        <f t="shared" si="15"/>
        <v>0.75819608000000094</v>
      </c>
    </row>
    <row r="521" spans="2:8" x14ac:dyDescent="0.3">
      <c r="B521">
        <f>B520+'User Interface'!$D$14</f>
        <v>0.50900000000000034</v>
      </c>
      <c r="C521">
        <f>IF(G521&lt;0,(SQRT(G521^2+H521^2)*'User Interface'!$D$17)/$C$7*COS(PI()*'User Interface'!$D$19/180),0)</f>
        <v>0</v>
      </c>
      <c r="D521">
        <f>IF(G521&lt;0,(SQRT(H521^2+H521^2)*'User Interface'!$D$17)/$C$7*COS(PI()*'User Interface'!$D$19/180)+$C$8,$C$8)</f>
        <v>-9.81</v>
      </c>
      <c r="E521">
        <f t="shared" si="14"/>
        <v>8.8000000000000007</v>
      </c>
      <c r="F521">
        <f t="shared" si="14"/>
        <v>-1.9932900000000051</v>
      </c>
      <c r="G521">
        <f t="shared" si="15"/>
        <v>4.4791999999999694</v>
      </c>
      <c r="H521">
        <f t="shared" si="15"/>
        <v>0.75620769500000096</v>
      </c>
    </row>
    <row r="522" spans="2:8" x14ac:dyDescent="0.3">
      <c r="B522">
        <f>B521+'User Interface'!$D$14</f>
        <v>0.51000000000000034</v>
      </c>
      <c r="C522">
        <f>IF(G522&lt;0,(SQRT(G522^2+H522^2)*'User Interface'!$D$17)/$C$7*COS(PI()*'User Interface'!$D$19/180),0)</f>
        <v>0</v>
      </c>
      <c r="D522">
        <f>IF(G522&lt;0,(SQRT(H522^2+H522^2)*'User Interface'!$D$17)/$C$7*COS(PI()*'User Interface'!$D$19/180)+$C$8,$C$8)</f>
        <v>-9.81</v>
      </c>
      <c r="E522">
        <f t="shared" si="14"/>
        <v>8.8000000000000007</v>
      </c>
      <c r="F522">
        <f t="shared" si="14"/>
        <v>-2.0031000000000052</v>
      </c>
      <c r="G522">
        <f t="shared" si="15"/>
        <v>4.4879999999999693</v>
      </c>
      <c r="H522">
        <f t="shared" si="15"/>
        <v>0.75420950000000098</v>
      </c>
    </row>
    <row r="523" spans="2:8" x14ac:dyDescent="0.3">
      <c r="B523">
        <f>B522+'User Interface'!$D$14</f>
        <v>0.51100000000000034</v>
      </c>
      <c r="C523">
        <f>IF(G523&lt;0,(SQRT(G523^2+H523^2)*'User Interface'!$D$17)/$C$7*COS(PI()*'User Interface'!$D$19/180),0)</f>
        <v>0</v>
      </c>
      <c r="D523">
        <f>IF(G523&lt;0,(SQRT(H523^2+H523^2)*'User Interface'!$D$17)/$C$7*COS(PI()*'User Interface'!$D$19/180)+$C$8,$C$8)</f>
        <v>-9.81</v>
      </c>
      <c r="E523">
        <f t="shared" si="14"/>
        <v>8.8000000000000007</v>
      </c>
      <c r="F523">
        <f t="shared" si="14"/>
        <v>-2.0129100000000051</v>
      </c>
      <c r="G523">
        <f t="shared" si="15"/>
        <v>4.4967999999999693</v>
      </c>
      <c r="H523">
        <f t="shared" si="15"/>
        <v>0.752201495000001</v>
      </c>
    </row>
    <row r="524" spans="2:8" x14ac:dyDescent="0.3">
      <c r="B524">
        <f>B523+'User Interface'!$D$14</f>
        <v>0.51200000000000034</v>
      </c>
      <c r="C524">
        <f>IF(G524&lt;0,(SQRT(G524^2+H524^2)*'User Interface'!$D$17)/$C$7*COS(PI()*'User Interface'!$D$19/180),0)</f>
        <v>0</v>
      </c>
      <c r="D524">
        <f>IF(G524&lt;0,(SQRT(H524^2+H524^2)*'User Interface'!$D$17)/$C$7*COS(PI()*'User Interface'!$D$19/180)+$C$8,$C$8)</f>
        <v>-9.81</v>
      </c>
      <c r="E524">
        <f t="shared" si="14"/>
        <v>8.8000000000000007</v>
      </c>
      <c r="F524">
        <f t="shared" si="14"/>
        <v>-2.022720000000005</v>
      </c>
      <c r="G524">
        <f t="shared" si="15"/>
        <v>4.5055999999999692</v>
      </c>
      <c r="H524">
        <f t="shared" si="15"/>
        <v>0.75018368000000102</v>
      </c>
    </row>
    <row r="525" spans="2:8" x14ac:dyDescent="0.3">
      <c r="B525">
        <f>B524+'User Interface'!$D$14</f>
        <v>0.51300000000000034</v>
      </c>
      <c r="C525">
        <f>IF(G525&lt;0,(SQRT(G525^2+H525^2)*'User Interface'!$D$17)/$C$7*COS(PI()*'User Interface'!$D$19/180),0)</f>
        <v>0</v>
      </c>
      <c r="D525">
        <f>IF(G525&lt;0,(SQRT(H525^2+H525^2)*'User Interface'!$D$17)/$C$7*COS(PI()*'User Interface'!$D$19/180)+$C$8,$C$8)</f>
        <v>-9.81</v>
      </c>
      <c r="E525">
        <f t="shared" si="14"/>
        <v>8.8000000000000007</v>
      </c>
      <c r="F525">
        <f t="shared" si="14"/>
        <v>-2.0325300000000048</v>
      </c>
      <c r="G525">
        <f t="shared" si="15"/>
        <v>4.5143999999999691</v>
      </c>
      <c r="H525">
        <f t="shared" si="15"/>
        <v>0.74815605500000104</v>
      </c>
    </row>
    <row r="526" spans="2:8" x14ac:dyDescent="0.3">
      <c r="B526">
        <f>B525+'User Interface'!$D$14</f>
        <v>0.51400000000000035</v>
      </c>
      <c r="C526">
        <f>IF(G526&lt;0,(SQRT(G526^2+H526^2)*'User Interface'!$D$17)/$C$7*COS(PI()*'User Interface'!$D$19/180),0)</f>
        <v>0</v>
      </c>
      <c r="D526">
        <f>IF(G526&lt;0,(SQRT(H526^2+H526^2)*'User Interface'!$D$17)/$C$7*COS(PI()*'User Interface'!$D$19/180)+$C$8,$C$8)</f>
        <v>-9.81</v>
      </c>
      <c r="E526">
        <f t="shared" ref="E526:F589" si="16">C525*$C$9+E525</f>
        <v>8.8000000000000007</v>
      </c>
      <c r="F526">
        <f t="shared" si="16"/>
        <v>-2.0423400000000047</v>
      </c>
      <c r="G526">
        <f t="shared" ref="G526:H589" si="17">(E526+E525)/2*$C$9+G525</f>
        <v>4.523199999999969</v>
      </c>
      <c r="H526">
        <f t="shared" si="17"/>
        <v>0.74611862000000106</v>
      </c>
    </row>
    <row r="527" spans="2:8" x14ac:dyDescent="0.3">
      <c r="B527">
        <f>B526+'User Interface'!$D$14</f>
        <v>0.51500000000000035</v>
      </c>
      <c r="C527">
        <f>IF(G527&lt;0,(SQRT(G527^2+H527^2)*'User Interface'!$D$17)/$C$7*COS(PI()*'User Interface'!$D$19/180),0)</f>
        <v>0</v>
      </c>
      <c r="D527">
        <f>IF(G527&lt;0,(SQRT(H527^2+H527^2)*'User Interface'!$D$17)/$C$7*COS(PI()*'User Interface'!$D$19/180)+$C$8,$C$8)</f>
        <v>-9.81</v>
      </c>
      <c r="E527">
        <f t="shared" si="16"/>
        <v>8.8000000000000007</v>
      </c>
      <c r="F527">
        <f t="shared" si="16"/>
        <v>-2.0521500000000046</v>
      </c>
      <c r="G527">
        <f t="shared" si="17"/>
        <v>4.5319999999999689</v>
      </c>
      <c r="H527">
        <f t="shared" si="17"/>
        <v>0.74407137500000109</v>
      </c>
    </row>
    <row r="528" spans="2:8" x14ac:dyDescent="0.3">
      <c r="B528">
        <f>B527+'User Interface'!$D$14</f>
        <v>0.51600000000000035</v>
      </c>
      <c r="C528">
        <f>IF(G528&lt;0,(SQRT(G528^2+H528^2)*'User Interface'!$D$17)/$C$7*COS(PI()*'User Interface'!$D$19/180),0)</f>
        <v>0</v>
      </c>
      <c r="D528">
        <f>IF(G528&lt;0,(SQRT(H528^2+H528^2)*'User Interface'!$D$17)/$C$7*COS(PI()*'User Interface'!$D$19/180)+$C$8,$C$8)</f>
        <v>-9.81</v>
      </c>
      <c r="E528">
        <f t="shared" si="16"/>
        <v>8.8000000000000007</v>
      </c>
      <c r="F528">
        <f t="shared" si="16"/>
        <v>-2.0619600000000045</v>
      </c>
      <c r="G528">
        <f t="shared" si="17"/>
        <v>4.5407999999999689</v>
      </c>
      <c r="H528">
        <f t="shared" si="17"/>
        <v>0.74201432000000112</v>
      </c>
    </row>
    <row r="529" spans="2:8" x14ac:dyDescent="0.3">
      <c r="B529">
        <f>B528+'User Interface'!$D$14</f>
        <v>0.51700000000000035</v>
      </c>
      <c r="C529">
        <f>IF(G529&lt;0,(SQRT(G529^2+H529^2)*'User Interface'!$D$17)/$C$7*COS(PI()*'User Interface'!$D$19/180),0)</f>
        <v>0</v>
      </c>
      <c r="D529">
        <f>IF(G529&lt;0,(SQRT(H529^2+H529^2)*'User Interface'!$D$17)/$C$7*COS(PI()*'User Interface'!$D$19/180)+$C$8,$C$8)</f>
        <v>-9.81</v>
      </c>
      <c r="E529">
        <f t="shared" si="16"/>
        <v>8.8000000000000007</v>
      </c>
      <c r="F529">
        <f t="shared" si="16"/>
        <v>-2.0717700000000043</v>
      </c>
      <c r="G529">
        <f t="shared" si="17"/>
        <v>4.5495999999999688</v>
      </c>
      <c r="H529">
        <f t="shared" si="17"/>
        <v>0.73994745500000114</v>
      </c>
    </row>
    <row r="530" spans="2:8" x14ac:dyDescent="0.3">
      <c r="B530">
        <f>B529+'User Interface'!$D$14</f>
        <v>0.51800000000000035</v>
      </c>
      <c r="C530">
        <f>IF(G530&lt;0,(SQRT(G530^2+H530^2)*'User Interface'!$D$17)/$C$7*COS(PI()*'User Interface'!$D$19/180),0)</f>
        <v>0</v>
      </c>
      <c r="D530">
        <f>IF(G530&lt;0,(SQRT(H530^2+H530^2)*'User Interface'!$D$17)/$C$7*COS(PI()*'User Interface'!$D$19/180)+$C$8,$C$8)</f>
        <v>-9.81</v>
      </c>
      <c r="E530">
        <f t="shared" si="16"/>
        <v>8.8000000000000007</v>
      </c>
      <c r="F530">
        <f t="shared" si="16"/>
        <v>-2.0815800000000042</v>
      </c>
      <c r="G530">
        <f t="shared" si="17"/>
        <v>4.5583999999999687</v>
      </c>
      <c r="H530">
        <f t="shared" si="17"/>
        <v>0.73787078000000117</v>
      </c>
    </row>
    <row r="531" spans="2:8" x14ac:dyDescent="0.3">
      <c r="B531">
        <f>B530+'User Interface'!$D$14</f>
        <v>0.51900000000000035</v>
      </c>
      <c r="C531">
        <f>IF(G531&lt;0,(SQRT(G531^2+H531^2)*'User Interface'!$D$17)/$C$7*COS(PI()*'User Interface'!$D$19/180),0)</f>
        <v>0</v>
      </c>
      <c r="D531">
        <f>IF(G531&lt;0,(SQRT(H531^2+H531^2)*'User Interface'!$D$17)/$C$7*COS(PI()*'User Interface'!$D$19/180)+$C$8,$C$8)</f>
        <v>-9.81</v>
      </c>
      <c r="E531">
        <f t="shared" si="16"/>
        <v>8.8000000000000007</v>
      </c>
      <c r="F531">
        <f t="shared" si="16"/>
        <v>-2.0913900000000041</v>
      </c>
      <c r="G531">
        <f t="shared" si="17"/>
        <v>4.5671999999999686</v>
      </c>
      <c r="H531">
        <f t="shared" si="17"/>
        <v>0.7357842950000012</v>
      </c>
    </row>
    <row r="532" spans="2:8" x14ac:dyDescent="0.3">
      <c r="B532">
        <f>B531+'User Interface'!$D$14</f>
        <v>0.52000000000000035</v>
      </c>
      <c r="C532">
        <f>IF(G532&lt;0,(SQRT(G532^2+H532^2)*'User Interface'!$D$17)/$C$7*COS(PI()*'User Interface'!$D$19/180),0)</f>
        <v>0</v>
      </c>
      <c r="D532">
        <f>IF(G532&lt;0,(SQRT(H532^2+H532^2)*'User Interface'!$D$17)/$C$7*COS(PI()*'User Interface'!$D$19/180)+$C$8,$C$8)</f>
        <v>-9.81</v>
      </c>
      <c r="E532">
        <f t="shared" si="16"/>
        <v>8.8000000000000007</v>
      </c>
      <c r="F532">
        <f t="shared" si="16"/>
        <v>-2.101200000000004</v>
      </c>
      <c r="G532">
        <f t="shared" si="17"/>
        <v>4.5759999999999685</v>
      </c>
      <c r="H532">
        <f t="shared" si="17"/>
        <v>0.73368800000000123</v>
      </c>
    </row>
    <row r="533" spans="2:8" x14ac:dyDescent="0.3">
      <c r="B533">
        <f>B532+'User Interface'!$D$14</f>
        <v>0.52100000000000035</v>
      </c>
      <c r="C533">
        <f>IF(G533&lt;0,(SQRT(G533^2+H533^2)*'User Interface'!$D$17)/$C$7*COS(PI()*'User Interface'!$D$19/180),0)</f>
        <v>0</v>
      </c>
      <c r="D533">
        <f>IF(G533&lt;0,(SQRT(H533^2+H533^2)*'User Interface'!$D$17)/$C$7*COS(PI()*'User Interface'!$D$19/180)+$C$8,$C$8)</f>
        <v>-9.81</v>
      </c>
      <c r="E533">
        <f t="shared" si="16"/>
        <v>8.8000000000000007</v>
      </c>
      <c r="F533">
        <f t="shared" si="16"/>
        <v>-2.1110100000000038</v>
      </c>
      <c r="G533">
        <f t="shared" si="17"/>
        <v>4.5847999999999685</v>
      </c>
      <c r="H533">
        <f t="shared" si="17"/>
        <v>0.73158189500000126</v>
      </c>
    </row>
    <row r="534" spans="2:8" x14ac:dyDescent="0.3">
      <c r="B534">
        <f>B533+'User Interface'!$D$14</f>
        <v>0.52200000000000035</v>
      </c>
      <c r="C534">
        <f>IF(G534&lt;0,(SQRT(G534^2+H534^2)*'User Interface'!$D$17)/$C$7*COS(PI()*'User Interface'!$D$19/180),0)</f>
        <v>0</v>
      </c>
      <c r="D534">
        <f>IF(G534&lt;0,(SQRT(H534^2+H534^2)*'User Interface'!$D$17)/$C$7*COS(PI()*'User Interface'!$D$19/180)+$C$8,$C$8)</f>
        <v>-9.81</v>
      </c>
      <c r="E534">
        <f t="shared" si="16"/>
        <v>8.8000000000000007</v>
      </c>
      <c r="F534">
        <f t="shared" si="16"/>
        <v>-2.1208200000000037</v>
      </c>
      <c r="G534">
        <f t="shared" si="17"/>
        <v>4.5935999999999684</v>
      </c>
      <c r="H534">
        <f t="shared" si="17"/>
        <v>0.72946598000000129</v>
      </c>
    </row>
    <row r="535" spans="2:8" x14ac:dyDescent="0.3">
      <c r="B535">
        <f>B534+'User Interface'!$D$14</f>
        <v>0.52300000000000035</v>
      </c>
      <c r="C535">
        <f>IF(G535&lt;0,(SQRT(G535^2+H535^2)*'User Interface'!$D$17)/$C$7*COS(PI()*'User Interface'!$D$19/180),0)</f>
        <v>0</v>
      </c>
      <c r="D535">
        <f>IF(G535&lt;0,(SQRT(H535^2+H535^2)*'User Interface'!$D$17)/$C$7*COS(PI()*'User Interface'!$D$19/180)+$C$8,$C$8)</f>
        <v>-9.81</v>
      </c>
      <c r="E535">
        <f t="shared" si="16"/>
        <v>8.8000000000000007</v>
      </c>
      <c r="F535">
        <f t="shared" si="16"/>
        <v>-2.1306300000000036</v>
      </c>
      <c r="G535">
        <f t="shared" si="17"/>
        <v>4.6023999999999683</v>
      </c>
      <c r="H535">
        <f t="shared" si="17"/>
        <v>0.72734025500000132</v>
      </c>
    </row>
    <row r="536" spans="2:8" x14ac:dyDescent="0.3">
      <c r="B536">
        <f>B535+'User Interface'!$D$14</f>
        <v>0.52400000000000035</v>
      </c>
      <c r="C536">
        <f>IF(G536&lt;0,(SQRT(G536^2+H536^2)*'User Interface'!$D$17)/$C$7*COS(PI()*'User Interface'!$D$19/180),0)</f>
        <v>0</v>
      </c>
      <c r="D536">
        <f>IF(G536&lt;0,(SQRT(H536^2+H536^2)*'User Interface'!$D$17)/$C$7*COS(PI()*'User Interface'!$D$19/180)+$C$8,$C$8)</f>
        <v>-9.81</v>
      </c>
      <c r="E536">
        <f t="shared" si="16"/>
        <v>8.8000000000000007</v>
      </c>
      <c r="F536">
        <f t="shared" si="16"/>
        <v>-2.1404400000000035</v>
      </c>
      <c r="G536">
        <f t="shared" si="17"/>
        <v>4.6111999999999682</v>
      </c>
      <c r="H536">
        <f t="shared" si="17"/>
        <v>0.72520472000000136</v>
      </c>
    </row>
    <row r="537" spans="2:8" x14ac:dyDescent="0.3">
      <c r="B537">
        <f>B536+'User Interface'!$D$14</f>
        <v>0.52500000000000036</v>
      </c>
      <c r="C537">
        <f>IF(G537&lt;0,(SQRT(G537^2+H537^2)*'User Interface'!$D$17)/$C$7*COS(PI()*'User Interface'!$D$19/180),0)</f>
        <v>0</v>
      </c>
      <c r="D537">
        <f>IF(G537&lt;0,(SQRT(H537^2+H537^2)*'User Interface'!$D$17)/$C$7*COS(PI()*'User Interface'!$D$19/180)+$C$8,$C$8)</f>
        <v>-9.81</v>
      </c>
      <c r="E537">
        <f t="shared" si="16"/>
        <v>8.8000000000000007</v>
      </c>
      <c r="F537">
        <f t="shared" si="16"/>
        <v>-2.1502500000000033</v>
      </c>
      <c r="G537">
        <f t="shared" si="17"/>
        <v>4.6199999999999681</v>
      </c>
      <c r="H537">
        <f t="shared" si="17"/>
        <v>0.72305937500000139</v>
      </c>
    </row>
    <row r="538" spans="2:8" x14ac:dyDescent="0.3">
      <c r="B538">
        <f>B537+'User Interface'!$D$14</f>
        <v>0.52600000000000036</v>
      </c>
      <c r="C538">
        <f>IF(G538&lt;0,(SQRT(G538^2+H538^2)*'User Interface'!$D$17)/$C$7*COS(PI()*'User Interface'!$D$19/180),0)</f>
        <v>0</v>
      </c>
      <c r="D538">
        <f>IF(G538&lt;0,(SQRT(H538^2+H538^2)*'User Interface'!$D$17)/$C$7*COS(PI()*'User Interface'!$D$19/180)+$C$8,$C$8)</f>
        <v>-9.81</v>
      </c>
      <c r="E538">
        <f t="shared" si="16"/>
        <v>8.8000000000000007</v>
      </c>
      <c r="F538">
        <f t="shared" si="16"/>
        <v>-2.1600600000000032</v>
      </c>
      <c r="G538">
        <f t="shared" si="17"/>
        <v>4.6287999999999681</v>
      </c>
      <c r="H538">
        <f t="shared" si="17"/>
        <v>0.72090422000000143</v>
      </c>
    </row>
    <row r="539" spans="2:8" x14ac:dyDescent="0.3">
      <c r="B539">
        <f>B538+'User Interface'!$D$14</f>
        <v>0.52700000000000036</v>
      </c>
      <c r="C539">
        <f>IF(G539&lt;0,(SQRT(G539^2+H539^2)*'User Interface'!$D$17)/$C$7*COS(PI()*'User Interface'!$D$19/180),0)</f>
        <v>0</v>
      </c>
      <c r="D539">
        <f>IF(G539&lt;0,(SQRT(H539^2+H539^2)*'User Interface'!$D$17)/$C$7*COS(PI()*'User Interface'!$D$19/180)+$C$8,$C$8)</f>
        <v>-9.81</v>
      </c>
      <c r="E539">
        <f t="shared" si="16"/>
        <v>8.8000000000000007</v>
      </c>
      <c r="F539">
        <f t="shared" si="16"/>
        <v>-2.1698700000000031</v>
      </c>
      <c r="G539">
        <f t="shared" si="17"/>
        <v>4.637599999999968</v>
      </c>
      <c r="H539">
        <f t="shared" si="17"/>
        <v>0.71873925500000146</v>
      </c>
    </row>
    <row r="540" spans="2:8" x14ac:dyDescent="0.3">
      <c r="B540">
        <f>B539+'User Interface'!$D$14</f>
        <v>0.52800000000000036</v>
      </c>
      <c r="C540">
        <f>IF(G540&lt;0,(SQRT(G540^2+H540^2)*'User Interface'!$D$17)/$C$7*COS(PI()*'User Interface'!$D$19/180),0)</f>
        <v>0</v>
      </c>
      <c r="D540">
        <f>IF(G540&lt;0,(SQRT(H540^2+H540^2)*'User Interface'!$D$17)/$C$7*COS(PI()*'User Interface'!$D$19/180)+$C$8,$C$8)</f>
        <v>-9.81</v>
      </c>
      <c r="E540">
        <f t="shared" si="16"/>
        <v>8.8000000000000007</v>
      </c>
      <c r="F540">
        <f t="shared" si="16"/>
        <v>-2.1796800000000029</v>
      </c>
      <c r="G540">
        <f t="shared" si="17"/>
        <v>4.6463999999999679</v>
      </c>
      <c r="H540">
        <f t="shared" si="17"/>
        <v>0.7165644800000015</v>
      </c>
    </row>
    <row r="541" spans="2:8" x14ac:dyDescent="0.3">
      <c r="B541">
        <f>B540+'User Interface'!$D$14</f>
        <v>0.52900000000000036</v>
      </c>
      <c r="C541">
        <f>IF(G541&lt;0,(SQRT(G541^2+H541^2)*'User Interface'!$D$17)/$C$7*COS(PI()*'User Interface'!$D$19/180),0)</f>
        <v>0</v>
      </c>
      <c r="D541">
        <f>IF(G541&lt;0,(SQRT(H541^2+H541^2)*'User Interface'!$D$17)/$C$7*COS(PI()*'User Interface'!$D$19/180)+$C$8,$C$8)</f>
        <v>-9.81</v>
      </c>
      <c r="E541">
        <f t="shared" si="16"/>
        <v>8.8000000000000007</v>
      </c>
      <c r="F541">
        <f t="shared" si="16"/>
        <v>-2.1894900000000028</v>
      </c>
      <c r="G541">
        <f t="shared" si="17"/>
        <v>4.6551999999999678</v>
      </c>
      <c r="H541">
        <f t="shared" si="17"/>
        <v>0.71437989500000154</v>
      </c>
    </row>
    <row r="542" spans="2:8" x14ac:dyDescent="0.3">
      <c r="B542">
        <f>B541+'User Interface'!$D$14</f>
        <v>0.53000000000000036</v>
      </c>
      <c r="C542">
        <f>IF(G542&lt;0,(SQRT(G542^2+H542^2)*'User Interface'!$D$17)/$C$7*COS(PI()*'User Interface'!$D$19/180),0)</f>
        <v>0</v>
      </c>
      <c r="D542">
        <f>IF(G542&lt;0,(SQRT(H542^2+H542^2)*'User Interface'!$D$17)/$C$7*COS(PI()*'User Interface'!$D$19/180)+$C$8,$C$8)</f>
        <v>-9.81</v>
      </c>
      <c r="E542">
        <f t="shared" si="16"/>
        <v>8.8000000000000007</v>
      </c>
      <c r="F542">
        <f t="shared" si="16"/>
        <v>-2.1993000000000027</v>
      </c>
      <c r="G542">
        <f t="shared" si="17"/>
        <v>4.6639999999999677</v>
      </c>
      <c r="H542">
        <f t="shared" si="17"/>
        <v>0.71218550000000158</v>
      </c>
    </row>
    <row r="543" spans="2:8" x14ac:dyDescent="0.3">
      <c r="B543">
        <f>B542+'User Interface'!$D$14</f>
        <v>0.53100000000000036</v>
      </c>
      <c r="C543">
        <f>IF(G543&lt;0,(SQRT(G543^2+H543^2)*'User Interface'!$D$17)/$C$7*COS(PI()*'User Interface'!$D$19/180),0)</f>
        <v>0</v>
      </c>
      <c r="D543">
        <f>IF(G543&lt;0,(SQRT(H543^2+H543^2)*'User Interface'!$D$17)/$C$7*COS(PI()*'User Interface'!$D$19/180)+$C$8,$C$8)</f>
        <v>-9.81</v>
      </c>
      <c r="E543">
        <f t="shared" si="16"/>
        <v>8.8000000000000007</v>
      </c>
      <c r="F543">
        <f t="shared" si="16"/>
        <v>-2.2091100000000026</v>
      </c>
      <c r="G543">
        <f t="shared" si="17"/>
        <v>4.6727999999999676</v>
      </c>
      <c r="H543">
        <f t="shared" si="17"/>
        <v>0.70998129500000162</v>
      </c>
    </row>
    <row r="544" spans="2:8" x14ac:dyDescent="0.3">
      <c r="B544">
        <f>B543+'User Interface'!$D$14</f>
        <v>0.53200000000000036</v>
      </c>
      <c r="C544">
        <f>IF(G544&lt;0,(SQRT(G544^2+H544^2)*'User Interface'!$D$17)/$C$7*COS(PI()*'User Interface'!$D$19/180),0)</f>
        <v>0</v>
      </c>
      <c r="D544">
        <f>IF(G544&lt;0,(SQRT(H544^2+H544^2)*'User Interface'!$D$17)/$C$7*COS(PI()*'User Interface'!$D$19/180)+$C$8,$C$8)</f>
        <v>-9.81</v>
      </c>
      <c r="E544">
        <f t="shared" si="16"/>
        <v>8.8000000000000007</v>
      </c>
      <c r="F544">
        <f t="shared" si="16"/>
        <v>-2.2189200000000024</v>
      </c>
      <c r="G544">
        <f t="shared" si="17"/>
        <v>4.6815999999999676</v>
      </c>
      <c r="H544">
        <f t="shared" si="17"/>
        <v>0.70776728000000166</v>
      </c>
    </row>
    <row r="545" spans="2:8" x14ac:dyDescent="0.3">
      <c r="B545">
        <f>B544+'User Interface'!$D$14</f>
        <v>0.53300000000000036</v>
      </c>
      <c r="C545">
        <f>IF(G545&lt;0,(SQRT(G545^2+H545^2)*'User Interface'!$D$17)/$C$7*COS(PI()*'User Interface'!$D$19/180),0)</f>
        <v>0</v>
      </c>
      <c r="D545">
        <f>IF(G545&lt;0,(SQRT(H545^2+H545^2)*'User Interface'!$D$17)/$C$7*COS(PI()*'User Interface'!$D$19/180)+$C$8,$C$8)</f>
        <v>-9.81</v>
      </c>
      <c r="E545">
        <f t="shared" si="16"/>
        <v>8.8000000000000007</v>
      </c>
      <c r="F545">
        <f t="shared" si="16"/>
        <v>-2.2287300000000023</v>
      </c>
      <c r="G545">
        <f t="shared" si="17"/>
        <v>4.6903999999999675</v>
      </c>
      <c r="H545">
        <f t="shared" si="17"/>
        <v>0.70554345500000171</v>
      </c>
    </row>
    <row r="546" spans="2:8" x14ac:dyDescent="0.3">
      <c r="B546">
        <f>B545+'User Interface'!$D$14</f>
        <v>0.53400000000000036</v>
      </c>
      <c r="C546">
        <f>IF(G546&lt;0,(SQRT(G546^2+H546^2)*'User Interface'!$D$17)/$C$7*COS(PI()*'User Interface'!$D$19/180),0)</f>
        <v>0</v>
      </c>
      <c r="D546">
        <f>IF(G546&lt;0,(SQRT(H546^2+H546^2)*'User Interface'!$D$17)/$C$7*COS(PI()*'User Interface'!$D$19/180)+$C$8,$C$8)</f>
        <v>-9.81</v>
      </c>
      <c r="E546">
        <f t="shared" si="16"/>
        <v>8.8000000000000007</v>
      </c>
      <c r="F546">
        <f t="shared" si="16"/>
        <v>-2.2385400000000022</v>
      </c>
      <c r="G546">
        <f t="shared" si="17"/>
        <v>4.6991999999999674</v>
      </c>
      <c r="H546">
        <f t="shared" si="17"/>
        <v>0.70330982000000175</v>
      </c>
    </row>
    <row r="547" spans="2:8" x14ac:dyDescent="0.3">
      <c r="B547">
        <f>B546+'User Interface'!$D$14</f>
        <v>0.53500000000000036</v>
      </c>
      <c r="C547">
        <f>IF(G547&lt;0,(SQRT(G547^2+H547^2)*'User Interface'!$D$17)/$C$7*COS(PI()*'User Interface'!$D$19/180),0)</f>
        <v>0</v>
      </c>
      <c r="D547">
        <f>IF(G547&lt;0,(SQRT(H547^2+H547^2)*'User Interface'!$D$17)/$C$7*COS(PI()*'User Interface'!$D$19/180)+$C$8,$C$8)</f>
        <v>-9.81</v>
      </c>
      <c r="E547">
        <f t="shared" si="16"/>
        <v>8.8000000000000007</v>
      </c>
      <c r="F547">
        <f t="shared" si="16"/>
        <v>-2.2483500000000021</v>
      </c>
      <c r="G547">
        <f t="shared" si="17"/>
        <v>4.7079999999999673</v>
      </c>
      <c r="H547">
        <f t="shared" si="17"/>
        <v>0.7010663750000018</v>
      </c>
    </row>
    <row r="548" spans="2:8" x14ac:dyDescent="0.3">
      <c r="B548">
        <f>B547+'User Interface'!$D$14</f>
        <v>0.53600000000000037</v>
      </c>
      <c r="C548">
        <f>IF(G548&lt;0,(SQRT(G548^2+H548^2)*'User Interface'!$D$17)/$C$7*COS(PI()*'User Interface'!$D$19/180),0)</f>
        <v>0</v>
      </c>
      <c r="D548">
        <f>IF(G548&lt;0,(SQRT(H548^2+H548^2)*'User Interface'!$D$17)/$C$7*COS(PI()*'User Interface'!$D$19/180)+$C$8,$C$8)</f>
        <v>-9.81</v>
      </c>
      <c r="E548">
        <f t="shared" si="16"/>
        <v>8.8000000000000007</v>
      </c>
      <c r="F548">
        <f t="shared" si="16"/>
        <v>-2.2581600000000019</v>
      </c>
      <c r="G548">
        <f t="shared" si="17"/>
        <v>4.7167999999999672</v>
      </c>
      <c r="H548">
        <f t="shared" si="17"/>
        <v>0.69881312000000184</v>
      </c>
    </row>
    <row r="549" spans="2:8" x14ac:dyDescent="0.3">
      <c r="B549">
        <f>B548+'User Interface'!$D$14</f>
        <v>0.53700000000000037</v>
      </c>
      <c r="C549">
        <f>IF(G549&lt;0,(SQRT(G549^2+H549^2)*'User Interface'!$D$17)/$C$7*COS(PI()*'User Interface'!$D$19/180),0)</f>
        <v>0</v>
      </c>
      <c r="D549">
        <f>IF(G549&lt;0,(SQRT(H549^2+H549^2)*'User Interface'!$D$17)/$C$7*COS(PI()*'User Interface'!$D$19/180)+$C$8,$C$8)</f>
        <v>-9.81</v>
      </c>
      <c r="E549">
        <f t="shared" si="16"/>
        <v>8.8000000000000007</v>
      </c>
      <c r="F549">
        <f t="shared" si="16"/>
        <v>-2.2679700000000018</v>
      </c>
      <c r="G549">
        <f t="shared" si="17"/>
        <v>4.7255999999999672</v>
      </c>
      <c r="H549">
        <f t="shared" si="17"/>
        <v>0.69655005500000189</v>
      </c>
    </row>
    <row r="550" spans="2:8" x14ac:dyDescent="0.3">
      <c r="B550">
        <f>B549+'User Interface'!$D$14</f>
        <v>0.53800000000000037</v>
      </c>
      <c r="C550">
        <f>IF(G550&lt;0,(SQRT(G550^2+H550^2)*'User Interface'!$D$17)/$C$7*COS(PI()*'User Interface'!$D$19/180),0)</f>
        <v>0</v>
      </c>
      <c r="D550">
        <f>IF(G550&lt;0,(SQRT(H550^2+H550^2)*'User Interface'!$D$17)/$C$7*COS(PI()*'User Interface'!$D$19/180)+$C$8,$C$8)</f>
        <v>-9.81</v>
      </c>
      <c r="E550">
        <f t="shared" si="16"/>
        <v>8.8000000000000007</v>
      </c>
      <c r="F550">
        <f t="shared" si="16"/>
        <v>-2.2777800000000017</v>
      </c>
      <c r="G550">
        <f t="shared" si="17"/>
        <v>4.7343999999999671</v>
      </c>
      <c r="H550">
        <f t="shared" si="17"/>
        <v>0.69427718000000194</v>
      </c>
    </row>
    <row r="551" spans="2:8" x14ac:dyDescent="0.3">
      <c r="B551">
        <f>B550+'User Interface'!$D$14</f>
        <v>0.53900000000000037</v>
      </c>
      <c r="C551">
        <f>IF(G551&lt;0,(SQRT(G551^2+H551^2)*'User Interface'!$D$17)/$C$7*COS(PI()*'User Interface'!$D$19/180),0)</f>
        <v>0</v>
      </c>
      <c r="D551">
        <f>IF(G551&lt;0,(SQRT(H551^2+H551^2)*'User Interface'!$D$17)/$C$7*COS(PI()*'User Interface'!$D$19/180)+$C$8,$C$8)</f>
        <v>-9.81</v>
      </c>
      <c r="E551">
        <f t="shared" si="16"/>
        <v>8.8000000000000007</v>
      </c>
      <c r="F551">
        <f t="shared" si="16"/>
        <v>-2.2875900000000016</v>
      </c>
      <c r="G551">
        <f t="shared" si="17"/>
        <v>4.743199999999967</v>
      </c>
      <c r="H551">
        <f t="shared" si="17"/>
        <v>0.69199449500000199</v>
      </c>
    </row>
    <row r="552" spans="2:8" x14ac:dyDescent="0.3">
      <c r="B552">
        <f>B551+'User Interface'!$D$14</f>
        <v>0.54000000000000037</v>
      </c>
      <c r="C552">
        <f>IF(G552&lt;0,(SQRT(G552^2+H552^2)*'User Interface'!$D$17)/$C$7*COS(PI()*'User Interface'!$D$19/180),0)</f>
        <v>0</v>
      </c>
      <c r="D552">
        <f>IF(G552&lt;0,(SQRT(H552^2+H552^2)*'User Interface'!$D$17)/$C$7*COS(PI()*'User Interface'!$D$19/180)+$C$8,$C$8)</f>
        <v>-9.81</v>
      </c>
      <c r="E552">
        <f t="shared" si="16"/>
        <v>8.8000000000000007</v>
      </c>
      <c r="F552">
        <f t="shared" si="16"/>
        <v>-2.2974000000000014</v>
      </c>
      <c r="G552">
        <f t="shared" si="17"/>
        <v>4.7519999999999669</v>
      </c>
      <c r="H552">
        <f t="shared" si="17"/>
        <v>0.68970200000000204</v>
      </c>
    </row>
    <row r="553" spans="2:8" x14ac:dyDescent="0.3">
      <c r="B553">
        <f>B552+'User Interface'!$D$14</f>
        <v>0.54100000000000037</v>
      </c>
      <c r="C553">
        <f>IF(G553&lt;0,(SQRT(G553^2+H553^2)*'User Interface'!$D$17)/$C$7*COS(PI()*'User Interface'!$D$19/180),0)</f>
        <v>0</v>
      </c>
      <c r="D553">
        <f>IF(G553&lt;0,(SQRT(H553^2+H553^2)*'User Interface'!$D$17)/$C$7*COS(PI()*'User Interface'!$D$19/180)+$C$8,$C$8)</f>
        <v>-9.81</v>
      </c>
      <c r="E553">
        <f t="shared" si="16"/>
        <v>8.8000000000000007</v>
      </c>
      <c r="F553">
        <f t="shared" si="16"/>
        <v>-2.3072100000000013</v>
      </c>
      <c r="G553">
        <f t="shared" si="17"/>
        <v>4.7607999999999668</v>
      </c>
      <c r="H553">
        <f t="shared" si="17"/>
        <v>0.68739969500000209</v>
      </c>
    </row>
    <row r="554" spans="2:8" x14ac:dyDescent="0.3">
      <c r="B554">
        <f>B553+'User Interface'!$D$14</f>
        <v>0.54200000000000037</v>
      </c>
      <c r="C554">
        <f>IF(G554&lt;0,(SQRT(G554^2+H554^2)*'User Interface'!$D$17)/$C$7*COS(PI()*'User Interface'!$D$19/180),0)</f>
        <v>0</v>
      </c>
      <c r="D554">
        <f>IF(G554&lt;0,(SQRT(H554^2+H554^2)*'User Interface'!$D$17)/$C$7*COS(PI()*'User Interface'!$D$19/180)+$C$8,$C$8)</f>
        <v>-9.81</v>
      </c>
      <c r="E554">
        <f t="shared" si="16"/>
        <v>8.8000000000000007</v>
      </c>
      <c r="F554">
        <f t="shared" si="16"/>
        <v>-2.3170200000000012</v>
      </c>
      <c r="G554">
        <f t="shared" si="17"/>
        <v>4.7695999999999668</v>
      </c>
      <c r="H554">
        <f t="shared" si="17"/>
        <v>0.68508758000000214</v>
      </c>
    </row>
    <row r="555" spans="2:8" x14ac:dyDescent="0.3">
      <c r="B555">
        <f>B554+'User Interface'!$D$14</f>
        <v>0.54300000000000037</v>
      </c>
      <c r="C555">
        <f>IF(G555&lt;0,(SQRT(G555^2+H555^2)*'User Interface'!$D$17)/$C$7*COS(PI()*'User Interface'!$D$19/180),0)</f>
        <v>0</v>
      </c>
      <c r="D555">
        <f>IF(G555&lt;0,(SQRT(H555^2+H555^2)*'User Interface'!$D$17)/$C$7*COS(PI()*'User Interface'!$D$19/180)+$C$8,$C$8)</f>
        <v>-9.81</v>
      </c>
      <c r="E555">
        <f t="shared" si="16"/>
        <v>8.8000000000000007</v>
      </c>
      <c r="F555">
        <f t="shared" si="16"/>
        <v>-2.3268300000000011</v>
      </c>
      <c r="G555">
        <f t="shared" si="17"/>
        <v>4.7783999999999667</v>
      </c>
      <c r="H555">
        <f t="shared" si="17"/>
        <v>0.68276565500000219</v>
      </c>
    </row>
    <row r="556" spans="2:8" x14ac:dyDescent="0.3">
      <c r="B556">
        <f>B555+'User Interface'!$D$14</f>
        <v>0.54400000000000037</v>
      </c>
      <c r="C556">
        <f>IF(G556&lt;0,(SQRT(G556^2+H556^2)*'User Interface'!$D$17)/$C$7*COS(PI()*'User Interface'!$D$19/180),0)</f>
        <v>0</v>
      </c>
      <c r="D556">
        <f>IF(G556&lt;0,(SQRT(H556^2+H556^2)*'User Interface'!$D$17)/$C$7*COS(PI()*'User Interface'!$D$19/180)+$C$8,$C$8)</f>
        <v>-9.81</v>
      </c>
      <c r="E556">
        <f t="shared" si="16"/>
        <v>8.8000000000000007</v>
      </c>
      <c r="F556">
        <f t="shared" si="16"/>
        <v>-2.3366400000000009</v>
      </c>
      <c r="G556">
        <f t="shared" si="17"/>
        <v>4.7871999999999666</v>
      </c>
      <c r="H556">
        <f t="shared" si="17"/>
        <v>0.68043392000000225</v>
      </c>
    </row>
    <row r="557" spans="2:8" x14ac:dyDescent="0.3">
      <c r="B557">
        <f>B556+'User Interface'!$D$14</f>
        <v>0.54500000000000037</v>
      </c>
      <c r="C557">
        <f>IF(G557&lt;0,(SQRT(G557^2+H557^2)*'User Interface'!$D$17)/$C$7*COS(PI()*'User Interface'!$D$19/180),0)</f>
        <v>0</v>
      </c>
      <c r="D557">
        <f>IF(G557&lt;0,(SQRT(H557^2+H557^2)*'User Interface'!$D$17)/$C$7*COS(PI()*'User Interface'!$D$19/180)+$C$8,$C$8)</f>
        <v>-9.81</v>
      </c>
      <c r="E557">
        <f t="shared" si="16"/>
        <v>8.8000000000000007</v>
      </c>
      <c r="F557">
        <f t="shared" si="16"/>
        <v>-2.3464500000000008</v>
      </c>
      <c r="G557">
        <f t="shared" si="17"/>
        <v>4.7959999999999665</v>
      </c>
      <c r="H557">
        <f t="shared" si="17"/>
        <v>0.67809237500000219</v>
      </c>
    </row>
    <row r="558" spans="2:8" x14ac:dyDescent="0.3">
      <c r="B558">
        <f>B557+'User Interface'!$D$14</f>
        <v>0.54600000000000037</v>
      </c>
      <c r="C558">
        <f>IF(G558&lt;0,(SQRT(G558^2+H558^2)*'User Interface'!$D$17)/$C$7*COS(PI()*'User Interface'!$D$19/180),0)</f>
        <v>0</v>
      </c>
      <c r="D558">
        <f>IF(G558&lt;0,(SQRT(H558^2+H558^2)*'User Interface'!$D$17)/$C$7*COS(PI()*'User Interface'!$D$19/180)+$C$8,$C$8)</f>
        <v>-9.81</v>
      </c>
      <c r="E558">
        <f t="shared" si="16"/>
        <v>8.8000000000000007</v>
      </c>
      <c r="F558">
        <f t="shared" si="16"/>
        <v>-2.3562600000000007</v>
      </c>
      <c r="G558">
        <f t="shared" si="17"/>
        <v>4.8047999999999664</v>
      </c>
      <c r="H558">
        <f t="shared" si="17"/>
        <v>0.67574102000000213</v>
      </c>
    </row>
    <row r="559" spans="2:8" x14ac:dyDescent="0.3">
      <c r="B559">
        <f>B558+'User Interface'!$D$14</f>
        <v>0.54700000000000037</v>
      </c>
      <c r="C559">
        <f>IF(G559&lt;0,(SQRT(G559^2+H559^2)*'User Interface'!$D$17)/$C$7*COS(PI()*'User Interface'!$D$19/180),0)</f>
        <v>0</v>
      </c>
      <c r="D559">
        <f>IF(G559&lt;0,(SQRT(H559^2+H559^2)*'User Interface'!$D$17)/$C$7*COS(PI()*'User Interface'!$D$19/180)+$C$8,$C$8)</f>
        <v>-9.81</v>
      </c>
      <c r="E559">
        <f t="shared" si="16"/>
        <v>8.8000000000000007</v>
      </c>
      <c r="F559">
        <f t="shared" si="16"/>
        <v>-2.3660700000000006</v>
      </c>
      <c r="G559">
        <f t="shared" si="17"/>
        <v>4.8135999999999664</v>
      </c>
      <c r="H559">
        <f t="shared" si="17"/>
        <v>0.67337985500000208</v>
      </c>
    </row>
    <row r="560" spans="2:8" x14ac:dyDescent="0.3">
      <c r="B560">
        <f>B559+'User Interface'!$D$14</f>
        <v>0.54800000000000038</v>
      </c>
      <c r="C560">
        <f>IF(G560&lt;0,(SQRT(G560^2+H560^2)*'User Interface'!$D$17)/$C$7*COS(PI()*'User Interface'!$D$19/180),0)</f>
        <v>0</v>
      </c>
      <c r="D560">
        <f>IF(G560&lt;0,(SQRT(H560^2+H560^2)*'User Interface'!$D$17)/$C$7*COS(PI()*'User Interface'!$D$19/180)+$C$8,$C$8)</f>
        <v>-9.81</v>
      </c>
      <c r="E560">
        <f t="shared" si="16"/>
        <v>8.8000000000000007</v>
      </c>
      <c r="F560">
        <f t="shared" si="16"/>
        <v>-2.3758800000000004</v>
      </c>
      <c r="G560">
        <f t="shared" si="17"/>
        <v>4.8223999999999663</v>
      </c>
      <c r="H560">
        <f t="shared" si="17"/>
        <v>0.67100888000000203</v>
      </c>
    </row>
    <row r="561" spans="2:8" x14ac:dyDescent="0.3">
      <c r="B561">
        <f>B560+'User Interface'!$D$14</f>
        <v>0.54900000000000038</v>
      </c>
      <c r="C561">
        <f>IF(G561&lt;0,(SQRT(G561^2+H561^2)*'User Interface'!$D$17)/$C$7*COS(PI()*'User Interface'!$D$19/180),0)</f>
        <v>0</v>
      </c>
      <c r="D561">
        <f>IF(G561&lt;0,(SQRT(H561^2+H561^2)*'User Interface'!$D$17)/$C$7*COS(PI()*'User Interface'!$D$19/180)+$C$8,$C$8)</f>
        <v>-9.81</v>
      </c>
      <c r="E561">
        <f t="shared" si="16"/>
        <v>8.8000000000000007</v>
      </c>
      <c r="F561">
        <f t="shared" si="16"/>
        <v>-2.3856900000000003</v>
      </c>
      <c r="G561">
        <f t="shared" si="17"/>
        <v>4.8311999999999662</v>
      </c>
      <c r="H561">
        <f t="shared" si="17"/>
        <v>0.66862809500000198</v>
      </c>
    </row>
    <row r="562" spans="2:8" x14ac:dyDescent="0.3">
      <c r="B562">
        <f>B561+'User Interface'!$D$14</f>
        <v>0.55000000000000038</v>
      </c>
      <c r="C562">
        <f>IF(G562&lt;0,(SQRT(G562^2+H562^2)*'User Interface'!$D$17)/$C$7*COS(PI()*'User Interface'!$D$19/180),0)</f>
        <v>0</v>
      </c>
      <c r="D562">
        <f>IF(G562&lt;0,(SQRT(H562^2+H562^2)*'User Interface'!$D$17)/$C$7*COS(PI()*'User Interface'!$D$19/180)+$C$8,$C$8)</f>
        <v>-9.81</v>
      </c>
      <c r="E562">
        <f t="shared" si="16"/>
        <v>8.8000000000000007</v>
      </c>
      <c r="F562">
        <f t="shared" si="16"/>
        <v>-2.3955000000000002</v>
      </c>
      <c r="G562">
        <f t="shared" si="17"/>
        <v>4.8399999999999661</v>
      </c>
      <c r="H562">
        <f t="shared" si="17"/>
        <v>0.66623750000000193</v>
      </c>
    </row>
    <row r="563" spans="2:8" x14ac:dyDescent="0.3">
      <c r="B563">
        <f>B562+'User Interface'!$D$14</f>
        <v>0.55100000000000038</v>
      </c>
      <c r="C563">
        <f>IF(G563&lt;0,(SQRT(G563^2+H563^2)*'User Interface'!$D$17)/$C$7*COS(PI()*'User Interface'!$D$19/180),0)</f>
        <v>0</v>
      </c>
      <c r="D563">
        <f>IF(G563&lt;0,(SQRT(H563^2+H563^2)*'User Interface'!$D$17)/$C$7*COS(PI()*'User Interface'!$D$19/180)+$C$8,$C$8)</f>
        <v>-9.81</v>
      </c>
      <c r="E563">
        <f t="shared" si="16"/>
        <v>8.8000000000000007</v>
      </c>
      <c r="F563">
        <f t="shared" si="16"/>
        <v>-2.4053100000000001</v>
      </c>
      <c r="G563">
        <f t="shared" si="17"/>
        <v>4.848799999999966</v>
      </c>
      <c r="H563">
        <f t="shared" si="17"/>
        <v>0.66383709500000188</v>
      </c>
    </row>
    <row r="564" spans="2:8" x14ac:dyDescent="0.3">
      <c r="B564">
        <f>B563+'User Interface'!$D$14</f>
        <v>0.55200000000000038</v>
      </c>
      <c r="C564">
        <f>IF(G564&lt;0,(SQRT(G564^2+H564^2)*'User Interface'!$D$17)/$C$7*COS(PI()*'User Interface'!$D$19/180),0)</f>
        <v>0</v>
      </c>
      <c r="D564">
        <f>IF(G564&lt;0,(SQRT(H564^2+H564^2)*'User Interface'!$D$17)/$C$7*COS(PI()*'User Interface'!$D$19/180)+$C$8,$C$8)</f>
        <v>-9.81</v>
      </c>
      <c r="E564">
        <f t="shared" si="16"/>
        <v>8.8000000000000007</v>
      </c>
      <c r="F564">
        <f t="shared" si="16"/>
        <v>-2.4151199999999999</v>
      </c>
      <c r="G564">
        <f t="shared" si="17"/>
        <v>4.8575999999999659</v>
      </c>
      <c r="H564">
        <f t="shared" si="17"/>
        <v>0.66142688000000183</v>
      </c>
    </row>
    <row r="565" spans="2:8" x14ac:dyDescent="0.3">
      <c r="B565">
        <f>B564+'User Interface'!$D$14</f>
        <v>0.55300000000000038</v>
      </c>
      <c r="C565">
        <f>IF(G565&lt;0,(SQRT(G565^2+H565^2)*'User Interface'!$D$17)/$C$7*COS(PI()*'User Interface'!$D$19/180),0)</f>
        <v>0</v>
      </c>
      <c r="D565">
        <f>IF(G565&lt;0,(SQRT(H565^2+H565^2)*'User Interface'!$D$17)/$C$7*COS(PI()*'User Interface'!$D$19/180)+$C$8,$C$8)</f>
        <v>-9.81</v>
      </c>
      <c r="E565">
        <f t="shared" si="16"/>
        <v>8.8000000000000007</v>
      </c>
      <c r="F565">
        <f t="shared" si="16"/>
        <v>-2.4249299999999998</v>
      </c>
      <c r="G565">
        <f t="shared" si="17"/>
        <v>4.8663999999999659</v>
      </c>
      <c r="H565">
        <f t="shared" si="17"/>
        <v>0.65900685500000178</v>
      </c>
    </row>
    <row r="566" spans="2:8" x14ac:dyDescent="0.3">
      <c r="B566">
        <f>B565+'User Interface'!$D$14</f>
        <v>0.55400000000000038</v>
      </c>
      <c r="C566">
        <f>IF(G566&lt;0,(SQRT(G566^2+H566^2)*'User Interface'!$D$17)/$C$7*COS(PI()*'User Interface'!$D$19/180),0)</f>
        <v>0</v>
      </c>
      <c r="D566">
        <f>IF(G566&lt;0,(SQRT(H566^2+H566^2)*'User Interface'!$D$17)/$C$7*COS(PI()*'User Interface'!$D$19/180)+$C$8,$C$8)</f>
        <v>-9.81</v>
      </c>
      <c r="E566">
        <f t="shared" si="16"/>
        <v>8.8000000000000007</v>
      </c>
      <c r="F566">
        <f t="shared" si="16"/>
        <v>-2.4347399999999997</v>
      </c>
      <c r="G566">
        <f t="shared" si="17"/>
        <v>4.8751999999999658</v>
      </c>
      <c r="H566">
        <f t="shared" si="17"/>
        <v>0.65657702000000173</v>
      </c>
    </row>
    <row r="567" spans="2:8" x14ac:dyDescent="0.3">
      <c r="B567">
        <f>B566+'User Interface'!$D$14</f>
        <v>0.55500000000000038</v>
      </c>
      <c r="C567">
        <f>IF(G567&lt;0,(SQRT(G567^2+H567^2)*'User Interface'!$D$17)/$C$7*COS(PI()*'User Interface'!$D$19/180),0)</f>
        <v>0</v>
      </c>
      <c r="D567">
        <f>IF(G567&lt;0,(SQRT(H567^2+H567^2)*'User Interface'!$D$17)/$C$7*COS(PI()*'User Interface'!$D$19/180)+$C$8,$C$8)</f>
        <v>-9.81</v>
      </c>
      <c r="E567">
        <f t="shared" si="16"/>
        <v>8.8000000000000007</v>
      </c>
      <c r="F567">
        <f t="shared" si="16"/>
        <v>-2.4445499999999996</v>
      </c>
      <c r="G567">
        <f t="shared" si="17"/>
        <v>4.8839999999999657</v>
      </c>
      <c r="H567">
        <f t="shared" si="17"/>
        <v>0.65413737500000169</v>
      </c>
    </row>
    <row r="568" spans="2:8" x14ac:dyDescent="0.3">
      <c r="B568">
        <f>B567+'User Interface'!$D$14</f>
        <v>0.55600000000000038</v>
      </c>
      <c r="C568">
        <f>IF(G568&lt;0,(SQRT(G568^2+H568^2)*'User Interface'!$D$17)/$C$7*COS(PI()*'User Interface'!$D$19/180),0)</f>
        <v>0</v>
      </c>
      <c r="D568">
        <f>IF(G568&lt;0,(SQRT(H568^2+H568^2)*'User Interface'!$D$17)/$C$7*COS(PI()*'User Interface'!$D$19/180)+$C$8,$C$8)</f>
        <v>-9.81</v>
      </c>
      <c r="E568">
        <f t="shared" si="16"/>
        <v>8.8000000000000007</v>
      </c>
      <c r="F568">
        <f t="shared" si="16"/>
        <v>-2.4543599999999994</v>
      </c>
      <c r="G568">
        <f t="shared" si="17"/>
        <v>4.8927999999999656</v>
      </c>
      <c r="H568">
        <f t="shared" si="17"/>
        <v>0.65168792000000164</v>
      </c>
    </row>
    <row r="569" spans="2:8" x14ac:dyDescent="0.3">
      <c r="B569">
        <f>B568+'User Interface'!$D$14</f>
        <v>0.55700000000000038</v>
      </c>
      <c r="C569">
        <f>IF(G569&lt;0,(SQRT(G569^2+H569^2)*'User Interface'!$D$17)/$C$7*COS(PI()*'User Interface'!$D$19/180),0)</f>
        <v>0</v>
      </c>
      <c r="D569">
        <f>IF(G569&lt;0,(SQRT(H569^2+H569^2)*'User Interface'!$D$17)/$C$7*COS(PI()*'User Interface'!$D$19/180)+$C$8,$C$8)</f>
        <v>-9.81</v>
      </c>
      <c r="E569">
        <f t="shared" si="16"/>
        <v>8.8000000000000007</v>
      </c>
      <c r="F569">
        <f t="shared" si="16"/>
        <v>-2.4641699999999993</v>
      </c>
      <c r="G569">
        <f t="shared" si="17"/>
        <v>4.9015999999999655</v>
      </c>
      <c r="H569">
        <f t="shared" si="17"/>
        <v>0.6492286550000016</v>
      </c>
    </row>
    <row r="570" spans="2:8" x14ac:dyDescent="0.3">
      <c r="B570">
        <f>B569+'User Interface'!$D$14</f>
        <v>0.55800000000000038</v>
      </c>
      <c r="C570">
        <f>IF(G570&lt;0,(SQRT(G570^2+H570^2)*'User Interface'!$D$17)/$C$7*COS(PI()*'User Interface'!$D$19/180),0)</f>
        <v>0</v>
      </c>
      <c r="D570">
        <f>IF(G570&lt;0,(SQRT(H570^2+H570^2)*'User Interface'!$D$17)/$C$7*COS(PI()*'User Interface'!$D$19/180)+$C$8,$C$8)</f>
        <v>-9.81</v>
      </c>
      <c r="E570">
        <f t="shared" si="16"/>
        <v>8.8000000000000007</v>
      </c>
      <c r="F570">
        <f t="shared" si="16"/>
        <v>-2.4739799999999992</v>
      </c>
      <c r="G570">
        <f t="shared" si="17"/>
        <v>4.9103999999999655</v>
      </c>
      <c r="H570">
        <f t="shared" si="17"/>
        <v>0.64675958000000155</v>
      </c>
    </row>
    <row r="571" spans="2:8" x14ac:dyDescent="0.3">
      <c r="B571">
        <f>B570+'User Interface'!$D$14</f>
        <v>0.55900000000000039</v>
      </c>
      <c r="C571">
        <f>IF(G571&lt;0,(SQRT(G571^2+H571^2)*'User Interface'!$D$17)/$C$7*COS(PI()*'User Interface'!$D$19/180),0)</f>
        <v>0</v>
      </c>
      <c r="D571">
        <f>IF(G571&lt;0,(SQRT(H571^2+H571^2)*'User Interface'!$D$17)/$C$7*COS(PI()*'User Interface'!$D$19/180)+$C$8,$C$8)</f>
        <v>-9.81</v>
      </c>
      <c r="E571">
        <f t="shared" si="16"/>
        <v>8.8000000000000007</v>
      </c>
      <c r="F571">
        <f t="shared" si="16"/>
        <v>-2.4837899999999991</v>
      </c>
      <c r="G571">
        <f t="shared" si="17"/>
        <v>4.9191999999999654</v>
      </c>
      <c r="H571">
        <f t="shared" si="17"/>
        <v>0.64428069500000151</v>
      </c>
    </row>
    <row r="572" spans="2:8" x14ac:dyDescent="0.3">
      <c r="B572">
        <f>B571+'User Interface'!$D$14</f>
        <v>0.56000000000000039</v>
      </c>
      <c r="C572">
        <f>IF(G572&lt;0,(SQRT(G572^2+H572^2)*'User Interface'!$D$17)/$C$7*COS(PI()*'User Interface'!$D$19/180),0)</f>
        <v>0</v>
      </c>
      <c r="D572">
        <f>IF(G572&lt;0,(SQRT(H572^2+H572^2)*'User Interface'!$D$17)/$C$7*COS(PI()*'User Interface'!$D$19/180)+$C$8,$C$8)</f>
        <v>-9.81</v>
      </c>
      <c r="E572">
        <f t="shared" si="16"/>
        <v>8.8000000000000007</v>
      </c>
      <c r="F572">
        <f t="shared" si="16"/>
        <v>-2.4935999999999989</v>
      </c>
      <c r="G572">
        <f t="shared" si="17"/>
        <v>4.9279999999999653</v>
      </c>
      <c r="H572">
        <f t="shared" si="17"/>
        <v>0.64179200000000147</v>
      </c>
    </row>
    <row r="573" spans="2:8" x14ac:dyDescent="0.3">
      <c r="B573">
        <f>B572+'User Interface'!$D$14</f>
        <v>0.56100000000000039</v>
      </c>
      <c r="C573">
        <f>IF(G573&lt;0,(SQRT(G573^2+H573^2)*'User Interface'!$D$17)/$C$7*COS(PI()*'User Interface'!$D$19/180),0)</f>
        <v>0</v>
      </c>
      <c r="D573">
        <f>IF(G573&lt;0,(SQRT(H573^2+H573^2)*'User Interface'!$D$17)/$C$7*COS(PI()*'User Interface'!$D$19/180)+$C$8,$C$8)</f>
        <v>-9.81</v>
      </c>
      <c r="E573">
        <f t="shared" si="16"/>
        <v>8.8000000000000007</v>
      </c>
      <c r="F573">
        <f t="shared" si="16"/>
        <v>-2.5034099999999988</v>
      </c>
      <c r="G573">
        <f t="shared" si="17"/>
        <v>4.9367999999999652</v>
      </c>
      <c r="H573">
        <f t="shared" si="17"/>
        <v>0.63929349500000143</v>
      </c>
    </row>
    <row r="574" spans="2:8" x14ac:dyDescent="0.3">
      <c r="B574">
        <f>B573+'User Interface'!$D$14</f>
        <v>0.56200000000000039</v>
      </c>
      <c r="C574">
        <f>IF(G574&lt;0,(SQRT(G574^2+H574^2)*'User Interface'!$D$17)/$C$7*COS(PI()*'User Interface'!$D$19/180),0)</f>
        <v>0</v>
      </c>
      <c r="D574">
        <f>IF(G574&lt;0,(SQRT(H574^2+H574^2)*'User Interface'!$D$17)/$C$7*COS(PI()*'User Interface'!$D$19/180)+$C$8,$C$8)</f>
        <v>-9.81</v>
      </c>
      <c r="E574">
        <f t="shared" si="16"/>
        <v>8.8000000000000007</v>
      </c>
      <c r="F574">
        <f t="shared" si="16"/>
        <v>-2.5132199999999987</v>
      </c>
      <c r="G574">
        <f t="shared" si="17"/>
        <v>4.9455999999999651</v>
      </c>
      <c r="H574">
        <f t="shared" si="17"/>
        <v>0.63678518000000139</v>
      </c>
    </row>
    <row r="575" spans="2:8" x14ac:dyDescent="0.3">
      <c r="B575">
        <f>B574+'User Interface'!$D$14</f>
        <v>0.56300000000000039</v>
      </c>
      <c r="C575">
        <f>IF(G575&lt;0,(SQRT(G575^2+H575^2)*'User Interface'!$D$17)/$C$7*COS(PI()*'User Interface'!$D$19/180),0)</f>
        <v>0</v>
      </c>
      <c r="D575">
        <f>IF(G575&lt;0,(SQRT(H575^2+H575^2)*'User Interface'!$D$17)/$C$7*COS(PI()*'User Interface'!$D$19/180)+$C$8,$C$8)</f>
        <v>-9.81</v>
      </c>
      <c r="E575">
        <f t="shared" si="16"/>
        <v>8.8000000000000007</v>
      </c>
      <c r="F575">
        <f t="shared" si="16"/>
        <v>-2.5230299999999986</v>
      </c>
      <c r="G575">
        <f t="shared" si="17"/>
        <v>4.9543999999999651</v>
      </c>
      <c r="H575">
        <f t="shared" si="17"/>
        <v>0.63426705500000136</v>
      </c>
    </row>
    <row r="576" spans="2:8" x14ac:dyDescent="0.3">
      <c r="B576">
        <f>B575+'User Interface'!$D$14</f>
        <v>0.56400000000000039</v>
      </c>
      <c r="C576">
        <f>IF(G576&lt;0,(SQRT(G576^2+H576^2)*'User Interface'!$D$17)/$C$7*COS(PI()*'User Interface'!$D$19/180),0)</f>
        <v>0</v>
      </c>
      <c r="D576">
        <f>IF(G576&lt;0,(SQRT(H576^2+H576^2)*'User Interface'!$D$17)/$C$7*COS(PI()*'User Interface'!$D$19/180)+$C$8,$C$8)</f>
        <v>-9.81</v>
      </c>
      <c r="E576">
        <f t="shared" si="16"/>
        <v>8.8000000000000007</v>
      </c>
      <c r="F576">
        <f t="shared" si="16"/>
        <v>-2.5328399999999984</v>
      </c>
      <c r="G576">
        <f t="shared" si="17"/>
        <v>4.963199999999965</v>
      </c>
      <c r="H576">
        <f t="shared" si="17"/>
        <v>0.63173912000000132</v>
      </c>
    </row>
    <row r="577" spans="2:8" x14ac:dyDescent="0.3">
      <c r="B577">
        <f>B576+'User Interface'!$D$14</f>
        <v>0.56500000000000039</v>
      </c>
      <c r="C577">
        <f>IF(G577&lt;0,(SQRT(G577^2+H577^2)*'User Interface'!$D$17)/$C$7*COS(PI()*'User Interface'!$D$19/180),0)</f>
        <v>0</v>
      </c>
      <c r="D577">
        <f>IF(G577&lt;0,(SQRT(H577^2+H577^2)*'User Interface'!$D$17)/$C$7*COS(PI()*'User Interface'!$D$19/180)+$C$8,$C$8)</f>
        <v>-9.81</v>
      </c>
      <c r="E577">
        <f t="shared" si="16"/>
        <v>8.8000000000000007</v>
      </c>
      <c r="F577">
        <f t="shared" si="16"/>
        <v>-2.5426499999999983</v>
      </c>
      <c r="G577">
        <f t="shared" si="17"/>
        <v>4.9719999999999649</v>
      </c>
      <c r="H577">
        <f t="shared" si="17"/>
        <v>0.62920137500000128</v>
      </c>
    </row>
    <row r="578" spans="2:8" x14ac:dyDescent="0.3">
      <c r="B578">
        <f>B577+'User Interface'!$D$14</f>
        <v>0.56600000000000039</v>
      </c>
      <c r="C578">
        <f>IF(G578&lt;0,(SQRT(G578^2+H578^2)*'User Interface'!$D$17)/$C$7*COS(PI()*'User Interface'!$D$19/180),0)</f>
        <v>0</v>
      </c>
      <c r="D578">
        <f>IF(G578&lt;0,(SQRT(H578^2+H578^2)*'User Interface'!$D$17)/$C$7*COS(PI()*'User Interface'!$D$19/180)+$C$8,$C$8)</f>
        <v>-9.81</v>
      </c>
      <c r="E578">
        <f t="shared" si="16"/>
        <v>8.8000000000000007</v>
      </c>
      <c r="F578">
        <f t="shared" si="16"/>
        <v>-2.5524599999999982</v>
      </c>
      <c r="G578">
        <f t="shared" si="17"/>
        <v>4.9807999999999648</v>
      </c>
      <c r="H578">
        <f t="shared" si="17"/>
        <v>0.62665382000000125</v>
      </c>
    </row>
    <row r="579" spans="2:8" x14ac:dyDescent="0.3">
      <c r="B579">
        <f>B578+'User Interface'!$D$14</f>
        <v>0.56700000000000039</v>
      </c>
      <c r="C579">
        <f>IF(G579&lt;0,(SQRT(G579^2+H579^2)*'User Interface'!$D$17)/$C$7*COS(PI()*'User Interface'!$D$19/180),0)</f>
        <v>0</v>
      </c>
      <c r="D579">
        <f>IF(G579&lt;0,(SQRT(H579^2+H579^2)*'User Interface'!$D$17)/$C$7*COS(PI()*'User Interface'!$D$19/180)+$C$8,$C$8)</f>
        <v>-9.81</v>
      </c>
      <c r="E579">
        <f t="shared" si="16"/>
        <v>8.8000000000000007</v>
      </c>
      <c r="F579">
        <f t="shared" si="16"/>
        <v>-2.562269999999998</v>
      </c>
      <c r="G579">
        <f t="shared" si="17"/>
        <v>4.9895999999999647</v>
      </c>
      <c r="H579">
        <f t="shared" si="17"/>
        <v>0.62409645500000122</v>
      </c>
    </row>
    <row r="580" spans="2:8" x14ac:dyDescent="0.3">
      <c r="B580">
        <f>B579+'User Interface'!$D$14</f>
        <v>0.56800000000000039</v>
      </c>
      <c r="C580">
        <f>IF(G580&lt;0,(SQRT(G580^2+H580^2)*'User Interface'!$D$17)/$C$7*COS(PI()*'User Interface'!$D$19/180),0)</f>
        <v>0</v>
      </c>
      <c r="D580">
        <f>IF(G580&lt;0,(SQRT(H580^2+H580^2)*'User Interface'!$D$17)/$C$7*COS(PI()*'User Interface'!$D$19/180)+$C$8,$C$8)</f>
        <v>-9.81</v>
      </c>
      <c r="E580">
        <f t="shared" si="16"/>
        <v>8.8000000000000007</v>
      </c>
      <c r="F580">
        <f t="shared" si="16"/>
        <v>-2.5720799999999979</v>
      </c>
      <c r="G580">
        <f t="shared" si="17"/>
        <v>4.9983999999999646</v>
      </c>
      <c r="H580">
        <f t="shared" si="17"/>
        <v>0.62152928000000118</v>
      </c>
    </row>
    <row r="581" spans="2:8" x14ac:dyDescent="0.3">
      <c r="B581">
        <f>B580+'User Interface'!$D$14</f>
        <v>0.56900000000000039</v>
      </c>
      <c r="C581">
        <f>IF(G581&lt;0,(SQRT(G581^2+H581^2)*'User Interface'!$D$17)/$C$7*COS(PI()*'User Interface'!$D$19/180),0)</f>
        <v>0</v>
      </c>
      <c r="D581">
        <f>IF(G581&lt;0,(SQRT(H581^2+H581^2)*'User Interface'!$D$17)/$C$7*COS(PI()*'User Interface'!$D$19/180)+$C$8,$C$8)</f>
        <v>-9.81</v>
      </c>
      <c r="E581">
        <f t="shared" si="16"/>
        <v>8.8000000000000007</v>
      </c>
      <c r="F581">
        <f t="shared" si="16"/>
        <v>-2.5818899999999978</v>
      </c>
      <c r="G581">
        <f t="shared" si="17"/>
        <v>5.0071999999999646</v>
      </c>
      <c r="H581">
        <f t="shared" si="17"/>
        <v>0.61895229500000115</v>
      </c>
    </row>
    <row r="582" spans="2:8" x14ac:dyDescent="0.3">
      <c r="B582">
        <f>B581+'User Interface'!$D$14</f>
        <v>0.5700000000000004</v>
      </c>
      <c r="C582">
        <f>IF(G582&lt;0,(SQRT(G582^2+H582^2)*'User Interface'!$D$17)/$C$7*COS(PI()*'User Interface'!$D$19/180),0)</f>
        <v>0</v>
      </c>
      <c r="D582">
        <f>IF(G582&lt;0,(SQRT(H582^2+H582^2)*'User Interface'!$D$17)/$C$7*COS(PI()*'User Interface'!$D$19/180)+$C$8,$C$8)</f>
        <v>-9.81</v>
      </c>
      <c r="E582">
        <f t="shared" si="16"/>
        <v>8.8000000000000007</v>
      </c>
      <c r="F582">
        <f t="shared" si="16"/>
        <v>-2.5916999999999977</v>
      </c>
      <c r="G582">
        <f t="shared" si="17"/>
        <v>5.0159999999999645</v>
      </c>
      <c r="H582">
        <f t="shared" si="17"/>
        <v>0.61636550000000112</v>
      </c>
    </row>
    <row r="583" spans="2:8" x14ac:dyDescent="0.3">
      <c r="B583">
        <f>B582+'User Interface'!$D$14</f>
        <v>0.5710000000000004</v>
      </c>
      <c r="C583">
        <f>IF(G583&lt;0,(SQRT(G583^2+H583^2)*'User Interface'!$D$17)/$C$7*COS(PI()*'User Interface'!$D$19/180),0)</f>
        <v>0</v>
      </c>
      <c r="D583">
        <f>IF(G583&lt;0,(SQRT(H583^2+H583^2)*'User Interface'!$D$17)/$C$7*COS(PI()*'User Interface'!$D$19/180)+$C$8,$C$8)</f>
        <v>-9.81</v>
      </c>
      <c r="E583">
        <f t="shared" si="16"/>
        <v>8.8000000000000007</v>
      </c>
      <c r="F583">
        <f t="shared" si="16"/>
        <v>-2.6015099999999975</v>
      </c>
      <c r="G583">
        <f t="shared" si="17"/>
        <v>5.0247999999999644</v>
      </c>
      <c r="H583">
        <f t="shared" si="17"/>
        <v>0.61376889500000109</v>
      </c>
    </row>
    <row r="584" spans="2:8" x14ac:dyDescent="0.3">
      <c r="B584">
        <f>B583+'User Interface'!$D$14</f>
        <v>0.5720000000000004</v>
      </c>
      <c r="C584">
        <f>IF(G584&lt;0,(SQRT(G584^2+H584^2)*'User Interface'!$D$17)/$C$7*COS(PI()*'User Interface'!$D$19/180),0)</f>
        <v>0</v>
      </c>
      <c r="D584">
        <f>IF(G584&lt;0,(SQRT(H584^2+H584^2)*'User Interface'!$D$17)/$C$7*COS(PI()*'User Interface'!$D$19/180)+$C$8,$C$8)</f>
        <v>-9.81</v>
      </c>
      <c r="E584">
        <f t="shared" si="16"/>
        <v>8.8000000000000007</v>
      </c>
      <c r="F584">
        <f t="shared" si="16"/>
        <v>-2.6113199999999974</v>
      </c>
      <c r="G584">
        <f t="shared" si="17"/>
        <v>5.0335999999999643</v>
      </c>
      <c r="H584">
        <f t="shared" si="17"/>
        <v>0.61116248000000106</v>
      </c>
    </row>
    <row r="585" spans="2:8" x14ac:dyDescent="0.3">
      <c r="B585">
        <f>B584+'User Interface'!$D$14</f>
        <v>0.5730000000000004</v>
      </c>
      <c r="C585">
        <f>IF(G585&lt;0,(SQRT(G585^2+H585^2)*'User Interface'!$D$17)/$C$7*COS(PI()*'User Interface'!$D$19/180),0)</f>
        <v>0</v>
      </c>
      <c r="D585">
        <f>IF(G585&lt;0,(SQRT(H585^2+H585^2)*'User Interface'!$D$17)/$C$7*COS(PI()*'User Interface'!$D$19/180)+$C$8,$C$8)</f>
        <v>-9.81</v>
      </c>
      <c r="E585">
        <f t="shared" si="16"/>
        <v>8.8000000000000007</v>
      </c>
      <c r="F585">
        <f t="shared" si="16"/>
        <v>-2.6211299999999973</v>
      </c>
      <c r="G585">
        <f t="shared" si="17"/>
        <v>5.0423999999999642</v>
      </c>
      <c r="H585">
        <f t="shared" si="17"/>
        <v>0.60854625500000104</v>
      </c>
    </row>
    <row r="586" spans="2:8" x14ac:dyDescent="0.3">
      <c r="B586">
        <f>B585+'User Interface'!$D$14</f>
        <v>0.5740000000000004</v>
      </c>
      <c r="C586">
        <f>IF(G586&lt;0,(SQRT(G586^2+H586^2)*'User Interface'!$D$17)/$C$7*COS(PI()*'User Interface'!$D$19/180),0)</f>
        <v>0</v>
      </c>
      <c r="D586">
        <f>IF(G586&lt;0,(SQRT(H586^2+H586^2)*'User Interface'!$D$17)/$C$7*COS(PI()*'User Interface'!$D$19/180)+$C$8,$C$8)</f>
        <v>-9.81</v>
      </c>
      <c r="E586">
        <f t="shared" si="16"/>
        <v>8.8000000000000007</v>
      </c>
      <c r="F586">
        <f t="shared" si="16"/>
        <v>-2.6309399999999972</v>
      </c>
      <c r="G586">
        <f t="shared" si="17"/>
        <v>5.0511999999999642</v>
      </c>
      <c r="H586">
        <f t="shared" si="17"/>
        <v>0.60592022000000101</v>
      </c>
    </row>
    <row r="587" spans="2:8" x14ac:dyDescent="0.3">
      <c r="B587">
        <f>B586+'User Interface'!$D$14</f>
        <v>0.5750000000000004</v>
      </c>
      <c r="C587">
        <f>IF(G587&lt;0,(SQRT(G587^2+H587^2)*'User Interface'!$D$17)/$C$7*COS(PI()*'User Interface'!$D$19/180),0)</f>
        <v>0</v>
      </c>
      <c r="D587">
        <f>IF(G587&lt;0,(SQRT(H587^2+H587^2)*'User Interface'!$D$17)/$C$7*COS(PI()*'User Interface'!$D$19/180)+$C$8,$C$8)</f>
        <v>-9.81</v>
      </c>
      <c r="E587">
        <f t="shared" si="16"/>
        <v>8.8000000000000007</v>
      </c>
      <c r="F587">
        <f t="shared" si="16"/>
        <v>-2.640749999999997</v>
      </c>
      <c r="G587">
        <f t="shared" si="17"/>
        <v>5.0599999999999641</v>
      </c>
      <c r="H587">
        <f t="shared" si="17"/>
        <v>0.60328437500000098</v>
      </c>
    </row>
    <row r="588" spans="2:8" x14ac:dyDescent="0.3">
      <c r="B588">
        <f>B587+'User Interface'!$D$14</f>
        <v>0.5760000000000004</v>
      </c>
      <c r="C588">
        <f>IF(G588&lt;0,(SQRT(G588^2+H588^2)*'User Interface'!$D$17)/$C$7*COS(PI()*'User Interface'!$D$19/180),0)</f>
        <v>0</v>
      </c>
      <c r="D588">
        <f>IF(G588&lt;0,(SQRT(H588^2+H588^2)*'User Interface'!$D$17)/$C$7*COS(PI()*'User Interface'!$D$19/180)+$C$8,$C$8)</f>
        <v>-9.81</v>
      </c>
      <c r="E588">
        <f t="shared" si="16"/>
        <v>8.8000000000000007</v>
      </c>
      <c r="F588">
        <f t="shared" si="16"/>
        <v>-2.6505599999999969</v>
      </c>
      <c r="G588">
        <f t="shared" si="17"/>
        <v>5.068799999999964</v>
      </c>
      <c r="H588">
        <f t="shared" si="17"/>
        <v>0.60063872000000096</v>
      </c>
    </row>
    <row r="589" spans="2:8" x14ac:dyDescent="0.3">
      <c r="B589">
        <f>B588+'User Interface'!$D$14</f>
        <v>0.5770000000000004</v>
      </c>
      <c r="C589">
        <f>IF(G589&lt;0,(SQRT(G589^2+H589^2)*'User Interface'!$D$17)/$C$7*COS(PI()*'User Interface'!$D$19/180),0)</f>
        <v>0</v>
      </c>
      <c r="D589">
        <f>IF(G589&lt;0,(SQRT(H589^2+H589^2)*'User Interface'!$D$17)/$C$7*COS(PI()*'User Interface'!$D$19/180)+$C$8,$C$8)</f>
        <v>-9.81</v>
      </c>
      <c r="E589">
        <f t="shared" si="16"/>
        <v>8.8000000000000007</v>
      </c>
      <c r="F589">
        <f t="shared" si="16"/>
        <v>-2.6603699999999968</v>
      </c>
      <c r="G589">
        <f t="shared" si="17"/>
        <v>5.0775999999999639</v>
      </c>
      <c r="H589">
        <f t="shared" si="17"/>
        <v>0.59798325500000094</v>
      </c>
    </row>
    <row r="590" spans="2:8" x14ac:dyDescent="0.3">
      <c r="B590">
        <f>B589+'User Interface'!$D$14</f>
        <v>0.5780000000000004</v>
      </c>
      <c r="C590">
        <f>IF(G590&lt;0,(SQRT(G590^2+H590^2)*'User Interface'!$D$17)/$C$7*COS(PI()*'User Interface'!$D$19/180),0)</f>
        <v>0</v>
      </c>
      <c r="D590">
        <f>IF(G590&lt;0,(SQRT(H590^2+H590^2)*'User Interface'!$D$17)/$C$7*COS(PI()*'User Interface'!$D$19/180)+$C$8,$C$8)</f>
        <v>-9.81</v>
      </c>
      <c r="E590">
        <f t="shared" ref="E590:F653" si="18">C589*$C$9+E589</f>
        <v>8.8000000000000007</v>
      </c>
      <c r="F590">
        <f t="shared" si="18"/>
        <v>-2.6701799999999967</v>
      </c>
      <c r="G590">
        <f t="shared" ref="G590:H653" si="19">(E590+E589)/2*$C$9+G589</f>
        <v>5.0863999999999638</v>
      </c>
      <c r="H590">
        <f t="shared" si="19"/>
        <v>0.59531798000000091</v>
      </c>
    </row>
    <row r="591" spans="2:8" x14ac:dyDescent="0.3">
      <c r="B591">
        <f>B590+'User Interface'!$D$14</f>
        <v>0.5790000000000004</v>
      </c>
      <c r="C591">
        <f>IF(G591&lt;0,(SQRT(G591^2+H591^2)*'User Interface'!$D$17)/$C$7*COS(PI()*'User Interface'!$D$19/180),0)</f>
        <v>0</v>
      </c>
      <c r="D591">
        <f>IF(G591&lt;0,(SQRT(H591^2+H591^2)*'User Interface'!$D$17)/$C$7*COS(PI()*'User Interface'!$D$19/180)+$C$8,$C$8)</f>
        <v>-9.81</v>
      </c>
      <c r="E591">
        <f t="shared" si="18"/>
        <v>8.8000000000000007</v>
      </c>
      <c r="F591">
        <f t="shared" si="18"/>
        <v>-2.6799899999999965</v>
      </c>
      <c r="G591">
        <f t="shared" si="19"/>
        <v>5.0951999999999638</v>
      </c>
      <c r="H591">
        <f t="shared" si="19"/>
        <v>0.59264289500000089</v>
      </c>
    </row>
    <row r="592" spans="2:8" x14ac:dyDescent="0.3">
      <c r="B592">
        <f>B591+'User Interface'!$D$14</f>
        <v>0.5800000000000004</v>
      </c>
      <c r="C592">
        <f>IF(G592&lt;0,(SQRT(G592^2+H592^2)*'User Interface'!$D$17)/$C$7*COS(PI()*'User Interface'!$D$19/180),0)</f>
        <v>0</v>
      </c>
      <c r="D592">
        <f>IF(G592&lt;0,(SQRT(H592^2+H592^2)*'User Interface'!$D$17)/$C$7*COS(PI()*'User Interface'!$D$19/180)+$C$8,$C$8)</f>
        <v>-9.81</v>
      </c>
      <c r="E592">
        <f t="shared" si="18"/>
        <v>8.8000000000000007</v>
      </c>
      <c r="F592">
        <f t="shared" si="18"/>
        <v>-2.6897999999999964</v>
      </c>
      <c r="G592">
        <f t="shared" si="19"/>
        <v>5.1039999999999637</v>
      </c>
      <c r="H592">
        <f t="shared" si="19"/>
        <v>0.58995800000000087</v>
      </c>
    </row>
    <row r="593" spans="2:8" x14ac:dyDescent="0.3">
      <c r="B593">
        <f>B592+'User Interface'!$D$14</f>
        <v>0.58100000000000041</v>
      </c>
      <c r="C593">
        <f>IF(G593&lt;0,(SQRT(G593^2+H593^2)*'User Interface'!$D$17)/$C$7*COS(PI()*'User Interface'!$D$19/180),0)</f>
        <v>0</v>
      </c>
      <c r="D593">
        <f>IF(G593&lt;0,(SQRT(H593^2+H593^2)*'User Interface'!$D$17)/$C$7*COS(PI()*'User Interface'!$D$19/180)+$C$8,$C$8)</f>
        <v>-9.81</v>
      </c>
      <c r="E593">
        <f t="shared" si="18"/>
        <v>8.8000000000000007</v>
      </c>
      <c r="F593">
        <f t="shared" si="18"/>
        <v>-2.6996099999999963</v>
      </c>
      <c r="G593">
        <f t="shared" si="19"/>
        <v>5.1127999999999636</v>
      </c>
      <c r="H593">
        <f t="shared" si="19"/>
        <v>0.58726329500000085</v>
      </c>
    </row>
    <row r="594" spans="2:8" x14ac:dyDescent="0.3">
      <c r="B594">
        <f>B593+'User Interface'!$D$14</f>
        <v>0.58200000000000041</v>
      </c>
      <c r="C594">
        <f>IF(G594&lt;0,(SQRT(G594^2+H594^2)*'User Interface'!$D$17)/$C$7*COS(PI()*'User Interface'!$D$19/180),0)</f>
        <v>0</v>
      </c>
      <c r="D594">
        <f>IF(G594&lt;0,(SQRT(H594^2+H594^2)*'User Interface'!$D$17)/$C$7*COS(PI()*'User Interface'!$D$19/180)+$C$8,$C$8)</f>
        <v>-9.81</v>
      </c>
      <c r="E594">
        <f t="shared" si="18"/>
        <v>8.8000000000000007</v>
      </c>
      <c r="F594">
        <f t="shared" si="18"/>
        <v>-2.7094199999999962</v>
      </c>
      <c r="G594">
        <f t="shared" si="19"/>
        <v>5.1215999999999635</v>
      </c>
      <c r="H594">
        <f t="shared" si="19"/>
        <v>0.58455878000000083</v>
      </c>
    </row>
    <row r="595" spans="2:8" x14ac:dyDescent="0.3">
      <c r="B595">
        <f>B594+'User Interface'!$D$14</f>
        <v>0.58300000000000041</v>
      </c>
      <c r="C595">
        <f>IF(G595&lt;0,(SQRT(G595^2+H595^2)*'User Interface'!$D$17)/$C$7*COS(PI()*'User Interface'!$D$19/180),0)</f>
        <v>0</v>
      </c>
      <c r="D595">
        <f>IF(G595&lt;0,(SQRT(H595^2+H595^2)*'User Interface'!$D$17)/$C$7*COS(PI()*'User Interface'!$D$19/180)+$C$8,$C$8)</f>
        <v>-9.81</v>
      </c>
      <c r="E595">
        <f t="shared" si="18"/>
        <v>8.8000000000000007</v>
      </c>
      <c r="F595">
        <f t="shared" si="18"/>
        <v>-2.719229999999996</v>
      </c>
      <c r="G595">
        <f t="shared" si="19"/>
        <v>5.1303999999999634</v>
      </c>
      <c r="H595">
        <f t="shared" si="19"/>
        <v>0.58184445500000082</v>
      </c>
    </row>
    <row r="596" spans="2:8" x14ac:dyDescent="0.3">
      <c r="B596">
        <f>B595+'User Interface'!$D$14</f>
        <v>0.58400000000000041</v>
      </c>
      <c r="C596">
        <f>IF(G596&lt;0,(SQRT(G596^2+H596^2)*'User Interface'!$D$17)/$C$7*COS(PI()*'User Interface'!$D$19/180),0)</f>
        <v>0</v>
      </c>
      <c r="D596">
        <f>IF(G596&lt;0,(SQRT(H596^2+H596^2)*'User Interface'!$D$17)/$C$7*COS(PI()*'User Interface'!$D$19/180)+$C$8,$C$8)</f>
        <v>-9.81</v>
      </c>
      <c r="E596">
        <f t="shared" si="18"/>
        <v>8.8000000000000007</v>
      </c>
      <c r="F596">
        <f t="shared" si="18"/>
        <v>-2.7290399999999959</v>
      </c>
      <c r="G596">
        <f t="shared" si="19"/>
        <v>5.1391999999999634</v>
      </c>
      <c r="H596">
        <f t="shared" si="19"/>
        <v>0.5791203200000008</v>
      </c>
    </row>
    <row r="597" spans="2:8" x14ac:dyDescent="0.3">
      <c r="B597">
        <f>B596+'User Interface'!$D$14</f>
        <v>0.58500000000000041</v>
      </c>
      <c r="C597">
        <f>IF(G597&lt;0,(SQRT(G597^2+H597^2)*'User Interface'!$D$17)/$C$7*COS(PI()*'User Interface'!$D$19/180),0)</f>
        <v>0</v>
      </c>
      <c r="D597">
        <f>IF(G597&lt;0,(SQRT(H597^2+H597^2)*'User Interface'!$D$17)/$C$7*COS(PI()*'User Interface'!$D$19/180)+$C$8,$C$8)</f>
        <v>-9.81</v>
      </c>
      <c r="E597">
        <f t="shared" si="18"/>
        <v>8.8000000000000007</v>
      </c>
      <c r="F597">
        <f t="shared" si="18"/>
        <v>-2.7388499999999958</v>
      </c>
      <c r="G597">
        <f t="shared" si="19"/>
        <v>5.1479999999999633</v>
      </c>
      <c r="H597">
        <f t="shared" si="19"/>
        <v>0.57638637500000078</v>
      </c>
    </row>
    <row r="598" spans="2:8" x14ac:dyDescent="0.3">
      <c r="B598">
        <f>B597+'User Interface'!$D$14</f>
        <v>0.58600000000000041</v>
      </c>
      <c r="C598">
        <f>IF(G598&lt;0,(SQRT(G598^2+H598^2)*'User Interface'!$D$17)/$C$7*COS(PI()*'User Interface'!$D$19/180),0)</f>
        <v>0</v>
      </c>
      <c r="D598">
        <f>IF(G598&lt;0,(SQRT(H598^2+H598^2)*'User Interface'!$D$17)/$C$7*COS(PI()*'User Interface'!$D$19/180)+$C$8,$C$8)</f>
        <v>-9.81</v>
      </c>
      <c r="E598">
        <f t="shared" si="18"/>
        <v>8.8000000000000007</v>
      </c>
      <c r="F598">
        <f t="shared" si="18"/>
        <v>-2.7486599999999957</v>
      </c>
      <c r="G598">
        <f t="shared" si="19"/>
        <v>5.1567999999999632</v>
      </c>
      <c r="H598">
        <f t="shared" si="19"/>
        <v>0.57364262000000077</v>
      </c>
    </row>
    <row r="599" spans="2:8" x14ac:dyDescent="0.3">
      <c r="B599">
        <f>B598+'User Interface'!$D$14</f>
        <v>0.58700000000000041</v>
      </c>
      <c r="C599">
        <f>IF(G599&lt;0,(SQRT(G599^2+H599^2)*'User Interface'!$D$17)/$C$7*COS(PI()*'User Interface'!$D$19/180),0)</f>
        <v>0</v>
      </c>
      <c r="D599">
        <f>IF(G599&lt;0,(SQRT(H599^2+H599^2)*'User Interface'!$D$17)/$C$7*COS(PI()*'User Interface'!$D$19/180)+$C$8,$C$8)</f>
        <v>-9.81</v>
      </c>
      <c r="E599">
        <f t="shared" si="18"/>
        <v>8.8000000000000007</v>
      </c>
      <c r="F599">
        <f t="shared" si="18"/>
        <v>-2.7584699999999955</v>
      </c>
      <c r="G599">
        <f t="shared" si="19"/>
        <v>5.1655999999999631</v>
      </c>
      <c r="H599">
        <f t="shared" si="19"/>
        <v>0.57088905500000076</v>
      </c>
    </row>
    <row r="600" spans="2:8" x14ac:dyDescent="0.3">
      <c r="B600">
        <f>B599+'User Interface'!$D$14</f>
        <v>0.58800000000000041</v>
      </c>
      <c r="C600">
        <f>IF(G600&lt;0,(SQRT(G600^2+H600^2)*'User Interface'!$D$17)/$C$7*COS(PI()*'User Interface'!$D$19/180),0)</f>
        <v>0</v>
      </c>
      <c r="D600">
        <f>IF(G600&lt;0,(SQRT(H600^2+H600^2)*'User Interface'!$D$17)/$C$7*COS(PI()*'User Interface'!$D$19/180)+$C$8,$C$8)</f>
        <v>-9.81</v>
      </c>
      <c r="E600">
        <f t="shared" si="18"/>
        <v>8.8000000000000007</v>
      </c>
      <c r="F600">
        <f t="shared" si="18"/>
        <v>-2.7682799999999954</v>
      </c>
      <c r="G600">
        <f t="shared" si="19"/>
        <v>5.174399999999963</v>
      </c>
      <c r="H600">
        <f t="shared" si="19"/>
        <v>0.56812568000000074</v>
      </c>
    </row>
    <row r="601" spans="2:8" x14ac:dyDescent="0.3">
      <c r="B601">
        <f>B600+'User Interface'!$D$14</f>
        <v>0.58900000000000041</v>
      </c>
      <c r="C601">
        <f>IF(G601&lt;0,(SQRT(G601^2+H601^2)*'User Interface'!$D$17)/$C$7*COS(PI()*'User Interface'!$D$19/180),0)</f>
        <v>0</v>
      </c>
      <c r="D601">
        <f>IF(G601&lt;0,(SQRT(H601^2+H601^2)*'User Interface'!$D$17)/$C$7*COS(PI()*'User Interface'!$D$19/180)+$C$8,$C$8)</f>
        <v>-9.81</v>
      </c>
      <c r="E601">
        <f t="shared" si="18"/>
        <v>8.8000000000000007</v>
      </c>
      <c r="F601">
        <f t="shared" si="18"/>
        <v>-2.7780899999999953</v>
      </c>
      <c r="G601">
        <f t="shared" si="19"/>
        <v>5.1831999999999629</v>
      </c>
      <c r="H601">
        <f t="shared" si="19"/>
        <v>0.56535249500000073</v>
      </c>
    </row>
    <row r="602" spans="2:8" x14ac:dyDescent="0.3">
      <c r="B602">
        <f>B601+'User Interface'!$D$14</f>
        <v>0.59000000000000041</v>
      </c>
      <c r="C602">
        <f>IF(G602&lt;0,(SQRT(G602^2+H602^2)*'User Interface'!$D$17)/$C$7*COS(PI()*'User Interface'!$D$19/180),0)</f>
        <v>0</v>
      </c>
      <c r="D602">
        <f>IF(G602&lt;0,(SQRT(H602^2+H602^2)*'User Interface'!$D$17)/$C$7*COS(PI()*'User Interface'!$D$19/180)+$C$8,$C$8)</f>
        <v>-9.81</v>
      </c>
      <c r="E602">
        <f t="shared" si="18"/>
        <v>8.8000000000000007</v>
      </c>
      <c r="F602">
        <f t="shared" si="18"/>
        <v>-2.7878999999999952</v>
      </c>
      <c r="G602">
        <f t="shared" si="19"/>
        <v>5.1919999999999629</v>
      </c>
      <c r="H602">
        <f t="shared" si="19"/>
        <v>0.56256950000000072</v>
      </c>
    </row>
    <row r="603" spans="2:8" x14ac:dyDescent="0.3">
      <c r="B603">
        <f>B602+'User Interface'!$D$14</f>
        <v>0.59100000000000041</v>
      </c>
      <c r="C603">
        <f>IF(G603&lt;0,(SQRT(G603^2+H603^2)*'User Interface'!$D$17)/$C$7*COS(PI()*'User Interface'!$D$19/180),0)</f>
        <v>0</v>
      </c>
      <c r="D603">
        <f>IF(G603&lt;0,(SQRT(H603^2+H603^2)*'User Interface'!$D$17)/$C$7*COS(PI()*'User Interface'!$D$19/180)+$C$8,$C$8)</f>
        <v>-9.81</v>
      </c>
      <c r="E603">
        <f t="shared" si="18"/>
        <v>8.8000000000000007</v>
      </c>
      <c r="F603">
        <f t="shared" si="18"/>
        <v>-2.797709999999995</v>
      </c>
      <c r="G603">
        <f t="shared" si="19"/>
        <v>5.2007999999999628</v>
      </c>
      <c r="H603">
        <f t="shared" si="19"/>
        <v>0.55977669500000071</v>
      </c>
    </row>
    <row r="604" spans="2:8" x14ac:dyDescent="0.3">
      <c r="B604">
        <f>B603+'User Interface'!$D$14</f>
        <v>0.59200000000000041</v>
      </c>
      <c r="C604">
        <f>IF(G604&lt;0,(SQRT(G604^2+H604^2)*'User Interface'!$D$17)/$C$7*COS(PI()*'User Interface'!$D$19/180),0)</f>
        <v>0</v>
      </c>
      <c r="D604">
        <f>IF(G604&lt;0,(SQRT(H604^2+H604^2)*'User Interface'!$D$17)/$C$7*COS(PI()*'User Interface'!$D$19/180)+$C$8,$C$8)</f>
        <v>-9.81</v>
      </c>
      <c r="E604">
        <f t="shared" si="18"/>
        <v>8.8000000000000007</v>
      </c>
      <c r="F604">
        <f t="shared" si="18"/>
        <v>-2.8075199999999949</v>
      </c>
      <c r="G604">
        <f t="shared" si="19"/>
        <v>5.2095999999999627</v>
      </c>
      <c r="H604">
        <f t="shared" si="19"/>
        <v>0.5569740800000007</v>
      </c>
    </row>
    <row r="605" spans="2:8" x14ac:dyDescent="0.3">
      <c r="B605">
        <f>B604+'User Interface'!$D$14</f>
        <v>0.59300000000000042</v>
      </c>
      <c r="C605">
        <f>IF(G605&lt;0,(SQRT(G605^2+H605^2)*'User Interface'!$D$17)/$C$7*COS(PI()*'User Interface'!$D$19/180),0)</f>
        <v>0</v>
      </c>
      <c r="D605">
        <f>IF(G605&lt;0,(SQRT(H605^2+H605^2)*'User Interface'!$D$17)/$C$7*COS(PI()*'User Interface'!$D$19/180)+$C$8,$C$8)</f>
        <v>-9.81</v>
      </c>
      <c r="E605">
        <f t="shared" si="18"/>
        <v>8.8000000000000007</v>
      </c>
      <c r="F605">
        <f t="shared" si="18"/>
        <v>-2.8173299999999948</v>
      </c>
      <c r="G605">
        <f t="shared" si="19"/>
        <v>5.2183999999999626</v>
      </c>
      <c r="H605">
        <f t="shared" si="19"/>
        <v>0.5541616550000007</v>
      </c>
    </row>
    <row r="606" spans="2:8" x14ac:dyDescent="0.3">
      <c r="B606">
        <f>B605+'User Interface'!$D$14</f>
        <v>0.59400000000000042</v>
      </c>
      <c r="C606">
        <f>IF(G606&lt;0,(SQRT(G606^2+H606^2)*'User Interface'!$D$17)/$C$7*COS(PI()*'User Interface'!$D$19/180),0)</f>
        <v>0</v>
      </c>
      <c r="D606">
        <f>IF(G606&lt;0,(SQRT(H606^2+H606^2)*'User Interface'!$D$17)/$C$7*COS(PI()*'User Interface'!$D$19/180)+$C$8,$C$8)</f>
        <v>-9.81</v>
      </c>
      <c r="E606">
        <f t="shared" si="18"/>
        <v>8.8000000000000007</v>
      </c>
      <c r="F606">
        <f t="shared" si="18"/>
        <v>-2.8271399999999947</v>
      </c>
      <c r="G606">
        <f t="shared" si="19"/>
        <v>5.2271999999999625</v>
      </c>
      <c r="H606">
        <f t="shared" si="19"/>
        <v>0.55133942000000069</v>
      </c>
    </row>
    <row r="607" spans="2:8" x14ac:dyDescent="0.3">
      <c r="B607">
        <f>B606+'User Interface'!$D$14</f>
        <v>0.59500000000000042</v>
      </c>
      <c r="C607">
        <f>IF(G607&lt;0,(SQRT(G607^2+H607^2)*'User Interface'!$D$17)/$C$7*COS(PI()*'User Interface'!$D$19/180),0)</f>
        <v>0</v>
      </c>
      <c r="D607">
        <f>IF(G607&lt;0,(SQRT(H607^2+H607^2)*'User Interface'!$D$17)/$C$7*COS(PI()*'User Interface'!$D$19/180)+$C$8,$C$8)</f>
        <v>-9.81</v>
      </c>
      <c r="E607">
        <f t="shared" si="18"/>
        <v>8.8000000000000007</v>
      </c>
      <c r="F607">
        <f t="shared" si="18"/>
        <v>-2.8369499999999945</v>
      </c>
      <c r="G607">
        <f t="shared" si="19"/>
        <v>5.2359999999999625</v>
      </c>
      <c r="H607">
        <f t="shared" si="19"/>
        <v>0.54850737500000069</v>
      </c>
    </row>
    <row r="608" spans="2:8" x14ac:dyDescent="0.3">
      <c r="B608">
        <f>B607+'User Interface'!$D$14</f>
        <v>0.59600000000000042</v>
      </c>
      <c r="C608">
        <f>IF(G608&lt;0,(SQRT(G608^2+H608^2)*'User Interface'!$D$17)/$C$7*COS(PI()*'User Interface'!$D$19/180),0)</f>
        <v>0</v>
      </c>
      <c r="D608">
        <f>IF(G608&lt;0,(SQRT(H608^2+H608^2)*'User Interface'!$D$17)/$C$7*COS(PI()*'User Interface'!$D$19/180)+$C$8,$C$8)</f>
        <v>-9.81</v>
      </c>
      <c r="E608">
        <f t="shared" si="18"/>
        <v>8.8000000000000007</v>
      </c>
      <c r="F608">
        <f t="shared" si="18"/>
        <v>-2.8467599999999944</v>
      </c>
      <c r="G608">
        <f t="shared" si="19"/>
        <v>5.2447999999999624</v>
      </c>
      <c r="H608">
        <f t="shared" si="19"/>
        <v>0.54566552000000068</v>
      </c>
    </row>
    <row r="609" spans="2:8" x14ac:dyDescent="0.3">
      <c r="B609">
        <f>B608+'User Interface'!$D$14</f>
        <v>0.59700000000000042</v>
      </c>
      <c r="C609">
        <f>IF(G609&lt;0,(SQRT(G609^2+H609^2)*'User Interface'!$D$17)/$C$7*COS(PI()*'User Interface'!$D$19/180),0)</f>
        <v>0</v>
      </c>
      <c r="D609">
        <f>IF(G609&lt;0,(SQRT(H609^2+H609^2)*'User Interface'!$D$17)/$C$7*COS(PI()*'User Interface'!$D$19/180)+$C$8,$C$8)</f>
        <v>-9.81</v>
      </c>
      <c r="E609">
        <f t="shared" si="18"/>
        <v>8.8000000000000007</v>
      </c>
      <c r="F609">
        <f t="shared" si="18"/>
        <v>-2.8565699999999943</v>
      </c>
      <c r="G609">
        <f t="shared" si="19"/>
        <v>5.2535999999999623</v>
      </c>
      <c r="H609">
        <f t="shared" si="19"/>
        <v>0.54281385500000068</v>
      </c>
    </row>
    <row r="610" spans="2:8" x14ac:dyDescent="0.3">
      <c r="B610">
        <f>B609+'User Interface'!$D$14</f>
        <v>0.59800000000000042</v>
      </c>
      <c r="C610">
        <f>IF(G610&lt;0,(SQRT(G610^2+H610^2)*'User Interface'!$D$17)/$C$7*COS(PI()*'User Interface'!$D$19/180),0)</f>
        <v>0</v>
      </c>
      <c r="D610">
        <f>IF(G610&lt;0,(SQRT(H610^2+H610^2)*'User Interface'!$D$17)/$C$7*COS(PI()*'User Interface'!$D$19/180)+$C$8,$C$8)</f>
        <v>-9.81</v>
      </c>
      <c r="E610">
        <f t="shared" si="18"/>
        <v>8.8000000000000007</v>
      </c>
      <c r="F610">
        <f t="shared" si="18"/>
        <v>-2.8663799999999942</v>
      </c>
      <c r="G610">
        <f t="shared" si="19"/>
        <v>5.2623999999999622</v>
      </c>
      <c r="H610">
        <f t="shared" si="19"/>
        <v>0.53995238000000068</v>
      </c>
    </row>
    <row r="611" spans="2:8" x14ac:dyDescent="0.3">
      <c r="B611">
        <f>B610+'User Interface'!$D$14</f>
        <v>0.59900000000000042</v>
      </c>
      <c r="C611">
        <f>IF(G611&lt;0,(SQRT(G611^2+H611^2)*'User Interface'!$D$17)/$C$7*COS(PI()*'User Interface'!$D$19/180),0)</f>
        <v>0</v>
      </c>
      <c r="D611">
        <f>IF(G611&lt;0,(SQRT(H611^2+H611^2)*'User Interface'!$D$17)/$C$7*COS(PI()*'User Interface'!$D$19/180)+$C$8,$C$8)</f>
        <v>-9.81</v>
      </c>
      <c r="E611">
        <f t="shared" si="18"/>
        <v>8.8000000000000007</v>
      </c>
      <c r="F611">
        <f t="shared" si="18"/>
        <v>-2.876189999999994</v>
      </c>
      <c r="G611">
        <f t="shared" si="19"/>
        <v>5.2711999999999621</v>
      </c>
      <c r="H611">
        <f t="shared" si="19"/>
        <v>0.53708109500000067</v>
      </c>
    </row>
    <row r="612" spans="2:8" x14ac:dyDescent="0.3">
      <c r="B612">
        <f>B611+'User Interface'!$D$14</f>
        <v>0.60000000000000042</v>
      </c>
      <c r="C612">
        <f>IF(G612&lt;0,(SQRT(G612^2+H612^2)*'User Interface'!$D$17)/$C$7*COS(PI()*'User Interface'!$D$19/180),0)</f>
        <v>0</v>
      </c>
      <c r="D612">
        <f>IF(G612&lt;0,(SQRT(H612^2+H612^2)*'User Interface'!$D$17)/$C$7*COS(PI()*'User Interface'!$D$19/180)+$C$8,$C$8)</f>
        <v>-9.81</v>
      </c>
      <c r="E612">
        <f t="shared" si="18"/>
        <v>8.8000000000000007</v>
      </c>
      <c r="F612">
        <f t="shared" si="18"/>
        <v>-2.8859999999999939</v>
      </c>
      <c r="G612">
        <f t="shared" si="19"/>
        <v>5.2799999999999621</v>
      </c>
      <c r="H612">
        <f t="shared" si="19"/>
        <v>0.53420000000000067</v>
      </c>
    </row>
    <row r="613" spans="2:8" x14ac:dyDescent="0.3">
      <c r="B613">
        <f>B612+'User Interface'!$D$14</f>
        <v>0.60100000000000042</v>
      </c>
      <c r="C613">
        <f>IF(G613&lt;0,(SQRT(G613^2+H613^2)*'User Interface'!$D$17)/$C$7*COS(PI()*'User Interface'!$D$19/180),0)</f>
        <v>0</v>
      </c>
      <c r="D613">
        <f>IF(G613&lt;0,(SQRT(H613^2+H613^2)*'User Interface'!$D$17)/$C$7*COS(PI()*'User Interface'!$D$19/180)+$C$8,$C$8)</f>
        <v>-9.81</v>
      </c>
      <c r="E613">
        <f t="shared" si="18"/>
        <v>8.8000000000000007</v>
      </c>
      <c r="F613">
        <f t="shared" si="18"/>
        <v>-2.8958099999999938</v>
      </c>
      <c r="G613">
        <f t="shared" si="19"/>
        <v>5.288799999999962</v>
      </c>
      <c r="H613">
        <f t="shared" si="19"/>
        <v>0.53130909500000068</v>
      </c>
    </row>
    <row r="614" spans="2:8" x14ac:dyDescent="0.3">
      <c r="B614">
        <f>B613+'User Interface'!$D$14</f>
        <v>0.60200000000000042</v>
      </c>
      <c r="C614">
        <f>IF(G614&lt;0,(SQRT(G614^2+H614^2)*'User Interface'!$D$17)/$C$7*COS(PI()*'User Interface'!$D$19/180),0)</f>
        <v>0</v>
      </c>
      <c r="D614">
        <f>IF(G614&lt;0,(SQRT(H614^2+H614^2)*'User Interface'!$D$17)/$C$7*COS(PI()*'User Interface'!$D$19/180)+$C$8,$C$8)</f>
        <v>-9.81</v>
      </c>
      <c r="E614">
        <f t="shared" si="18"/>
        <v>8.8000000000000007</v>
      </c>
      <c r="F614">
        <f t="shared" si="18"/>
        <v>-2.9056199999999937</v>
      </c>
      <c r="G614">
        <f t="shared" si="19"/>
        <v>5.2975999999999619</v>
      </c>
      <c r="H614">
        <f t="shared" si="19"/>
        <v>0.52840838000000068</v>
      </c>
    </row>
    <row r="615" spans="2:8" x14ac:dyDescent="0.3">
      <c r="B615">
        <f>B614+'User Interface'!$D$14</f>
        <v>0.60300000000000042</v>
      </c>
      <c r="C615">
        <f>IF(G615&lt;0,(SQRT(G615^2+H615^2)*'User Interface'!$D$17)/$C$7*COS(PI()*'User Interface'!$D$19/180),0)</f>
        <v>0</v>
      </c>
      <c r="D615">
        <f>IF(G615&lt;0,(SQRT(H615^2+H615^2)*'User Interface'!$D$17)/$C$7*COS(PI()*'User Interface'!$D$19/180)+$C$8,$C$8)</f>
        <v>-9.81</v>
      </c>
      <c r="E615">
        <f t="shared" si="18"/>
        <v>8.8000000000000007</v>
      </c>
      <c r="F615">
        <f t="shared" si="18"/>
        <v>-2.9154299999999935</v>
      </c>
      <c r="G615">
        <f t="shared" si="19"/>
        <v>5.3063999999999618</v>
      </c>
      <c r="H615">
        <f t="shared" si="19"/>
        <v>0.52549785500000068</v>
      </c>
    </row>
    <row r="616" spans="2:8" x14ac:dyDescent="0.3">
      <c r="B616">
        <f>B615+'User Interface'!$D$14</f>
        <v>0.60400000000000043</v>
      </c>
      <c r="C616">
        <f>IF(G616&lt;0,(SQRT(G616^2+H616^2)*'User Interface'!$D$17)/$C$7*COS(PI()*'User Interface'!$D$19/180),0)</f>
        <v>0</v>
      </c>
      <c r="D616">
        <f>IF(G616&lt;0,(SQRT(H616^2+H616^2)*'User Interface'!$D$17)/$C$7*COS(PI()*'User Interface'!$D$19/180)+$C$8,$C$8)</f>
        <v>-9.81</v>
      </c>
      <c r="E616">
        <f t="shared" si="18"/>
        <v>8.8000000000000007</v>
      </c>
      <c r="F616">
        <f t="shared" si="18"/>
        <v>-2.9252399999999934</v>
      </c>
      <c r="G616">
        <f t="shared" si="19"/>
        <v>5.3151999999999617</v>
      </c>
      <c r="H616">
        <f t="shared" si="19"/>
        <v>0.52257752000000068</v>
      </c>
    </row>
    <row r="617" spans="2:8" x14ac:dyDescent="0.3">
      <c r="B617">
        <f>B616+'User Interface'!$D$14</f>
        <v>0.60500000000000043</v>
      </c>
      <c r="C617">
        <f>IF(G617&lt;0,(SQRT(G617^2+H617^2)*'User Interface'!$D$17)/$C$7*COS(PI()*'User Interface'!$D$19/180),0)</f>
        <v>0</v>
      </c>
      <c r="D617">
        <f>IF(G617&lt;0,(SQRT(H617^2+H617^2)*'User Interface'!$D$17)/$C$7*COS(PI()*'User Interface'!$D$19/180)+$C$8,$C$8)</f>
        <v>-9.81</v>
      </c>
      <c r="E617">
        <f t="shared" si="18"/>
        <v>8.8000000000000007</v>
      </c>
      <c r="F617">
        <f t="shared" si="18"/>
        <v>-2.9350499999999933</v>
      </c>
      <c r="G617">
        <f t="shared" si="19"/>
        <v>5.3239999999999617</v>
      </c>
      <c r="H617">
        <f t="shared" si="19"/>
        <v>0.51964737500000069</v>
      </c>
    </row>
    <row r="618" spans="2:8" x14ac:dyDescent="0.3">
      <c r="B618">
        <f>B617+'User Interface'!$D$14</f>
        <v>0.60600000000000043</v>
      </c>
      <c r="C618">
        <f>IF(G618&lt;0,(SQRT(G618^2+H618^2)*'User Interface'!$D$17)/$C$7*COS(PI()*'User Interface'!$D$19/180),0)</f>
        <v>0</v>
      </c>
      <c r="D618">
        <f>IF(G618&lt;0,(SQRT(H618^2+H618^2)*'User Interface'!$D$17)/$C$7*COS(PI()*'User Interface'!$D$19/180)+$C$8,$C$8)</f>
        <v>-9.81</v>
      </c>
      <c r="E618">
        <f t="shared" si="18"/>
        <v>8.8000000000000007</v>
      </c>
      <c r="F618">
        <f t="shared" si="18"/>
        <v>-2.9448599999999931</v>
      </c>
      <c r="G618">
        <f t="shared" si="19"/>
        <v>5.3327999999999616</v>
      </c>
      <c r="H618">
        <f t="shared" si="19"/>
        <v>0.51670742000000069</v>
      </c>
    </row>
    <row r="619" spans="2:8" x14ac:dyDescent="0.3">
      <c r="B619">
        <f>B618+'User Interface'!$D$14</f>
        <v>0.60700000000000043</v>
      </c>
      <c r="C619">
        <f>IF(G619&lt;0,(SQRT(G619^2+H619^2)*'User Interface'!$D$17)/$C$7*COS(PI()*'User Interface'!$D$19/180),0)</f>
        <v>0</v>
      </c>
      <c r="D619">
        <f>IF(G619&lt;0,(SQRT(H619^2+H619^2)*'User Interface'!$D$17)/$C$7*COS(PI()*'User Interface'!$D$19/180)+$C$8,$C$8)</f>
        <v>-9.81</v>
      </c>
      <c r="E619">
        <f t="shared" si="18"/>
        <v>8.8000000000000007</v>
      </c>
      <c r="F619">
        <f t="shared" si="18"/>
        <v>-2.954669999999993</v>
      </c>
      <c r="G619">
        <f t="shared" si="19"/>
        <v>5.3415999999999615</v>
      </c>
      <c r="H619">
        <f t="shared" si="19"/>
        <v>0.5137576550000007</v>
      </c>
    </row>
    <row r="620" spans="2:8" x14ac:dyDescent="0.3">
      <c r="B620">
        <f>B619+'User Interface'!$D$14</f>
        <v>0.60800000000000043</v>
      </c>
      <c r="C620">
        <f>IF(G620&lt;0,(SQRT(G620^2+H620^2)*'User Interface'!$D$17)/$C$7*COS(PI()*'User Interface'!$D$19/180),0)</f>
        <v>0</v>
      </c>
      <c r="D620">
        <f>IF(G620&lt;0,(SQRT(H620^2+H620^2)*'User Interface'!$D$17)/$C$7*COS(PI()*'User Interface'!$D$19/180)+$C$8,$C$8)</f>
        <v>-9.81</v>
      </c>
      <c r="E620">
        <f t="shared" si="18"/>
        <v>8.8000000000000007</v>
      </c>
      <c r="F620">
        <f t="shared" si="18"/>
        <v>-2.9644799999999929</v>
      </c>
      <c r="G620">
        <f t="shared" si="19"/>
        <v>5.3503999999999614</v>
      </c>
      <c r="H620">
        <f t="shared" si="19"/>
        <v>0.51079808000000071</v>
      </c>
    </row>
    <row r="621" spans="2:8" x14ac:dyDescent="0.3">
      <c r="B621">
        <f>B620+'User Interface'!$D$14</f>
        <v>0.60900000000000043</v>
      </c>
      <c r="C621">
        <f>IF(G621&lt;0,(SQRT(G621^2+H621^2)*'User Interface'!$D$17)/$C$7*COS(PI()*'User Interface'!$D$19/180),0)</f>
        <v>0</v>
      </c>
      <c r="D621">
        <f>IF(G621&lt;0,(SQRT(H621^2+H621^2)*'User Interface'!$D$17)/$C$7*COS(PI()*'User Interface'!$D$19/180)+$C$8,$C$8)</f>
        <v>-9.81</v>
      </c>
      <c r="E621">
        <f t="shared" si="18"/>
        <v>8.8000000000000007</v>
      </c>
      <c r="F621">
        <f t="shared" si="18"/>
        <v>-2.9742899999999928</v>
      </c>
      <c r="G621">
        <f t="shared" si="19"/>
        <v>5.3591999999999613</v>
      </c>
      <c r="H621">
        <f t="shared" si="19"/>
        <v>0.50782869500000072</v>
      </c>
    </row>
    <row r="622" spans="2:8" x14ac:dyDescent="0.3">
      <c r="B622">
        <f>B621+'User Interface'!$D$14</f>
        <v>0.61000000000000043</v>
      </c>
      <c r="C622">
        <f>IF(G622&lt;0,(SQRT(G622^2+H622^2)*'User Interface'!$D$17)/$C$7*COS(PI()*'User Interface'!$D$19/180),0)</f>
        <v>0</v>
      </c>
      <c r="D622">
        <f>IF(G622&lt;0,(SQRT(H622^2+H622^2)*'User Interface'!$D$17)/$C$7*COS(PI()*'User Interface'!$D$19/180)+$C$8,$C$8)</f>
        <v>-9.81</v>
      </c>
      <c r="E622">
        <f t="shared" si="18"/>
        <v>8.8000000000000007</v>
      </c>
      <c r="F622">
        <f t="shared" si="18"/>
        <v>-2.9840999999999926</v>
      </c>
      <c r="G622">
        <f t="shared" si="19"/>
        <v>5.3679999999999612</v>
      </c>
      <c r="H622">
        <f t="shared" si="19"/>
        <v>0.50484950000000073</v>
      </c>
    </row>
    <row r="623" spans="2:8" x14ac:dyDescent="0.3">
      <c r="B623">
        <f>B622+'User Interface'!$D$14</f>
        <v>0.61100000000000043</v>
      </c>
      <c r="C623">
        <f>IF(G623&lt;0,(SQRT(G623^2+H623^2)*'User Interface'!$D$17)/$C$7*COS(PI()*'User Interface'!$D$19/180),0)</f>
        <v>0</v>
      </c>
      <c r="D623">
        <f>IF(G623&lt;0,(SQRT(H623^2+H623^2)*'User Interface'!$D$17)/$C$7*COS(PI()*'User Interface'!$D$19/180)+$C$8,$C$8)</f>
        <v>-9.81</v>
      </c>
      <c r="E623">
        <f t="shared" si="18"/>
        <v>8.8000000000000007</v>
      </c>
      <c r="F623">
        <f t="shared" si="18"/>
        <v>-2.9939099999999925</v>
      </c>
      <c r="G623">
        <f t="shared" si="19"/>
        <v>5.3767999999999612</v>
      </c>
      <c r="H623">
        <f t="shared" si="19"/>
        <v>0.50186049500000074</v>
      </c>
    </row>
    <row r="624" spans="2:8" x14ac:dyDescent="0.3">
      <c r="B624">
        <f>B623+'User Interface'!$D$14</f>
        <v>0.61200000000000043</v>
      </c>
      <c r="C624">
        <f>IF(G624&lt;0,(SQRT(G624^2+H624^2)*'User Interface'!$D$17)/$C$7*COS(PI()*'User Interface'!$D$19/180),0)</f>
        <v>0</v>
      </c>
      <c r="D624">
        <f>IF(G624&lt;0,(SQRT(H624^2+H624^2)*'User Interface'!$D$17)/$C$7*COS(PI()*'User Interface'!$D$19/180)+$C$8,$C$8)</f>
        <v>-9.81</v>
      </c>
      <c r="E624">
        <f t="shared" si="18"/>
        <v>8.8000000000000007</v>
      </c>
      <c r="F624">
        <f t="shared" si="18"/>
        <v>-3.0037199999999924</v>
      </c>
      <c r="G624">
        <f t="shared" si="19"/>
        <v>5.3855999999999611</v>
      </c>
      <c r="H624">
        <f t="shared" si="19"/>
        <v>0.49886168000000075</v>
      </c>
    </row>
    <row r="625" spans="2:8" x14ac:dyDescent="0.3">
      <c r="B625">
        <f>B624+'User Interface'!$D$14</f>
        <v>0.61300000000000043</v>
      </c>
      <c r="C625">
        <f>IF(G625&lt;0,(SQRT(G625^2+H625^2)*'User Interface'!$D$17)/$C$7*COS(PI()*'User Interface'!$D$19/180),0)</f>
        <v>0</v>
      </c>
      <c r="D625">
        <f>IF(G625&lt;0,(SQRT(H625^2+H625^2)*'User Interface'!$D$17)/$C$7*COS(PI()*'User Interface'!$D$19/180)+$C$8,$C$8)</f>
        <v>-9.81</v>
      </c>
      <c r="E625">
        <f t="shared" si="18"/>
        <v>8.8000000000000007</v>
      </c>
      <c r="F625">
        <f t="shared" si="18"/>
        <v>-3.0135299999999923</v>
      </c>
      <c r="G625">
        <f t="shared" si="19"/>
        <v>5.394399999999961</v>
      </c>
      <c r="H625">
        <f t="shared" si="19"/>
        <v>0.49585305500000076</v>
      </c>
    </row>
    <row r="626" spans="2:8" x14ac:dyDescent="0.3">
      <c r="B626">
        <f>B625+'User Interface'!$D$14</f>
        <v>0.61400000000000043</v>
      </c>
      <c r="C626">
        <f>IF(G626&lt;0,(SQRT(G626^2+H626^2)*'User Interface'!$D$17)/$C$7*COS(PI()*'User Interface'!$D$19/180),0)</f>
        <v>0</v>
      </c>
      <c r="D626">
        <f>IF(G626&lt;0,(SQRT(H626^2+H626^2)*'User Interface'!$D$17)/$C$7*COS(PI()*'User Interface'!$D$19/180)+$C$8,$C$8)</f>
        <v>-9.81</v>
      </c>
      <c r="E626">
        <f t="shared" si="18"/>
        <v>8.8000000000000007</v>
      </c>
      <c r="F626">
        <f t="shared" si="18"/>
        <v>-3.0233399999999921</v>
      </c>
      <c r="G626">
        <f t="shared" si="19"/>
        <v>5.4031999999999609</v>
      </c>
      <c r="H626">
        <f t="shared" si="19"/>
        <v>0.49283462000000078</v>
      </c>
    </row>
    <row r="627" spans="2:8" x14ac:dyDescent="0.3">
      <c r="B627">
        <f>B626+'User Interface'!$D$14</f>
        <v>0.61500000000000044</v>
      </c>
      <c r="C627">
        <f>IF(G627&lt;0,(SQRT(G627^2+H627^2)*'User Interface'!$D$17)/$C$7*COS(PI()*'User Interface'!$D$19/180),0)</f>
        <v>0</v>
      </c>
      <c r="D627">
        <f>IF(G627&lt;0,(SQRT(H627^2+H627^2)*'User Interface'!$D$17)/$C$7*COS(PI()*'User Interface'!$D$19/180)+$C$8,$C$8)</f>
        <v>-9.81</v>
      </c>
      <c r="E627">
        <f t="shared" si="18"/>
        <v>8.8000000000000007</v>
      </c>
      <c r="F627">
        <f t="shared" si="18"/>
        <v>-3.033149999999992</v>
      </c>
      <c r="G627">
        <f t="shared" si="19"/>
        <v>5.4119999999999608</v>
      </c>
      <c r="H627">
        <f t="shared" si="19"/>
        <v>0.48980637500000079</v>
      </c>
    </row>
    <row r="628" spans="2:8" x14ac:dyDescent="0.3">
      <c r="B628">
        <f>B627+'User Interface'!$D$14</f>
        <v>0.61600000000000044</v>
      </c>
      <c r="C628">
        <f>IF(G628&lt;0,(SQRT(G628^2+H628^2)*'User Interface'!$D$17)/$C$7*COS(PI()*'User Interface'!$D$19/180),0)</f>
        <v>0</v>
      </c>
      <c r="D628">
        <f>IF(G628&lt;0,(SQRT(H628^2+H628^2)*'User Interface'!$D$17)/$C$7*COS(PI()*'User Interface'!$D$19/180)+$C$8,$C$8)</f>
        <v>-9.81</v>
      </c>
      <c r="E628">
        <f t="shared" si="18"/>
        <v>8.8000000000000007</v>
      </c>
      <c r="F628">
        <f t="shared" si="18"/>
        <v>-3.0429599999999919</v>
      </c>
      <c r="G628">
        <f t="shared" si="19"/>
        <v>5.4207999999999608</v>
      </c>
      <c r="H628">
        <f t="shared" si="19"/>
        <v>0.48676832000000081</v>
      </c>
    </row>
    <row r="629" spans="2:8" x14ac:dyDescent="0.3">
      <c r="B629">
        <f>B628+'User Interface'!$D$14</f>
        <v>0.61700000000000044</v>
      </c>
      <c r="C629">
        <f>IF(G629&lt;0,(SQRT(G629^2+H629^2)*'User Interface'!$D$17)/$C$7*COS(PI()*'User Interface'!$D$19/180),0)</f>
        <v>0</v>
      </c>
      <c r="D629">
        <f>IF(G629&lt;0,(SQRT(H629^2+H629^2)*'User Interface'!$D$17)/$C$7*COS(PI()*'User Interface'!$D$19/180)+$C$8,$C$8)</f>
        <v>-9.81</v>
      </c>
      <c r="E629">
        <f t="shared" si="18"/>
        <v>8.8000000000000007</v>
      </c>
      <c r="F629">
        <f t="shared" si="18"/>
        <v>-3.0527699999999918</v>
      </c>
      <c r="G629">
        <f t="shared" si="19"/>
        <v>5.4295999999999607</v>
      </c>
      <c r="H629">
        <f t="shared" si="19"/>
        <v>0.48372045500000083</v>
      </c>
    </row>
    <row r="630" spans="2:8" x14ac:dyDescent="0.3">
      <c r="B630">
        <f>B629+'User Interface'!$D$14</f>
        <v>0.61800000000000044</v>
      </c>
      <c r="C630">
        <f>IF(G630&lt;0,(SQRT(G630^2+H630^2)*'User Interface'!$D$17)/$C$7*COS(PI()*'User Interface'!$D$19/180),0)</f>
        <v>0</v>
      </c>
      <c r="D630">
        <f>IF(G630&lt;0,(SQRT(H630^2+H630^2)*'User Interface'!$D$17)/$C$7*COS(PI()*'User Interface'!$D$19/180)+$C$8,$C$8)</f>
        <v>-9.81</v>
      </c>
      <c r="E630">
        <f t="shared" si="18"/>
        <v>8.8000000000000007</v>
      </c>
      <c r="F630">
        <f t="shared" si="18"/>
        <v>-3.0625799999999916</v>
      </c>
      <c r="G630">
        <f t="shared" si="19"/>
        <v>5.4383999999999606</v>
      </c>
      <c r="H630">
        <f t="shared" si="19"/>
        <v>0.48066278000000084</v>
      </c>
    </row>
    <row r="631" spans="2:8" x14ac:dyDescent="0.3">
      <c r="B631">
        <f>B630+'User Interface'!$D$14</f>
        <v>0.61900000000000044</v>
      </c>
      <c r="C631">
        <f>IF(G631&lt;0,(SQRT(G631^2+H631^2)*'User Interface'!$D$17)/$C$7*COS(PI()*'User Interface'!$D$19/180),0)</f>
        <v>0</v>
      </c>
      <c r="D631">
        <f>IF(G631&lt;0,(SQRT(H631^2+H631^2)*'User Interface'!$D$17)/$C$7*COS(PI()*'User Interface'!$D$19/180)+$C$8,$C$8)</f>
        <v>-9.81</v>
      </c>
      <c r="E631">
        <f t="shared" si="18"/>
        <v>8.8000000000000007</v>
      </c>
      <c r="F631">
        <f t="shared" si="18"/>
        <v>-3.0723899999999915</v>
      </c>
      <c r="G631">
        <f t="shared" si="19"/>
        <v>5.4471999999999605</v>
      </c>
      <c r="H631">
        <f t="shared" si="19"/>
        <v>0.47759529500000086</v>
      </c>
    </row>
    <row r="632" spans="2:8" x14ac:dyDescent="0.3">
      <c r="B632">
        <f>B631+'User Interface'!$D$14</f>
        <v>0.62000000000000044</v>
      </c>
      <c r="C632">
        <f>IF(G632&lt;0,(SQRT(G632^2+H632^2)*'User Interface'!$D$17)/$C$7*COS(PI()*'User Interface'!$D$19/180),0)</f>
        <v>0</v>
      </c>
      <c r="D632">
        <f>IF(G632&lt;0,(SQRT(H632^2+H632^2)*'User Interface'!$D$17)/$C$7*COS(PI()*'User Interface'!$D$19/180)+$C$8,$C$8)</f>
        <v>-9.81</v>
      </c>
      <c r="E632">
        <f t="shared" si="18"/>
        <v>8.8000000000000007</v>
      </c>
      <c r="F632">
        <f t="shared" si="18"/>
        <v>-3.0821999999999914</v>
      </c>
      <c r="G632">
        <f t="shared" si="19"/>
        <v>5.4559999999999604</v>
      </c>
      <c r="H632">
        <f t="shared" si="19"/>
        <v>0.47451800000000088</v>
      </c>
    </row>
    <row r="633" spans="2:8" x14ac:dyDescent="0.3">
      <c r="B633">
        <f>B632+'User Interface'!$D$14</f>
        <v>0.62100000000000044</v>
      </c>
      <c r="C633">
        <f>IF(G633&lt;0,(SQRT(G633^2+H633^2)*'User Interface'!$D$17)/$C$7*COS(PI()*'User Interface'!$D$19/180),0)</f>
        <v>0</v>
      </c>
      <c r="D633">
        <f>IF(G633&lt;0,(SQRT(H633^2+H633^2)*'User Interface'!$D$17)/$C$7*COS(PI()*'User Interface'!$D$19/180)+$C$8,$C$8)</f>
        <v>-9.81</v>
      </c>
      <c r="E633">
        <f t="shared" si="18"/>
        <v>8.8000000000000007</v>
      </c>
      <c r="F633">
        <f t="shared" si="18"/>
        <v>-3.0920099999999913</v>
      </c>
      <c r="G633">
        <f t="shared" si="19"/>
        <v>5.4647999999999604</v>
      </c>
      <c r="H633">
        <f t="shared" si="19"/>
        <v>0.4714308950000009</v>
      </c>
    </row>
    <row r="634" spans="2:8" x14ac:dyDescent="0.3">
      <c r="B634">
        <f>B633+'User Interface'!$D$14</f>
        <v>0.62200000000000044</v>
      </c>
      <c r="C634">
        <f>IF(G634&lt;0,(SQRT(G634^2+H634^2)*'User Interface'!$D$17)/$C$7*COS(PI()*'User Interface'!$D$19/180),0)</f>
        <v>0</v>
      </c>
      <c r="D634">
        <f>IF(G634&lt;0,(SQRT(H634^2+H634^2)*'User Interface'!$D$17)/$C$7*COS(PI()*'User Interface'!$D$19/180)+$C$8,$C$8)</f>
        <v>-9.81</v>
      </c>
      <c r="E634">
        <f t="shared" si="18"/>
        <v>8.8000000000000007</v>
      </c>
      <c r="F634">
        <f t="shared" si="18"/>
        <v>-3.1018199999999911</v>
      </c>
      <c r="G634">
        <f t="shared" si="19"/>
        <v>5.4735999999999603</v>
      </c>
      <c r="H634">
        <f t="shared" si="19"/>
        <v>0.46833398000000093</v>
      </c>
    </row>
    <row r="635" spans="2:8" x14ac:dyDescent="0.3">
      <c r="B635">
        <f>B634+'User Interface'!$D$14</f>
        <v>0.62300000000000044</v>
      </c>
      <c r="C635">
        <f>IF(G635&lt;0,(SQRT(G635^2+H635^2)*'User Interface'!$D$17)/$C$7*COS(PI()*'User Interface'!$D$19/180),0)</f>
        <v>0</v>
      </c>
      <c r="D635">
        <f>IF(G635&lt;0,(SQRT(H635^2+H635^2)*'User Interface'!$D$17)/$C$7*COS(PI()*'User Interface'!$D$19/180)+$C$8,$C$8)</f>
        <v>-9.81</v>
      </c>
      <c r="E635">
        <f t="shared" si="18"/>
        <v>8.8000000000000007</v>
      </c>
      <c r="F635">
        <f t="shared" si="18"/>
        <v>-3.111629999999991</v>
      </c>
      <c r="G635">
        <f t="shared" si="19"/>
        <v>5.4823999999999602</v>
      </c>
      <c r="H635">
        <f t="shared" si="19"/>
        <v>0.46522725500000095</v>
      </c>
    </row>
    <row r="636" spans="2:8" x14ac:dyDescent="0.3">
      <c r="B636">
        <f>B635+'User Interface'!$D$14</f>
        <v>0.62400000000000044</v>
      </c>
      <c r="C636">
        <f>IF(G636&lt;0,(SQRT(G636^2+H636^2)*'User Interface'!$D$17)/$C$7*COS(PI()*'User Interface'!$D$19/180),0)</f>
        <v>0</v>
      </c>
      <c r="D636">
        <f>IF(G636&lt;0,(SQRT(H636^2+H636^2)*'User Interface'!$D$17)/$C$7*COS(PI()*'User Interface'!$D$19/180)+$C$8,$C$8)</f>
        <v>-9.81</v>
      </c>
      <c r="E636">
        <f t="shared" si="18"/>
        <v>8.8000000000000007</v>
      </c>
      <c r="F636">
        <f t="shared" si="18"/>
        <v>-3.1214399999999909</v>
      </c>
      <c r="G636">
        <f t="shared" si="19"/>
        <v>5.4911999999999601</v>
      </c>
      <c r="H636">
        <f t="shared" si="19"/>
        <v>0.46211072000000097</v>
      </c>
    </row>
    <row r="637" spans="2:8" x14ac:dyDescent="0.3">
      <c r="B637">
        <f>B636+'User Interface'!$D$14</f>
        <v>0.62500000000000044</v>
      </c>
      <c r="C637">
        <f>IF(G637&lt;0,(SQRT(G637^2+H637^2)*'User Interface'!$D$17)/$C$7*COS(PI()*'User Interface'!$D$19/180),0)</f>
        <v>0</v>
      </c>
      <c r="D637">
        <f>IF(G637&lt;0,(SQRT(H637^2+H637^2)*'User Interface'!$D$17)/$C$7*COS(PI()*'User Interface'!$D$19/180)+$C$8,$C$8)</f>
        <v>-9.81</v>
      </c>
      <c r="E637">
        <f t="shared" si="18"/>
        <v>8.8000000000000007</v>
      </c>
      <c r="F637">
        <f t="shared" si="18"/>
        <v>-3.1312499999999908</v>
      </c>
      <c r="G637">
        <f t="shared" si="19"/>
        <v>5.49999999999996</v>
      </c>
      <c r="H637">
        <f t="shared" si="19"/>
        <v>0.458984375000001</v>
      </c>
    </row>
    <row r="638" spans="2:8" x14ac:dyDescent="0.3">
      <c r="B638">
        <f>B637+'User Interface'!$D$14</f>
        <v>0.62600000000000044</v>
      </c>
      <c r="C638">
        <f>IF(G638&lt;0,(SQRT(G638^2+H638^2)*'User Interface'!$D$17)/$C$7*COS(PI()*'User Interface'!$D$19/180),0)</f>
        <v>0</v>
      </c>
      <c r="D638">
        <f>IF(G638&lt;0,(SQRT(H638^2+H638^2)*'User Interface'!$D$17)/$C$7*COS(PI()*'User Interface'!$D$19/180)+$C$8,$C$8)</f>
        <v>-9.81</v>
      </c>
      <c r="E638">
        <f t="shared" si="18"/>
        <v>8.8000000000000007</v>
      </c>
      <c r="F638">
        <f t="shared" si="18"/>
        <v>-3.1410599999999906</v>
      </c>
      <c r="G638">
        <f t="shared" si="19"/>
        <v>5.50879999999996</v>
      </c>
      <c r="H638">
        <f t="shared" si="19"/>
        <v>0.45584822000000103</v>
      </c>
    </row>
    <row r="639" spans="2:8" x14ac:dyDescent="0.3">
      <c r="B639">
        <f>B638+'User Interface'!$D$14</f>
        <v>0.62700000000000045</v>
      </c>
      <c r="C639">
        <f>IF(G639&lt;0,(SQRT(G639^2+H639^2)*'User Interface'!$D$17)/$C$7*COS(PI()*'User Interface'!$D$19/180),0)</f>
        <v>0</v>
      </c>
      <c r="D639">
        <f>IF(G639&lt;0,(SQRT(H639^2+H639^2)*'User Interface'!$D$17)/$C$7*COS(PI()*'User Interface'!$D$19/180)+$C$8,$C$8)</f>
        <v>-9.81</v>
      </c>
      <c r="E639">
        <f t="shared" si="18"/>
        <v>8.8000000000000007</v>
      </c>
      <c r="F639">
        <f t="shared" si="18"/>
        <v>-3.1508699999999905</v>
      </c>
      <c r="G639">
        <f t="shared" si="19"/>
        <v>5.5175999999999599</v>
      </c>
      <c r="H639">
        <f t="shared" si="19"/>
        <v>0.45270225500000105</v>
      </c>
    </row>
    <row r="640" spans="2:8" x14ac:dyDescent="0.3">
      <c r="B640">
        <f>B639+'User Interface'!$D$14</f>
        <v>0.62800000000000045</v>
      </c>
      <c r="C640">
        <f>IF(G640&lt;0,(SQRT(G640^2+H640^2)*'User Interface'!$D$17)/$C$7*COS(PI()*'User Interface'!$D$19/180),0)</f>
        <v>0</v>
      </c>
      <c r="D640">
        <f>IF(G640&lt;0,(SQRT(H640^2+H640^2)*'User Interface'!$D$17)/$C$7*COS(PI()*'User Interface'!$D$19/180)+$C$8,$C$8)</f>
        <v>-9.81</v>
      </c>
      <c r="E640">
        <f t="shared" si="18"/>
        <v>8.8000000000000007</v>
      </c>
      <c r="F640">
        <f t="shared" si="18"/>
        <v>-3.1606799999999904</v>
      </c>
      <c r="G640">
        <f t="shared" si="19"/>
        <v>5.5263999999999598</v>
      </c>
      <c r="H640">
        <f t="shared" si="19"/>
        <v>0.44954648000000108</v>
      </c>
    </row>
    <row r="641" spans="2:8" x14ac:dyDescent="0.3">
      <c r="B641">
        <f>B640+'User Interface'!$D$14</f>
        <v>0.62900000000000045</v>
      </c>
      <c r="C641">
        <f>IF(G641&lt;0,(SQRT(G641^2+H641^2)*'User Interface'!$D$17)/$C$7*COS(PI()*'User Interface'!$D$19/180),0)</f>
        <v>0</v>
      </c>
      <c r="D641">
        <f>IF(G641&lt;0,(SQRT(H641^2+H641^2)*'User Interface'!$D$17)/$C$7*COS(PI()*'User Interface'!$D$19/180)+$C$8,$C$8)</f>
        <v>-9.81</v>
      </c>
      <c r="E641">
        <f t="shared" si="18"/>
        <v>8.8000000000000007</v>
      </c>
      <c r="F641">
        <f t="shared" si="18"/>
        <v>-3.1704899999999903</v>
      </c>
      <c r="G641">
        <f t="shared" si="19"/>
        <v>5.5351999999999597</v>
      </c>
      <c r="H641">
        <f t="shared" si="19"/>
        <v>0.44638089500000111</v>
      </c>
    </row>
    <row r="642" spans="2:8" x14ac:dyDescent="0.3">
      <c r="B642">
        <f>B641+'User Interface'!$D$14</f>
        <v>0.63000000000000045</v>
      </c>
      <c r="C642">
        <f>IF(G642&lt;0,(SQRT(G642^2+H642^2)*'User Interface'!$D$17)/$C$7*COS(PI()*'User Interface'!$D$19/180),0)</f>
        <v>0</v>
      </c>
      <c r="D642">
        <f>IF(G642&lt;0,(SQRT(H642^2+H642^2)*'User Interface'!$D$17)/$C$7*COS(PI()*'User Interface'!$D$19/180)+$C$8,$C$8)</f>
        <v>-9.81</v>
      </c>
      <c r="E642">
        <f t="shared" si="18"/>
        <v>8.8000000000000007</v>
      </c>
      <c r="F642">
        <f t="shared" si="18"/>
        <v>-3.1802999999999901</v>
      </c>
      <c r="G642">
        <f t="shared" si="19"/>
        <v>5.5439999999999596</v>
      </c>
      <c r="H642">
        <f t="shared" si="19"/>
        <v>0.44320550000000114</v>
      </c>
    </row>
    <row r="643" spans="2:8" x14ac:dyDescent="0.3">
      <c r="B643">
        <f>B642+'User Interface'!$D$14</f>
        <v>0.63100000000000045</v>
      </c>
      <c r="C643">
        <f>IF(G643&lt;0,(SQRT(G643^2+H643^2)*'User Interface'!$D$17)/$C$7*COS(PI()*'User Interface'!$D$19/180),0)</f>
        <v>0</v>
      </c>
      <c r="D643">
        <f>IF(G643&lt;0,(SQRT(H643^2+H643^2)*'User Interface'!$D$17)/$C$7*COS(PI()*'User Interface'!$D$19/180)+$C$8,$C$8)</f>
        <v>-9.81</v>
      </c>
      <c r="E643">
        <f t="shared" si="18"/>
        <v>8.8000000000000007</v>
      </c>
      <c r="F643">
        <f t="shared" si="18"/>
        <v>-3.19010999999999</v>
      </c>
      <c r="G643">
        <f t="shared" si="19"/>
        <v>5.5527999999999595</v>
      </c>
      <c r="H643">
        <f t="shared" si="19"/>
        <v>0.44002029500000117</v>
      </c>
    </row>
    <row r="644" spans="2:8" x14ac:dyDescent="0.3">
      <c r="B644">
        <f>B643+'User Interface'!$D$14</f>
        <v>0.63200000000000045</v>
      </c>
      <c r="C644">
        <f>IF(G644&lt;0,(SQRT(G644^2+H644^2)*'User Interface'!$D$17)/$C$7*COS(PI()*'User Interface'!$D$19/180),0)</f>
        <v>0</v>
      </c>
      <c r="D644">
        <f>IF(G644&lt;0,(SQRT(H644^2+H644^2)*'User Interface'!$D$17)/$C$7*COS(PI()*'User Interface'!$D$19/180)+$C$8,$C$8)</f>
        <v>-9.81</v>
      </c>
      <c r="E644">
        <f t="shared" si="18"/>
        <v>8.8000000000000007</v>
      </c>
      <c r="F644">
        <f t="shared" si="18"/>
        <v>-3.1999199999999899</v>
      </c>
      <c r="G644">
        <f t="shared" si="19"/>
        <v>5.5615999999999595</v>
      </c>
      <c r="H644">
        <f t="shared" si="19"/>
        <v>0.4368252800000012</v>
      </c>
    </row>
    <row r="645" spans="2:8" x14ac:dyDescent="0.3">
      <c r="B645">
        <f>B644+'User Interface'!$D$14</f>
        <v>0.63300000000000045</v>
      </c>
      <c r="C645">
        <f>IF(G645&lt;0,(SQRT(G645^2+H645^2)*'User Interface'!$D$17)/$C$7*COS(PI()*'User Interface'!$D$19/180),0)</f>
        <v>0</v>
      </c>
      <c r="D645">
        <f>IF(G645&lt;0,(SQRT(H645^2+H645^2)*'User Interface'!$D$17)/$C$7*COS(PI()*'User Interface'!$D$19/180)+$C$8,$C$8)</f>
        <v>-9.81</v>
      </c>
      <c r="E645">
        <f t="shared" si="18"/>
        <v>8.8000000000000007</v>
      </c>
      <c r="F645">
        <f t="shared" si="18"/>
        <v>-3.2097299999999898</v>
      </c>
      <c r="G645">
        <f t="shared" si="19"/>
        <v>5.5703999999999594</v>
      </c>
      <c r="H645">
        <f t="shared" si="19"/>
        <v>0.43362045500000124</v>
      </c>
    </row>
    <row r="646" spans="2:8" x14ac:dyDescent="0.3">
      <c r="B646">
        <f>B645+'User Interface'!$D$14</f>
        <v>0.63400000000000045</v>
      </c>
      <c r="C646">
        <f>IF(G646&lt;0,(SQRT(G646^2+H646^2)*'User Interface'!$D$17)/$C$7*COS(PI()*'User Interface'!$D$19/180),0)</f>
        <v>0</v>
      </c>
      <c r="D646">
        <f>IF(G646&lt;0,(SQRT(H646^2+H646^2)*'User Interface'!$D$17)/$C$7*COS(PI()*'User Interface'!$D$19/180)+$C$8,$C$8)</f>
        <v>-9.81</v>
      </c>
      <c r="E646">
        <f t="shared" si="18"/>
        <v>8.8000000000000007</v>
      </c>
      <c r="F646">
        <f t="shared" si="18"/>
        <v>-3.2195399999999896</v>
      </c>
      <c r="G646">
        <f t="shared" si="19"/>
        <v>5.5791999999999593</v>
      </c>
      <c r="H646">
        <f t="shared" si="19"/>
        <v>0.43040582000000127</v>
      </c>
    </row>
    <row r="647" spans="2:8" x14ac:dyDescent="0.3">
      <c r="B647">
        <f>B646+'User Interface'!$D$14</f>
        <v>0.63500000000000045</v>
      </c>
      <c r="C647">
        <f>IF(G647&lt;0,(SQRT(G647^2+H647^2)*'User Interface'!$D$17)/$C$7*COS(PI()*'User Interface'!$D$19/180),0)</f>
        <v>0</v>
      </c>
      <c r="D647">
        <f>IF(G647&lt;0,(SQRT(H647^2+H647^2)*'User Interface'!$D$17)/$C$7*COS(PI()*'User Interface'!$D$19/180)+$C$8,$C$8)</f>
        <v>-9.81</v>
      </c>
      <c r="E647">
        <f t="shared" si="18"/>
        <v>8.8000000000000007</v>
      </c>
      <c r="F647">
        <f t="shared" si="18"/>
        <v>-3.2293499999999895</v>
      </c>
      <c r="G647">
        <f t="shared" si="19"/>
        <v>5.5879999999999592</v>
      </c>
      <c r="H647">
        <f t="shared" si="19"/>
        <v>0.42718137500000131</v>
      </c>
    </row>
    <row r="648" spans="2:8" x14ac:dyDescent="0.3">
      <c r="B648">
        <f>B647+'User Interface'!$D$14</f>
        <v>0.63600000000000045</v>
      </c>
      <c r="C648">
        <f>IF(G648&lt;0,(SQRT(G648^2+H648^2)*'User Interface'!$D$17)/$C$7*COS(PI()*'User Interface'!$D$19/180),0)</f>
        <v>0</v>
      </c>
      <c r="D648">
        <f>IF(G648&lt;0,(SQRT(H648^2+H648^2)*'User Interface'!$D$17)/$C$7*COS(PI()*'User Interface'!$D$19/180)+$C$8,$C$8)</f>
        <v>-9.81</v>
      </c>
      <c r="E648">
        <f t="shared" si="18"/>
        <v>8.8000000000000007</v>
      </c>
      <c r="F648">
        <f t="shared" si="18"/>
        <v>-3.2391599999999894</v>
      </c>
      <c r="G648">
        <f t="shared" si="19"/>
        <v>5.5967999999999591</v>
      </c>
      <c r="H648">
        <f t="shared" si="19"/>
        <v>0.42394712000000134</v>
      </c>
    </row>
    <row r="649" spans="2:8" x14ac:dyDescent="0.3">
      <c r="B649">
        <f>B648+'User Interface'!$D$14</f>
        <v>0.63700000000000045</v>
      </c>
      <c r="C649">
        <f>IF(G649&lt;0,(SQRT(G649^2+H649^2)*'User Interface'!$D$17)/$C$7*COS(PI()*'User Interface'!$D$19/180),0)</f>
        <v>0</v>
      </c>
      <c r="D649">
        <f>IF(G649&lt;0,(SQRT(H649^2+H649^2)*'User Interface'!$D$17)/$C$7*COS(PI()*'User Interface'!$D$19/180)+$C$8,$C$8)</f>
        <v>-9.81</v>
      </c>
      <c r="E649">
        <f t="shared" si="18"/>
        <v>8.8000000000000007</v>
      </c>
      <c r="F649">
        <f t="shared" si="18"/>
        <v>-3.2489699999999893</v>
      </c>
      <c r="G649">
        <f t="shared" si="19"/>
        <v>5.6055999999999591</v>
      </c>
      <c r="H649">
        <f t="shared" si="19"/>
        <v>0.42070305500000138</v>
      </c>
    </row>
    <row r="650" spans="2:8" x14ac:dyDescent="0.3">
      <c r="B650">
        <f>B649+'User Interface'!$D$14</f>
        <v>0.63800000000000046</v>
      </c>
      <c r="C650">
        <f>IF(G650&lt;0,(SQRT(G650^2+H650^2)*'User Interface'!$D$17)/$C$7*COS(PI()*'User Interface'!$D$19/180),0)</f>
        <v>0</v>
      </c>
      <c r="D650">
        <f>IF(G650&lt;0,(SQRT(H650^2+H650^2)*'User Interface'!$D$17)/$C$7*COS(PI()*'User Interface'!$D$19/180)+$C$8,$C$8)</f>
        <v>-9.81</v>
      </c>
      <c r="E650">
        <f t="shared" si="18"/>
        <v>8.8000000000000007</v>
      </c>
      <c r="F650">
        <f t="shared" si="18"/>
        <v>-3.2587799999999891</v>
      </c>
      <c r="G650">
        <f t="shared" si="19"/>
        <v>5.614399999999959</v>
      </c>
      <c r="H650">
        <f t="shared" si="19"/>
        <v>0.41744918000000142</v>
      </c>
    </row>
    <row r="651" spans="2:8" x14ac:dyDescent="0.3">
      <c r="B651">
        <f>B650+'User Interface'!$D$14</f>
        <v>0.63900000000000046</v>
      </c>
      <c r="C651">
        <f>IF(G651&lt;0,(SQRT(G651^2+H651^2)*'User Interface'!$D$17)/$C$7*COS(PI()*'User Interface'!$D$19/180),0)</f>
        <v>0</v>
      </c>
      <c r="D651">
        <f>IF(G651&lt;0,(SQRT(H651^2+H651^2)*'User Interface'!$D$17)/$C$7*COS(PI()*'User Interface'!$D$19/180)+$C$8,$C$8)</f>
        <v>-9.81</v>
      </c>
      <c r="E651">
        <f t="shared" si="18"/>
        <v>8.8000000000000007</v>
      </c>
      <c r="F651">
        <f t="shared" si="18"/>
        <v>-3.268589999999989</v>
      </c>
      <c r="G651">
        <f t="shared" si="19"/>
        <v>5.6231999999999589</v>
      </c>
      <c r="H651">
        <f t="shared" si="19"/>
        <v>0.4141854950000014</v>
      </c>
    </row>
    <row r="652" spans="2:8" x14ac:dyDescent="0.3">
      <c r="B652">
        <f>B651+'User Interface'!$D$14</f>
        <v>0.64000000000000046</v>
      </c>
      <c r="C652">
        <f>IF(G652&lt;0,(SQRT(G652^2+H652^2)*'User Interface'!$D$17)/$C$7*COS(PI()*'User Interface'!$D$19/180),0)</f>
        <v>0</v>
      </c>
      <c r="D652">
        <f>IF(G652&lt;0,(SQRT(H652^2+H652^2)*'User Interface'!$D$17)/$C$7*COS(PI()*'User Interface'!$D$19/180)+$C$8,$C$8)</f>
        <v>-9.81</v>
      </c>
      <c r="E652">
        <f t="shared" si="18"/>
        <v>8.8000000000000007</v>
      </c>
      <c r="F652">
        <f t="shared" si="18"/>
        <v>-3.2783999999999889</v>
      </c>
      <c r="G652">
        <f t="shared" si="19"/>
        <v>5.6319999999999588</v>
      </c>
      <c r="H652">
        <f t="shared" si="19"/>
        <v>0.41091200000000139</v>
      </c>
    </row>
    <row r="653" spans="2:8" x14ac:dyDescent="0.3">
      <c r="B653">
        <f>B652+'User Interface'!$D$14</f>
        <v>0.64100000000000046</v>
      </c>
      <c r="C653">
        <f>IF(G653&lt;0,(SQRT(G653^2+H653^2)*'User Interface'!$D$17)/$C$7*COS(PI()*'User Interface'!$D$19/180),0)</f>
        <v>0</v>
      </c>
      <c r="D653">
        <f>IF(G653&lt;0,(SQRT(H653^2+H653^2)*'User Interface'!$D$17)/$C$7*COS(PI()*'User Interface'!$D$19/180)+$C$8,$C$8)</f>
        <v>-9.81</v>
      </c>
      <c r="E653">
        <f t="shared" si="18"/>
        <v>8.8000000000000007</v>
      </c>
      <c r="F653">
        <f t="shared" si="18"/>
        <v>-3.2882099999999888</v>
      </c>
      <c r="G653">
        <f t="shared" si="19"/>
        <v>5.6407999999999587</v>
      </c>
      <c r="H653">
        <f t="shared" si="19"/>
        <v>0.40762869500000137</v>
      </c>
    </row>
    <row r="654" spans="2:8" x14ac:dyDescent="0.3">
      <c r="B654">
        <f>B653+'User Interface'!$D$14</f>
        <v>0.64200000000000046</v>
      </c>
      <c r="C654">
        <f>IF(G654&lt;0,(SQRT(G654^2+H654^2)*'User Interface'!$D$17)/$C$7*COS(PI()*'User Interface'!$D$19/180),0)</f>
        <v>0</v>
      </c>
      <c r="D654">
        <f>IF(G654&lt;0,(SQRT(H654^2+H654^2)*'User Interface'!$D$17)/$C$7*COS(PI()*'User Interface'!$D$19/180)+$C$8,$C$8)</f>
        <v>-9.81</v>
      </c>
      <c r="E654">
        <f t="shared" ref="E654:F717" si="20">C653*$C$9+E653</f>
        <v>8.8000000000000007</v>
      </c>
      <c r="F654">
        <f t="shared" si="20"/>
        <v>-3.2980199999999886</v>
      </c>
      <c r="G654">
        <f t="shared" ref="G654:H717" si="21">(E654+E653)/2*$C$9+G653</f>
        <v>5.6495999999999587</v>
      </c>
      <c r="H654">
        <f t="shared" si="21"/>
        <v>0.40433558000000136</v>
      </c>
    </row>
    <row r="655" spans="2:8" x14ac:dyDescent="0.3">
      <c r="B655">
        <f>B654+'User Interface'!$D$14</f>
        <v>0.64300000000000046</v>
      </c>
      <c r="C655">
        <f>IF(G655&lt;0,(SQRT(G655^2+H655^2)*'User Interface'!$D$17)/$C$7*COS(PI()*'User Interface'!$D$19/180),0)</f>
        <v>0</v>
      </c>
      <c r="D655">
        <f>IF(G655&lt;0,(SQRT(H655^2+H655^2)*'User Interface'!$D$17)/$C$7*COS(PI()*'User Interface'!$D$19/180)+$C$8,$C$8)</f>
        <v>-9.81</v>
      </c>
      <c r="E655">
        <f t="shared" si="20"/>
        <v>8.8000000000000007</v>
      </c>
      <c r="F655">
        <f t="shared" si="20"/>
        <v>-3.3078299999999885</v>
      </c>
      <c r="G655">
        <f t="shared" si="21"/>
        <v>5.6583999999999586</v>
      </c>
      <c r="H655">
        <f t="shared" si="21"/>
        <v>0.40103265500000135</v>
      </c>
    </row>
    <row r="656" spans="2:8" x14ac:dyDescent="0.3">
      <c r="B656">
        <f>B655+'User Interface'!$D$14</f>
        <v>0.64400000000000046</v>
      </c>
      <c r="C656">
        <f>IF(G656&lt;0,(SQRT(G656^2+H656^2)*'User Interface'!$D$17)/$C$7*COS(PI()*'User Interface'!$D$19/180),0)</f>
        <v>0</v>
      </c>
      <c r="D656">
        <f>IF(G656&lt;0,(SQRT(H656^2+H656^2)*'User Interface'!$D$17)/$C$7*COS(PI()*'User Interface'!$D$19/180)+$C$8,$C$8)</f>
        <v>-9.81</v>
      </c>
      <c r="E656">
        <f t="shared" si="20"/>
        <v>8.8000000000000007</v>
      </c>
      <c r="F656">
        <f t="shared" si="20"/>
        <v>-3.3176399999999884</v>
      </c>
      <c r="G656">
        <f t="shared" si="21"/>
        <v>5.6671999999999585</v>
      </c>
      <c r="H656">
        <f t="shared" si="21"/>
        <v>0.39771992000000134</v>
      </c>
    </row>
    <row r="657" spans="2:8" x14ac:dyDescent="0.3">
      <c r="B657">
        <f>B656+'User Interface'!$D$14</f>
        <v>0.64500000000000046</v>
      </c>
      <c r="C657">
        <f>IF(G657&lt;0,(SQRT(G657^2+H657^2)*'User Interface'!$D$17)/$C$7*COS(PI()*'User Interface'!$D$19/180),0)</f>
        <v>0</v>
      </c>
      <c r="D657">
        <f>IF(G657&lt;0,(SQRT(H657^2+H657^2)*'User Interface'!$D$17)/$C$7*COS(PI()*'User Interface'!$D$19/180)+$C$8,$C$8)</f>
        <v>-9.81</v>
      </c>
      <c r="E657">
        <f t="shared" si="20"/>
        <v>8.8000000000000007</v>
      </c>
      <c r="F657">
        <f t="shared" si="20"/>
        <v>-3.3274499999999883</v>
      </c>
      <c r="G657">
        <f t="shared" si="21"/>
        <v>5.6759999999999584</v>
      </c>
      <c r="H657">
        <f t="shared" si="21"/>
        <v>0.39439737500000133</v>
      </c>
    </row>
    <row r="658" spans="2:8" x14ac:dyDescent="0.3">
      <c r="B658">
        <f>B657+'User Interface'!$D$14</f>
        <v>0.64600000000000046</v>
      </c>
      <c r="C658">
        <f>IF(G658&lt;0,(SQRT(G658^2+H658^2)*'User Interface'!$D$17)/$C$7*COS(PI()*'User Interface'!$D$19/180),0)</f>
        <v>0</v>
      </c>
      <c r="D658">
        <f>IF(G658&lt;0,(SQRT(H658^2+H658^2)*'User Interface'!$D$17)/$C$7*COS(PI()*'User Interface'!$D$19/180)+$C$8,$C$8)</f>
        <v>-9.81</v>
      </c>
      <c r="E658">
        <f t="shared" si="20"/>
        <v>8.8000000000000007</v>
      </c>
      <c r="F658">
        <f t="shared" si="20"/>
        <v>-3.3372599999999881</v>
      </c>
      <c r="G658">
        <f t="shared" si="21"/>
        <v>5.6847999999999583</v>
      </c>
      <c r="H658">
        <f t="shared" si="21"/>
        <v>0.39106502000000132</v>
      </c>
    </row>
    <row r="659" spans="2:8" x14ac:dyDescent="0.3">
      <c r="B659">
        <f>B658+'User Interface'!$D$14</f>
        <v>0.64700000000000046</v>
      </c>
      <c r="C659">
        <f>IF(G659&lt;0,(SQRT(G659^2+H659^2)*'User Interface'!$D$17)/$C$7*COS(PI()*'User Interface'!$D$19/180),0)</f>
        <v>0</v>
      </c>
      <c r="D659">
        <f>IF(G659&lt;0,(SQRT(H659^2+H659^2)*'User Interface'!$D$17)/$C$7*COS(PI()*'User Interface'!$D$19/180)+$C$8,$C$8)</f>
        <v>-9.81</v>
      </c>
      <c r="E659">
        <f t="shared" si="20"/>
        <v>8.8000000000000007</v>
      </c>
      <c r="F659">
        <f t="shared" si="20"/>
        <v>-3.347069999999988</v>
      </c>
      <c r="G659">
        <f t="shared" si="21"/>
        <v>5.6935999999999582</v>
      </c>
      <c r="H659">
        <f t="shared" si="21"/>
        <v>0.38772285500000131</v>
      </c>
    </row>
    <row r="660" spans="2:8" x14ac:dyDescent="0.3">
      <c r="B660">
        <f>B659+'User Interface'!$D$14</f>
        <v>0.64800000000000046</v>
      </c>
      <c r="C660">
        <f>IF(G660&lt;0,(SQRT(G660^2+H660^2)*'User Interface'!$D$17)/$C$7*COS(PI()*'User Interface'!$D$19/180),0)</f>
        <v>0</v>
      </c>
      <c r="D660">
        <f>IF(G660&lt;0,(SQRT(H660^2+H660^2)*'User Interface'!$D$17)/$C$7*COS(PI()*'User Interface'!$D$19/180)+$C$8,$C$8)</f>
        <v>-9.81</v>
      </c>
      <c r="E660">
        <f t="shared" si="20"/>
        <v>8.8000000000000007</v>
      </c>
      <c r="F660">
        <f t="shared" si="20"/>
        <v>-3.3568799999999879</v>
      </c>
      <c r="G660">
        <f t="shared" si="21"/>
        <v>5.7023999999999582</v>
      </c>
      <c r="H660">
        <f t="shared" si="21"/>
        <v>0.3843708800000013</v>
      </c>
    </row>
    <row r="661" spans="2:8" x14ac:dyDescent="0.3">
      <c r="B661">
        <f>B660+'User Interface'!$D$14</f>
        <v>0.64900000000000047</v>
      </c>
      <c r="C661">
        <f>IF(G661&lt;0,(SQRT(G661^2+H661^2)*'User Interface'!$D$17)/$C$7*COS(PI()*'User Interface'!$D$19/180),0)</f>
        <v>0</v>
      </c>
      <c r="D661">
        <f>IF(G661&lt;0,(SQRT(H661^2+H661^2)*'User Interface'!$D$17)/$C$7*COS(PI()*'User Interface'!$D$19/180)+$C$8,$C$8)</f>
        <v>-9.81</v>
      </c>
      <c r="E661">
        <f t="shared" si="20"/>
        <v>8.8000000000000007</v>
      </c>
      <c r="F661">
        <f t="shared" si="20"/>
        <v>-3.3666899999999877</v>
      </c>
      <c r="G661">
        <f t="shared" si="21"/>
        <v>5.7111999999999581</v>
      </c>
      <c r="H661">
        <f t="shared" si="21"/>
        <v>0.3810090950000013</v>
      </c>
    </row>
    <row r="662" spans="2:8" x14ac:dyDescent="0.3">
      <c r="B662">
        <f>B661+'User Interface'!$D$14</f>
        <v>0.65000000000000047</v>
      </c>
      <c r="C662">
        <f>IF(G662&lt;0,(SQRT(G662^2+H662^2)*'User Interface'!$D$17)/$C$7*COS(PI()*'User Interface'!$D$19/180),0)</f>
        <v>0</v>
      </c>
      <c r="D662">
        <f>IF(G662&lt;0,(SQRT(H662^2+H662^2)*'User Interface'!$D$17)/$C$7*COS(PI()*'User Interface'!$D$19/180)+$C$8,$C$8)</f>
        <v>-9.81</v>
      </c>
      <c r="E662">
        <f t="shared" si="20"/>
        <v>8.8000000000000007</v>
      </c>
      <c r="F662">
        <f t="shared" si="20"/>
        <v>-3.3764999999999876</v>
      </c>
      <c r="G662">
        <f t="shared" si="21"/>
        <v>5.719999999999958</v>
      </c>
      <c r="H662">
        <f t="shared" si="21"/>
        <v>0.37763750000000129</v>
      </c>
    </row>
    <row r="663" spans="2:8" x14ac:dyDescent="0.3">
      <c r="B663">
        <f>B662+'User Interface'!$D$14</f>
        <v>0.65100000000000047</v>
      </c>
      <c r="C663">
        <f>IF(G663&lt;0,(SQRT(G663^2+H663^2)*'User Interface'!$D$17)/$C$7*COS(PI()*'User Interface'!$D$19/180),0)</f>
        <v>0</v>
      </c>
      <c r="D663">
        <f>IF(G663&lt;0,(SQRT(H663^2+H663^2)*'User Interface'!$D$17)/$C$7*COS(PI()*'User Interface'!$D$19/180)+$C$8,$C$8)</f>
        <v>-9.81</v>
      </c>
      <c r="E663">
        <f t="shared" si="20"/>
        <v>8.8000000000000007</v>
      </c>
      <c r="F663">
        <f t="shared" si="20"/>
        <v>-3.3863099999999875</v>
      </c>
      <c r="G663">
        <f t="shared" si="21"/>
        <v>5.7287999999999579</v>
      </c>
      <c r="H663">
        <f t="shared" si="21"/>
        <v>0.37425609500000129</v>
      </c>
    </row>
    <row r="664" spans="2:8" x14ac:dyDescent="0.3">
      <c r="B664">
        <f>B663+'User Interface'!$D$14</f>
        <v>0.65200000000000047</v>
      </c>
      <c r="C664">
        <f>IF(G664&lt;0,(SQRT(G664^2+H664^2)*'User Interface'!$D$17)/$C$7*COS(PI()*'User Interface'!$D$19/180),0)</f>
        <v>0</v>
      </c>
      <c r="D664">
        <f>IF(G664&lt;0,(SQRT(H664^2+H664^2)*'User Interface'!$D$17)/$C$7*COS(PI()*'User Interface'!$D$19/180)+$C$8,$C$8)</f>
        <v>-9.81</v>
      </c>
      <c r="E664">
        <f t="shared" si="20"/>
        <v>8.8000000000000007</v>
      </c>
      <c r="F664">
        <f t="shared" si="20"/>
        <v>-3.3961199999999874</v>
      </c>
      <c r="G664">
        <f t="shared" si="21"/>
        <v>5.7375999999999578</v>
      </c>
      <c r="H664">
        <f t="shared" si="21"/>
        <v>0.37086488000000128</v>
      </c>
    </row>
    <row r="665" spans="2:8" x14ac:dyDescent="0.3">
      <c r="B665">
        <f>B664+'User Interface'!$D$14</f>
        <v>0.65300000000000047</v>
      </c>
      <c r="C665">
        <f>IF(G665&lt;0,(SQRT(G665^2+H665^2)*'User Interface'!$D$17)/$C$7*COS(PI()*'User Interface'!$D$19/180),0)</f>
        <v>0</v>
      </c>
      <c r="D665">
        <f>IF(G665&lt;0,(SQRT(H665^2+H665^2)*'User Interface'!$D$17)/$C$7*COS(PI()*'User Interface'!$D$19/180)+$C$8,$C$8)</f>
        <v>-9.81</v>
      </c>
      <c r="E665">
        <f t="shared" si="20"/>
        <v>8.8000000000000007</v>
      </c>
      <c r="F665">
        <f t="shared" si="20"/>
        <v>-3.4059299999999872</v>
      </c>
      <c r="G665">
        <f t="shared" si="21"/>
        <v>5.7463999999999578</v>
      </c>
      <c r="H665">
        <f t="shared" si="21"/>
        <v>0.36746385500000128</v>
      </c>
    </row>
    <row r="666" spans="2:8" x14ac:dyDescent="0.3">
      <c r="B666">
        <f>B665+'User Interface'!$D$14</f>
        <v>0.65400000000000047</v>
      </c>
      <c r="C666">
        <f>IF(G666&lt;0,(SQRT(G666^2+H666^2)*'User Interface'!$D$17)/$C$7*COS(PI()*'User Interface'!$D$19/180),0)</f>
        <v>0</v>
      </c>
      <c r="D666">
        <f>IF(G666&lt;0,(SQRT(H666^2+H666^2)*'User Interface'!$D$17)/$C$7*COS(PI()*'User Interface'!$D$19/180)+$C$8,$C$8)</f>
        <v>-9.81</v>
      </c>
      <c r="E666">
        <f t="shared" si="20"/>
        <v>8.8000000000000007</v>
      </c>
      <c r="F666">
        <f t="shared" si="20"/>
        <v>-3.4157399999999871</v>
      </c>
      <c r="G666">
        <f t="shared" si="21"/>
        <v>5.7551999999999577</v>
      </c>
      <c r="H666">
        <f t="shared" si="21"/>
        <v>0.36405302000000128</v>
      </c>
    </row>
    <row r="667" spans="2:8" x14ac:dyDescent="0.3">
      <c r="B667">
        <f>B666+'User Interface'!$D$14</f>
        <v>0.65500000000000047</v>
      </c>
      <c r="C667">
        <f>IF(G667&lt;0,(SQRT(G667^2+H667^2)*'User Interface'!$D$17)/$C$7*COS(PI()*'User Interface'!$D$19/180),0)</f>
        <v>0</v>
      </c>
      <c r="D667">
        <f>IF(G667&lt;0,(SQRT(H667^2+H667^2)*'User Interface'!$D$17)/$C$7*COS(PI()*'User Interface'!$D$19/180)+$C$8,$C$8)</f>
        <v>-9.81</v>
      </c>
      <c r="E667">
        <f t="shared" si="20"/>
        <v>8.8000000000000007</v>
      </c>
      <c r="F667">
        <f t="shared" si="20"/>
        <v>-3.425549999999987</v>
      </c>
      <c r="G667">
        <f t="shared" si="21"/>
        <v>5.7639999999999576</v>
      </c>
      <c r="H667">
        <f t="shared" si="21"/>
        <v>0.36063237500000128</v>
      </c>
    </row>
    <row r="668" spans="2:8" x14ac:dyDescent="0.3">
      <c r="B668">
        <f>B667+'User Interface'!$D$14</f>
        <v>0.65600000000000047</v>
      </c>
      <c r="C668">
        <f>IF(G668&lt;0,(SQRT(G668^2+H668^2)*'User Interface'!$D$17)/$C$7*COS(PI()*'User Interface'!$D$19/180),0)</f>
        <v>0</v>
      </c>
      <c r="D668">
        <f>IF(G668&lt;0,(SQRT(H668^2+H668^2)*'User Interface'!$D$17)/$C$7*COS(PI()*'User Interface'!$D$19/180)+$C$8,$C$8)</f>
        <v>-9.81</v>
      </c>
      <c r="E668">
        <f t="shared" si="20"/>
        <v>8.8000000000000007</v>
      </c>
      <c r="F668">
        <f t="shared" si="20"/>
        <v>-3.4353599999999869</v>
      </c>
      <c r="G668">
        <f t="shared" si="21"/>
        <v>5.7727999999999575</v>
      </c>
      <c r="H668">
        <f t="shared" si="21"/>
        <v>0.35720192000000128</v>
      </c>
    </row>
    <row r="669" spans="2:8" x14ac:dyDescent="0.3">
      <c r="B669">
        <f>B668+'User Interface'!$D$14</f>
        <v>0.65700000000000047</v>
      </c>
      <c r="C669">
        <f>IF(G669&lt;0,(SQRT(G669^2+H669^2)*'User Interface'!$D$17)/$C$7*COS(PI()*'User Interface'!$D$19/180),0)</f>
        <v>0</v>
      </c>
      <c r="D669">
        <f>IF(G669&lt;0,(SQRT(H669^2+H669^2)*'User Interface'!$D$17)/$C$7*COS(PI()*'User Interface'!$D$19/180)+$C$8,$C$8)</f>
        <v>-9.81</v>
      </c>
      <c r="E669">
        <f t="shared" si="20"/>
        <v>8.8000000000000007</v>
      </c>
      <c r="F669">
        <f t="shared" si="20"/>
        <v>-3.4451699999999867</v>
      </c>
      <c r="G669">
        <f t="shared" si="21"/>
        <v>5.7815999999999574</v>
      </c>
      <c r="H669">
        <f t="shared" si="21"/>
        <v>0.35376165500000128</v>
      </c>
    </row>
    <row r="670" spans="2:8" x14ac:dyDescent="0.3">
      <c r="B670">
        <f>B669+'User Interface'!$D$14</f>
        <v>0.65800000000000047</v>
      </c>
      <c r="C670">
        <f>IF(G670&lt;0,(SQRT(G670^2+H670^2)*'User Interface'!$D$17)/$C$7*COS(PI()*'User Interface'!$D$19/180),0)</f>
        <v>0</v>
      </c>
      <c r="D670">
        <f>IF(G670&lt;0,(SQRT(H670^2+H670^2)*'User Interface'!$D$17)/$C$7*COS(PI()*'User Interface'!$D$19/180)+$C$8,$C$8)</f>
        <v>-9.81</v>
      </c>
      <c r="E670">
        <f t="shared" si="20"/>
        <v>8.8000000000000007</v>
      </c>
      <c r="F670">
        <f t="shared" si="20"/>
        <v>-3.4549799999999866</v>
      </c>
      <c r="G670">
        <f t="shared" si="21"/>
        <v>5.7903999999999574</v>
      </c>
      <c r="H670">
        <f t="shared" si="21"/>
        <v>0.35031158000000129</v>
      </c>
    </row>
    <row r="671" spans="2:8" x14ac:dyDescent="0.3">
      <c r="B671">
        <f>B670+'User Interface'!$D$14</f>
        <v>0.65900000000000047</v>
      </c>
      <c r="C671">
        <f>IF(G671&lt;0,(SQRT(G671^2+H671^2)*'User Interface'!$D$17)/$C$7*COS(PI()*'User Interface'!$D$19/180),0)</f>
        <v>0</v>
      </c>
      <c r="D671">
        <f>IF(G671&lt;0,(SQRT(H671^2+H671^2)*'User Interface'!$D$17)/$C$7*COS(PI()*'User Interface'!$D$19/180)+$C$8,$C$8)</f>
        <v>-9.81</v>
      </c>
      <c r="E671">
        <f t="shared" si="20"/>
        <v>8.8000000000000007</v>
      </c>
      <c r="F671">
        <f t="shared" si="20"/>
        <v>-3.4647899999999865</v>
      </c>
      <c r="G671">
        <f t="shared" si="21"/>
        <v>5.7991999999999573</v>
      </c>
      <c r="H671">
        <f t="shared" si="21"/>
        <v>0.34685169500000129</v>
      </c>
    </row>
    <row r="672" spans="2:8" x14ac:dyDescent="0.3">
      <c r="B672">
        <f>B671+'User Interface'!$D$14</f>
        <v>0.66000000000000048</v>
      </c>
      <c r="C672">
        <f>IF(G672&lt;0,(SQRT(G672^2+H672^2)*'User Interface'!$D$17)/$C$7*COS(PI()*'User Interface'!$D$19/180),0)</f>
        <v>0</v>
      </c>
      <c r="D672">
        <f>IF(G672&lt;0,(SQRT(H672^2+H672^2)*'User Interface'!$D$17)/$C$7*COS(PI()*'User Interface'!$D$19/180)+$C$8,$C$8)</f>
        <v>-9.81</v>
      </c>
      <c r="E672">
        <f t="shared" si="20"/>
        <v>8.8000000000000007</v>
      </c>
      <c r="F672">
        <f t="shared" si="20"/>
        <v>-3.4745999999999864</v>
      </c>
      <c r="G672">
        <f t="shared" si="21"/>
        <v>5.8079999999999572</v>
      </c>
      <c r="H672">
        <f t="shared" si="21"/>
        <v>0.3433820000000013</v>
      </c>
    </row>
    <row r="673" spans="2:8" x14ac:dyDescent="0.3">
      <c r="B673">
        <f>B672+'User Interface'!$D$14</f>
        <v>0.66100000000000048</v>
      </c>
      <c r="C673">
        <f>IF(G673&lt;0,(SQRT(G673^2+H673^2)*'User Interface'!$D$17)/$C$7*COS(PI()*'User Interface'!$D$19/180),0)</f>
        <v>0</v>
      </c>
      <c r="D673">
        <f>IF(G673&lt;0,(SQRT(H673^2+H673^2)*'User Interface'!$D$17)/$C$7*COS(PI()*'User Interface'!$D$19/180)+$C$8,$C$8)</f>
        <v>-9.81</v>
      </c>
      <c r="E673">
        <f t="shared" si="20"/>
        <v>8.8000000000000007</v>
      </c>
      <c r="F673">
        <f t="shared" si="20"/>
        <v>-3.4844099999999862</v>
      </c>
      <c r="G673">
        <f t="shared" si="21"/>
        <v>5.8167999999999571</v>
      </c>
      <c r="H673">
        <f t="shared" si="21"/>
        <v>0.3399024950000013</v>
      </c>
    </row>
    <row r="674" spans="2:8" x14ac:dyDescent="0.3">
      <c r="B674">
        <f>B673+'User Interface'!$D$14</f>
        <v>0.66200000000000048</v>
      </c>
      <c r="C674">
        <f>IF(G674&lt;0,(SQRT(G674^2+H674^2)*'User Interface'!$D$17)/$C$7*COS(PI()*'User Interface'!$D$19/180),0)</f>
        <v>0</v>
      </c>
      <c r="D674">
        <f>IF(G674&lt;0,(SQRT(H674^2+H674^2)*'User Interface'!$D$17)/$C$7*COS(PI()*'User Interface'!$D$19/180)+$C$8,$C$8)</f>
        <v>-9.81</v>
      </c>
      <c r="E674">
        <f t="shared" si="20"/>
        <v>8.8000000000000007</v>
      </c>
      <c r="F674">
        <f t="shared" si="20"/>
        <v>-3.4942199999999861</v>
      </c>
      <c r="G674">
        <f t="shared" si="21"/>
        <v>5.825599999999957</v>
      </c>
      <c r="H674">
        <f t="shared" si="21"/>
        <v>0.33641318000000131</v>
      </c>
    </row>
    <row r="675" spans="2:8" x14ac:dyDescent="0.3">
      <c r="B675">
        <f>B674+'User Interface'!$D$14</f>
        <v>0.66300000000000048</v>
      </c>
      <c r="C675">
        <f>IF(G675&lt;0,(SQRT(G675^2+H675^2)*'User Interface'!$D$17)/$C$7*COS(PI()*'User Interface'!$D$19/180),0)</f>
        <v>0</v>
      </c>
      <c r="D675">
        <f>IF(G675&lt;0,(SQRT(H675^2+H675^2)*'User Interface'!$D$17)/$C$7*COS(PI()*'User Interface'!$D$19/180)+$C$8,$C$8)</f>
        <v>-9.81</v>
      </c>
      <c r="E675">
        <f t="shared" si="20"/>
        <v>8.8000000000000007</v>
      </c>
      <c r="F675">
        <f t="shared" si="20"/>
        <v>-3.504029999999986</v>
      </c>
      <c r="G675">
        <f t="shared" si="21"/>
        <v>5.834399999999957</v>
      </c>
      <c r="H675">
        <f t="shared" si="21"/>
        <v>0.33291405500000132</v>
      </c>
    </row>
    <row r="676" spans="2:8" x14ac:dyDescent="0.3">
      <c r="B676">
        <f>B675+'User Interface'!$D$14</f>
        <v>0.66400000000000048</v>
      </c>
      <c r="C676">
        <f>IF(G676&lt;0,(SQRT(G676^2+H676^2)*'User Interface'!$D$17)/$C$7*COS(PI()*'User Interface'!$D$19/180),0)</f>
        <v>0</v>
      </c>
      <c r="D676">
        <f>IF(G676&lt;0,(SQRT(H676^2+H676^2)*'User Interface'!$D$17)/$C$7*COS(PI()*'User Interface'!$D$19/180)+$C$8,$C$8)</f>
        <v>-9.81</v>
      </c>
      <c r="E676">
        <f t="shared" si="20"/>
        <v>8.8000000000000007</v>
      </c>
      <c r="F676">
        <f t="shared" si="20"/>
        <v>-3.5138399999999859</v>
      </c>
      <c r="G676">
        <f t="shared" si="21"/>
        <v>5.8431999999999569</v>
      </c>
      <c r="H676">
        <f t="shared" si="21"/>
        <v>0.32940512000000133</v>
      </c>
    </row>
    <row r="677" spans="2:8" x14ac:dyDescent="0.3">
      <c r="B677">
        <f>B676+'User Interface'!$D$14</f>
        <v>0.66500000000000048</v>
      </c>
      <c r="C677">
        <f>IF(G677&lt;0,(SQRT(G677^2+H677^2)*'User Interface'!$D$17)/$C$7*COS(PI()*'User Interface'!$D$19/180),0)</f>
        <v>0</v>
      </c>
      <c r="D677">
        <f>IF(G677&lt;0,(SQRT(H677^2+H677^2)*'User Interface'!$D$17)/$C$7*COS(PI()*'User Interface'!$D$19/180)+$C$8,$C$8)</f>
        <v>-9.81</v>
      </c>
      <c r="E677">
        <f t="shared" si="20"/>
        <v>8.8000000000000007</v>
      </c>
      <c r="F677">
        <f t="shared" si="20"/>
        <v>-3.5236499999999857</v>
      </c>
      <c r="G677">
        <f t="shared" si="21"/>
        <v>5.8519999999999568</v>
      </c>
      <c r="H677">
        <f t="shared" si="21"/>
        <v>0.32588637500000134</v>
      </c>
    </row>
    <row r="678" spans="2:8" x14ac:dyDescent="0.3">
      <c r="B678">
        <f>B677+'User Interface'!$D$14</f>
        <v>0.66600000000000048</v>
      </c>
      <c r="C678">
        <f>IF(G678&lt;0,(SQRT(G678^2+H678^2)*'User Interface'!$D$17)/$C$7*COS(PI()*'User Interface'!$D$19/180),0)</f>
        <v>0</v>
      </c>
      <c r="D678">
        <f>IF(G678&lt;0,(SQRT(H678^2+H678^2)*'User Interface'!$D$17)/$C$7*COS(PI()*'User Interface'!$D$19/180)+$C$8,$C$8)</f>
        <v>-9.81</v>
      </c>
      <c r="E678">
        <f t="shared" si="20"/>
        <v>8.8000000000000007</v>
      </c>
      <c r="F678">
        <f t="shared" si="20"/>
        <v>-3.5334599999999856</v>
      </c>
      <c r="G678">
        <f t="shared" si="21"/>
        <v>5.8607999999999567</v>
      </c>
      <c r="H678">
        <f t="shared" si="21"/>
        <v>0.32235782000000135</v>
      </c>
    </row>
    <row r="679" spans="2:8" x14ac:dyDescent="0.3">
      <c r="B679">
        <f>B678+'User Interface'!$D$14</f>
        <v>0.66700000000000048</v>
      </c>
      <c r="C679">
        <f>IF(G679&lt;0,(SQRT(G679^2+H679^2)*'User Interface'!$D$17)/$C$7*COS(PI()*'User Interface'!$D$19/180),0)</f>
        <v>0</v>
      </c>
      <c r="D679">
        <f>IF(G679&lt;0,(SQRT(H679^2+H679^2)*'User Interface'!$D$17)/$C$7*COS(PI()*'User Interface'!$D$19/180)+$C$8,$C$8)</f>
        <v>-9.81</v>
      </c>
      <c r="E679">
        <f t="shared" si="20"/>
        <v>8.8000000000000007</v>
      </c>
      <c r="F679">
        <f t="shared" si="20"/>
        <v>-3.5432699999999855</v>
      </c>
      <c r="G679">
        <f t="shared" si="21"/>
        <v>5.8695999999999566</v>
      </c>
      <c r="H679">
        <f t="shared" si="21"/>
        <v>0.31881945500000136</v>
      </c>
    </row>
    <row r="680" spans="2:8" x14ac:dyDescent="0.3">
      <c r="B680">
        <f>B679+'User Interface'!$D$14</f>
        <v>0.66800000000000048</v>
      </c>
      <c r="C680">
        <f>IF(G680&lt;0,(SQRT(G680^2+H680^2)*'User Interface'!$D$17)/$C$7*COS(PI()*'User Interface'!$D$19/180),0)</f>
        <v>0</v>
      </c>
      <c r="D680">
        <f>IF(G680&lt;0,(SQRT(H680^2+H680^2)*'User Interface'!$D$17)/$C$7*COS(PI()*'User Interface'!$D$19/180)+$C$8,$C$8)</f>
        <v>-9.81</v>
      </c>
      <c r="E680">
        <f t="shared" si="20"/>
        <v>8.8000000000000007</v>
      </c>
      <c r="F680">
        <f t="shared" si="20"/>
        <v>-3.5530799999999854</v>
      </c>
      <c r="G680">
        <f t="shared" si="21"/>
        <v>5.8783999999999565</v>
      </c>
      <c r="H680">
        <f t="shared" si="21"/>
        <v>0.31527128000000137</v>
      </c>
    </row>
    <row r="681" spans="2:8" x14ac:dyDescent="0.3">
      <c r="B681">
        <f>B680+'User Interface'!$D$14</f>
        <v>0.66900000000000048</v>
      </c>
      <c r="C681">
        <f>IF(G681&lt;0,(SQRT(G681^2+H681^2)*'User Interface'!$D$17)/$C$7*COS(PI()*'User Interface'!$D$19/180),0)</f>
        <v>0</v>
      </c>
      <c r="D681">
        <f>IF(G681&lt;0,(SQRT(H681^2+H681^2)*'User Interface'!$D$17)/$C$7*COS(PI()*'User Interface'!$D$19/180)+$C$8,$C$8)</f>
        <v>-9.81</v>
      </c>
      <c r="E681">
        <f t="shared" si="20"/>
        <v>8.8000000000000007</v>
      </c>
      <c r="F681">
        <f t="shared" si="20"/>
        <v>-3.5628899999999852</v>
      </c>
      <c r="G681">
        <f t="shared" si="21"/>
        <v>5.8871999999999565</v>
      </c>
      <c r="H681">
        <f t="shared" si="21"/>
        <v>0.31171329500000139</v>
      </c>
    </row>
    <row r="682" spans="2:8" x14ac:dyDescent="0.3">
      <c r="B682">
        <f>B681+'User Interface'!$D$14</f>
        <v>0.67000000000000048</v>
      </c>
      <c r="C682">
        <f>IF(G682&lt;0,(SQRT(G682^2+H682^2)*'User Interface'!$D$17)/$C$7*COS(PI()*'User Interface'!$D$19/180),0)</f>
        <v>0</v>
      </c>
      <c r="D682">
        <f>IF(G682&lt;0,(SQRT(H682^2+H682^2)*'User Interface'!$D$17)/$C$7*COS(PI()*'User Interface'!$D$19/180)+$C$8,$C$8)</f>
        <v>-9.81</v>
      </c>
      <c r="E682">
        <f t="shared" si="20"/>
        <v>8.8000000000000007</v>
      </c>
      <c r="F682">
        <f t="shared" si="20"/>
        <v>-3.5726999999999851</v>
      </c>
      <c r="G682">
        <f t="shared" si="21"/>
        <v>5.8959999999999564</v>
      </c>
      <c r="H682">
        <f t="shared" si="21"/>
        <v>0.3081455000000014</v>
      </c>
    </row>
    <row r="683" spans="2:8" x14ac:dyDescent="0.3">
      <c r="B683">
        <f>B682+'User Interface'!$D$14</f>
        <v>0.67100000000000048</v>
      </c>
      <c r="C683">
        <f>IF(G683&lt;0,(SQRT(G683^2+H683^2)*'User Interface'!$D$17)/$C$7*COS(PI()*'User Interface'!$D$19/180),0)</f>
        <v>0</v>
      </c>
      <c r="D683">
        <f>IF(G683&lt;0,(SQRT(H683^2+H683^2)*'User Interface'!$D$17)/$C$7*COS(PI()*'User Interface'!$D$19/180)+$C$8,$C$8)</f>
        <v>-9.81</v>
      </c>
      <c r="E683">
        <f t="shared" si="20"/>
        <v>8.8000000000000007</v>
      </c>
      <c r="F683">
        <f t="shared" si="20"/>
        <v>-3.582509999999985</v>
      </c>
      <c r="G683">
        <f t="shared" si="21"/>
        <v>5.9047999999999563</v>
      </c>
      <c r="H683">
        <f t="shared" si="21"/>
        <v>0.30456789500000142</v>
      </c>
    </row>
    <row r="684" spans="2:8" x14ac:dyDescent="0.3">
      <c r="B684">
        <f>B683+'User Interface'!$D$14</f>
        <v>0.67200000000000049</v>
      </c>
      <c r="C684">
        <f>IF(G684&lt;0,(SQRT(G684^2+H684^2)*'User Interface'!$D$17)/$C$7*COS(PI()*'User Interface'!$D$19/180),0)</f>
        <v>0</v>
      </c>
      <c r="D684">
        <f>IF(G684&lt;0,(SQRT(H684^2+H684^2)*'User Interface'!$D$17)/$C$7*COS(PI()*'User Interface'!$D$19/180)+$C$8,$C$8)</f>
        <v>-9.81</v>
      </c>
      <c r="E684">
        <f t="shared" si="20"/>
        <v>8.8000000000000007</v>
      </c>
      <c r="F684">
        <f t="shared" si="20"/>
        <v>-3.5923199999999849</v>
      </c>
      <c r="G684">
        <f t="shared" si="21"/>
        <v>5.9135999999999562</v>
      </c>
      <c r="H684">
        <f t="shared" si="21"/>
        <v>0.30098048000000144</v>
      </c>
    </row>
    <row r="685" spans="2:8" x14ac:dyDescent="0.3">
      <c r="B685">
        <f>B684+'User Interface'!$D$14</f>
        <v>0.67300000000000049</v>
      </c>
      <c r="C685">
        <f>IF(G685&lt;0,(SQRT(G685^2+H685^2)*'User Interface'!$D$17)/$C$7*COS(PI()*'User Interface'!$D$19/180),0)</f>
        <v>0</v>
      </c>
      <c r="D685">
        <f>IF(G685&lt;0,(SQRT(H685^2+H685^2)*'User Interface'!$D$17)/$C$7*COS(PI()*'User Interface'!$D$19/180)+$C$8,$C$8)</f>
        <v>-9.81</v>
      </c>
      <c r="E685">
        <f t="shared" si="20"/>
        <v>8.8000000000000007</v>
      </c>
      <c r="F685">
        <f t="shared" si="20"/>
        <v>-3.6021299999999847</v>
      </c>
      <c r="G685">
        <f t="shared" si="21"/>
        <v>5.9223999999999561</v>
      </c>
      <c r="H685">
        <f t="shared" si="21"/>
        <v>0.29738325500000146</v>
      </c>
    </row>
    <row r="686" spans="2:8" x14ac:dyDescent="0.3">
      <c r="B686">
        <f>B685+'User Interface'!$D$14</f>
        <v>0.67400000000000049</v>
      </c>
      <c r="C686">
        <f>IF(G686&lt;0,(SQRT(G686^2+H686^2)*'User Interface'!$D$17)/$C$7*COS(PI()*'User Interface'!$D$19/180),0)</f>
        <v>0</v>
      </c>
      <c r="D686">
        <f>IF(G686&lt;0,(SQRT(H686^2+H686^2)*'User Interface'!$D$17)/$C$7*COS(PI()*'User Interface'!$D$19/180)+$C$8,$C$8)</f>
        <v>-9.81</v>
      </c>
      <c r="E686">
        <f t="shared" si="20"/>
        <v>8.8000000000000007</v>
      </c>
      <c r="F686">
        <f t="shared" si="20"/>
        <v>-3.6119399999999846</v>
      </c>
      <c r="G686">
        <f t="shared" si="21"/>
        <v>5.9311999999999561</v>
      </c>
      <c r="H686">
        <f t="shared" si="21"/>
        <v>0.29377622000000148</v>
      </c>
    </row>
    <row r="687" spans="2:8" x14ac:dyDescent="0.3">
      <c r="B687">
        <f>B686+'User Interface'!$D$14</f>
        <v>0.67500000000000049</v>
      </c>
      <c r="C687">
        <f>IF(G687&lt;0,(SQRT(G687^2+H687^2)*'User Interface'!$D$17)/$C$7*COS(PI()*'User Interface'!$D$19/180),0)</f>
        <v>0</v>
      </c>
      <c r="D687">
        <f>IF(G687&lt;0,(SQRT(H687^2+H687^2)*'User Interface'!$D$17)/$C$7*COS(PI()*'User Interface'!$D$19/180)+$C$8,$C$8)</f>
        <v>-9.81</v>
      </c>
      <c r="E687">
        <f t="shared" si="20"/>
        <v>8.8000000000000007</v>
      </c>
      <c r="F687">
        <f t="shared" si="20"/>
        <v>-3.6217499999999845</v>
      </c>
      <c r="G687">
        <f t="shared" si="21"/>
        <v>5.939999999999956</v>
      </c>
      <c r="H687">
        <f t="shared" si="21"/>
        <v>0.2901593750000015</v>
      </c>
    </row>
    <row r="688" spans="2:8" x14ac:dyDescent="0.3">
      <c r="B688">
        <f>B687+'User Interface'!$D$14</f>
        <v>0.67600000000000049</v>
      </c>
      <c r="C688">
        <f>IF(G688&lt;0,(SQRT(G688^2+H688^2)*'User Interface'!$D$17)/$C$7*COS(PI()*'User Interface'!$D$19/180),0)</f>
        <v>0</v>
      </c>
      <c r="D688">
        <f>IF(G688&lt;0,(SQRT(H688^2+H688^2)*'User Interface'!$D$17)/$C$7*COS(PI()*'User Interface'!$D$19/180)+$C$8,$C$8)</f>
        <v>-9.81</v>
      </c>
      <c r="E688">
        <f t="shared" si="20"/>
        <v>8.8000000000000007</v>
      </c>
      <c r="F688">
        <f t="shared" si="20"/>
        <v>-3.6315599999999844</v>
      </c>
      <c r="G688">
        <f t="shared" si="21"/>
        <v>5.9487999999999559</v>
      </c>
      <c r="H688">
        <f t="shared" si="21"/>
        <v>0.28653272000000152</v>
      </c>
    </row>
    <row r="689" spans="2:8" x14ac:dyDescent="0.3">
      <c r="B689">
        <f>B688+'User Interface'!$D$14</f>
        <v>0.67700000000000049</v>
      </c>
      <c r="C689">
        <f>IF(G689&lt;0,(SQRT(G689^2+H689^2)*'User Interface'!$D$17)/$C$7*COS(PI()*'User Interface'!$D$19/180),0)</f>
        <v>0</v>
      </c>
      <c r="D689">
        <f>IF(G689&lt;0,(SQRT(H689^2+H689^2)*'User Interface'!$D$17)/$C$7*COS(PI()*'User Interface'!$D$19/180)+$C$8,$C$8)</f>
        <v>-9.81</v>
      </c>
      <c r="E689">
        <f t="shared" si="20"/>
        <v>8.8000000000000007</v>
      </c>
      <c r="F689">
        <f t="shared" si="20"/>
        <v>-3.6413699999999842</v>
      </c>
      <c r="G689">
        <f t="shared" si="21"/>
        <v>5.9575999999999558</v>
      </c>
      <c r="H689">
        <f t="shared" si="21"/>
        <v>0.28289625500000154</v>
      </c>
    </row>
    <row r="690" spans="2:8" x14ac:dyDescent="0.3">
      <c r="B690">
        <f>B689+'User Interface'!$D$14</f>
        <v>0.67800000000000049</v>
      </c>
      <c r="C690">
        <f>IF(G690&lt;0,(SQRT(G690^2+H690^2)*'User Interface'!$D$17)/$C$7*COS(PI()*'User Interface'!$D$19/180),0)</f>
        <v>0</v>
      </c>
      <c r="D690">
        <f>IF(G690&lt;0,(SQRT(H690^2+H690^2)*'User Interface'!$D$17)/$C$7*COS(PI()*'User Interface'!$D$19/180)+$C$8,$C$8)</f>
        <v>-9.81</v>
      </c>
      <c r="E690">
        <f t="shared" si="20"/>
        <v>8.8000000000000007</v>
      </c>
      <c r="F690">
        <f t="shared" si="20"/>
        <v>-3.6511799999999841</v>
      </c>
      <c r="G690">
        <f t="shared" si="21"/>
        <v>5.9663999999999557</v>
      </c>
      <c r="H690">
        <f t="shared" si="21"/>
        <v>0.27924998000000156</v>
      </c>
    </row>
    <row r="691" spans="2:8" x14ac:dyDescent="0.3">
      <c r="B691">
        <f>B690+'User Interface'!$D$14</f>
        <v>0.67900000000000049</v>
      </c>
      <c r="C691">
        <f>IF(G691&lt;0,(SQRT(G691^2+H691^2)*'User Interface'!$D$17)/$C$7*COS(PI()*'User Interface'!$D$19/180),0)</f>
        <v>0</v>
      </c>
      <c r="D691">
        <f>IF(G691&lt;0,(SQRT(H691^2+H691^2)*'User Interface'!$D$17)/$C$7*COS(PI()*'User Interface'!$D$19/180)+$C$8,$C$8)</f>
        <v>-9.81</v>
      </c>
      <c r="E691">
        <f t="shared" si="20"/>
        <v>8.8000000000000007</v>
      </c>
      <c r="F691">
        <f t="shared" si="20"/>
        <v>-3.660989999999984</v>
      </c>
      <c r="G691">
        <f t="shared" si="21"/>
        <v>5.9751999999999557</v>
      </c>
      <c r="H691">
        <f t="shared" si="21"/>
        <v>0.27559389500000159</v>
      </c>
    </row>
    <row r="692" spans="2:8" x14ac:dyDescent="0.3">
      <c r="B692">
        <f>B691+'User Interface'!$D$14</f>
        <v>0.68000000000000049</v>
      </c>
      <c r="C692">
        <f>IF(G692&lt;0,(SQRT(G692^2+H692^2)*'User Interface'!$D$17)/$C$7*COS(PI()*'User Interface'!$D$19/180),0)</f>
        <v>0</v>
      </c>
      <c r="D692">
        <f>IF(G692&lt;0,(SQRT(H692^2+H692^2)*'User Interface'!$D$17)/$C$7*COS(PI()*'User Interface'!$D$19/180)+$C$8,$C$8)</f>
        <v>-9.81</v>
      </c>
      <c r="E692">
        <f t="shared" si="20"/>
        <v>8.8000000000000007</v>
      </c>
      <c r="F692">
        <f t="shared" si="20"/>
        <v>-3.6707999999999839</v>
      </c>
      <c r="G692">
        <f t="shared" si="21"/>
        <v>5.9839999999999556</v>
      </c>
      <c r="H692">
        <f t="shared" si="21"/>
        <v>0.27192800000000161</v>
      </c>
    </row>
    <row r="693" spans="2:8" x14ac:dyDescent="0.3">
      <c r="B693">
        <f>B692+'User Interface'!$D$14</f>
        <v>0.68100000000000049</v>
      </c>
      <c r="C693">
        <f>IF(G693&lt;0,(SQRT(G693^2+H693^2)*'User Interface'!$D$17)/$C$7*COS(PI()*'User Interface'!$D$19/180),0)</f>
        <v>0</v>
      </c>
      <c r="D693">
        <f>IF(G693&lt;0,(SQRT(H693^2+H693^2)*'User Interface'!$D$17)/$C$7*COS(PI()*'User Interface'!$D$19/180)+$C$8,$C$8)</f>
        <v>-9.81</v>
      </c>
      <c r="E693">
        <f t="shared" si="20"/>
        <v>8.8000000000000007</v>
      </c>
      <c r="F693">
        <f t="shared" si="20"/>
        <v>-3.6806099999999837</v>
      </c>
      <c r="G693">
        <f t="shared" si="21"/>
        <v>5.9927999999999555</v>
      </c>
      <c r="H693">
        <f t="shared" si="21"/>
        <v>0.26825229500000164</v>
      </c>
    </row>
    <row r="694" spans="2:8" x14ac:dyDescent="0.3">
      <c r="B694">
        <f>B693+'User Interface'!$D$14</f>
        <v>0.68200000000000049</v>
      </c>
      <c r="C694">
        <f>IF(G694&lt;0,(SQRT(G694^2+H694^2)*'User Interface'!$D$17)/$C$7*COS(PI()*'User Interface'!$D$19/180),0)</f>
        <v>0</v>
      </c>
      <c r="D694">
        <f>IF(G694&lt;0,(SQRT(H694^2+H694^2)*'User Interface'!$D$17)/$C$7*COS(PI()*'User Interface'!$D$19/180)+$C$8,$C$8)</f>
        <v>-9.81</v>
      </c>
      <c r="E694">
        <f t="shared" si="20"/>
        <v>8.8000000000000007</v>
      </c>
      <c r="F694">
        <f t="shared" si="20"/>
        <v>-3.6904199999999836</v>
      </c>
      <c r="G694">
        <f t="shared" si="21"/>
        <v>6.0015999999999554</v>
      </c>
      <c r="H694">
        <f t="shared" si="21"/>
        <v>0.26456678000000167</v>
      </c>
    </row>
    <row r="695" spans="2:8" x14ac:dyDescent="0.3">
      <c r="B695">
        <f>B694+'User Interface'!$D$14</f>
        <v>0.6830000000000005</v>
      </c>
      <c r="C695">
        <f>IF(G695&lt;0,(SQRT(G695^2+H695^2)*'User Interface'!$D$17)/$C$7*COS(PI()*'User Interface'!$D$19/180),0)</f>
        <v>0</v>
      </c>
      <c r="D695">
        <f>IF(G695&lt;0,(SQRT(H695^2+H695^2)*'User Interface'!$D$17)/$C$7*COS(PI()*'User Interface'!$D$19/180)+$C$8,$C$8)</f>
        <v>-9.81</v>
      </c>
      <c r="E695">
        <f t="shared" si="20"/>
        <v>8.8000000000000007</v>
      </c>
      <c r="F695">
        <f t="shared" si="20"/>
        <v>-3.7002299999999835</v>
      </c>
      <c r="G695">
        <f t="shared" si="21"/>
        <v>6.0103999999999553</v>
      </c>
      <c r="H695">
        <f t="shared" si="21"/>
        <v>0.2608714550000017</v>
      </c>
    </row>
    <row r="696" spans="2:8" x14ac:dyDescent="0.3">
      <c r="B696">
        <f>B695+'User Interface'!$D$14</f>
        <v>0.6840000000000005</v>
      </c>
      <c r="C696">
        <f>IF(G696&lt;0,(SQRT(G696^2+H696^2)*'User Interface'!$D$17)/$C$7*COS(PI()*'User Interface'!$D$19/180),0)</f>
        <v>0</v>
      </c>
      <c r="D696">
        <f>IF(G696&lt;0,(SQRT(H696^2+H696^2)*'User Interface'!$D$17)/$C$7*COS(PI()*'User Interface'!$D$19/180)+$C$8,$C$8)</f>
        <v>-9.81</v>
      </c>
      <c r="E696">
        <f t="shared" si="20"/>
        <v>8.8000000000000007</v>
      </c>
      <c r="F696">
        <f t="shared" si="20"/>
        <v>-3.7100399999999834</v>
      </c>
      <c r="G696">
        <f t="shared" si="21"/>
        <v>6.0191999999999553</v>
      </c>
      <c r="H696">
        <f t="shared" si="21"/>
        <v>0.25716632000000172</v>
      </c>
    </row>
    <row r="697" spans="2:8" x14ac:dyDescent="0.3">
      <c r="B697">
        <f>B696+'User Interface'!$D$14</f>
        <v>0.6850000000000005</v>
      </c>
      <c r="C697">
        <f>IF(G697&lt;0,(SQRT(G697^2+H697^2)*'User Interface'!$D$17)/$C$7*COS(PI()*'User Interface'!$D$19/180),0)</f>
        <v>0</v>
      </c>
      <c r="D697">
        <f>IF(G697&lt;0,(SQRT(H697^2+H697^2)*'User Interface'!$D$17)/$C$7*COS(PI()*'User Interface'!$D$19/180)+$C$8,$C$8)</f>
        <v>-9.81</v>
      </c>
      <c r="E697">
        <f t="shared" si="20"/>
        <v>8.8000000000000007</v>
      </c>
      <c r="F697">
        <f t="shared" si="20"/>
        <v>-3.7198499999999832</v>
      </c>
      <c r="G697">
        <f t="shared" si="21"/>
        <v>6.0279999999999552</v>
      </c>
      <c r="H697">
        <f t="shared" si="21"/>
        <v>0.25345137500000176</v>
      </c>
    </row>
    <row r="698" spans="2:8" x14ac:dyDescent="0.3">
      <c r="B698">
        <f>B697+'User Interface'!$D$14</f>
        <v>0.6860000000000005</v>
      </c>
      <c r="C698">
        <f>IF(G698&lt;0,(SQRT(G698^2+H698^2)*'User Interface'!$D$17)/$C$7*COS(PI()*'User Interface'!$D$19/180),0)</f>
        <v>0</v>
      </c>
      <c r="D698">
        <f>IF(G698&lt;0,(SQRT(H698^2+H698^2)*'User Interface'!$D$17)/$C$7*COS(PI()*'User Interface'!$D$19/180)+$C$8,$C$8)</f>
        <v>-9.81</v>
      </c>
      <c r="E698">
        <f t="shared" si="20"/>
        <v>8.8000000000000007</v>
      </c>
      <c r="F698">
        <f t="shared" si="20"/>
        <v>-3.7296599999999831</v>
      </c>
      <c r="G698">
        <f t="shared" si="21"/>
        <v>6.0367999999999551</v>
      </c>
      <c r="H698">
        <f t="shared" si="21"/>
        <v>0.24972662000000176</v>
      </c>
    </row>
    <row r="699" spans="2:8" x14ac:dyDescent="0.3">
      <c r="B699">
        <f>B698+'User Interface'!$D$14</f>
        <v>0.6870000000000005</v>
      </c>
      <c r="C699">
        <f>IF(G699&lt;0,(SQRT(G699^2+H699^2)*'User Interface'!$D$17)/$C$7*COS(PI()*'User Interface'!$D$19/180),0)</f>
        <v>0</v>
      </c>
      <c r="D699">
        <f>IF(G699&lt;0,(SQRT(H699^2+H699^2)*'User Interface'!$D$17)/$C$7*COS(PI()*'User Interface'!$D$19/180)+$C$8,$C$8)</f>
        <v>-9.81</v>
      </c>
      <c r="E699">
        <f t="shared" si="20"/>
        <v>8.8000000000000007</v>
      </c>
      <c r="F699">
        <f t="shared" si="20"/>
        <v>-3.739469999999983</v>
      </c>
      <c r="G699">
        <f t="shared" si="21"/>
        <v>6.045599999999955</v>
      </c>
      <c r="H699">
        <f t="shared" si="21"/>
        <v>0.24599205500000176</v>
      </c>
    </row>
    <row r="700" spans="2:8" x14ac:dyDescent="0.3">
      <c r="B700">
        <f>B699+'User Interface'!$D$14</f>
        <v>0.6880000000000005</v>
      </c>
      <c r="C700">
        <f>IF(G700&lt;0,(SQRT(G700^2+H700^2)*'User Interface'!$D$17)/$C$7*COS(PI()*'User Interface'!$D$19/180),0)</f>
        <v>0</v>
      </c>
      <c r="D700">
        <f>IF(G700&lt;0,(SQRT(H700^2+H700^2)*'User Interface'!$D$17)/$C$7*COS(PI()*'User Interface'!$D$19/180)+$C$8,$C$8)</f>
        <v>-9.81</v>
      </c>
      <c r="E700">
        <f t="shared" si="20"/>
        <v>8.8000000000000007</v>
      </c>
      <c r="F700">
        <f t="shared" si="20"/>
        <v>-3.7492799999999828</v>
      </c>
      <c r="G700">
        <f t="shared" si="21"/>
        <v>6.0543999999999549</v>
      </c>
      <c r="H700">
        <f t="shared" si="21"/>
        <v>0.24224768000000177</v>
      </c>
    </row>
    <row r="701" spans="2:8" x14ac:dyDescent="0.3">
      <c r="B701">
        <f>B700+'User Interface'!$D$14</f>
        <v>0.6890000000000005</v>
      </c>
      <c r="C701">
        <f>IF(G701&lt;0,(SQRT(G701^2+H701^2)*'User Interface'!$D$17)/$C$7*COS(PI()*'User Interface'!$D$19/180),0)</f>
        <v>0</v>
      </c>
      <c r="D701">
        <f>IF(G701&lt;0,(SQRT(H701^2+H701^2)*'User Interface'!$D$17)/$C$7*COS(PI()*'User Interface'!$D$19/180)+$C$8,$C$8)</f>
        <v>-9.81</v>
      </c>
      <c r="E701">
        <f t="shared" si="20"/>
        <v>8.8000000000000007</v>
      </c>
      <c r="F701">
        <f t="shared" si="20"/>
        <v>-3.7590899999999827</v>
      </c>
      <c r="G701">
        <f t="shared" si="21"/>
        <v>6.0631999999999548</v>
      </c>
      <c r="H701">
        <f t="shared" si="21"/>
        <v>0.23849349500000178</v>
      </c>
    </row>
    <row r="702" spans="2:8" x14ac:dyDescent="0.3">
      <c r="B702">
        <f>B701+'User Interface'!$D$14</f>
        <v>0.6900000000000005</v>
      </c>
      <c r="C702">
        <f>IF(G702&lt;0,(SQRT(G702^2+H702^2)*'User Interface'!$D$17)/$C$7*COS(PI()*'User Interface'!$D$19/180),0)</f>
        <v>0</v>
      </c>
      <c r="D702">
        <f>IF(G702&lt;0,(SQRT(H702^2+H702^2)*'User Interface'!$D$17)/$C$7*COS(PI()*'User Interface'!$D$19/180)+$C$8,$C$8)</f>
        <v>-9.81</v>
      </c>
      <c r="E702">
        <f t="shared" si="20"/>
        <v>8.8000000000000007</v>
      </c>
      <c r="F702">
        <f t="shared" si="20"/>
        <v>-3.7688999999999826</v>
      </c>
      <c r="G702">
        <f t="shared" si="21"/>
        <v>6.0719999999999548</v>
      </c>
      <c r="H702">
        <f t="shared" si="21"/>
        <v>0.23472950000000178</v>
      </c>
    </row>
    <row r="703" spans="2:8" x14ac:dyDescent="0.3">
      <c r="B703">
        <f>B702+'User Interface'!$D$14</f>
        <v>0.6910000000000005</v>
      </c>
      <c r="C703">
        <f>IF(G703&lt;0,(SQRT(G703^2+H703^2)*'User Interface'!$D$17)/$C$7*COS(PI()*'User Interface'!$D$19/180),0)</f>
        <v>0</v>
      </c>
      <c r="D703">
        <f>IF(G703&lt;0,(SQRT(H703^2+H703^2)*'User Interface'!$D$17)/$C$7*COS(PI()*'User Interface'!$D$19/180)+$C$8,$C$8)</f>
        <v>-9.81</v>
      </c>
      <c r="E703">
        <f t="shared" si="20"/>
        <v>8.8000000000000007</v>
      </c>
      <c r="F703">
        <f t="shared" si="20"/>
        <v>-3.7787099999999825</v>
      </c>
      <c r="G703">
        <f t="shared" si="21"/>
        <v>6.0807999999999547</v>
      </c>
      <c r="H703">
        <f t="shared" si="21"/>
        <v>0.23095569500000179</v>
      </c>
    </row>
    <row r="704" spans="2:8" x14ac:dyDescent="0.3">
      <c r="B704">
        <f>B703+'User Interface'!$D$14</f>
        <v>0.6920000000000005</v>
      </c>
      <c r="C704">
        <f>IF(G704&lt;0,(SQRT(G704^2+H704^2)*'User Interface'!$D$17)/$C$7*COS(PI()*'User Interface'!$D$19/180),0)</f>
        <v>0</v>
      </c>
      <c r="D704">
        <f>IF(G704&lt;0,(SQRT(H704^2+H704^2)*'User Interface'!$D$17)/$C$7*COS(PI()*'User Interface'!$D$19/180)+$C$8,$C$8)</f>
        <v>-9.81</v>
      </c>
      <c r="E704">
        <f t="shared" si="20"/>
        <v>8.8000000000000007</v>
      </c>
      <c r="F704">
        <f t="shared" si="20"/>
        <v>-3.7885199999999823</v>
      </c>
      <c r="G704">
        <f t="shared" si="21"/>
        <v>6.0895999999999546</v>
      </c>
      <c r="H704">
        <f t="shared" si="21"/>
        <v>0.2271720800000018</v>
      </c>
    </row>
    <row r="705" spans="2:8" x14ac:dyDescent="0.3">
      <c r="B705">
        <f>B704+'User Interface'!$D$14</f>
        <v>0.6930000000000005</v>
      </c>
      <c r="C705">
        <f>IF(G705&lt;0,(SQRT(G705^2+H705^2)*'User Interface'!$D$17)/$C$7*COS(PI()*'User Interface'!$D$19/180),0)</f>
        <v>0</v>
      </c>
      <c r="D705">
        <f>IF(G705&lt;0,(SQRT(H705^2+H705^2)*'User Interface'!$D$17)/$C$7*COS(PI()*'User Interface'!$D$19/180)+$C$8,$C$8)</f>
        <v>-9.81</v>
      </c>
      <c r="E705">
        <f t="shared" si="20"/>
        <v>8.8000000000000007</v>
      </c>
      <c r="F705">
        <f t="shared" si="20"/>
        <v>-3.7983299999999822</v>
      </c>
      <c r="G705">
        <f t="shared" si="21"/>
        <v>6.0983999999999545</v>
      </c>
      <c r="H705">
        <f t="shared" si="21"/>
        <v>0.22337865500000181</v>
      </c>
    </row>
    <row r="706" spans="2:8" x14ac:dyDescent="0.3">
      <c r="B706">
        <f>B705+'User Interface'!$D$14</f>
        <v>0.69400000000000051</v>
      </c>
      <c r="C706">
        <f>IF(G706&lt;0,(SQRT(G706^2+H706^2)*'User Interface'!$D$17)/$C$7*COS(PI()*'User Interface'!$D$19/180),0)</f>
        <v>0</v>
      </c>
      <c r="D706">
        <f>IF(G706&lt;0,(SQRT(H706^2+H706^2)*'User Interface'!$D$17)/$C$7*COS(PI()*'User Interface'!$D$19/180)+$C$8,$C$8)</f>
        <v>-9.81</v>
      </c>
      <c r="E706">
        <f t="shared" si="20"/>
        <v>8.8000000000000007</v>
      </c>
      <c r="F706">
        <f t="shared" si="20"/>
        <v>-3.8081399999999821</v>
      </c>
      <c r="G706">
        <f t="shared" si="21"/>
        <v>6.1071999999999544</v>
      </c>
      <c r="H706">
        <f t="shared" si="21"/>
        <v>0.21957542000000183</v>
      </c>
    </row>
    <row r="707" spans="2:8" x14ac:dyDescent="0.3">
      <c r="B707">
        <f>B706+'User Interface'!$D$14</f>
        <v>0.69500000000000051</v>
      </c>
      <c r="C707">
        <f>IF(G707&lt;0,(SQRT(G707^2+H707^2)*'User Interface'!$D$17)/$C$7*COS(PI()*'User Interface'!$D$19/180),0)</f>
        <v>0</v>
      </c>
      <c r="D707">
        <f>IF(G707&lt;0,(SQRT(H707^2+H707^2)*'User Interface'!$D$17)/$C$7*COS(PI()*'User Interface'!$D$19/180)+$C$8,$C$8)</f>
        <v>-9.81</v>
      </c>
      <c r="E707">
        <f t="shared" si="20"/>
        <v>8.8000000000000007</v>
      </c>
      <c r="F707">
        <f t="shared" si="20"/>
        <v>-3.817949999999982</v>
      </c>
      <c r="G707">
        <f t="shared" si="21"/>
        <v>6.1159999999999544</v>
      </c>
      <c r="H707">
        <f t="shared" si="21"/>
        <v>0.21576237500000184</v>
      </c>
    </row>
    <row r="708" spans="2:8" x14ac:dyDescent="0.3">
      <c r="B708">
        <f>B707+'User Interface'!$D$14</f>
        <v>0.69600000000000051</v>
      </c>
      <c r="C708">
        <f>IF(G708&lt;0,(SQRT(G708^2+H708^2)*'User Interface'!$D$17)/$C$7*COS(PI()*'User Interface'!$D$19/180),0)</f>
        <v>0</v>
      </c>
      <c r="D708">
        <f>IF(G708&lt;0,(SQRT(H708^2+H708^2)*'User Interface'!$D$17)/$C$7*COS(PI()*'User Interface'!$D$19/180)+$C$8,$C$8)</f>
        <v>-9.81</v>
      </c>
      <c r="E708">
        <f t="shared" si="20"/>
        <v>8.8000000000000007</v>
      </c>
      <c r="F708">
        <f t="shared" si="20"/>
        <v>-3.8277599999999818</v>
      </c>
      <c r="G708">
        <f t="shared" si="21"/>
        <v>6.1247999999999543</v>
      </c>
      <c r="H708">
        <f t="shared" si="21"/>
        <v>0.21193952000000185</v>
      </c>
    </row>
    <row r="709" spans="2:8" x14ac:dyDescent="0.3">
      <c r="B709">
        <f>B708+'User Interface'!$D$14</f>
        <v>0.69700000000000051</v>
      </c>
      <c r="C709">
        <f>IF(G709&lt;0,(SQRT(G709^2+H709^2)*'User Interface'!$D$17)/$C$7*COS(PI()*'User Interface'!$D$19/180),0)</f>
        <v>0</v>
      </c>
      <c r="D709">
        <f>IF(G709&lt;0,(SQRT(H709^2+H709^2)*'User Interface'!$D$17)/$C$7*COS(PI()*'User Interface'!$D$19/180)+$C$8,$C$8)</f>
        <v>-9.81</v>
      </c>
      <c r="E709">
        <f t="shared" si="20"/>
        <v>8.8000000000000007</v>
      </c>
      <c r="F709">
        <f t="shared" si="20"/>
        <v>-3.8375699999999817</v>
      </c>
      <c r="G709">
        <f t="shared" si="21"/>
        <v>6.1335999999999542</v>
      </c>
      <c r="H709">
        <f t="shared" si="21"/>
        <v>0.20810685500000187</v>
      </c>
    </row>
    <row r="710" spans="2:8" x14ac:dyDescent="0.3">
      <c r="B710">
        <f>B709+'User Interface'!$D$14</f>
        <v>0.69800000000000051</v>
      </c>
      <c r="C710">
        <f>IF(G710&lt;0,(SQRT(G710^2+H710^2)*'User Interface'!$D$17)/$C$7*COS(PI()*'User Interface'!$D$19/180),0)</f>
        <v>0</v>
      </c>
      <c r="D710">
        <f>IF(G710&lt;0,(SQRT(H710^2+H710^2)*'User Interface'!$D$17)/$C$7*COS(PI()*'User Interface'!$D$19/180)+$C$8,$C$8)</f>
        <v>-9.81</v>
      </c>
      <c r="E710">
        <f t="shared" si="20"/>
        <v>8.8000000000000007</v>
      </c>
      <c r="F710">
        <f t="shared" si="20"/>
        <v>-3.8473799999999816</v>
      </c>
      <c r="G710">
        <f t="shared" si="21"/>
        <v>6.1423999999999541</v>
      </c>
      <c r="H710">
        <f t="shared" si="21"/>
        <v>0.20426438000000188</v>
      </c>
    </row>
    <row r="711" spans="2:8" x14ac:dyDescent="0.3">
      <c r="B711">
        <f>B710+'User Interface'!$D$14</f>
        <v>0.69900000000000051</v>
      </c>
      <c r="C711">
        <f>IF(G711&lt;0,(SQRT(G711^2+H711^2)*'User Interface'!$D$17)/$C$7*COS(PI()*'User Interface'!$D$19/180),0)</f>
        <v>0</v>
      </c>
      <c r="D711">
        <f>IF(G711&lt;0,(SQRT(H711^2+H711^2)*'User Interface'!$D$17)/$C$7*COS(PI()*'User Interface'!$D$19/180)+$C$8,$C$8)</f>
        <v>-9.81</v>
      </c>
      <c r="E711">
        <f t="shared" si="20"/>
        <v>8.8000000000000007</v>
      </c>
      <c r="F711">
        <f t="shared" si="20"/>
        <v>-3.8571899999999815</v>
      </c>
      <c r="G711">
        <f t="shared" si="21"/>
        <v>6.151199999999954</v>
      </c>
      <c r="H711">
        <f t="shared" si="21"/>
        <v>0.2004120950000019</v>
      </c>
    </row>
    <row r="712" spans="2:8" x14ac:dyDescent="0.3">
      <c r="B712">
        <f>B711+'User Interface'!$D$14</f>
        <v>0.70000000000000051</v>
      </c>
      <c r="C712">
        <f>IF(G712&lt;0,(SQRT(G712^2+H712^2)*'User Interface'!$D$17)/$C$7*COS(PI()*'User Interface'!$D$19/180),0)</f>
        <v>0</v>
      </c>
      <c r="D712">
        <f>IF(G712&lt;0,(SQRT(H712^2+H712^2)*'User Interface'!$D$17)/$C$7*COS(PI()*'User Interface'!$D$19/180)+$C$8,$C$8)</f>
        <v>-9.81</v>
      </c>
      <c r="E712">
        <f t="shared" si="20"/>
        <v>8.8000000000000007</v>
      </c>
      <c r="F712">
        <f t="shared" si="20"/>
        <v>-3.8669999999999813</v>
      </c>
      <c r="G712">
        <f t="shared" si="21"/>
        <v>6.159999999999954</v>
      </c>
      <c r="H712">
        <f t="shared" si="21"/>
        <v>0.19655000000000192</v>
      </c>
    </row>
    <row r="713" spans="2:8" x14ac:dyDescent="0.3">
      <c r="B713">
        <f>B712+'User Interface'!$D$14</f>
        <v>0.70100000000000051</v>
      </c>
      <c r="C713">
        <f>IF(G713&lt;0,(SQRT(G713^2+H713^2)*'User Interface'!$D$17)/$C$7*COS(PI()*'User Interface'!$D$19/180),0)</f>
        <v>0</v>
      </c>
      <c r="D713">
        <f>IF(G713&lt;0,(SQRT(H713^2+H713^2)*'User Interface'!$D$17)/$C$7*COS(PI()*'User Interface'!$D$19/180)+$C$8,$C$8)</f>
        <v>-9.81</v>
      </c>
      <c r="E713">
        <f t="shared" si="20"/>
        <v>8.8000000000000007</v>
      </c>
      <c r="F713">
        <f t="shared" si="20"/>
        <v>-3.8768099999999812</v>
      </c>
      <c r="G713">
        <f t="shared" si="21"/>
        <v>6.1687999999999539</v>
      </c>
      <c r="H713">
        <f t="shared" si="21"/>
        <v>0.19267809500000194</v>
      </c>
    </row>
    <row r="714" spans="2:8" x14ac:dyDescent="0.3">
      <c r="B714">
        <f>B713+'User Interface'!$D$14</f>
        <v>0.70200000000000051</v>
      </c>
      <c r="C714">
        <f>IF(G714&lt;0,(SQRT(G714^2+H714^2)*'User Interface'!$D$17)/$C$7*COS(PI()*'User Interface'!$D$19/180),0)</f>
        <v>0</v>
      </c>
      <c r="D714">
        <f>IF(G714&lt;0,(SQRT(H714^2+H714^2)*'User Interface'!$D$17)/$C$7*COS(PI()*'User Interface'!$D$19/180)+$C$8,$C$8)</f>
        <v>-9.81</v>
      </c>
      <c r="E714">
        <f t="shared" si="20"/>
        <v>8.8000000000000007</v>
      </c>
      <c r="F714">
        <f t="shared" si="20"/>
        <v>-3.8866199999999811</v>
      </c>
      <c r="G714">
        <f t="shared" si="21"/>
        <v>6.1775999999999538</v>
      </c>
      <c r="H714">
        <f t="shared" si="21"/>
        <v>0.18879638000000196</v>
      </c>
    </row>
    <row r="715" spans="2:8" x14ac:dyDescent="0.3">
      <c r="B715">
        <f>B714+'User Interface'!$D$14</f>
        <v>0.70300000000000051</v>
      </c>
      <c r="C715">
        <f>IF(G715&lt;0,(SQRT(G715^2+H715^2)*'User Interface'!$D$17)/$C$7*COS(PI()*'User Interface'!$D$19/180),0)</f>
        <v>0</v>
      </c>
      <c r="D715">
        <f>IF(G715&lt;0,(SQRT(H715^2+H715^2)*'User Interface'!$D$17)/$C$7*COS(PI()*'User Interface'!$D$19/180)+$C$8,$C$8)</f>
        <v>-9.81</v>
      </c>
      <c r="E715">
        <f t="shared" si="20"/>
        <v>8.8000000000000007</v>
      </c>
      <c r="F715">
        <f t="shared" si="20"/>
        <v>-3.896429999999981</v>
      </c>
      <c r="G715">
        <f t="shared" si="21"/>
        <v>6.1863999999999537</v>
      </c>
      <c r="H715">
        <f t="shared" si="21"/>
        <v>0.18490485500000198</v>
      </c>
    </row>
    <row r="716" spans="2:8" x14ac:dyDescent="0.3">
      <c r="B716">
        <f>B715+'User Interface'!$D$14</f>
        <v>0.70400000000000051</v>
      </c>
      <c r="C716">
        <f>IF(G716&lt;0,(SQRT(G716^2+H716^2)*'User Interface'!$D$17)/$C$7*COS(PI()*'User Interface'!$D$19/180),0)</f>
        <v>0</v>
      </c>
      <c r="D716">
        <f>IF(G716&lt;0,(SQRT(H716^2+H716^2)*'User Interface'!$D$17)/$C$7*COS(PI()*'User Interface'!$D$19/180)+$C$8,$C$8)</f>
        <v>-9.81</v>
      </c>
      <c r="E716">
        <f t="shared" si="20"/>
        <v>8.8000000000000007</v>
      </c>
      <c r="F716">
        <f t="shared" si="20"/>
        <v>-3.9062399999999808</v>
      </c>
      <c r="G716">
        <f t="shared" si="21"/>
        <v>6.1951999999999536</v>
      </c>
      <c r="H716">
        <f t="shared" si="21"/>
        <v>0.181003520000002</v>
      </c>
    </row>
    <row r="717" spans="2:8" x14ac:dyDescent="0.3">
      <c r="B717">
        <f>B716+'User Interface'!$D$14</f>
        <v>0.70500000000000052</v>
      </c>
      <c r="C717">
        <f>IF(G717&lt;0,(SQRT(G717^2+H717^2)*'User Interface'!$D$17)/$C$7*COS(PI()*'User Interface'!$D$19/180),0)</f>
        <v>0</v>
      </c>
      <c r="D717">
        <f>IF(G717&lt;0,(SQRT(H717^2+H717^2)*'User Interface'!$D$17)/$C$7*COS(PI()*'User Interface'!$D$19/180)+$C$8,$C$8)</f>
        <v>-9.81</v>
      </c>
      <c r="E717">
        <f t="shared" si="20"/>
        <v>8.8000000000000007</v>
      </c>
      <c r="F717">
        <f t="shared" si="20"/>
        <v>-3.9160499999999807</v>
      </c>
      <c r="G717">
        <f t="shared" si="21"/>
        <v>6.2039999999999536</v>
      </c>
      <c r="H717">
        <f t="shared" si="21"/>
        <v>0.17709237500000202</v>
      </c>
    </row>
    <row r="718" spans="2:8" x14ac:dyDescent="0.3">
      <c r="B718">
        <f>B717+'User Interface'!$D$14</f>
        <v>0.70600000000000052</v>
      </c>
      <c r="C718">
        <f>IF(G718&lt;0,(SQRT(G718^2+H718^2)*'User Interface'!$D$17)/$C$7*COS(PI()*'User Interface'!$D$19/180),0)</f>
        <v>0</v>
      </c>
      <c r="D718">
        <f>IF(G718&lt;0,(SQRT(H718^2+H718^2)*'User Interface'!$D$17)/$C$7*COS(PI()*'User Interface'!$D$19/180)+$C$8,$C$8)</f>
        <v>-9.81</v>
      </c>
      <c r="E718">
        <f t="shared" ref="E718:F781" si="22">C717*$C$9+E717</f>
        <v>8.8000000000000007</v>
      </c>
      <c r="F718">
        <f t="shared" si="22"/>
        <v>-3.9258599999999806</v>
      </c>
      <c r="G718">
        <f t="shared" ref="G718:H781" si="23">(E718+E717)/2*$C$9+G717</f>
        <v>6.2127999999999535</v>
      </c>
      <c r="H718">
        <f t="shared" si="23"/>
        <v>0.17317142000000205</v>
      </c>
    </row>
    <row r="719" spans="2:8" x14ac:dyDescent="0.3">
      <c r="B719">
        <f>B718+'User Interface'!$D$14</f>
        <v>0.70700000000000052</v>
      </c>
      <c r="C719">
        <f>IF(G719&lt;0,(SQRT(G719^2+H719^2)*'User Interface'!$D$17)/$C$7*COS(PI()*'User Interface'!$D$19/180),0)</f>
        <v>0</v>
      </c>
      <c r="D719">
        <f>IF(G719&lt;0,(SQRT(H719^2+H719^2)*'User Interface'!$D$17)/$C$7*COS(PI()*'User Interface'!$D$19/180)+$C$8,$C$8)</f>
        <v>-9.81</v>
      </c>
      <c r="E719">
        <f t="shared" si="22"/>
        <v>8.8000000000000007</v>
      </c>
      <c r="F719">
        <f t="shared" si="22"/>
        <v>-3.9356699999999805</v>
      </c>
      <c r="G719">
        <f t="shared" si="23"/>
        <v>6.2215999999999534</v>
      </c>
      <c r="H719">
        <f t="shared" si="23"/>
        <v>0.16924065500000207</v>
      </c>
    </row>
    <row r="720" spans="2:8" x14ac:dyDescent="0.3">
      <c r="B720">
        <f>B719+'User Interface'!$D$14</f>
        <v>0.70800000000000052</v>
      </c>
      <c r="C720">
        <f>IF(G720&lt;0,(SQRT(G720^2+H720^2)*'User Interface'!$D$17)/$C$7*COS(PI()*'User Interface'!$D$19/180),0)</f>
        <v>0</v>
      </c>
      <c r="D720">
        <f>IF(G720&lt;0,(SQRT(H720^2+H720^2)*'User Interface'!$D$17)/$C$7*COS(PI()*'User Interface'!$D$19/180)+$C$8,$C$8)</f>
        <v>-9.81</v>
      </c>
      <c r="E720">
        <f t="shared" si="22"/>
        <v>8.8000000000000007</v>
      </c>
      <c r="F720">
        <f t="shared" si="22"/>
        <v>-3.9454799999999803</v>
      </c>
      <c r="G720">
        <f t="shared" si="23"/>
        <v>6.2303999999999533</v>
      </c>
      <c r="H720">
        <f t="shared" si="23"/>
        <v>0.1653000800000021</v>
      </c>
    </row>
    <row r="721" spans="2:8" x14ac:dyDescent="0.3">
      <c r="B721">
        <f>B720+'User Interface'!$D$14</f>
        <v>0.70900000000000052</v>
      </c>
      <c r="C721">
        <f>IF(G721&lt;0,(SQRT(G721^2+H721^2)*'User Interface'!$D$17)/$C$7*COS(PI()*'User Interface'!$D$19/180),0)</f>
        <v>0</v>
      </c>
      <c r="D721">
        <f>IF(G721&lt;0,(SQRT(H721^2+H721^2)*'User Interface'!$D$17)/$C$7*COS(PI()*'User Interface'!$D$19/180)+$C$8,$C$8)</f>
        <v>-9.81</v>
      </c>
      <c r="E721">
        <f t="shared" si="22"/>
        <v>8.8000000000000007</v>
      </c>
      <c r="F721">
        <f t="shared" si="22"/>
        <v>-3.9552899999999802</v>
      </c>
      <c r="G721">
        <f t="shared" si="23"/>
        <v>6.2391999999999532</v>
      </c>
      <c r="H721">
        <f t="shared" si="23"/>
        <v>0.16134969500000212</v>
      </c>
    </row>
    <row r="722" spans="2:8" x14ac:dyDescent="0.3">
      <c r="B722">
        <f>B721+'User Interface'!$D$14</f>
        <v>0.71000000000000052</v>
      </c>
      <c r="C722">
        <f>IF(G722&lt;0,(SQRT(G722^2+H722^2)*'User Interface'!$D$17)/$C$7*COS(PI()*'User Interface'!$D$19/180),0)</f>
        <v>0</v>
      </c>
      <c r="D722">
        <f>IF(G722&lt;0,(SQRT(H722^2+H722^2)*'User Interface'!$D$17)/$C$7*COS(PI()*'User Interface'!$D$19/180)+$C$8,$C$8)</f>
        <v>-9.81</v>
      </c>
      <c r="E722">
        <f t="shared" si="22"/>
        <v>8.8000000000000007</v>
      </c>
      <c r="F722">
        <f t="shared" si="22"/>
        <v>-3.9650999999999801</v>
      </c>
      <c r="G722">
        <f t="shared" si="23"/>
        <v>6.2479999999999531</v>
      </c>
      <c r="H722">
        <f t="shared" si="23"/>
        <v>0.15738950000000215</v>
      </c>
    </row>
    <row r="723" spans="2:8" x14ac:dyDescent="0.3">
      <c r="B723">
        <f>B722+'User Interface'!$D$14</f>
        <v>0.71100000000000052</v>
      </c>
      <c r="C723">
        <f>IF(G723&lt;0,(SQRT(G723^2+H723^2)*'User Interface'!$D$17)/$C$7*COS(PI()*'User Interface'!$D$19/180),0)</f>
        <v>0</v>
      </c>
      <c r="D723">
        <f>IF(G723&lt;0,(SQRT(H723^2+H723^2)*'User Interface'!$D$17)/$C$7*COS(PI()*'User Interface'!$D$19/180)+$C$8,$C$8)</f>
        <v>-9.81</v>
      </c>
      <c r="E723">
        <f t="shared" si="22"/>
        <v>8.8000000000000007</v>
      </c>
      <c r="F723">
        <f t="shared" si="22"/>
        <v>-3.97490999999998</v>
      </c>
      <c r="G723">
        <f t="shared" si="23"/>
        <v>6.2567999999999531</v>
      </c>
      <c r="H723">
        <f t="shared" si="23"/>
        <v>0.15341949500000218</v>
      </c>
    </row>
    <row r="724" spans="2:8" x14ac:dyDescent="0.3">
      <c r="B724">
        <f>B723+'User Interface'!$D$14</f>
        <v>0.71200000000000052</v>
      </c>
      <c r="C724">
        <f>IF(G724&lt;0,(SQRT(G724^2+H724^2)*'User Interface'!$D$17)/$C$7*COS(PI()*'User Interface'!$D$19/180),0)</f>
        <v>0</v>
      </c>
      <c r="D724">
        <f>IF(G724&lt;0,(SQRT(H724^2+H724^2)*'User Interface'!$D$17)/$C$7*COS(PI()*'User Interface'!$D$19/180)+$C$8,$C$8)</f>
        <v>-9.81</v>
      </c>
      <c r="E724">
        <f t="shared" si="22"/>
        <v>8.8000000000000007</v>
      </c>
      <c r="F724">
        <f t="shared" si="22"/>
        <v>-3.9847199999999798</v>
      </c>
      <c r="G724">
        <f t="shared" si="23"/>
        <v>6.265599999999953</v>
      </c>
      <c r="H724">
        <f t="shared" si="23"/>
        <v>0.14943968000000221</v>
      </c>
    </row>
    <row r="725" spans="2:8" x14ac:dyDescent="0.3">
      <c r="B725">
        <f>B724+'User Interface'!$D$14</f>
        <v>0.71300000000000052</v>
      </c>
      <c r="C725">
        <f>IF(G725&lt;0,(SQRT(G725^2+H725^2)*'User Interface'!$D$17)/$C$7*COS(PI()*'User Interface'!$D$19/180),0)</f>
        <v>0</v>
      </c>
      <c r="D725">
        <f>IF(G725&lt;0,(SQRT(H725^2+H725^2)*'User Interface'!$D$17)/$C$7*COS(PI()*'User Interface'!$D$19/180)+$C$8,$C$8)</f>
        <v>-9.81</v>
      </c>
      <c r="E725">
        <f t="shared" si="22"/>
        <v>8.8000000000000007</v>
      </c>
      <c r="F725">
        <f t="shared" si="22"/>
        <v>-3.9945299999999797</v>
      </c>
      <c r="G725">
        <f t="shared" si="23"/>
        <v>6.2743999999999529</v>
      </c>
      <c r="H725">
        <f t="shared" si="23"/>
        <v>0.14545005500000224</v>
      </c>
    </row>
    <row r="726" spans="2:8" x14ac:dyDescent="0.3">
      <c r="B726">
        <f>B725+'User Interface'!$D$14</f>
        <v>0.71400000000000052</v>
      </c>
      <c r="C726">
        <f>IF(G726&lt;0,(SQRT(G726^2+H726^2)*'User Interface'!$D$17)/$C$7*COS(PI()*'User Interface'!$D$19/180),0)</f>
        <v>0</v>
      </c>
      <c r="D726">
        <f>IF(G726&lt;0,(SQRT(H726^2+H726^2)*'User Interface'!$D$17)/$C$7*COS(PI()*'User Interface'!$D$19/180)+$C$8,$C$8)</f>
        <v>-9.81</v>
      </c>
      <c r="E726">
        <f t="shared" si="22"/>
        <v>8.8000000000000007</v>
      </c>
      <c r="F726">
        <f t="shared" si="22"/>
        <v>-4.0043399999999796</v>
      </c>
      <c r="G726">
        <f t="shared" si="23"/>
        <v>6.2831999999999528</v>
      </c>
      <c r="H726">
        <f t="shared" si="23"/>
        <v>0.14145062000000228</v>
      </c>
    </row>
    <row r="727" spans="2:8" x14ac:dyDescent="0.3">
      <c r="B727">
        <f>B726+'User Interface'!$D$14</f>
        <v>0.71500000000000052</v>
      </c>
      <c r="C727">
        <f>IF(G727&lt;0,(SQRT(G727^2+H727^2)*'User Interface'!$D$17)/$C$7*COS(PI()*'User Interface'!$D$19/180),0)</f>
        <v>0</v>
      </c>
      <c r="D727">
        <f>IF(G727&lt;0,(SQRT(H727^2+H727^2)*'User Interface'!$D$17)/$C$7*COS(PI()*'User Interface'!$D$19/180)+$C$8,$C$8)</f>
        <v>-9.81</v>
      </c>
      <c r="E727">
        <f t="shared" si="22"/>
        <v>8.8000000000000007</v>
      </c>
      <c r="F727">
        <f t="shared" si="22"/>
        <v>-4.0141499999999795</v>
      </c>
      <c r="G727">
        <f t="shared" si="23"/>
        <v>6.2919999999999527</v>
      </c>
      <c r="H727">
        <f t="shared" si="23"/>
        <v>0.13744137500000231</v>
      </c>
    </row>
    <row r="728" spans="2:8" x14ac:dyDescent="0.3">
      <c r="B728">
        <f>B727+'User Interface'!$D$14</f>
        <v>0.71600000000000052</v>
      </c>
      <c r="C728">
        <f>IF(G728&lt;0,(SQRT(G728^2+H728^2)*'User Interface'!$D$17)/$C$7*COS(PI()*'User Interface'!$D$19/180),0)</f>
        <v>0</v>
      </c>
      <c r="D728">
        <f>IF(G728&lt;0,(SQRT(H728^2+H728^2)*'User Interface'!$D$17)/$C$7*COS(PI()*'User Interface'!$D$19/180)+$C$8,$C$8)</f>
        <v>-9.81</v>
      </c>
      <c r="E728">
        <f t="shared" si="22"/>
        <v>8.8000000000000007</v>
      </c>
      <c r="F728">
        <f t="shared" si="22"/>
        <v>-4.0239599999999793</v>
      </c>
      <c r="G728">
        <f t="shared" si="23"/>
        <v>6.3007999999999527</v>
      </c>
      <c r="H728">
        <f t="shared" si="23"/>
        <v>0.13342232000000231</v>
      </c>
    </row>
    <row r="729" spans="2:8" x14ac:dyDescent="0.3">
      <c r="B729">
        <f>B728+'User Interface'!$D$14</f>
        <v>0.71700000000000053</v>
      </c>
      <c r="C729">
        <f>IF(G729&lt;0,(SQRT(G729^2+H729^2)*'User Interface'!$D$17)/$C$7*COS(PI()*'User Interface'!$D$19/180),0)</f>
        <v>0</v>
      </c>
      <c r="D729">
        <f>IF(G729&lt;0,(SQRT(H729^2+H729^2)*'User Interface'!$D$17)/$C$7*COS(PI()*'User Interface'!$D$19/180)+$C$8,$C$8)</f>
        <v>-9.81</v>
      </c>
      <c r="E729">
        <f t="shared" si="22"/>
        <v>8.8000000000000007</v>
      </c>
      <c r="F729">
        <f t="shared" si="22"/>
        <v>-4.0337699999999792</v>
      </c>
      <c r="G729">
        <f t="shared" si="23"/>
        <v>6.3095999999999526</v>
      </c>
      <c r="H729">
        <f t="shared" si="23"/>
        <v>0.12939345500000232</v>
      </c>
    </row>
    <row r="730" spans="2:8" x14ac:dyDescent="0.3">
      <c r="B730">
        <f>B729+'User Interface'!$D$14</f>
        <v>0.71800000000000053</v>
      </c>
      <c r="C730">
        <f>IF(G730&lt;0,(SQRT(G730^2+H730^2)*'User Interface'!$D$17)/$C$7*COS(PI()*'User Interface'!$D$19/180),0)</f>
        <v>0</v>
      </c>
      <c r="D730">
        <f>IF(G730&lt;0,(SQRT(H730^2+H730^2)*'User Interface'!$D$17)/$C$7*COS(PI()*'User Interface'!$D$19/180)+$C$8,$C$8)</f>
        <v>-9.81</v>
      </c>
      <c r="E730">
        <f t="shared" si="22"/>
        <v>8.8000000000000007</v>
      </c>
      <c r="F730">
        <f t="shared" si="22"/>
        <v>-4.0435799999999791</v>
      </c>
      <c r="G730">
        <f t="shared" si="23"/>
        <v>6.3183999999999525</v>
      </c>
      <c r="H730">
        <f t="shared" si="23"/>
        <v>0.12535478000000233</v>
      </c>
    </row>
    <row r="731" spans="2:8" x14ac:dyDescent="0.3">
      <c r="B731">
        <f>B730+'User Interface'!$D$14</f>
        <v>0.71900000000000053</v>
      </c>
      <c r="C731">
        <f>IF(G731&lt;0,(SQRT(G731^2+H731^2)*'User Interface'!$D$17)/$C$7*COS(PI()*'User Interface'!$D$19/180),0)</f>
        <v>0</v>
      </c>
      <c r="D731">
        <f>IF(G731&lt;0,(SQRT(H731^2+H731^2)*'User Interface'!$D$17)/$C$7*COS(PI()*'User Interface'!$D$19/180)+$C$8,$C$8)</f>
        <v>-9.81</v>
      </c>
      <c r="E731">
        <f t="shared" si="22"/>
        <v>8.8000000000000007</v>
      </c>
      <c r="F731">
        <f t="shared" si="22"/>
        <v>-4.053389999999979</v>
      </c>
      <c r="G731">
        <f t="shared" si="23"/>
        <v>6.3271999999999524</v>
      </c>
      <c r="H731">
        <f t="shared" si="23"/>
        <v>0.12130629500000235</v>
      </c>
    </row>
    <row r="732" spans="2:8" x14ac:dyDescent="0.3">
      <c r="B732">
        <f>B731+'User Interface'!$D$14</f>
        <v>0.72000000000000053</v>
      </c>
      <c r="C732">
        <f>IF(G732&lt;0,(SQRT(G732^2+H732^2)*'User Interface'!$D$17)/$C$7*COS(PI()*'User Interface'!$D$19/180),0)</f>
        <v>0</v>
      </c>
      <c r="D732">
        <f>IF(G732&lt;0,(SQRT(H732^2+H732^2)*'User Interface'!$D$17)/$C$7*COS(PI()*'User Interface'!$D$19/180)+$C$8,$C$8)</f>
        <v>-9.81</v>
      </c>
      <c r="E732">
        <f t="shared" si="22"/>
        <v>8.8000000000000007</v>
      </c>
      <c r="F732">
        <f t="shared" si="22"/>
        <v>-4.0631999999999788</v>
      </c>
      <c r="G732">
        <f t="shared" si="23"/>
        <v>6.3359999999999523</v>
      </c>
      <c r="H732">
        <f t="shared" si="23"/>
        <v>0.11724800000000238</v>
      </c>
    </row>
    <row r="733" spans="2:8" x14ac:dyDescent="0.3">
      <c r="B733">
        <f>B732+'User Interface'!$D$14</f>
        <v>0.72100000000000053</v>
      </c>
      <c r="C733">
        <f>IF(G733&lt;0,(SQRT(G733^2+H733^2)*'User Interface'!$D$17)/$C$7*COS(PI()*'User Interface'!$D$19/180),0)</f>
        <v>0</v>
      </c>
      <c r="D733">
        <f>IF(G733&lt;0,(SQRT(H733^2+H733^2)*'User Interface'!$D$17)/$C$7*COS(PI()*'User Interface'!$D$19/180)+$C$8,$C$8)</f>
        <v>-9.81</v>
      </c>
      <c r="E733">
        <f t="shared" si="22"/>
        <v>8.8000000000000007</v>
      </c>
      <c r="F733">
        <f t="shared" si="22"/>
        <v>-4.0730099999999787</v>
      </c>
      <c r="G733">
        <f t="shared" si="23"/>
        <v>6.3447999999999523</v>
      </c>
      <c r="H733">
        <f t="shared" si="23"/>
        <v>0.1131798950000024</v>
      </c>
    </row>
    <row r="734" spans="2:8" x14ac:dyDescent="0.3">
      <c r="B734">
        <f>B733+'User Interface'!$D$14</f>
        <v>0.72200000000000053</v>
      </c>
      <c r="C734">
        <f>IF(G734&lt;0,(SQRT(G734^2+H734^2)*'User Interface'!$D$17)/$C$7*COS(PI()*'User Interface'!$D$19/180),0)</f>
        <v>0</v>
      </c>
      <c r="D734">
        <f>IF(G734&lt;0,(SQRT(H734^2+H734^2)*'User Interface'!$D$17)/$C$7*COS(PI()*'User Interface'!$D$19/180)+$C$8,$C$8)</f>
        <v>-9.81</v>
      </c>
      <c r="E734">
        <f t="shared" si="22"/>
        <v>8.8000000000000007</v>
      </c>
      <c r="F734">
        <f t="shared" si="22"/>
        <v>-4.0828199999999786</v>
      </c>
      <c r="G734">
        <f t="shared" si="23"/>
        <v>6.3535999999999522</v>
      </c>
      <c r="H734">
        <f t="shared" si="23"/>
        <v>0.10910198000000243</v>
      </c>
    </row>
    <row r="735" spans="2:8" x14ac:dyDescent="0.3">
      <c r="B735">
        <f>B734+'User Interface'!$D$14</f>
        <v>0.72300000000000053</v>
      </c>
      <c r="C735">
        <f>IF(G735&lt;0,(SQRT(G735^2+H735^2)*'User Interface'!$D$17)/$C$7*COS(PI()*'User Interface'!$D$19/180),0)</f>
        <v>0</v>
      </c>
      <c r="D735">
        <f>IF(G735&lt;0,(SQRT(H735^2+H735^2)*'User Interface'!$D$17)/$C$7*COS(PI()*'User Interface'!$D$19/180)+$C$8,$C$8)</f>
        <v>-9.81</v>
      </c>
      <c r="E735">
        <f t="shared" si="22"/>
        <v>8.8000000000000007</v>
      </c>
      <c r="F735">
        <f t="shared" si="22"/>
        <v>-4.0926299999999785</v>
      </c>
      <c r="G735">
        <f t="shared" si="23"/>
        <v>6.3623999999999521</v>
      </c>
      <c r="H735">
        <f t="shared" si="23"/>
        <v>0.10501425500000246</v>
      </c>
    </row>
    <row r="736" spans="2:8" x14ac:dyDescent="0.3">
      <c r="B736">
        <f>B735+'User Interface'!$D$14</f>
        <v>0.72400000000000053</v>
      </c>
      <c r="C736">
        <f>IF(G736&lt;0,(SQRT(G736^2+H736^2)*'User Interface'!$D$17)/$C$7*COS(PI()*'User Interface'!$D$19/180),0)</f>
        <v>0</v>
      </c>
      <c r="D736">
        <f>IF(G736&lt;0,(SQRT(H736^2+H736^2)*'User Interface'!$D$17)/$C$7*COS(PI()*'User Interface'!$D$19/180)+$C$8,$C$8)</f>
        <v>-9.81</v>
      </c>
      <c r="E736">
        <f t="shared" si="22"/>
        <v>8.8000000000000007</v>
      </c>
      <c r="F736">
        <f t="shared" si="22"/>
        <v>-4.1024399999999783</v>
      </c>
      <c r="G736">
        <f t="shared" si="23"/>
        <v>6.371199999999952</v>
      </c>
      <c r="H736">
        <f t="shared" si="23"/>
        <v>0.10091672000000249</v>
      </c>
    </row>
    <row r="737" spans="2:8" x14ac:dyDescent="0.3">
      <c r="B737">
        <f>B736+'User Interface'!$D$14</f>
        <v>0.72500000000000053</v>
      </c>
      <c r="C737">
        <f>IF(G737&lt;0,(SQRT(G737^2+H737^2)*'User Interface'!$D$17)/$C$7*COS(PI()*'User Interface'!$D$19/180),0)</f>
        <v>0</v>
      </c>
      <c r="D737">
        <f>IF(G737&lt;0,(SQRT(H737^2+H737^2)*'User Interface'!$D$17)/$C$7*COS(PI()*'User Interface'!$D$19/180)+$C$8,$C$8)</f>
        <v>-9.81</v>
      </c>
      <c r="E737">
        <f t="shared" si="22"/>
        <v>8.8000000000000007</v>
      </c>
      <c r="F737">
        <f t="shared" si="22"/>
        <v>-4.1122499999999782</v>
      </c>
      <c r="G737">
        <f t="shared" si="23"/>
        <v>6.3799999999999519</v>
      </c>
      <c r="H737">
        <f t="shared" si="23"/>
        <v>9.6809375000002501E-2</v>
      </c>
    </row>
    <row r="738" spans="2:8" x14ac:dyDescent="0.3">
      <c r="B738">
        <f>B737+'User Interface'!$D$14</f>
        <v>0.72600000000000053</v>
      </c>
      <c r="C738">
        <f>IF(G738&lt;0,(SQRT(G738^2+H738^2)*'User Interface'!$D$17)/$C$7*COS(PI()*'User Interface'!$D$19/180),0)</f>
        <v>0</v>
      </c>
      <c r="D738">
        <f>IF(G738&lt;0,(SQRT(H738^2+H738^2)*'User Interface'!$D$17)/$C$7*COS(PI()*'User Interface'!$D$19/180)+$C$8,$C$8)</f>
        <v>-9.81</v>
      </c>
      <c r="E738">
        <f t="shared" si="22"/>
        <v>8.8000000000000007</v>
      </c>
      <c r="F738">
        <f t="shared" si="22"/>
        <v>-4.1220599999999781</v>
      </c>
      <c r="G738">
        <f t="shared" si="23"/>
        <v>6.3887999999999519</v>
      </c>
      <c r="H738">
        <f t="shared" si="23"/>
        <v>9.2692220000002518E-2</v>
      </c>
    </row>
    <row r="739" spans="2:8" x14ac:dyDescent="0.3">
      <c r="B739">
        <f>B738+'User Interface'!$D$14</f>
        <v>0.72700000000000053</v>
      </c>
      <c r="C739">
        <f>IF(G739&lt;0,(SQRT(G739^2+H739^2)*'User Interface'!$D$17)/$C$7*COS(PI()*'User Interface'!$D$19/180),0)</f>
        <v>0</v>
      </c>
      <c r="D739">
        <f>IF(G739&lt;0,(SQRT(H739^2+H739^2)*'User Interface'!$D$17)/$C$7*COS(PI()*'User Interface'!$D$19/180)+$C$8,$C$8)</f>
        <v>-9.81</v>
      </c>
      <c r="E739">
        <f t="shared" si="22"/>
        <v>8.8000000000000007</v>
      </c>
      <c r="F739">
        <f t="shared" si="22"/>
        <v>-4.1318699999999779</v>
      </c>
      <c r="G739">
        <f t="shared" si="23"/>
        <v>6.3975999999999518</v>
      </c>
      <c r="H739">
        <f t="shared" si="23"/>
        <v>8.8565255000002535E-2</v>
      </c>
    </row>
    <row r="740" spans="2:8" x14ac:dyDescent="0.3">
      <c r="B740">
        <f>B739+'User Interface'!$D$14</f>
        <v>0.72800000000000054</v>
      </c>
      <c r="C740">
        <f>IF(G740&lt;0,(SQRT(G740^2+H740^2)*'User Interface'!$D$17)/$C$7*COS(PI()*'User Interface'!$D$19/180),0)</f>
        <v>0</v>
      </c>
      <c r="D740">
        <f>IF(G740&lt;0,(SQRT(H740^2+H740^2)*'User Interface'!$D$17)/$C$7*COS(PI()*'User Interface'!$D$19/180)+$C$8,$C$8)</f>
        <v>-9.81</v>
      </c>
      <c r="E740">
        <f t="shared" si="22"/>
        <v>8.8000000000000007</v>
      </c>
      <c r="F740">
        <f t="shared" si="22"/>
        <v>-4.1416799999999778</v>
      </c>
      <c r="G740">
        <f t="shared" si="23"/>
        <v>6.4063999999999517</v>
      </c>
      <c r="H740">
        <f t="shared" si="23"/>
        <v>8.4428480000002554E-2</v>
      </c>
    </row>
    <row r="741" spans="2:8" x14ac:dyDescent="0.3">
      <c r="B741">
        <f>B740+'User Interface'!$D$14</f>
        <v>0.72900000000000054</v>
      </c>
      <c r="C741">
        <f>IF(G741&lt;0,(SQRT(G741^2+H741^2)*'User Interface'!$D$17)/$C$7*COS(PI()*'User Interface'!$D$19/180),0)</f>
        <v>0</v>
      </c>
      <c r="D741">
        <f>IF(G741&lt;0,(SQRT(H741^2+H741^2)*'User Interface'!$D$17)/$C$7*COS(PI()*'User Interface'!$D$19/180)+$C$8,$C$8)</f>
        <v>-9.81</v>
      </c>
      <c r="E741">
        <f t="shared" si="22"/>
        <v>8.8000000000000007</v>
      </c>
      <c r="F741">
        <f t="shared" si="22"/>
        <v>-4.1514899999999777</v>
      </c>
      <c r="G741">
        <f t="shared" si="23"/>
        <v>6.4151999999999516</v>
      </c>
      <c r="H741">
        <f t="shared" si="23"/>
        <v>8.0281895000002573E-2</v>
      </c>
    </row>
    <row r="742" spans="2:8" x14ac:dyDescent="0.3">
      <c r="B742">
        <f>B741+'User Interface'!$D$14</f>
        <v>0.73000000000000054</v>
      </c>
      <c r="C742">
        <f>IF(G742&lt;0,(SQRT(G742^2+H742^2)*'User Interface'!$D$17)/$C$7*COS(PI()*'User Interface'!$D$19/180),0)</f>
        <v>0</v>
      </c>
      <c r="D742">
        <f>IF(G742&lt;0,(SQRT(H742^2+H742^2)*'User Interface'!$D$17)/$C$7*COS(PI()*'User Interface'!$D$19/180)+$C$8,$C$8)</f>
        <v>-9.81</v>
      </c>
      <c r="E742">
        <f t="shared" si="22"/>
        <v>8.8000000000000007</v>
      </c>
      <c r="F742">
        <f t="shared" si="22"/>
        <v>-4.1612999999999776</v>
      </c>
      <c r="G742">
        <f t="shared" si="23"/>
        <v>6.4239999999999515</v>
      </c>
      <c r="H742">
        <f t="shared" si="23"/>
        <v>7.6125500000002594E-2</v>
      </c>
    </row>
    <row r="743" spans="2:8" x14ac:dyDescent="0.3">
      <c r="B743">
        <f>B742+'User Interface'!$D$14</f>
        <v>0.73100000000000054</v>
      </c>
      <c r="C743">
        <f>IF(G743&lt;0,(SQRT(G743^2+H743^2)*'User Interface'!$D$17)/$C$7*COS(PI()*'User Interface'!$D$19/180),0)</f>
        <v>0</v>
      </c>
      <c r="D743">
        <f>IF(G743&lt;0,(SQRT(H743^2+H743^2)*'User Interface'!$D$17)/$C$7*COS(PI()*'User Interface'!$D$19/180)+$C$8,$C$8)</f>
        <v>-9.81</v>
      </c>
      <c r="E743">
        <f t="shared" si="22"/>
        <v>8.8000000000000007</v>
      </c>
      <c r="F743">
        <f t="shared" si="22"/>
        <v>-4.1711099999999774</v>
      </c>
      <c r="G743">
        <f t="shared" si="23"/>
        <v>6.4327999999999514</v>
      </c>
      <c r="H743">
        <f t="shared" si="23"/>
        <v>7.1959295000002615E-2</v>
      </c>
    </row>
    <row r="744" spans="2:8" x14ac:dyDescent="0.3">
      <c r="B744">
        <f>B743+'User Interface'!$D$14</f>
        <v>0.73200000000000054</v>
      </c>
      <c r="C744">
        <f>IF(G744&lt;0,(SQRT(G744^2+H744^2)*'User Interface'!$D$17)/$C$7*COS(PI()*'User Interface'!$D$19/180),0)</f>
        <v>0</v>
      </c>
      <c r="D744">
        <f>IF(G744&lt;0,(SQRT(H744^2+H744^2)*'User Interface'!$D$17)/$C$7*COS(PI()*'User Interface'!$D$19/180)+$C$8,$C$8)</f>
        <v>-9.81</v>
      </c>
      <c r="E744">
        <f t="shared" si="22"/>
        <v>8.8000000000000007</v>
      </c>
      <c r="F744">
        <f t="shared" si="22"/>
        <v>-4.1809199999999773</v>
      </c>
      <c r="G744">
        <f t="shared" si="23"/>
        <v>6.4415999999999514</v>
      </c>
      <c r="H744">
        <f t="shared" si="23"/>
        <v>6.7783280000002638E-2</v>
      </c>
    </row>
    <row r="745" spans="2:8" x14ac:dyDescent="0.3">
      <c r="B745">
        <f>B744+'User Interface'!$D$14</f>
        <v>0.73300000000000054</v>
      </c>
      <c r="C745">
        <f>IF(G745&lt;0,(SQRT(G745^2+H745^2)*'User Interface'!$D$17)/$C$7*COS(PI()*'User Interface'!$D$19/180),0)</f>
        <v>0</v>
      </c>
      <c r="D745">
        <f>IF(G745&lt;0,(SQRT(H745^2+H745^2)*'User Interface'!$D$17)/$C$7*COS(PI()*'User Interface'!$D$19/180)+$C$8,$C$8)</f>
        <v>-9.81</v>
      </c>
      <c r="E745">
        <f t="shared" si="22"/>
        <v>8.8000000000000007</v>
      </c>
      <c r="F745">
        <f t="shared" si="22"/>
        <v>-4.1907299999999772</v>
      </c>
      <c r="G745">
        <f t="shared" si="23"/>
        <v>6.4503999999999513</v>
      </c>
      <c r="H745">
        <f t="shared" si="23"/>
        <v>6.3597455000002662E-2</v>
      </c>
    </row>
    <row r="746" spans="2:8" x14ac:dyDescent="0.3">
      <c r="B746">
        <f>B745+'User Interface'!$D$14</f>
        <v>0.73400000000000054</v>
      </c>
      <c r="C746">
        <f>IF(G746&lt;0,(SQRT(G746^2+H746^2)*'User Interface'!$D$17)/$C$7*COS(PI()*'User Interface'!$D$19/180),0)</f>
        <v>0</v>
      </c>
      <c r="D746">
        <f>IF(G746&lt;0,(SQRT(H746^2+H746^2)*'User Interface'!$D$17)/$C$7*COS(PI()*'User Interface'!$D$19/180)+$C$8,$C$8)</f>
        <v>-9.81</v>
      </c>
      <c r="E746">
        <f t="shared" si="22"/>
        <v>8.8000000000000007</v>
      </c>
      <c r="F746">
        <f t="shared" si="22"/>
        <v>-4.2005399999999771</v>
      </c>
      <c r="G746">
        <f t="shared" si="23"/>
        <v>6.4591999999999512</v>
      </c>
      <c r="H746">
        <f t="shared" si="23"/>
        <v>5.9401820000002686E-2</v>
      </c>
    </row>
    <row r="747" spans="2:8" x14ac:dyDescent="0.3">
      <c r="B747">
        <f>B746+'User Interface'!$D$14</f>
        <v>0.73500000000000054</v>
      </c>
      <c r="C747">
        <f>IF(G747&lt;0,(SQRT(G747^2+H747^2)*'User Interface'!$D$17)/$C$7*COS(PI()*'User Interface'!$D$19/180),0)</f>
        <v>0</v>
      </c>
      <c r="D747">
        <f>IF(G747&lt;0,(SQRT(H747^2+H747^2)*'User Interface'!$D$17)/$C$7*COS(PI()*'User Interface'!$D$19/180)+$C$8,$C$8)</f>
        <v>-9.81</v>
      </c>
      <c r="E747">
        <f t="shared" si="22"/>
        <v>8.8000000000000007</v>
      </c>
      <c r="F747">
        <f t="shared" si="22"/>
        <v>-4.2103499999999769</v>
      </c>
      <c r="G747">
        <f t="shared" si="23"/>
        <v>6.4679999999999511</v>
      </c>
      <c r="H747">
        <f t="shared" si="23"/>
        <v>5.5196375000002712E-2</v>
      </c>
    </row>
    <row r="748" spans="2:8" x14ac:dyDescent="0.3">
      <c r="B748">
        <f>B747+'User Interface'!$D$14</f>
        <v>0.73600000000000054</v>
      </c>
      <c r="C748">
        <f>IF(G748&lt;0,(SQRT(G748^2+H748^2)*'User Interface'!$D$17)/$C$7*COS(PI()*'User Interface'!$D$19/180),0)</f>
        <v>0</v>
      </c>
      <c r="D748">
        <f>IF(G748&lt;0,(SQRT(H748^2+H748^2)*'User Interface'!$D$17)/$C$7*COS(PI()*'User Interface'!$D$19/180)+$C$8,$C$8)</f>
        <v>-9.81</v>
      </c>
      <c r="E748">
        <f t="shared" si="22"/>
        <v>8.8000000000000007</v>
      </c>
      <c r="F748">
        <f t="shared" si="22"/>
        <v>-4.2201599999999768</v>
      </c>
      <c r="G748">
        <f t="shared" si="23"/>
        <v>6.476799999999951</v>
      </c>
      <c r="H748">
        <f t="shared" si="23"/>
        <v>5.0981120000002739E-2</v>
      </c>
    </row>
    <row r="749" spans="2:8" x14ac:dyDescent="0.3">
      <c r="B749">
        <f>B748+'User Interface'!$D$14</f>
        <v>0.73700000000000054</v>
      </c>
      <c r="C749">
        <f>IF(G749&lt;0,(SQRT(G749^2+H749^2)*'User Interface'!$D$17)/$C$7*COS(PI()*'User Interface'!$D$19/180),0)</f>
        <v>0</v>
      </c>
      <c r="D749">
        <f>IF(G749&lt;0,(SQRT(H749^2+H749^2)*'User Interface'!$D$17)/$C$7*COS(PI()*'User Interface'!$D$19/180)+$C$8,$C$8)</f>
        <v>-9.81</v>
      </c>
      <c r="E749">
        <f t="shared" si="22"/>
        <v>8.8000000000000007</v>
      </c>
      <c r="F749">
        <f t="shared" si="22"/>
        <v>-4.2299699999999767</v>
      </c>
      <c r="G749">
        <f t="shared" si="23"/>
        <v>6.485599999999951</v>
      </c>
      <c r="H749">
        <f t="shared" si="23"/>
        <v>4.6756055000002759E-2</v>
      </c>
    </row>
    <row r="750" spans="2:8" x14ac:dyDescent="0.3">
      <c r="B750">
        <f>B749+'User Interface'!$D$14</f>
        <v>0.73800000000000054</v>
      </c>
      <c r="C750">
        <f>IF(G750&lt;0,(SQRT(G750^2+H750^2)*'User Interface'!$D$17)/$C$7*COS(PI()*'User Interface'!$D$19/180),0)</f>
        <v>0</v>
      </c>
      <c r="D750">
        <f>IF(G750&lt;0,(SQRT(H750^2+H750^2)*'User Interface'!$D$17)/$C$7*COS(PI()*'User Interface'!$D$19/180)+$C$8,$C$8)</f>
        <v>-9.81</v>
      </c>
      <c r="E750">
        <f t="shared" si="22"/>
        <v>8.8000000000000007</v>
      </c>
      <c r="F750">
        <f t="shared" si="22"/>
        <v>-4.2397799999999766</v>
      </c>
      <c r="G750">
        <f t="shared" si="23"/>
        <v>6.4943999999999509</v>
      </c>
      <c r="H750">
        <f t="shared" si="23"/>
        <v>4.2521180000002781E-2</v>
      </c>
    </row>
    <row r="751" spans="2:8" x14ac:dyDescent="0.3">
      <c r="B751">
        <f>B750+'User Interface'!$D$14</f>
        <v>0.73900000000000055</v>
      </c>
      <c r="C751">
        <f>IF(G751&lt;0,(SQRT(G751^2+H751^2)*'User Interface'!$D$17)/$C$7*COS(PI()*'User Interface'!$D$19/180),0)</f>
        <v>0</v>
      </c>
      <c r="D751">
        <f>IF(G751&lt;0,(SQRT(H751^2+H751^2)*'User Interface'!$D$17)/$C$7*COS(PI()*'User Interface'!$D$19/180)+$C$8,$C$8)</f>
        <v>-9.81</v>
      </c>
      <c r="E751">
        <f t="shared" si="22"/>
        <v>8.8000000000000007</v>
      </c>
      <c r="F751">
        <f t="shared" si="22"/>
        <v>-4.2495899999999764</v>
      </c>
      <c r="G751">
        <f t="shared" si="23"/>
        <v>6.5031999999999508</v>
      </c>
      <c r="H751">
        <f t="shared" si="23"/>
        <v>3.8276495000002804E-2</v>
      </c>
    </row>
    <row r="752" spans="2:8" x14ac:dyDescent="0.3">
      <c r="B752">
        <f>B751+'User Interface'!$D$14</f>
        <v>0.74000000000000055</v>
      </c>
      <c r="C752">
        <f>IF(G752&lt;0,(SQRT(G752^2+H752^2)*'User Interface'!$D$17)/$C$7*COS(PI()*'User Interface'!$D$19/180),0)</f>
        <v>0</v>
      </c>
      <c r="D752">
        <f>IF(G752&lt;0,(SQRT(H752^2+H752^2)*'User Interface'!$D$17)/$C$7*COS(PI()*'User Interface'!$D$19/180)+$C$8,$C$8)</f>
        <v>-9.81</v>
      </c>
      <c r="E752">
        <f t="shared" si="22"/>
        <v>8.8000000000000007</v>
      </c>
      <c r="F752">
        <f t="shared" si="22"/>
        <v>-4.2593999999999763</v>
      </c>
      <c r="G752">
        <f t="shared" si="23"/>
        <v>6.5119999999999507</v>
      </c>
      <c r="H752">
        <f t="shared" si="23"/>
        <v>3.4022000000002828E-2</v>
      </c>
    </row>
    <row r="753" spans="2:8" x14ac:dyDescent="0.3">
      <c r="B753">
        <f>B752+'User Interface'!$D$14</f>
        <v>0.74100000000000055</v>
      </c>
      <c r="C753">
        <f>IF(G753&lt;0,(SQRT(G753^2+H753^2)*'User Interface'!$D$17)/$C$7*COS(PI()*'User Interface'!$D$19/180),0)</f>
        <v>0</v>
      </c>
      <c r="D753">
        <f>IF(G753&lt;0,(SQRT(H753^2+H753^2)*'User Interface'!$D$17)/$C$7*COS(PI()*'User Interface'!$D$19/180)+$C$8,$C$8)</f>
        <v>-9.81</v>
      </c>
      <c r="E753">
        <f t="shared" si="22"/>
        <v>8.8000000000000007</v>
      </c>
      <c r="F753">
        <f t="shared" si="22"/>
        <v>-4.2692099999999762</v>
      </c>
      <c r="G753">
        <f t="shared" si="23"/>
        <v>6.5207999999999506</v>
      </c>
      <c r="H753">
        <f t="shared" si="23"/>
        <v>2.9757695000002853E-2</v>
      </c>
    </row>
    <row r="754" spans="2:8" x14ac:dyDescent="0.3">
      <c r="B754">
        <f>B753+'User Interface'!$D$14</f>
        <v>0.74200000000000055</v>
      </c>
      <c r="C754">
        <f>IF(G754&lt;0,(SQRT(G754^2+H754^2)*'User Interface'!$D$17)/$C$7*COS(PI()*'User Interface'!$D$19/180),0)</f>
        <v>0</v>
      </c>
      <c r="D754">
        <f>IF(G754&lt;0,(SQRT(H754^2+H754^2)*'User Interface'!$D$17)/$C$7*COS(PI()*'User Interface'!$D$19/180)+$C$8,$C$8)</f>
        <v>-9.81</v>
      </c>
      <c r="E754">
        <f t="shared" si="22"/>
        <v>8.8000000000000007</v>
      </c>
      <c r="F754">
        <f t="shared" si="22"/>
        <v>-4.2790199999999761</v>
      </c>
      <c r="G754">
        <f t="shared" si="23"/>
        <v>6.5295999999999506</v>
      </c>
      <c r="H754">
        <f t="shared" si="23"/>
        <v>2.5483580000002878E-2</v>
      </c>
    </row>
    <row r="755" spans="2:8" x14ac:dyDescent="0.3">
      <c r="B755">
        <f>B754+'User Interface'!$D$14</f>
        <v>0.74300000000000055</v>
      </c>
      <c r="C755">
        <f>IF(G755&lt;0,(SQRT(G755^2+H755^2)*'User Interface'!$D$17)/$C$7*COS(PI()*'User Interface'!$D$19/180),0)</f>
        <v>0</v>
      </c>
      <c r="D755">
        <f>IF(G755&lt;0,(SQRT(H755^2+H755^2)*'User Interface'!$D$17)/$C$7*COS(PI()*'User Interface'!$D$19/180)+$C$8,$C$8)</f>
        <v>-9.81</v>
      </c>
      <c r="E755">
        <f t="shared" si="22"/>
        <v>8.8000000000000007</v>
      </c>
      <c r="F755">
        <f t="shared" si="22"/>
        <v>-4.2888299999999759</v>
      </c>
      <c r="G755">
        <f t="shared" si="23"/>
        <v>6.5383999999999505</v>
      </c>
      <c r="H755">
        <f t="shared" si="23"/>
        <v>2.1199655000002902E-2</v>
      </c>
    </row>
    <row r="756" spans="2:8" x14ac:dyDescent="0.3">
      <c r="B756">
        <f>B755+'User Interface'!$D$14</f>
        <v>0.74400000000000055</v>
      </c>
      <c r="C756">
        <f>IF(G756&lt;0,(SQRT(G756^2+H756^2)*'User Interface'!$D$17)/$C$7*COS(PI()*'User Interface'!$D$19/180),0)</f>
        <v>0</v>
      </c>
      <c r="D756">
        <f>IF(G756&lt;0,(SQRT(H756^2+H756^2)*'User Interface'!$D$17)/$C$7*COS(PI()*'User Interface'!$D$19/180)+$C$8,$C$8)</f>
        <v>-9.81</v>
      </c>
      <c r="E756">
        <f t="shared" si="22"/>
        <v>8.8000000000000007</v>
      </c>
      <c r="F756">
        <f t="shared" si="22"/>
        <v>-4.2986399999999758</v>
      </c>
      <c r="G756">
        <f t="shared" si="23"/>
        <v>6.5471999999999504</v>
      </c>
      <c r="H756">
        <f t="shared" si="23"/>
        <v>1.6905920000002926E-2</v>
      </c>
    </row>
    <row r="757" spans="2:8" x14ac:dyDescent="0.3">
      <c r="B757">
        <f>B756+'User Interface'!$D$14</f>
        <v>0.74500000000000055</v>
      </c>
      <c r="C757">
        <f>IF(G757&lt;0,(SQRT(G757^2+H757^2)*'User Interface'!$D$17)/$C$7*COS(PI()*'User Interface'!$D$19/180),0)</f>
        <v>0</v>
      </c>
      <c r="D757">
        <f>IF(G757&lt;0,(SQRT(H757^2+H757^2)*'User Interface'!$D$17)/$C$7*COS(PI()*'User Interface'!$D$19/180)+$C$8,$C$8)</f>
        <v>-9.81</v>
      </c>
      <c r="E757">
        <f t="shared" si="22"/>
        <v>8.8000000000000007</v>
      </c>
      <c r="F757">
        <f t="shared" si="22"/>
        <v>-4.3084499999999757</v>
      </c>
      <c r="G757">
        <f t="shared" si="23"/>
        <v>6.5559999999999503</v>
      </c>
      <c r="H757">
        <f t="shared" si="23"/>
        <v>1.2602375000002951E-2</v>
      </c>
    </row>
    <row r="758" spans="2:8" x14ac:dyDescent="0.3">
      <c r="B758">
        <f>B757+'User Interface'!$D$14</f>
        <v>0.74600000000000055</v>
      </c>
      <c r="C758">
        <f>IF(G758&lt;0,(SQRT(G758^2+H758^2)*'User Interface'!$D$17)/$C$7*COS(PI()*'User Interface'!$D$19/180),0)</f>
        <v>0</v>
      </c>
      <c r="D758">
        <f>IF(G758&lt;0,(SQRT(H758^2+H758^2)*'User Interface'!$D$17)/$C$7*COS(PI()*'User Interface'!$D$19/180)+$C$8,$C$8)</f>
        <v>-9.81</v>
      </c>
      <c r="E758">
        <f t="shared" si="22"/>
        <v>8.8000000000000007</v>
      </c>
      <c r="F758">
        <f t="shared" si="22"/>
        <v>-4.3182599999999756</v>
      </c>
      <c r="G758">
        <f t="shared" si="23"/>
        <v>6.5647999999999502</v>
      </c>
      <c r="H758">
        <f t="shared" si="23"/>
        <v>8.2890200000029762E-3</v>
      </c>
    </row>
    <row r="759" spans="2:8" x14ac:dyDescent="0.3">
      <c r="B759">
        <f>B758+'User Interface'!$D$14</f>
        <v>0.74700000000000055</v>
      </c>
      <c r="C759">
        <f>IF(G759&lt;0,(SQRT(G759^2+H759^2)*'User Interface'!$D$17)/$C$7*COS(PI()*'User Interface'!$D$19/180),0)</f>
        <v>0</v>
      </c>
      <c r="D759">
        <f>IF(G759&lt;0,(SQRT(H759^2+H759^2)*'User Interface'!$D$17)/$C$7*COS(PI()*'User Interface'!$D$19/180)+$C$8,$C$8)</f>
        <v>-9.81</v>
      </c>
      <c r="E759">
        <f t="shared" si="22"/>
        <v>8.8000000000000007</v>
      </c>
      <c r="F759">
        <f t="shared" si="22"/>
        <v>-4.3280699999999754</v>
      </c>
      <c r="G759">
        <f t="shared" si="23"/>
        <v>6.5735999999999501</v>
      </c>
      <c r="H759">
        <f t="shared" si="23"/>
        <v>3.965855000003001E-3</v>
      </c>
    </row>
    <row r="760" spans="2:8" x14ac:dyDescent="0.3">
      <c r="B760">
        <f>B759+'User Interface'!$D$14</f>
        <v>0.74800000000000055</v>
      </c>
      <c r="C760">
        <f>IF(G760&lt;0,(SQRT(G760^2+H760^2)*'User Interface'!$D$17)/$C$7*COS(PI()*'User Interface'!$D$19/180),0)</f>
        <v>0</v>
      </c>
      <c r="D760">
        <f>IF(G760&lt;0,(SQRT(H760^2+H760^2)*'User Interface'!$D$17)/$C$7*COS(PI()*'User Interface'!$D$19/180)+$C$8,$C$8)</f>
        <v>-9.81</v>
      </c>
      <c r="E760">
        <f t="shared" si="22"/>
        <v>8.8000000000000007</v>
      </c>
      <c r="F760">
        <f t="shared" si="22"/>
        <v>-4.3378799999999753</v>
      </c>
      <c r="G760">
        <f t="shared" si="23"/>
        <v>6.5823999999999501</v>
      </c>
      <c r="H760">
        <f t="shared" si="23"/>
        <v>-3.6711999999697407E-4</v>
      </c>
    </row>
    <row r="761" spans="2:8" x14ac:dyDescent="0.3">
      <c r="B761">
        <f>B760+'User Interface'!$D$14</f>
        <v>0.74900000000000055</v>
      </c>
      <c r="C761">
        <f>IF(G761&lt;0,(SQRT(G761^2+H761^2)*'User Interface'!$D$17)/$C$7*COS(PI()*'User Interface'!$D$19/180),0)</f>
        <v>0</v>
      </c>
      <c r="D761">
        <f>IF(G761&lt;0,(SQRT(H761^2+H761^2)*'User Interface'!$D$17)/$C$7*COS(PI()*'User Interface'!$D$19/180)+$C$8,$C$8)</f>
        <v>-9.81</v>
      </c>
      <c r="E761">
        <f t="shared" si="22"/>
        <v>8.8000000000000007</v>
      </c>
      <c r="F761">
        <f t="shared" si="22"/>
        <v>-4.3476899999999752</v>
      </c>
      <c r="G761">
        <f t="shared" si="23"/>
        <v>6.59119999999995</v>
      </c>
      <c r="H761">
        <f t="shared" si="23"/>
        <v>-4.7099049999969498E-3</v>
      </c>
    </row>
    <row r="762" spans="2:8" x14ac:dyDescent="0.3">
      <c r="B762">
        <f>B761+'User Interface'!$D$14</f>
        <v>0.75000000000000056</v>
      </c>
      <c r="C762">
        <f>IF(G762&lt;0,(SQRT(G762^2+H762^2)*'User Interface'!$D$17)/$C$7*COS(PI()*'User Interface'!$D$19/180),0)</f>
        <v>0</v>
      </c>
      <c r="D762">
        <f>IF(G762&lt;0,(SQRT(H762^2+H762^2)*'User Interface'!$D$17)/$C$7*COS(PI()*'User Interface'!$D$19/180)+$C$8,$C$8)</f>
        <v>-9.81</v>
      </c>
      <c r="E762">
        <f t="shared" si="22"/>
        <v>8.8000000000000007</v>
      </c>
      <c r="F762">
        <f t="shared" si="22"/>
        <v>-4.3574999999999751</v>
      </c>
      <c r="G762">
        <f t="shared" si="23"/>
        <v>6.5999999999999499</v>
      </c>
      <c r="H762">
        <f t="shared" si="23"/>
        <v>-9.0624999999969254E-3</v>
      </c>
    </row>
    <row r="763" spans="2:8" x14ac:dyDescent="0.3">
      <c r="B763">
        <f>B762+'User Interface'!$D$14</f>
        <v>0.75100000000000056</v>
      </c>
      <c r="C763">
        <f>IF(G763&lt;0,(SQRT(G763^2+H763^2)*'User Interface'!$D$17)/$C$7*COS(PI()*'User Interface'!$D$19/180),0)</f>
        <v>0</v>
      </c>
      <c r="D763">
        <f>IF(G763&lt;0,(SQRT(H763^2+H763^2)*'User Interface'!$D$17)/$C$7*COS(PI()*'User Interface'!$D$19/180)+$C$8,$C$8)</f>
        <v>-9.81</v>
      </c>
      <c r="E763">
        <f t="shared" si="22"/>
        <v>8.8000000000000007</v>
      </c>
      <c r="F763">
        <f t="shared" si="22"/>
        <v>-4.3673099999999749</v>
      </c>
      <c r="G763">
        <f t="shared" si="23"/>
        <v>6.6087999999999498</v>
      </c>
      <c r="H763">
        <f t="shared" si="23"/>
        <v>-1.3424904999996901E-2</v>
      </c>
    </row>
    <row r="764" spans="2:8" x14ac:dyDescent="0.3">
      <c r="B764">
        <f>B763+'User Interface'!$D$14</f>
        <v>0.75200000000000056</v>
      </c>
      <c r="C764">
        <f>IF(G764&lt;0,(SQRT(G764^2+H764^2)*'User Interface'!$D$17)/$C$7*COS(PI()*'User Interface'!$D$19/180),0)</f>
        <v>0</v>
      </c>
      <c r="D764">
        <f>IF(G764&lt;0,(SQRT(H764^2+H764^2)*'User Interface'!$D$17)/$C$7*COS(PI()*'User Interface'!$D$19/180)+$C$8,$C$8)</f>
        <v>-9.81</v>
      </c>
      <c r="E764">
        <f t="shared" si="22"/>
        <v>8.8000000000000007</v>
      </c>
      <c r="F764">
        <f t="shared" si="22"/>
        <v>-4.3771199999999748</v>
      </c>
      <c r="G764">
        <f t="shared" si="23"/>
        <v>6.6175999999999497</v>
      </c>
      <c r="H764">
        <f t="shared" si="23"/>
        <v>-1.7797119999996877E-2</v>
      </c>
    </row>
    <row r="765" spans="2:8" x14ac:dyDescent="0.3">
      <c r="B765">
        <f>B764+'User Interface'!$D$14</f>
        <v>0.75300000000000056</v>
      </c>
      <c r="C765">
        <f>IF(G765&lt;0,(SQRT(G765^2+H765^2)*'User Interface'!$D$17)/$C$7*COS(PI()*'User Interface'!$D$19/180),0)</f>
        <v>0</v>
      </c>
      <c r="D765">
        <f>IF(G765&lt;0,(SQRT(H765^2+H765^2)*'User Interface'!$D$17)/$C$7*COS(PI()*'User Interface'!$D$19/180)+$C$8,$C$8)</f>
        <v>-9.81</v>
      </c>
      <c r="E765">
        <f t="shared" si="22"/>
        <v>8.8000000000000007</v>
      </c>
      <c r="F765">
        <f t="shared" si="22"/>
        <v>-4.3869299999999747</v>
      </c>
      <c r="G765">
        <f t="shared" si="23"/>
        <v>6.6263999999999497</v>
      </c>
      <c r="H765">
        <f t="shared" si="23"/>
        <v>-2.2179144999996854E-2</v>
      </c>
    </row>
    <row r="766" spans="2:8" x14ac:dyDescent="0.3">
      <c r="B766">
        <f>B765+'User Interface'!$D$14</f>
        <v>0.75400000000000056</v>
      </c>
      <c r="C766">
        <f>IF(G766&lt;0,(SQRT(G766^2+H766^2)*'User Interface'!$D$17)/$C$7*COS(PI()*'User Interface'!$D$19/180),0)</f>
        <v>0</v>
      </c>
      <c r="D766">
        <f>IF(G766&lt;0,(SQRT(H766^2+H766^2)*'User Interface'!$D$17)/$C$7*COS(PI()*'User Interface'!$D$19/180)+$C$8,$C$8)</f>
        <v>-9.81</v>
      </c>
      <c r="E766">
        <f t="shared" si="22"/>
        <v>8.8000000000000007</v>
      </c>
      <c r="F766">
        <f t="shared" si="22"/>
        <v>-4.3967399999999746</v>
      </c>
      <c r="G766">
        <f t="shared" si="23"/>
        <v>6.6351999999999496</v>
      </c>
      <c r="H766">
        <f t="shared" si="23"/>
        <v>-2.657097999999683E-2</v>
      </c>
    </row>
    <row r="767" spans="2:8" x14ac:dyDescent="0.3">
      <c r="B767">
        <f>B766+'User Interface'!$D$14</f>
        <v>0.75500000000000056</v>
      </c>
      <c r="C767">
        <f>IF(G767&lt;0,(SQRT(G767^2+H767^2)*'User Interface'!$D$17)/$C$7*COS(PI()*'User Interface'!$D$19/180),0)</f>
        <v>0</v>
      </c>
      <c r="D767">
        <f>IF(G767&lt;0,(SQRT(H767^2+H767^2)*'User Interface'!$D$17)/$C$7*COS(PI()*'User Interface'!$D$19/180)+$C$8,$C$8)</f>
        <v>-9.81</v>
      </c>
      <c r="E767">
        <f t="shared" si="22"/>
        <v>8.8000000000000007</v>
      </c>
      <c r="F767">
        <f t="shared" si="22"/>
        <v>-4.4065499999999744</v>
      </c>
      <c r="G767">
        <f t="shared" si="23"/>
        <v>6.6439999999999495</v>
      </c>
      <c r="H767">
        <f t="shared" si="23"/>
        <v>-3.0972624999996805E-2</v>
      </c>
    </row>
    <row r="768" spans="2:8" x14ac:dyDescent="0.3">
      <c r="B768">
        <f>B767+'User Interface'!$D$14</f>
        <v>0.75600000000000056</v>
      </c>
      <c r="C768">
        <f>IF(G768&lt;0,(SQRT(G768^2+H768^2)*'User Interface'!$D$17)/$C$7*COS(PI()*'User Interface'!$D$19/180),0)</f>
        <v>0</v>
      </c>
      <c r="D768">
        <f>IF(G768&lt;0,(SQRT(H768^2+H768^2)*'User Interface'!$D$17)/$C$7*COS(PI()*'User Interface'!$D$19/180)+$C$8,$C$8)</f>
        <v>-9.81</v>
      </c>
      <c r="E768">
        <f t="shared" si="22"/>
        <v>8.8000000000000007</v>
      </c>
      <c r="F768">
        <f t="shared" si="22"/>
        <v>-4.4163599999999743</v>
      </c>
      <c r="G768">
        <f t="shared" si="23"/>
        <v>6.6527999999999494</v>
      </c>
      <c r="H768">
        <f t="shared" si="23"/>
        <v>-3.5384079999996779E-2</v>
      </c>
    </row>
    <row r="769" spans="2:8" x14ac:dyDescent="0.3">
      <c r="B769">
        <f>B768+'User Interface'!$D$14</f>
        <v>0.75700000000000056</v>
      </c>
      <c r="C769">
        <f>IF(G769&lt;0,(SQRT(G769^2+H769^2)*'User Interface'!$D$17)/$C$7*COS(PI()*'User Interface'!$D$19/180),0)</f>
        <v>0</v>
      </c>
      <c r="D769">
        <f>IF(G769&lt;0,(SQRT(H769^2+H769^2)*'User Interface'!$D$17)/$C$7*COS(PI()*'User Interface'!$D$19/180)+$C$8,$C$8)</f>
        <v>-9.81</v>
      </c>
      <c r="E769">
        <f t="shared" si="22"/>
        <v>8.8000000000000007</v>
      </c>
      <c r="F769">
        <f t="shared" si="22"/>
        <v>-4.4261699999999742</v>
      </c>
      <c r="G769">
        <f t="shared" si="23"/>
        <v>6.6615999999999493</v>
      </c>
      <c r="H769">
        <f t="shared" si="23"/>
        <v>-3.9805344999996752E-2</v>
      </c>
    </row>
    <row r="770" spans="2:8" x14ac:dyDescent="0.3">
      <c r="B770">
        <f>B769+'User Interface'!$D$14</f>
        <v>0.75800000000000056</v>
      </c>
      <c r="C770">
        <f>IF(G770&lt;0,(SQRT(G770^2+H770^2)*'User Interface'!$D$17)/$C$7*COS(PI()*'User Interface'!$D$19/180),0)</f>
        <v>0</v>
      </c>
      <c r="D770">
        <f>IF(G770&lt;0,(SQRT(H770^2+H770^2)*'User Interface'!$D$17)/$C$7*COS(PI()*'User Interface'!$D$19/180)+$C$8,$C$8)</f>
        <v>-9.81</v>
      </c>
      <c r="E770">
        <f t="shared" si="22"/>
        <v>8.8000000000000007</v>
      </c>
      <c r="F770">
        <f t="shared" si="22"/>
        <v>-4.4359799999999741</v>
      </c>
      <c r="G770">
        <f t="shared" si="23"/>
        <v>6.6703999999999493</v>
      </c>
      <c r="H770">
        <f t="shared" si="23"/>
        <v>-4.4236419999996723E-2</v>
      </c>
    </row>
    <row r="771" spans="2:8" x14ac:dyDescent="0.3">
      <c r="B771">
        <f>B770+'User Interface'!$D$14</f>
        <v>0.75900000000000056</v>
      </c>
      <c r="C771">
        <f>IF(G771&lt;0,(SQRT(G771^2+H771^2)*'User Interface'!$D$17)/$C$7*COS(PI()*'User Interface'!$D$19/180),0)</f>
        <v>0</v>
      </c>
      <c r="D771">
        <f>IF(G771&lt;0,(SQRT(H771^2+H771^2)*'User Interface'!$D$17)/$C$7*COS(PI()*'User Interface'!$D$19/180)+$C$8,$C$8)</f>
        <v>-9.81</v>
      </c>
      <c r="E771">
        <f t="shared" si="22"/>
        <v>8.8000000000000007</v>
      </c>
      <c r="F771">
        <f t="shared" si="22"/>
        <v>-4.4457899999999739</v>
      </c>
      <c r="G771">
        <f t="shared" si="23"/>
        <v>6.6791999999999492</v>
      </c>
      <c r="H771">
        <f t="shared" si="23"/>
        <v>-4.8677304999996701E-2</v>
      </c>
    </row>
    <row r="772" spans="2:8" x14ac:dyDescent="0.3">
      <c r="B772">
        <f>B771+'User Interface'!$D$14</f>
        <v>0.76000000000000056</v>
      </c>
      <c r="C772">
        <f>IF(G772&lt;0,(SQRT(G772^2+H772^2)*'User Interface'!$D$17)/$C$7*COS(PI()*'User Interface'!$D$19/180),0)</f>
        <v>0</v>
      </c>
      <c r="D772">
        <f>IF(G772&lt;0,(SQRT(H772^2+H772^2)*'User Interface'!$D$17)/$C$7*COS(PI()*'User Interface'!$D$19/180)+$C$8,$C$8)</f>
        <v>-9.81</v>
      </c>
      <c r="E772">
        <f t="shared" si="22"/>
        <v>8.8000000000000007</v>
      </c>
      <c r="F772">
        <f t="shared" si="22"/>
        <v>-4.4555999999999738</v>
      </c>
      <c r="G772">
        <f t="shared" si="23"/>
        <v>6.6879999999999491</v>
      </c>
      <c r="H772">
        <f t="shared" si="23"/>
        <v>-5.3127999999996678E-2</v>
      </c>
    </row>
    <row r="773" spans="2:8" x14ac:dyDescent="0.3">
      <c r="B773">
        <f>B772+'User Interface'!$D$14</f>
        <v>0.76100000000000056</v>
      </c>
      <c r="C773">
        <f>IF(G773&lt;0,(SQRT(G773^2+H773^2)*'User Interface'!$D$17)/$C$7*COS(PI()*'User Interface'!$D$19/180),0)</f>
        <v>0</v>
      </c>
      <c r="D773">
        <f>IF(G773&lt;0,(SQRT(H773^2+H773^2)*'User Interface'!$D$17)/$C$7*COS(PI()*'User Interface'!$D$19/180)+$C$8,$C$8)</f>
        <v>-9.81</v>
      </c>
      <c r="E773">
        <f t="shared" si="22"/>
        <v>8.8000000000000007</v>
      </c>
      <c r="F773">
        <f t="shared" si="22"/>
        <v>-4.4654099999999737</v>
      </c>
      <c r="G773">
        <f t="shared" si="23"/>
        <v>6.696799999999949</v>
      </c>
      <c r="H773">
        <f t="shared" si="23"/>
        <v>-5.7588504999996654E-2</v>
      </c>
    </row>
    <row r="774" spans="2:8" x14ac:dyDescent="0.3">
      <c r="B774">
        <f>B773+'User Interface'!$D$14</f>
        <v>0.76200000000000057</v>
      </c>
      <c r="C774">
        <f>IF(G774&lt;0,(SQRT(G774^2+H774^2)*'User Interface'!$D$17)/$C$7*COS(PI()*'User Interface'!$D$19/180),0)</f>
        <v>0</v>
      </c>
      <c r="D774">
        <f>IF(G774&lt;0,(SQRT(H774^2+H774^2)*'User Interface'!$D$17)/$C$7*COS(PI()*'User Interface'!$D$19/180)+$C$8,$C$8)</f>
        <v>-9.81</v>
      </c>
      <c r="E774">
        <f t="shared" si="22"/>
        <v>8.8000000000000007</v>
      </c>
      <c r="F774">
        <f t="shared" si="22"/>
        <v>-4.4752199999999736</v>
      </c>
      <c r="G774">
        <f t="shared" si="23"/>
        <v>6.7055999999999489</v>
      </c>
      <c r="H774">
        <f t="shared" si="23"/>
        <v>-6.2058819999996628E-2</v>
      </c>
    </row>
    <row r="775" spans="2:8" x14ac:dyDescent="0.3">
      <c r="B775">
        <f>B774+'User Interface'!$D$14</f>
        <v>0.76300000000000057</v>
      </c>
      <c r="C775">
        <f>IF(G775&lt;0,(SQRT(G775^2+H775^2)*'User Interface'!$D$17)/$C$7*COS(PI()*'User Interface'!$D$19/180),0)</f>
        <v>0</v>
      </c>
      <c r="D775">
        <f>IF(G775&lt;0,(SQRT(H775^2+H775^2)*'User Interface'!$D$17)/$C$7*COS(PI()*'User Interface'!$D$19/180)+$C$8,$C$8)</f>
        <v>-9.81</v>
      </c>
      <c r="E775">
        <f t="shared" si="22"/>
        <v>8.8000000000000007</v>
      </c>
      <c r="F775">
        <f t="shared" si="22"/>
        <v>-4.4850299999999734</v>
      </c>
      <c r="G775">
        <f t="shared" si="23"/>
        <v>6.7143999999999489</v>
      </c>
      <c r="H775">
        <f t="shared" si="23"/>
        <v>-6.6538944999996602E-2</v>
      </c>
    </row>
    <row r="776" spans="2:8" x14ac:dyDescent="0.3">
      <c r="B776">
        <f>B775+'User Interface'!$D$14</f>
        <v>0.76400000000000057</v>
      </c>
      <c r="C776">
        <f>IF(G776&lt;0,(SQRT(G776^2+H776^2)*'User Interface'!$D$17)/$C$7*COS(PI()*'User Interface'!$D$19/180),0)</f>
        <v>0</v>
      </c>
      <c r="D776">
        <f>IF(G776&lt;0,(SQRT(H776^2+H776^2)*'User Interface'!$D$17)/$C$7*COS(PI()*'User Interface'!$D$19/180)+$C$8,$C$8)</f>
        <v>-9.81</v>
      </c>
      <c r="E776">
        <f t="shared" si="22"/>
        <v>8.8000000000000007</v>
      </c>
      <c r="F776">
        <f t="shared" si="22"/>
        <v>-4.4948399999999733</v>
      </c>
      <c r="G776">
        <f t="shared" si="23"/>
        <v>6.7231999999999488</v>
      </c>
      <c r="H776">
        <f t="shared" si="23"/>
        <v>-7.1028879999996575E-2</v>
      </c>
    </row>
    <row r="777" spans="2:8" x14ac:dyDescent="0.3">
      <c r="B777">
        <f>B776+'User Interface'!$D$14</f>
        <v>0.76500000000000057</v>
      </c>
      <c r="C777">
        <f>IF(G777&lt;0,(SQRT(G777^2+H777^2)*'User Interface'!$D$17)/$C$7*COS(PI()*'User Interface'!$D$19/180),0)</f>
        <v>0</v>
      </c>
      <c r="D777">
        <f>IF(G777&lt;0,(SQRT(H777^2+H777^2)*'User Interface'!$D$17)/$C$7*COS(PI()*'User Interface'!$D$19/180)+$C$8,$C$8)</f>
        <v>-9.81</v>
      </c>
      <c r="E777">
        <f t="shared" si="22"/>
        <v>8.8000000000000007</v>
      </c>
      <c r="F777">
        <f t="shared" si="22"/>
        <v>-4.5046499999999732</v>
      </c>
      <c r="G777">
        <f t="shared" si="23"/>
        <v>6.7319999999999487</v>
      </c>
      <c r="H777">
        <f t="shared" si="23"/>
        <v>-7.5528624999996546E-2</v>
      </c>
    </row>
    <row r="778" spans="2:8" x14ac:dyDescent="0.3">
      <c r="B778">
        <f>B777+'User Interface'!$D$14</f>
        <v>0.76600000000000057</v>
      </c>
      <c r="C778">
        <f>IF(G778&lt;0,(SQRT(G778^2+H778^2)*'User Interface'!$D$17)/$C$7*COS(PI()*'User Interface'!$D$19/180),0)</f>
        <v>0</v>
      </c>
      <c r="D778">
        <f>IF(G778&lt;0,(SQRT(H778^2+H778^2)*'User Interface'!$D$17)/$C$7*COS(PI()*'User Interface'!$D$19/180)+$C$8,$C$8)</f>
        <v>-9.81</v>
      </c>
      <c r="E778">
        <f t="shared" si="22"/>
        <v>8.8000000000000007</v>
      </c>
      <c r="F778">
        <f t="shared" si="22"/>
        <v>-4.514459999999973</v>
      </c>
      <c r="G778">
        <f t="shared" si="23"/>
        <v>6.7407999999999486</v>
      </c>
      <c r="H778">
        <f t="shared" si="23"/>
        <v>-8.0038179999996517E-2</v>
      </c>
    </row>
    <row r="779" spans="2:8" x14ac:dyDescent="0.3">
      <c r="B779">
        <f>B778+'User Interface'!$D$14</f>
        <v>0.76700000000000057</v>
      </c>
      <c r="C779">
        <f>IF(G779&lt;0,(SQRT(G779^2+H779^2)*'User Interface'!$D$17)/$C$7*COS(PI()*'User Interface'!$D$19/180),0)</f>
        <v>0</v>
      </c>
      <c r="D779">
        <f>IF(G779&lt;0,(SQRT(H779^2+H779^2)*'User Interface'!$D$17)/$C$7*COS(PI()*'User Interface'!$D$19/180)+$C$8,$C$8)</f>
        <v>-9.81</v>
      </c>
      <c r="E779">
        <f t="shared" si="22"/>
        <v>8.8000000000000007</v>
      </c>
      <c r="F779">
        <f t="shared" si="22"/>
        <v>-4.5242699999999729</v>
      </c>
      <c r="G779">
        <f t="shared" si="23"/>
        <v>6.7495999999999485</v>
      </c>
      <c r="H779">
        <f t="shared" si="23"/>
        <v>-8.4557544999996487E-2</v>
      </c>
    </row>
    <row r="780" spans="2:8" x14ac:dyDescent="0.3">
      <c r="B780">
        <f>B779+'User Interface'!$D$14</f>
        <v>0.76800000000000057</v>
      </c>
      <c r="C780">
        <f>IF(G780&lt;0,(SQRT(G780^2+H780^2)*'User Interface'!$D$17)/$C$7*COS(PI()*'User Interface'!$D$19/180),0)</f>
        <v>0</v>
      </c>
      <c r="D780">
        <f>IF(G780&lt;0,(SQRT(H780^2+H780^2)*'User Interface'!$D$17)/$C$7*COS(PI()*'User Interface'!$D$19/180)+$C$8,$C$8)</f>
        <v>-9.81</v>
      </c>
      <c r="E780">
        <f t="shared" si="22"/>
        <v>8.8000000000000007</v>
      </c>
      <c r="F780">
        <f t="shared" si="22"/>
        <v>-4.5340799999999728</v>
      </c>
      <c r="G780">
        <f t="shared" si="23"/>
        <v>6.7583999999999484</v>
      </c>
      <c r="H780">
        <f t="shared" si="23"/>
        <v>-8.9086719999996455E-2</v>
      </c>
    </row>
    <row r="781" spans="2:8" x14ac:dyDescent="0.3">
      <c r="B781">
        <f>B780+'User Interface'!$D$14</f>
        <v>0.76900000000000057</v>
      </c>
      <c r="C781">
        <f>IF(G781&lt;0,(SQRT(G781^2+H781^2)*'User Interface'!$D$17)/$C$7*COS(PI()*'User Interface'!$D$19/180),0)</f>
        <v>0</v>
      </c>
      <c r="D781">
        <f>IF(G781&lt;0,(SQRT(H781^2+H781^2)*'User Interface'!$D$17)/$C$7*COS(PI()*'User Interface'!$D$19/180)+$C$8,$C$8)</f>
        <v>-9.81</v>
      </c>
      <c r="E781">
        <f t="shared" si="22"/>
        <v>8.8000000000000007</v>
      </c>
      <c r="F781">
        <f t="shared" si="22"/>
        <v>-4.5438899999999727</v>
      </c>
      <c r="G781">
        <f t="shared" si="23"/>
        <v>6.7671999999999484</v>
      </c>
      <c r="H781">
        <f t="shared" si="23"/>
        <v>-9.3625704999996423E-2</v>
      </c>
    </row>
    <row r="782" spans="2:8" x14ac:dyDescent="0.3">
      <c r="B782">
        <f>B781+'User Interface'!$D$14</f>
        <v>0.77000000000000057</v>
      </c>
      <c r="C782">
        <f>IF(G782&lt;0,(SQRT(G782^2+H782^2)*'User Interface'!$D$17)/$C$7*COS(PI()*'User Interface'!$D$19/180),0)</f>
        <v>0</v>
      </c>
      <c r="D782">
        <f>IF(G782&lt;0,(SQRT(H782^2+H782^2)*'User Interface'!$D$17)/$C$7*COS(PI()*'User Interface'!$D$19/180)+$C$8,$C$8)</f>
        <v>-9.81</v>
      </c>
      <c r="E782">
        <f t="shared" ref="E782:F845" si="24">C781*$C$9+E781</f>
        <v>8.8000000000000007</v>
      </c>
      <c r="F782">
        <f t="shared" si="24"/>
        <v>-4.5536999999999725</v>
      </c>
      <c r="G782">
        <f t="shared" ref="G782:H845" si="25">(E782+E781)/2*$C$9+G781</f>
        <v>6.7759999999999483</v>
      </c>
      <c r="H782">
        <f t="shared" si="25"/>
        <v>-9.817449999999639E-2</v>
      </c>
    </row>
    <row r="783" spans="2:8" x14ac:dyDescent="0.3">
      <c r="B783">
        <f>B782+'User Interface'!$D$14</f>
        <v>0.77100000000000057</v>
      </c>
      <c r="C783">
        <f>IF(G783&lt;0,(SQRT(G783^2+H783^2)*'User Interface'!$D$17)/$C$7*COS(PI()*'User Interface'!$D$19/180),0)</f>
        <v>0</v>
      </c>
      <c r="D783">
        <f>IF(G783&lt;0,(SQRT(H783^2+H783^2)*'User Interface'!$D$17)/$C$7*COS(PI()*'User Interface'!$D$19/180)+$C$8,$C$8)</f>
        <v>-9.81</v>
      </c>
      <c r="E783">
        <f t="shared" si="24"/>
        <v>8.8000000000000007</v>
      </c>
      <c r="F783">
        <f t="shared" si="24"/>
        <v>-4.5635099999999724</v>
      </c>
      <c r="G783">
        <f t="shared" si="25"/>
        <v>6.7847999999999482</v>
      </c>
      <c r="H783">
        <f t="shared" si="25"/>
        <v>-0.10273310499999636</v>
      </c>
    </row>
    <row r="784" spans="2:8" x14ac:dyDescent="0.3">
      <c r="B784">
        <f>B783+'User Interface'!$D$14</f>
        <v>0.77200000000000057</v>
      </c>
      <c r="C784">
        <f>IF(G784&lt;0,(SQRT(G784^2+H784^2)*'User Interface'!$D$17)/$C$7*COS(PI()*'User Interface'!$D$19/180),0)</f>
        <v>0</v>
      </c>
      <c r="D784">
        <f>IF(G784&lt;0,(SQRT(H784^2+H784^2)*'User Interface'!$D$17)/$C$7*COS(PI()*'User Interface'!$D$19/180)+$C$8,$C$8)</f>
        <v>-9.81</v>
      </c>
      <c r="E784">
        <f t="shared" si="24"/>
        <v>8.8000000000000007</v>
      </c>
      <c r="F784">
        <f t="shared" si="24"/>
        <v>-4.5733199999999723</v>
      </c>
      <c r="G784">
        <f t="shared" si="25"/>
        <v>6.7935999999999481</v>
      </c>
      <c r="H784">
        <f t="shared" si="25"/>
        <v>-0.10730151999999633</v>
      </c>
    </row>
    <row r="785" spans="2:8" x14ac:dyDescent="0.3">
      <c r="B785">
        <f>B784+'User Interface'!$D$14</f>
        <v>0.77300000000000058</v>
      </c>
      <c r="C785">
        <f>IF(G785&lt;0,(SQRT(G785^2+H785^2)*'User Interface'!$D$17)/$C$7*COS(PI()*'User Interface'!$D$19/180),0)</f>
        <v>0</v>
      </c>
      <c r="D785">
        <f>IF(G785&lt;0,(SQRT(H785^2+H785^2)*'User Interface'!$D$17)/$C$7*COS(PI()*'User Interface'!$D$19/180)+$C$8,$C$8)</f>
        <v>-9.81</v>
      </c>
      <c r="E785">
        <f t="shared" si="24"/>
        <v>8.8000000000000007</v>
      </c>
      <c r="F785">
        <f t="shared" si="24"/>
        <v>-4.5831299999999722</v>
      </c>
      <c r="G785">
        <f t="shared" si="25"/>
        <v>6.802399999999948</v>
      </c>
      <c r="H785">
        <f t="shared" si="25"/>
        <v>-0.11187974499999631</v>
      </c>
    </row>
    <row r="786" spans="2:8" x14ac:dyDescent="0.3">
      <c r="B786">
        <f>B785+'User Interface'!$D$14</f>
        <v>0.77400000000000058</v>
      </c>
      <c r="C786">
        <f>IF(G786&lt;0,(SQRT(G786^2+H786^2)*'User Interface'!$D$17)/$C$7*COS(PI()*'User Interface'!$D$19/180),0)</f>
        <v>0</v>
      </c>
      <c r="D786">
        <f>IF(G786&lt;0,(SQRT(H786^2+H786^2)*'User Interface'!$D$17)/$C$7*COS(PI()*'User Interface'!$D$19/180)+$C$8,$C$8)</f>
        <v>-9.81</v>
      </c>
      <c r="E786">
        <f t="shared" si="24"/>
        <v>8.8000000000000007</v>
      </c>
      <c r="F786">
        <f t="shared" si="24"/>
        <v>-4.592939999999972</v>
      </c>
      <c r="G786">
        <f t="shared" si="25"/>
        <v>6.811199999999948</v>
      </c>
      <c r="H786">
        <f t="shared" si="25"/>
        <v>-0.11646777999999629</v>
      </c>
    </row>
    <row r="787" spans="2:8" x14ac:dyDescent="0.3">
      <c r="B787">
        <f>B786+'User Interface'!$D$14</f>
        <v>0.77500000000000058</v>
      </c>
      <c r="C787">
        <f>IF(G787&lt;0,(SQRT(G787^2+H787^2)*'User Interface'!$D$17)/$C$7*COS(PI()*'User Interface'!$D$19/180),0)</f>
        <v>0</v>
      </c>
      <c r="D787">
        <f>IF(G787&lt;0,(SQRT(H787^2+H787^2)*'User Interface'!$D$17)/$C$7*COS(PI()*'User Interface'!$D$19/180)+$C$8,$C$8)</f>
        <v>-9.81</v>
      </c>
      <c r="E787">
        <f t="shared" si="24"/>
        <v>8.8000000000000007</v>
      </c>
      <c r="F787">
        <f t="shared" si="24"/>
        <v>-4.6027499999999719</v>
      </c>
      <c r="G787">
        <f t="shared" si="25"/>
        <v>6.8199999999999479</v>
      </c>
      <c r="H787">
        <f t="shared" si="25"/>
        <v>-0.12106562499999626</v>
      </c>
    </row>
    <row r="788" spans="2:8" x14ac:dyDescent="0.3">
      <c r="B788">
        <f>B787+'User Interface'!$D$14</f>
        <v>0.77600000000000058</v>
      </c>
      <c r="C788">
        <f>IF(G788&lt;0,(SQRT(G788^2+H788^2)*'User Interface'!$D$17)/$C$7*COS(PI()*'User Interface'!$D$19/180),0)</f>
        <v>0</v>
      </c>
      <c r="D788">
        <f>IF(G788&lt;0,(SQRT(H788^2+H788^2)*'User Interface'!$D$17)/$C$7*COS(PI()*'User Interface'!$D$19/180)+$C$8,$C$8)</f>
        <v>-9.81</v>
      </c>
      <c r="E788">
        <f t="shared" si="24"/>
        <v>8.8000000000000007</v>
      </c>
      <c r="F788">
        <f t="shared" si="24"/>
        <v>-4.6125599999999718</v>
      </c>
      <c r="G788">
        <f t="shared" si="25"/>
        <v>6.8287999999999478</v>
      </c>
      <c r="H788">
        <f t="shared" si="25"/>
        <v>-0.12567327999999622</v>
      </c>
    </row>
    <row r="789" spans="2:8" x14ac:dyDescent="0.3">
      <c r="B789">
        <f>B788+'User Interface'!$D$14</f>
        <v>0.77700000000000058</v>
      </c>
      <c r="C789">
        <f>IF(G789&lt;0,(SQRT(G789^2+H789^2)*'User Interface'!$D$17)/$C$7*COS(PI()*'User Interface'!$D$19/180),0)</f>
        <v>0</v>
      </c>
      <c r="D789">
        <f>IF(G789&lt;0,(SQRT(H789^2+H789^2)*'User Interface'!$D$17)/$C$7*COS(PI()*'User Interface'!$D$19/180)+$C$8,$C$8)</f>
        <v>-9.81</v>
      </c>
      <c r="E789">
        <f t="shared" si="24"/>
        <v>8.8000000000000007</v>
      </c>
      <c r="F789">
        <f t="shared" si="24"/>
        <v>-4.6223699999999717</v>
      </c>
      <c r="G789">
        <f t="shared" si="25"/>
        <v>6.8375999999999477</v>
      </c>
      <c r="H789">
        <f t="shared" si="25"/>
        <v>-0.13029074499999618</v>
      </c>
    </row>
    <row r="790" spans="2:8" x14ac:dyDescent="0.3">
      <c r="B790">
        <f>B789+'User Interface'!$D$14</f>
        <v>0.77800000000000058</v>
      </c>
      <c r="C790">
        <f>IF(G790&lt;0,(SQRT(G790^2+H790^2)*'User Interface'!$D$17)/$C$7*COS(PI()*'User Interface'!$D$19/180),0)</f>
        <v>0</v>
      </c>
      <c r="D790">
        <f>IF(G790&lt;0,(SQRT(H790^2+H790^2)*'User Interface'!$D$17)/$C$7*COS(PI()*'User Interface'!$D$19/180)+$C$8,$C$8)</f>
        <v>-9.81</v>
      </c>
      <c r="E790">
        <f t="shared" si="24"/>
        <v>8.8000000000000007</v>
      </c>
      <c r="F790">
        <f t="shared" si="24"/>
        <v>-4.6321799999999715</v>
      </c>
      <c r="G790">
        <f t="shared" si="25"/>
        <v>6.8463999999999476</v>
      </c>
      <c r="H790">
        <f t="shared" si="25"/>
        <v>-0.13491801999999614</v>
      </c>
    </row>
    <row r="791" spans="2:8" x14ac:dyDescent="0.3">
      <c r="B791">
        <f>B790+'User Interface'!$D$14</f>
        <v>0.77900000000000058</v>
      </c>
      <c r="C791">
        <f>IF(G791&lt;0,(SQRT(G791^2+H791^2)*'User Interface'!$D$17)/$C$7*COS(PI()*'User Interface'!$D$19/180),0)</f>
        <v>0</v>
      </c>
      <c r="D791">
        <f>IF(G791&lt;0,(SQRT(H791^2+H791^2)*'User Interface'!$D$17)/$C$7*COS(PI()*'User Interface'!$D$19/180)+$C$8,$C$8)</f>
        <v>-9.81</v>
      </c>
      <c r="E791">
        <f t="shared" si="24"/>
        <v>8.8000000000000007</v>
      </c>
      <c r="F791">
        <f t="shared" si="24"/>
        <v>-4.6419899999999714</v>
      </c>
      <c r="G791">
        <f t="shared" si="25"/>
        <v>6.8551999999999476</v>
      </c>
      <c r="H791">
        <f t="shared" si="25"/>
        <v>-0.13955510499999613</v>
      </c>
    </row>
    <row r="792" spans="2:8" x14ac:dyDescent="0.3">
      <c r="B792">
        <f>B791+'User Interface'!$D$14</f>
        <v>0.78000000000000058</v>
      </c>
      <c r="C792">
        <f>IF(G792&lt;0,(SQRT(G792^2+H792^2)*'User Interface'!$D$17)/$C$7*COS(PI()*'User Interface'!$D$19/180),0)</f>
        <v>0</v>
      </c>
      <c r="D792">
        <f>IF(G792&lt;0,(SQRT(H792^2+H792^2)*'User Interface'!$D$17)/$C$7*COS(PI()*'User Interface'!$D$19/180)+$C$8,$C$8)</f>
        <v>-9.81</v>
      </c>
      <c r="E792">
        <f t="shared" si="24"/>
        <v>8.8000000000000007</v>
      </c>
      <c r="F792">
        <f t="shared" si="24"/>
        <v>-4.6517999999999713</v>
      </c>
      <c r="G792">
        <f t="shared" si="25"/>
        <v>6.8639999999999475</v>
      </c>
      <c r="H792">
        <f t="shared" si="25"/>
        <v>-0.14420199999999611</v>
      </c>
    </row>
    <row r="793" spans="2:8" x14ac:dyDescent="0.3">
      <c r="B793">
        <f>B792+'User Interface'!$D$14</f>
        <v>0.78100000000000058</v>
      </c>
      <c r="C793">
        <f>IF(G793&lt;0,(SQRT(G793^2+H793^2)*'User Interface'!$D$17)/$C$7*COS(PI()*'User Interface'!$D$19/180),0)</f>
        <v>0</v>
      </c>
      <c r="D793">
        <f>IF(G793&lt;0,(SQRT(H793^2+H793^2)*'User Interface'!$D$17)/$C$7*COS(PI()*'User Interface'!$D$19/180)+$C$8,$C$8)</f>
        <v>-9.81</v>
      </c>
      <c r="E793">
        <f t="shared" si="24"/>
        <v>8.8000000000000007</v>
      </c>
      <c r="F793">
        <f t="shared" si="24"/>
        <v>-4.6616099999999712</v>
      </c>
      <c r="G793">
        <f t="shared" si="25"/>
        <v>6.8727999999999474</v>
      </c>
      <c r="H793">
        <f t="shared" si="25"/>
        <v>-0.14885870499999609</v>
      </c>
    </row>
    <row r="794" spans="2:8" x14ac:dyDescent="0.3">
      <c r="B794">
        <f>B793+'User Interface'!$D$14</f>
        <v>0.78200000000000058</v>
      </c>
      <c r="C794">
        <f>IF(G794&lt;0,(SQRT(G794^2+H794^2)*'User Interface'!$D$17)/$C$7*COS(PI()*'User Interface'!$D$19/180),0)</f>
        <v>0</v>
      </c>
      <c r="D794">
        <f>IF(G794&lt;0,(SQRT(H794^2+H794^2)*'User Interface'!$D$17)/$C$7*COS(PI()*'User Interface'!$D$19/180)+$C$8,$C$8)</f>
        <v>-9.81</v>
      </c>
      <c r="E794">
        <f t="shared" si="24"/>
        <v>8.8000000000000007</v>
      </c>
      <c r="F794">
        <f t="shared" si="24"/>
        <v>-4.671419999999971</v>
      </c>
      <c r="G794">
        <f t="shared" si="25"/>
        <v>6.8815999999999473</v>
      </c>
      <c r="H794">
        <f t="shared" si="25"/>
        <v>-0.15352521999999608</v>
      </c>
    </row>
    <row r="795" spans="2:8" x14ac:dyDescent="0.3">
      <c r="B795">
        <f>B794+'User Interface'!$D$14</f>
        <v>0.78300000000000058</v>
      </c>
      <c r="C795">
        <f>IF(G795&lt;0,(SQRT(G795^2+H795^2)*'User Interface'!$D$17)/$C$7*COS(PI()*'User Interface'!$D$19/180),0)</f>
        <v>0</v>
      </c>
      <c r="D795">
        <f>IF(G795&lt;0,(SQRT(H795^2+H795^2)*'User Interface'!$D$17)/$C$7*COS(PI()*'User Interface'!$D$19/180)+$C$8,$C$8)</f>
        <v>-9.81</v>
      </c>
      <c r="E795">
        <f t="shared" si="24"/>
        <v>8.8000000000000007</v>
      </c>
      <c r="F795">
        <f t="shared" si="24"/>
        <v>-4.6812299999999709</v>
      </c>
      <c r="G795">
        <f t="shared" si="25"/>
        <v>6.8903999999999472</v>
      </c>
      <c r="H795">
        <f t="shared" si="25"/>
        <v>-0.15820154499999606</v>
      </c>
    </row>
    <row r="796" spans="2:8" x14ac:dyDescent="0.3">
      <c r="B796">
        <f>B795+'User Interface'!$D$14</f>
        <v>0.78400000000000059</v>
      </c>
      <c r="C796">
        <f>IF(G796&lt;0,(SQRT(G796^2+H796^2)*'User Interface'!$D$17)/$C$7*COS(PI()*'User Interface'!$D$19/180),0)</f>
        <v>0</v>
      </c>
      <c r="D796">
        <f>IF(G796&lt;0,(SQRT(H796^2+H796^2)*'User Interface'!$D$17)/$C$7*COS(PI()*'User Interface'!$D$19/180)+$C$8,$C$8)</f>
        <v>-9.81</v>
      </c>
      <c r="E796">
        <f t="shared" si="24"/>
        <v>8.8000000000000007</v>
      </c>
      <c r="F796">
        <f t="shared" si="24"/>
        <v>-4.6910399999999708</v>
      </c>
      <c r="G796">
        <f t="shared" si="25"/>
        <v>6.8991999999999472</v>
      </c>
      <c r="H796">
        <f t="shared" si="25"/>
        <v>-0.16288767999999604</v>
      </c>
    </row>
    <row r="797" spans="2:8" x14ac:dyDescent="0.3">
      <c r="B797">
        <f>B796+'User Interface'!$D$14</f>
        <v>0.78500000000000059</v>
      </c>
      <c r="C797">
        <f>IF(G797&lt;0,(SQRT(G797^2+H797^2)*'User Interface'!$D$17)/$C$7*COS(PI()*'User Interface'!$D$19/180),0)</f>
        <v>0</v>
      </c>
      <c r="D797">
        <f>IF(G797&lt;0,(SQRT(H797^2+H797^2)*'User Interface'!$D$17)/$C$7*COS(PI()*'User Interface'!$D$19/180)+$C$8,$C$8)</f>
        <v>-9.81</v>
      </c>
      <c r="E797">
        <f t="shared" si="24"/>
        <v>8.8000000000000007</v>
      </c>
      <c r="F797">
        <f t="shared" si="24"/>
        <v>-4.7008499999999707</v>
      </c>
      <c r="G797">
        <f t="shared" si="25"/>
        <v>6.9079999999999471</v>
      </c>
      <c r="H797">
        <f t="shared" si="25"/>
        <v>-0.16758362499999602</v>
      </c>
    </row>
    <row r="798" spans="2:8" x14ac:dyDescent="0.3">
      <c r="B798">
        <f>B797+'User Interface'!$D$14</f>
        <v>0.78600000000000059</v>
      </c>
      <c r="C798">
        <f>IF(G798&lt;0,(SQRT(G798^2+H798^2)*'User Interface'!$D$17)/$C$7*COS(PI()*'User Interface'!$D$19/180),0)</f>
        <v>0</v>
      </c>
      <c r="D798">
        <f>IF(G798&lt;0,(SQRT(H798^2+H798^2)*'User Interface'!$D$17)/$C$7*COS(PI()*'User Interface'!$D$19/180)+$C$8,$C$8)</f>
        <v>-9.81</v>
      </c>
      <c r="E798">
        <f t="shared" si="24"/>
        <v>8.8000000000000007</v>
      </c>
      <c r="F798">
        <f t="shared" si="24"/>
        <v>-4.7106599999999705</v>
      </c>
      <c r="G798">
        <f t="shared" si="25"/>
        <v>6.916799999999947</v>
      </c>
      <c r="H798">
        <f t="shared" si="25"/>
        <v>-0.172289379999996</v>
      </c>
    </row>
    <row r="799" spans="2:8" x14ac:dyDescent="0.3">
      <c r="B799">
        <f>B798+'User Interface'!$D$14</f>
        <v>0.78700000000000059</v>
      </c>
      <c r="C799">
        <f>IF(G799&lt;0,(SQRT(G799^2+H799^2)*'User Interface'!$D$17)/$C$7*COS(PI()*'User Interface'!$D$19/180),0)</f>
        <v>0</v>
      </c>
      <c r="D799">
        <f>IF(G799&lt;0,(SQRT(H799^2+H799^2)*'User Interface'!$D$17)/$C$7*COS(PI()*'User Interface'!$D$19/180)+$C$8,$C$8)</f>
        <v>-9.81</v>
      </c>
      <c r="E799">
        <f t="shared" si="24"/>
        <v>8.8000000000000007</v>
      </c>
      <c r="F799">
        <f t="shared" si="24"/>
        <v>-4.7204699999999704</v>
      </c>
      <c r="G799">
        <f t="shared" si="25"/>
        <v>6.9255999999999469</v>
      </c>
      <c r="H799">
        <f t="shared" si="25"/>
        <v>-0.17700494499999597</v>
      </c>
    </row>
    <row r="800" spans="2:8" x14ac:dyDescent="0.3">
      <c r="B800">
        <f>B799+'User Interface'!$D$14</f>
        <v>0.78800000000000059</v>
      </c>
      <c r="C800">
        <f>IF(G800&lt;0,(SQRT(G800^2+H800^2)*'User Interface'!$D$17)/$C$7*COS(PI()*'User Interface'!$D$19/180),0)</f>
        <v>0</v>
      </c>
      <c r="D800">
        <f>IF(G800&lt;0,(SQRT(H800^2+H800^2)*'User Interface'!$D$17)/$C$7*COS(PI()*'User Interface'!$D$19/180)+$C$8,$C$8)</f>
        <v>-9.81</v>
      </c>
      <c r="E800">
        <f t="shared" si="24"/>
        <v>8.8000000000000007</v>
      </c>
      <c r="F800">
        <f t="shared" si="24"/>
        <v>-4.7302799999999703</v>
      </c>
      <c r="G800">
        <f t="shared" si="25"/>
        <v>6.9343999999999468</v>
      </c>
      <c r="H800">
        <f t="shared" si="25"/>
        <v>-0.18173031999999595</v>
      </c>
    </row>
    <row r="801" spans="2:8" x14ac:dyDescent="0.3">
      <c r="B801">
        <f>B800+'User Interface'!$D$14</f>
        <v>0.78900000000000059</v>
      </c>
      <c r="C801">
        <f>IF(G801&lt;0,(SQRT(G801^2+H801^2)*'User Interface'!$D$17)/$C$7*COS(PI()*'User Interface'!$D$19/180),0)</f>
        <v>0</v>
      </c>
      <c r="D801">
        <f>IF(G801&lt;0,(SQRT(H801^2+H801^2)*'User Interface'!$D$17)/$C$7*COS(PI()*'User Interface'!$D$19/180)+$C$8,$C$8)</f>
        <v>-9.81</v>
      </c>
      <c r="E801">
        <f t="shared" si="24"/>
        <v>8.8000000000000007</v>
      </c>
      <c r="F801">
        <f t="shared" si="24"/>
        <v>-4.7400899999999702</v>
      </c>
      <c r="G801">
        <f t="shared" si="25"/>
        <v>6.9431999999999467</v>
      </c>
      <c r="H801">
        <f t="shared" si="25"/>
        <v>-0.18646550499999592</v>
      </c>
    </row>
    <row r="802" spans="2:8" x14ac:dyDescent="0.3">
      <c r="B802">
        <f>B801+'User Interface'!$D$14</f>
        <v>0.79000000000000059</v>
      </c>
      <c r="C802">
        <f>IF(G802&lt;0,(SQRT(G802^2+H802^2)*'User Interface'!$D$17)/$C$7*COS(PI()*'User Interface'!$D$19/180),0)</f>
        <v>0</v>
      </c>
      <c r="D802">
        <f>IF(G802&lt;0,(SQRT(H802^2+H802^2)*'User Interface'!$D$17)/$C$7*COS(PI()*'User Interface'!$D$19/180)+$C$8,$C$8)</f>
        <v>-9.81</v>
      </c>
      <c r="E802">
        <f t="shared" si="24"/>
        <v>8.8000000000000007</v>
      </c>
      <c r="F802">
        <f t="shared" si="24"/>
        <v>-4.74989999999997</v>
      </c>
      <c r="G802">
        <f t="shared" si="25"/>
        <v>6.9519999999999467</v>
      </c>
      <c r="H802">
        <f t="shared" si="25"/>
        <v>-0.1912104999999959</v>
      </c>
    </row>
    <row r="803" spans="2:8" x14ac:dyDescent="0.3">
      <c r="B803">
        <f>B802+'User Interface'!$D$14</f>
        <v>0.79100000000000059</v>
      </c>
      <c r="C803">
        <f>IF(G803&lt;0,(SQRT(G803^2+H803^2)*'User Interface'!$D$17)/$C$7*COS(PI()*'User Interface'!$D$19/180),0)</f>
        <v>0</v>
      </c>
      <c r="D803">
        <f>IF(G803&lt;0,(SQRT(H803^2+H803^2)*'User Interface'!$D$17)/$C$7*COS(PI()*'User Interface'!$D$19/180)+$C$8,$C$8)</f>
        <v>-9.81</v>
      </c>
      <c r="E803">
        <f t="shared" si="24"/>
        <v>8.8000000000000007</v>
      </c>
      <c r="F803">
        <f t="shared" si="24"/>
        <v>-4.7597099999999699</v>
      </c>
      <c r="G803">
        <f t="shared" si="25"/>
        <v>6.9607999999999466</v>
      </c>
      <c r="H803">
        <f t="shared" si="25"/>
        <v>-0.19596530499999587</v>
      </c>
    </row>
    <row r="804" spans="2:8" x14ac:dyDescent="0.3">
      <c r="B804">
        <f>B803+'User Interface'!$D$14</f>
        <v>0.79200000000000059</v>
      </c>
      <c r="C804">
        <f>IF(G804&lt;0,(SQRT(G804^2+H804^2)*'User Interface'!$D$17)/$C$7*COS(PI()*'User Interface'!$D$19/180),0)</f>
        <v>0</v>
      </c>
      <c r="D804">
        <f>IF(G804&lt;0,(SQRT(H804^2+H804^2)*'User Interface'!$D$17)/$C$7*COS(PI()*'User Interface'!$D$19/180)+$C$8,$C$8)</f>
        <v>-9.81</v>
      </c>
      <c r="E804">
        <f t="shared" si="24"/>
        <v>8.8000000000000007</v>
      </c>
      <c r="F804">
        <f t="shared" si="24"/>
        <v>-4.7695199999999698</v>
      </c>
      <c r="G804">
        <f t="shared" si="25"/>
        <v>6.9695999999999465</v>
      </c>
      <c r="H804">
        <f t="shared" si="25"/>
        <v>-0.20072991999999584</v>
      </c>
    </row>
    <row r="805" spans="2:8" x14ac:dyDescent="0.3">
      <c r="B805">
        <f>B804+'User Interface'!$D$14</f>
        <v>0.79300000000000059</v>
      </c>
      <c r="C805">
        <f>IF(G805&lt;0,(SQRT(G805^2+H805^2)*'User Interface'!$D$17)/$C$7*COS(PI()*'User Interface'!$D$19/180),0)</f>
        <v>0</v>
      </c>
      <c r="D805">
        <f>IF(G805&lt;0,(SQRT(H805^2+H805^2)*'User Interface'!$D$17)/$C$7*COS(PI()*'User Interface'!$D$19/180)+$C$8,$C$8)</f>
        <v>-9.81</v>
      </c>
      <c r="E805">
        <f t="shared" si="24"/>
        <v>8.8000000000000007</v>
      </c>
      <c r="F805">
        <f t="shared" si="24"/>
        <v>-4.7793299999999697</v>
      </c>
      <c r="G805">
        <f t="shared" si="25"/>
        <v>6.9783999999999464</v>
      </c>
      <c r="H805">
        <f t="shared" si="25"/>
        <v>-0.20550434499999581</v>
      </c>
    </row>
    <row r="806" spans="2:8" x14ac:dyDescent="0.3">
      <c r="B806">
        <f>B805+'User Interface'!$D$14</f>
        <v>0.79400000000000059</v>
      </c>
      <c r="C806">
        <f>IF(G806&lt;0,(SQRT(G806^2+H806^2)*'User Interface'!$D$17)/$C$7*COS(PI()*'User Interface'!$D$19/180),0)</f>
        <v>0</v>
      </c>
      <c r="D806">
        <f>IF(G806&lt;0,(SQRT(H806^2+H806^2)*'User Interface'!$D$17)/$C$7*COS(PI()*'User Interface'!$D$19/180)+$C$8,$C$8)</f>
        <v>-9.81</v>
      </c>
      <c r="E806">
        <f t="shared" si="24"/>
        <v>8.8000000000000007</v>
      </c>
      <c r="F806">
        <f t="shared" si="24"/>
        <v>-4.7891399999999695</v>
      </c>
      <c r="G806">
        <f t="shared" si="25"/>
        <v>6.9871999999999463</v>
      </c>
      <c r="H806">
        <f t="shared" si="25"/>
        <v>-0.21028857999999578</v>
      </c>
    </row>
    <row r="807" spans="2:8" x14ac:dyDescent="0.3">
      <c r="B807">
        <f>B806+'User Interface'!$D$14</f>
        <v>0.7950000000000006</v>
      </c>
      <c r="C807">
        <f>IF(G807&lt;0,(SQRT(G807^2+H807^2)*'User Interface'!$D$17)/$C$7*COS(PI()*'User Interface'!$D$19/180),0)</f>
        <v>0</v>
      </c>
      <c r="D807">
        <f>IF(G807&lt;0,(SQRT(H807^2+H807^2)*'User Interface'!$D$17)/$C$7*COS(PI()*'User Interface'!$D$19/180)+$C$8,$C$8)</f>
        <v>-9.81</v>
      </c>
      <c r="E807">
        <f t="shared" si="24"/>
        <v>8.8000000000000007</v>
      </c>
      <c r="F807">
        <f t="shared" si="24"/>
        <v>-4.7989499999999694</v>
      </c>
      <c r="G807">
        <f t="shared" si="25"/>
        <v>6.9959999999999463</v>
      </c>
      <c r="H807">
        <f t="shared" si="25"/>
        <v>-0.21508262499999575</v>
      </c>
    </row>
    <row r="808" spans="2:8" x14ac:dyDescent="0.3">
      <c r="B808">
        <f>B807+'User Interface'!$D$14</f>
        <v>0.7960000000000006</v>
      </c>
      <c r="C808">
        <f>IF(G808&lt;0,(SQRT(G808^2+H808^2)*'User Interface'!$D$17)/$C$7*COS(PI()*'User Interface'!$D$19/180),0)</f>
        <v>0</v>
      </c>
      <c r="D808">
        <f>IF(G808&lt;0,(SQRT(H808^2+H808^2)*'User Interface'!$D$17)/$C$7*COS(PI()*'User Interface'!$D$19/180)+$C$8,$C$8)</f>
        <v>-9.81</v>
      </c>
      <c r="E808">
        <f t="shared" si="24"/>
        <v>8.8000000000000007</v>
      </c>
      <c r="F808">
        <f t="shared" si="24"/>
        <v>-4.8087599999999693</v>
      </c>
      <c r="G808">
        <f t="shared" si="25"/>
        <v>7.0047999999999462</v>
      </c>
      <c r="H808">
        <f t="shared" si="25"/>
        <v>-0.21988647999999572</v>
      </c>
    </row>
    <row r="809" spans="2:8" x14ac:dyDescent="0.3">
      <c r="B809">
        <f>B808+'User Interface'!$D$14</f>
        <v>0.7970000000000006</v>
      </c>
      <c r="C809">
        <f>IF(G809&lt;0,(SQRT(G809^2+H809^2)*'User Interface'!$D$17)/$C$7*COS(PI()*'User Interface'!$D$19/180),0)</f>
        <v>0</v>
      </c>
      <c r="D809">
        <f>IF(G809&lt;0,(SQRT(H809^2+H809^2)*'User Interface'!$D$17)/$C$7*COS(PI()*'User Interface'!$D$19/180)+$C$8,$C$8)</f>
        <v>-9.81</v>
      </c>
      <c r="E809">
        <f t="shared" si="24"/>
        <v>8.8000000000000007</v>
      </c>
      <c r="F809">
        <f t="shared" si="24"/>
        <v>-4.8185699999999692</v>
      </c>
      <c r="G809">
        <f t="shared" si="25"/>
        <v>7.0135999999999461</v>
      </c>
      <c r="H809">
        <f t="shared" si="25"/>
        <v>-0.22470014499999569</v>
      </c>
    </row>
    <row r="810" spans="2:8" x14ac:dyDescent="0.3">
      <c r="B810">
        <f>B809+'User Interface'!$D$14</f>
        <v>0.7980000000000006</v>
      </c>
      <c r="C810">
        <f>IF(G810&lt;0,(SQRT(G810^2+H810^2)*'User Interface'!$D$17)/$C$7*COS(PI()*'User Interface'!$D$19/180),0)</f>
        <v>0</v>
      </c>
      <c r="D810">
        <f>IF(G810&lt;0,(SQRT(H810^2+H810^2)*'User Interface'!$D$17)/$C$7*COS(PI()*'User Interface'!$D$19/180)+$C$8,$C$8)</f>
        <v>-9.81</v>
      </c>
      <c r="E810">
        <f t="shared" si="24"/>
        <v>8.8000000000000007</v>
      </c>
      <c r="F810">
        <f t="shared" si="24"/>
        <v>-4.828379999999969</v>
      </c>
      <c r="G810">
        <f t="shared" si="25"/>
        <v>7.022399999999946</v>
      </c>
      <c r="H810">
        <f t="shared" si="25"/>
        <v>-0.22952361999999565</v>
      </c>
    </row>
    <row r="811" spans="2:8" x14ac:dyDescent="0.3">
      <c r="B811">
        <f>B810+'User Interface'!$D$14</f>
        <v>0.7990000000000006</v>
      </c>
      <c r="C811">
        <f>IF(G811&lt;0,(SQRT(G811^2+H811^2)*'User Interface'!$D$17)/$C$7*COS(PI()*'User Interface'!$D$19/180),0)</f>
        <v>0</v>
      </c>
      <c r="D811">
        <f>IF(G811&lt;0,(SQRT(H811^2+H811^2)*'User Interface'!$D$17)/$C$7*COS(PI()*'User Interface'!$D$19/180)+$C$8,$C$8)</f>
        <v>-9.81</v>
      </c>
      <c r="E811">
        <f t="shared" si="24"/>
        <v>8.8000000000000007</v>
      </c>
      <c r="F811">
        <f t="shared" si="24"/>
        <v>-4.8381899999999689</v>
      </c>
      <c r="G811">
        <f t="shared" si="25"/>
        <v>7.0311999999999459</v>
      </c>
      <c r="H811">
        <f t="shared" si="25"/>
        <v>-0.23435690499999562</v>
      </c>
    </row>
    <row r="812" spans="2:8" x14ac:dyDescent="0.3">
      <c r="B812">
        <f>B811+'User Interface'!$D$14</f>
        <v>0.8000000000000006</v>
      </c>
      <c r="C812">
        <f>IF(G812&lt;0,(SQRT(G812^2+H812^2)*'User Interface'!$D$17)/$C$7*COS(PI()*'User Interface'!$D$19/180),0)</f>
        <v>0</v>
      </c>
      <c r="D812">
        <f>IF(G812&lt;0,(SQRT(H812^2+H812^2)*'User Interface'!$D$17)/$C$7*COS(PI()*'User Interface'!$D$19/180)+$C$8,$C$8)</f>
        <v>-9.81</v>
      </c>
      <c r="E812">
        <f t="shared" si="24"/>
        <v>8.8000000000000007</v>
      </c>
      <c r="F812">
        <f t="shared" si="24"/>
        <v>-4.8479999999999688</v>
      </c>
      <c r="G812">
        <f t="shared" si="25"/>
        <v>7.0399999999999459</v>
      </c>
      <c r="H812">
        <f t="shared" si="25"/>
        <v>-0.23919999999999558</v>
      </c>
    </row>
    <row r="813" spans="2:8" x14ac:dyDescent="0.3">
      <c r="B813">
        <f>B812+'User Interface'!$D$14</f>
        <v>0.8010000000000006</v>
      </c>
      <c r="C813">
        <f>IF(G813&lt;0,(SQRT(G813^2+H813^2)*'User Interface'!$D$17)/$C$7*COS(PI()*'User Interface'!$D$19/180),0)</f>
        <v>0</v>
      </c>
      <c r="D813">
        <f>IF(G813&lt;0,(SQRT(H813^2+H813^2)*'User Interface'!$D$17)/$C$7*COS(PI()*'User Interface'!$D$19/180)+$C$8,$C$8)</f>
        <v>-9.81</v>
      </c>
      <c r="E813">
        <f t="shared" si="24"/>
        <v>8.8000000000000007</v>
      </c>
      <c r="F813">
        <f t="shared" si="24"/>
        <v>-4.8578099999999687</v>
      </c>
      <c r="G813">
        <f t="shared" si="25"/>
        <v>7.0487999999999458</v>
      </c>
      <c r="H813">
        <f t="shared" si="25"/>
        <v>-0.24405290499999555</v>
      </c>
    </row>
    <row r="814" spans="2:8" x14ac:dyDescent="0.3">
      <c r="B814">
        <f>B813+'User Interface'!$D$14</f>
        <v>0.8020000000000006</v>
      </c>
      <c r="C814">
        <f>IF(G814&lt;0,(SQRT(G814^2+H814^2)*'User Interface'!$D$17)/$C$7*COS(PI()*'User Interface'!$D$19/180),0)</f>
        <v>0</v>
      </c>
      <c r="D814">
        <f>IF(G814&lt;0,(SQRT(H814^2+H814^2)*'User Interface'!$D$17)/$C$7*COS(PI()*'User Interface'!$D$19/180)+$C$8,$C$8)</f>
        <v>-9.81</v>
      </c>
      <c r="E814">
        <f t="shared" si="24"/>
        <v>8.8000000000000007</v>
      </c>
      <c r="F814">
        <f t="shared" si="24"/>
        <v>-4.8676199999999685</v>
      </c>
      <c r="G814">
        <f t="shared" si="25"/>
        <v>7.0575999999999457</v>
      </c>
      <c r="H814">
        <f t="shared" si="25"/>
        <v>-0.24891561999999551</v>
      </c>
    </row>
    <row r="815" spans="2:8" x14ac:dyDescent="0.3">
      <c r="B815">
        <f>B814+'User Interface'!$D$14</f>
        <v>0.8030000000000006</v>
      </c>
      <c r="C815">
        <f>IF(G815&lt;0,(SQRT(G815^2+H815^2)*'User Interface'!$D$17)/$C$7*COS(PI()*'User Interface'!$D$19/180),0)</f>
        <v>0</v>
      </c>
      <c r="D815">
        <f>IF(G815&lt;0,(SQRT(H815^2+H815^2)*'User Interface'!$D$17)/$C$7*COS(PI()*'User Interface'!$D$19/180)+$C$8,$C$8)</f>
        <v>-9.81</v>
      </c>
      <c r="E815">
        <f t="shared" si="24"/>
        <v>8.8000000000000007</v>
      </c>
      <c r="F815">
        <f t="shared" si="24"/>
        <v>-4.8774299999999684</v>
      </c>
      <c r="G815">
        <f t="shared" si="25"/>
        <v>7.0663999999999456</v>
      </c>
      <c r="H815">
        <f t="shared" si="25"/>
        <v>-0.25378814499999547</v>
      </c>
    </row>
    <row r="816" spans="2:8" x14ac:dyDescent="0.3">
      <c r="B816">
        <f>B815+'User Interface'!$D$14</f>
        <v>0.8040000000000006</v>
      </c>
      <c r="C816">
        <f>IF(G816&lt;0,(SQRT(G816^2+H816^2)*'User Interface'!$D$17)/$C$7*COS(PI()*'User Interface'!$D$19/180),0)</f>
        <v>0</v>
      </c>
      <c r="D816">
        <f>IF(G816&lt;0,(SQRT(H816^2+H816^2)*'User Interface'!$D$17)/$C$7*COS(PI()*'User Interface'!$D$19/180)+$C$8,$C$8)</f>
        <v>-9.81</v>
      </c>
      <c r="E816">
        <f t="shared" si="24"/>
        <v>8.8000000000000007</v>
      </c>
      <c r="F816">
        <f t="shared" si="24"/>
        <v>-4.8872399999999683</v>
      </c>
      <c r="G816">
        <f t="shared" si="25"/>
        <v>7.0751999999999455</v>
      </c>
      <c r="H816">
        <f t="shared" si="25"/>
        <v>-0.25867047999999543</v>
      </c>
    </row>
    <row r="817" spans="2:8" x14ac:dyDescent="0.3">
      <c r="B817">
        <f>B816+'User Interface'!$D$14</f>
        <v>0.8050000000000006</v>
      </c>
      <c r="C817">
        <f>IF(G817&lt;0,(SQRT(G817^2+H817^2)*'User Interface'!$D$17)/$C$7*COS(PI()*'User Interface'!$D$19/180),0)</f>
        <v>0</v>
      </c>
      <c r="D817">
        <f>IF(G817&lt;0,(SQRT(H817^2+H817^2)*'User Interface'!$D$17)/$C$7*COS(PI()*'User Interface'!$D$19/180)+$C$8,$C$8)</f>
        <v>-9.81</v>
      </c>
      <c r="E817">
        <f t="shared" si="24"/>
        <v>8.8000000000000007</v>
      </c>
      <c r="F817">
        <f t="shared" si="24"/>
        <v>-4.8970499999999682</v>
      </c>
      <c r="G817">
        <f t="shared" si="25"/>
        <v>7.0839999999999455</v>
      </c>
      <c r="H817">
        <f t="shared" si="25"/>
        <v>-0.26356262499999539</v>
      </c>
    </row>
    <row r="818" spans="2:8" x14ac:dyDescent="0.3">
      <c r="B818">
        <f>B817+'User Interface'!$D$14</f>
        <v>0.8060000000000006</v>
      </c>
      <c r="C818">
        <f>IF(G818&lt;0,(SQRT(G818^2+H818^2)*'User Interface'!$D$17)/$C$7*COS(PI()*'User Interface'!$D$19/180),0)</f>
        <v>0</v>
      </c>
      <c r="D818">
        <f>IF(G818&lt;0,(SQRT(H818^2+H818^2)*'User Interface'!$D$17)/$C$7*COS(PI()*'User Interface'!$D$19/180)+$C$8,$C$8)</f>
        <v>-9.81</v>
      </c>
      <c r="E818">
        <f t="shared" si="24"/>
        <v>8.8000000000000007</v>
      </c>
      <c r="F818">
        <f t="shared" si="24"/>
        <v>-4.906859999999968</v>
      </c>
      <c r="G818">
        <f t="shared" si="25"/>
        <v>7.0927999999999454</v>
      </c>
      <c r="H818">
        <f t="shared" si="25"/>
        <v>-0.26846457999999535</v>
      </c>
    </row>
    <row r="819" spans="2:8" x14ac:dyDescent="0.3">
      <c r="B819">
        <f>B818+'User Interface'!$D$14</f>
        <v>0.80700000000000061</v>
      </c>
      <c r="C819">
        <f>IF(G819&lt;0,(SQRT(G819^2+H819^2)*'User Interface'!$D$17)/$C$7*COS(PI()*'User Interface'!$D$19/180),0)</f>
        <v>0</v>
      </c>
      <c r="D819">
        <f>IF(G819&lt;0,(SQRT(H819^2+H819^2)*'User Interface'!$D$17)/$C$7*COS(PI()*'User Interface'!$D$19/180)+$C$8,$C$8)</f>
        <v>-9.81</v>
      </c>
      <c r="E819">
        <f t="shared" si="24"/>
        <v>8.8000000000000007</v>
      </c>
      <c r="F819">
        <f t="shared" si="24"/>
        <v>-4.9166699999999679</v>
      </c>
      <c r="G819">
        <f t="shared" si="25"/>
        <v>7.1015999999999453</v>
      </c>
      <c r="H819">
        <f t="shared" si="25"/>
        <v>-0.2733763449999953</v>
      </c>
    </row>
    <row r="820" spans="2:8" x14ac:dyDescent="0.3">
      <c r="B820">
        <f>B819+'User Interface'!$D$14</f>
        <v>0.80800000000000061</v>
      </c>
      <c r="C820">
        <f>IF(G820&lt;0,(SQRT(G820^2+H820^2)*'User Interface'!$D$17)/$C$7*COS(PI()*'User Interface'!$D$19/180),0)</f>
        <v>0</v>
      </c>
      <c r="D820">
        <f>IF(G820&lt;0,(SQRT(H820^2+H820^2)*'User Interface'!$D$17)/$C$7*COS(PI()*'User Interface'!$D$19/180)+$C$8,$C$8)</f>
        <v>-9.81</v>
      </c>
      <c r="E820">
        <f t="shared" si="24"/>
        <v>8.8000000000000007</v>
      </c>
      <c r="F820">
        <f t="shared" si="24"/>
        <v>-4.9264799999999678</v>
      </c>
      <c r="G820">
        <f t="shared" si="25"/>
        <v>7.1103999999999452</v>
      </c>
      <c r="H820">
        <f t="shared" si="25"/>
        <v>-0.27829791999999526</v>
      </c>
    </row>
    <row r="821" spans="2:8" x14ac:dyDescent="0.3">
      <c r="B821">
        <f>B820+'User Interface'!$D$14</f>
        <v>0.80900000000000061</v>
      </c>
      <c r="C821">
        <f>IF(G821&lt;0,(SQRT(G821^2+H821^2)*'User Interface'!$D$17)/$C$7*COS(PI()*'User Interface'!$D$19/180),0)</f>
        <v>0</v>
      </c>
      <c r="D821">
        <f>IF(G821&lt;0,(SQRT(H821^2+H821^2)*'User Interface'!$D$17)/$C$7*COS(PI()*'User Interface'!$D$19/180)+$C$8,$C$8)</f>
        <v>-9.81</v>
      </c>
      <c r="E821">
        <f t="shared" si="24"/>
        <v>8.8000000000000007</v>
      </c>
      <c r="F821">
        <f t="shared" si="24"/>
        <v>-4.9362899999999676</v>
      </c>
      <c r="G821">
        <f t="shared" si="25"/>
        <v>7.1191999999999451</v>
      </c>
      <c r="H821">
        <f t="shared" si="25"/>
        <v>-0.28322930499999521</v>
      </c>
    </row>
    <row r="822" spans="2:8" x14ac:dyDescent="0.3">
      <c r="B822">
        <f>B821+'User Interface'!$D$14</f>
        <v>0.81000000000000061</v>
      </c>
      <c r="C822">
        <f>IF(G822&lt;0,(SQRT(G822^2+H822^2)*'User Interface'!$D$17)/$C$7*COS(PI()*'User Interface'!$D$19/180),0)</f>
        <v>0</v>
      </c>
      <c r="D822">
        <f>IF(G822&lt;0,(SQRT(H822^2+H822^2)*'User Interface'!$D$17)/$C$7*COS(PI()*'User Interface'!$D$19/180)+$C$8,$C$8)</f>
        <v>-9.81</v>
      </c>
      <c r="E822">
        <f t="shared" si="24"/>
        <v>8.8000000000000007</v>
      </c>
      <c r="F822">
        <f t="shared" si="24"/>
        <v>-4.9460999999999675</v>
      </c>
      <c r="G822">
        <f t="shared" si="25"/>
        <v>7.127999999999945</v>
      </c>
      <c r="H822">
        <f t="shared" si="25"/>
        <v>-0.28817049999999517</v>
      </c>
    </row>
    <row r="823" spans="2:8" x14ac:dyDescent="0.3">
      <c r="B823">
        <f>B822+'User Interface'!$D$14</f>
        <v>0.81100000000000061</v>
      </c>
      <c r="C823">
        <f>IF(G823&lt;0,(SQRT(G823^2+H823^2)*'User Interface'!$D$17)/$C$7*COS(PI()*'User Interface'!$D$19/180),0)</f>
        <v>0</v>
      </c>
      <c r="D823">
        <f>IF(G823&lt;0,(SQRT(H823^2+H823^2)*'User Interface'!$D$17)/$C$7*COS(PI()*'User Interface'!$D$19/180)+$C$8,$C$8)</f>
        <v>-9.81</v>
      </c>
      <c r="E823">
        <f t="shared" si="24"/>
        <v>8.8000000000000007</v>
      </c>
      <c r="F823">
        <f t="shared" si="24"/>
        <v>-4.9559099999999674</v>
      </c>
      <c r="G823">
        <f t="shared" si="25"/>
        <v>7.136799999999945</v>
      </c>
      <c r="H823">
        <f t="shared" si="25"/>
        <v>-0.29312150499999512</v>
      </c>
    </row>
    <row r="824" spans="2:8" x14ac:dyDescent="0.3">
      <c r="B824">
        <f>B823+'User Interface'!$D$14</f>
        <v>0.81200000000000061</v>
      </c>
      <c r="C824">
        <f>IF(G824&lt;0,(SQRT(G824^2+H824^2)*'User Interface'!$D$17)/$C$7*COS(PI()*'User Interface'!$D$19/180),0)</f>
        <v>0</v>
      </c>
      <c r="D824">
        <f>IF(G824&lt;0,(SQRT(H824^2+H824^2)*'User Interface'!$D$17)/$C$7*COS(PI()*'User Interface'!$D$19/180)+$C$8,$C$8)</f>
        <v>-9.81</v>
      </c>
      <c r="E824">
        <f t="shared" si="24"/>
        <v>8.8000000000000007</v>
      </c>
      <c r="F824">
        <f t="shared" si="24"/>
        <v>-4.9657199999999673</v>
      </c>
      <c r="G824">
        <f t="shared" si="25"/>
        <v>7.1455999999999449</v>
      </c>
      <c r="H824">
        <f t="shared" si="25"/>
        <v>-0.29808231999999507</v>
      </c>
    </row>
    <row r="825" spans="2:8" x14ac:dyDescent="0.3">
      <c r="B825">
        <f>B824+'User Interface'!$D$14</f>
        <v>0.81300000000000061</v>
      </c>
      <c r="C825">
        <f>IF(G825&lt;0,(SQRT(G825^2+H825^2)*'User Interface'!$D$17)/$C$7*COS(PI()*'User Interface'!$D$19/180),0)</f>
        <v>0</v>
      </c>
      <c r="D825">
        <f>IF(G825&lt;0,(SQRT(H825^2+H825^2)*'User Interface'!$D$17)/$C$7*COS(PI()*'User Interface'!$D$19/180)+$C$8,$C$8)</f>
        <v>-9.81</v>
      </c>
      <c r="E825">
        <f t="shared" si="24"/>
        <v>8.8000000000000007</v>
      </c>
      <c r="F825">
        <f t="shared" si="24"/>
        <v>-4.9755299999999671</v>
      </c>
      <c r="G825">
        <f t="shared" si="25"/>
        <v>7.1543999999999448</v>
      </c>
      <c r="H825">
        <f t="shared" si="25"/>
        <v>-0.30305294499999502</v>
      </c>
    </row>
    <row r="826" spans="2:8" x14ac:dyDescent="0.3">
      <c r="B826">
        <f>B825+'User Interface'!$D$14</f>
        <v>0.81400000000000061</v>
      </c>
      <c r="C826">
        <f>IF(G826&lt;0,(SQRT(G826^2+H826^2)*'User Interface'!$D$17)/$C$7*COS(PI()*'User Interface'!$D$19/180),0)</f>
        <v>0</v>
      </c>
      <c r="D826">
        <f>IF(G826&lt;0,(SQRT(H826^2+H826^2)*'User Interface'!$D$17)/$C$7*COS(PI()*'User Interface'!$D$19/180)+$C$8,$C$8)</f>
        <v>-9.81</v>
      </c>
      <c r="E826">
        <f t="shared" si="24"/>
        <v>8.8000000000000007</v>
      </c>
      <c r="F826">
        <f t="shared" si="24"/>
        <v>-4.985339999999967</v>
      </c>
      <c r="G826">
        <f t="shared" si="25"/>
        <v>7.1631999999999447</v>
      </c>
      <c r="H826">
        <f t="shared" si="25"/>
        <v>-0.30803337999999497</v>
      </c>
    </row>
    <row r="827" spans="2:8" x14ac:dyDescent="0.3">
      <c r="B827">
        <f>B826+'User Interface'!$D$14</f>
        <v>0.81500000000000061</v>
      </c>
      <c r="C827">
        <f>IF(G827&lt;0,(SQRT(G827^2+H827^2)*'User Interface'!$D$17)/$C$7*COS(PI()*'User Interface'!$D$19/180),0)</f>
        <v>0</v>
      </c>
      <c r="D827">
        <f>IF(G827&lt;0,(SQRT(H827^2+H827^2)*'User Interface'!$D$17)/$C$7*COS(PI()*'User Interface'!$D$19/180)+$C$8,$C$8)</f>
        <v>-9.81</v>
      </c>
      <c r="E827">
        <f t="shared" si="24"/>
        <v>8.8000000000000007</v>
      </c>
      <c r="F827">
        <f t="shared" si="24"/>
        <v>-4.9951499999999669</v>
      </c>
      <c r="G827">
        <f t="shared" si="25"/>
        <v>7.1719999999999446</v>
      </c>
      <c r="H827">
        <f t="shared" si="25"/>
        <v>-0.31302362499999492</v>
      </c>
    </row>
    <row r="828" spans="2:8" x14ac:dyDescent="0.3">
      <c r="B828">
        <f>B827+'User Interface'!$D$14</f>
        <v>0.81600000000000061</v>
      </c>
      <c r="C828">
        <f>IF(G828&lt;0,(SQRT(G828^2+H828^2)*'User Interface'!$D$17)/$C$7*COS(PI()*'User Interface'!$D$19/180),0)</f>
        <v>0</v>
      </c>
      <c r="D828">
        <f>IF(G828&lt;0,(SQRT(H828^2+H828^2)*'User Interface'!$D$17)/$C$7*COS(PI()*'User Interface'!$D$19/180)+$C$8,$C$8)</f>
        <v>-9.81</v>
      </c>
      <c r="E828">
        <f t="shared" si="24"/>
        <v>8.8000000000000007</v>
      </c>
      <c r="F828">
        <f t="shared" si="24"/>
        <v>-5.0049599999999668</v>
      </c>
      <c r="G828">
        <f t="shared" si="25"/>
        <v>7.1807999999999446</v>
      </c>
      <c r="H828">
        <f t="shared" si="25"/>
        <v>-0.31802367999999487</v>
      </c>
    </row>
    <row r="829" spans="2:8" x14ac:dyDescent="0.3">
      <c r="B829">
        <f>B828+'User Interface'!$D$14</f>
        <v>0.81700000000000061</v>
      </c>
      <c r="C829">
        <f>IF(G829&lt;0,(SQRT(G829^2+H829^2)*'User Interface'!$D$17)/$C$7*COS(PI()*'User Interface'!$D$19/180),0)</f>
        <v>0</v>
      </c>
      <c r="D829">
        <f>IF(G829&lt;0,(SQRT(H829^2+H829^2)*'User Interface'!$D$17)/$C$7*COS(PI()*'User Interface'!$D$19/180)+$C$8,$C$8)</f>
        <v>-9.81</v>
      </c>
      <c r="E829">
        <f t="shared" si="24"/>
        <v>8.8000000000000007</v>
      </c>
      <c r="F829">
        <f t="shared" si="24"/>
        <v>-5.0147699999999666</v>
      </c>
      <c r="G829">
        <f t="shared" si="25"/>
        <v>7.1895999999999445</v>
      </c>
      <c r="H829">
        <f t="shared" si="25"/>
        <v>-0.32303354499999481</v>
      </c>
    </row>
    <row r="830" spans="2:8" x14ac:dyDescent="0.3">
      <c r="B830">
        <f>B829+'User Interface'!$D$14</f>
        <v>0.81800000000000062</v>
      </c>
      <c r="C830">
        <f>IF(G830&lt;0,(SQRT(G830^2+H830^2)*'User Interface'!$D$17)/$C$7*COS(PI()*'User Interface'!$D$19/180),0)</f>
        <v>0</v>
      </c>
      <c r="D830">
        <f>IF(G830&lt;0,(SQRT(H830^2+H830^2)*'User Interface'!$D$17)/$C$7*COS(PI()*'User Interface'!$D$19/180)+$C$8,$C$8)</f>
        <v>-9.81</v>
      </c>
      <c r="E830">
        <f t="shared" si="24"/>
        <v>8.8000000000000007</v>
      </c>
      <c r="F830">
        <f t="shared" si="24"/>
        <v>-5.0245799999999665</v>
      </c>
      <c r="G830">
        <f t="shared" si="25"/>
        <v>7.1983999999999444</v>
      </c>
      <c r="H830">
        <f t="shared" si="25"/>
        <v>-0.32805321999999476</v>
      </c>
    </row>
    <row r="831" spans="2:8" x14ac:dyDescent="0.3">
      <c r="B831">
        <f>B830+'User Interface'!$D$14</f>
        <v>0.81900000000000062</v>
      </c>
      <c r="C831">
        <f>IF(G831&lt;0,(SQRT(G831^2+H831^2)*'User Interface'!$D$17)/$C$7*COS(PI()*'User Interface'!$D$19/180),0)</f>
        <v>0</v>
      </c>
      <c r="D831">
        <f>IF(G831&lt;0,(SQRT(H831^2+H831^2)*'User Interface'!$D$17)/$C$7*COS(PI()*'User Interface'!$D$19/180)+$C$8,$C$8)</f>
        <v>-9.81</v>
      </c>
      <c r="E831">
        <f t="shared" si="24"/>
        <v>8.8000000000000007</v>
      </c>
      <c r="F831">
        <f t="shared" si="24"/>
        <v>-5.0343899999999664</v>
      </c>
      <c r="G831">
        <f t="shared" si="25"/>
        <v>7.2071999999999443</v>
      </c>
      <c r="H831">
        <f t="shared" si="25"/>
        <v>-0.33308270499999471</v>
      </c>
    </row>
    <row r="832" spans="2:8" x14ac:dyDescent="0.3">
      <c r="B832">
        <f>B831+'User Interface'!$D$14</f>
        <v>0.82000000000000062</v>
      </c>
      <c r="C832">
        <f>IF(G832&lt;0,(SQRT(G832^2+H832^2)*'User Interface'!$D$17)/$C$7*COS(PI()*'User Interface'!$D$19/180),0)</f>
        <v>0</v>
      </c>
      <c r="D832">
        <f>IF(G832&lt;0,(SQRT(H832^2+H832^2)*'User Interface'!$D$17)/$C$7*COS(PI()*'User Interface'!$D$19/180)+$C$8,$C$8)</f>
        <v>-9.81</v>
      </c>
      <c r="E832">
        <f t="shared" si="24"/>
        <v>8.8000000000000007</v>
      </c>
      <c r="F832">
        <f t="shared" si="24"/>
        <v>-5.0441999999999663</v>
      </c>
      <c r="G832">
        <f t="shared" si="25"/>
        <v>7.2159999999999442</v>
      </c>
      <c r="H832">
        <f t="shared" si="25"/>
        <v>-0.33812199999999465</v>
      </c>
    </row>
    <row r="833" spans="2:8" x14ac:dyDescent="0.3">
      <c r="B833">
        <f>B832+'User Interface'!$D$14</f>
        <v>0.82100000000000062</v>
      </c>
      <c r="C833">
        <f>IF(G833&lt;0,(SQRT(G833^2+H833^2)*'User Interface'!$D$17)/$C$7*COS(PI()*'User Interface'!$D$19/180),0)</f>
        <v>0</v>
      </c>
      <c r="D833">
        <f>IF(G833&lt;0,(SQRT(H833^2+H833^2)*'User Interface'!$D$17)/$C$7*COS(PI()*'User Interface'!$D$19/180)+$C$8,$C$8)</f>
        <v>-9.81</v>
      </c>
      <c r="E833">
        <f t="shared" si="24"/>
        <v>8.8000000000000007</v>
      </c>
      <c r="F833">
        <f t="shared" si="24"/>
        <v>-5.0540099999999661</v>
      </c>
      <c r="G833">
        <f t="shared" si="25"/>
        <v>7.2247999999999442</v>
      </c>
      <c r="H833">
        <f t="shared" si="25"/>
        <v>-0.34317110499999459</v>
      </c>
    </row>
    <row r="834" spans="2:8" x14ac:dyDescent="0.3">
      <c r="B834">
        <f>B833+'User Interface'!$D$14</f>
        <v>0.82200000000000062</v>
      </c>
      <c r="C834">
        <f>IF(G834&lt;0,(SQRT(G834^2+H834^2)*'User Interface'!$D$17)/$C$7*COS(PI()*'User Interface'!$D$19/180),0)</f>
        <v>0</v>
      </c>
      <c r="D834">
        <f>IF(G834&lt;0,(SQRT(H834^2+H834^2)*'User Interface'!$D$17)/$C$7*COS(PI()*'User Interface'!$D$19/180)+$C$8,$C$8)</f>
        <v>-9.81</v>
      </c>
      <c r="E834">
        <f t="shared" si="24"/>
        <v>8.8000000000000007</v>
      </c>
      <c r="F834">
        <f t="shared" si="24"/>
        <v>-5.063819999999966</v>
      </c>
      <c r="G834">
        <f t="shared" si="25"/>
        <v>7.2335999999999441</v>
      </c>
      <c r="H834">
        <f t="shared" si="25"/>
        <v>-0.34823001999999453</v>
      </c>
    </row>
    <row r="835" spans="2:8" x14ac:dyDescent="0.3">
      <c r="B835">
        <f>B834+'User Interface'!$D$14</f>
        <v>0.82300000000000062</v>
      </c>
      <c r="C835">
        <f>IF(G835&lt;0,(SQRT(G835^2+H835^2)*'User Interface'!$D$17)/$C$7*COS(PI()*'User Interface'!$D$19/180),0)</f>
        <v>0</v>
      </c>
      <c r="D835">
        <f>IF(G835&lt;0,(SQRT(H835^2+H835^2)*'User Interface'!$D$17)/$C$7*COS(PI()*'User Interface'!$D$19/180)+$C$8,$C$8)</f>
        <v>-9.81</v>
      </c>
      <c r="E835">
        <f t="shared" si="24"/>
        <v>8.8000000000000007</v>
      </c>
      <c r="F835">
        <f t="shared" si="24"/>
        <v>-5.0736299999999659</v>
      </c>
      <c r="G835">
        <f t="shared" si="25"/>
        <v>7.242399999999944</v>
      </c>
      <c r="H835">
        <f t="shared" si="25"/>
        <v>-0.35329874499999447</v>
      </c>
    </row>
    <row r="836" spans="2:8" x14ac:dyDescent="0.3">
      <c r="B836">
        <f>B835+'User Interface'!$D$14</f>
        <v>0.82400000000000062</v>
      </c>
      <c r="C836">
        <f>IF(G836&lt;0,(SQRT(G836^2+H836^2)*'User Interface'!$D$17)/$C$7*COS(PI()*'User Interface'!$D$19/180),0)</f>
        <v>0</v>
      </c>
      <c r="D836">
        <f>IF(G836&lt;0,(SQRT(H836^2+H836^2)*'User Interface'!$D$17)/$C$7*COS(PI()*'User Interface'!$D$19/180)+$C$8,$C$8)</f>
        <v>-9.81</v>
      </c>
      <c r="E836">
        <f t="shared" si="24"/>
        <v>8.8000000000000007</v>
      </c>
      <c r="F836">
        <f t="shared" si="24"/>
        <v>-5.0834399999999658</v>
      </c>
      <c r="G836">
        <f t="shared" si="25"/>
        <v>7.2511999999999439</v>
      </c>
      <c r="H836">
        <f t="shared" si="25"/>
        <v>-0.35837727999999441</v>
      </c>
    </row>
    <row r="837" spans="2:8" x14ac:dyDescent="0.3">
      <c r="B837">
        <f>B836+'User Interface'!$D$14</f>
        <v>0.82500000000000062</v>
      </c>
      <c r="C837">
        <f>IF(G837&lt;0,(SQRT(G837^2+H837^2)*'User Interface'!$D$17)/$C$7*COS(PI()*'User Interface'!$D$19/180),0)</f>
        <v>0</v>
      </c>
      <c r="D837">
        <f>IF(G837&lt;0,(SQRT(H837^2+H837^2)*'User Interface'!$D$17)/$C$7*COS(PI()*'User Interface'!$D$19/180)+$C$8,$C$8)</f>
        <v>-9.81</v>
      </c>
      <c r="E837">
        <f t="shared" si="24"/>
        <v>8.8000000000000007</v>
      </c>
      <c r="F837">
        <f t="shared" si="24"/>
        <v>-5.0932499999999656</v>
      </c>
      <c r="G837">
        <f t="shared" si="25"/>
        <v>7.2599999999999438</v>
      </c>
      <c r="H837">
        <f t="shared" si="25"/>
        <v>-0.36346562499999435</v>
      </c>
    </row>
    <row r="838" spans="2:8" x14ac:dyDescent="0.3">
      <c r="B838">
        <f>B837+'User Interface'!$D$14</f>
        <v>0.82600000000000062</v>
      </c>
      <c r="C838">
        <f>IF(G838&lt;0,(SQRT(G838^2+H838^2)*'User Interface'!$D$17)/$C$7*COS(PI()*'User Interface'!$D$19/180),0)</f>
        <v>0</v>
      </c>
      <c r="D838">
        <f>IF(G838&lt;0,(SQRT(H838^2+H838^2)*'User Interface'!$D$17)/$C$7*COS(PI()*'User Interface'!$D$19/180)+$C$8,$C$8)</f>
        <v>-9.81</v>
      </c>
      <c r="E838">
        <f t="shared" si="24"/>
        <v>8.8000000000000007</v>
      </c>
      <c r="F838">
        <f t="shared" si="24"/>
        <v>-5.1030599999999655</v>
      </c>
      <c r="G838">
        <f t="shared" si="25"/>
        <v>7.2687999999999438</v>
      </c>
      <c r="H838">
        <f t="shared" si="25"/>
        <v>-0.36856377999999435</v>
      </c>
    </row>
    <row r="839" spans="2:8" x14ac:dyDescent="0.3">
      <c r="B839">
        <f>B838+'User Interface'!$D$14</f>
        <v>0.82700000000000062</v>
      </c>
      <c r="C839">
        <f>IF(G839&lt;0,(SQRT(G839^2+H839^2)*'User Interface'!$D$17)/$C$7*COS(PI()*'User Interface'!$D$19/180),0)</f>
        <v>0</v>
      </c>
      <c r="D839">
        <f>IF(G839&lt;0,(SQRT(H839^2+H839^2)*'User Interface'!$D$17)/$C$7*COS(PI()*'User Interface'!$D$19/180)+$C$8,$C$8)</f>
        <v>-9.81</v>
      </c>
      <c r="E839">
        <f t="shared" si="24"/>
        <v>8.8000000000000007</v>
      </c>
      <c r="F839">
        <f t="shared" si="24"/>
        <v>-5.1128699999999654</v>
      </c>
      <c r="G839">
        <f t="shared" si="25"/>
        <v>7.2775999999999437</v>
      </c>
      <c r="H839">
        <f t="shared" si="25"/>
        <v>-0.37367174499999434</v>
      </c>
    </row>
    <row r="840" spans="2:8" x14ac:dyDescent="0.3">
      <c r="B840">
        <f>B839+'User Interface'!$D$14</f>
        <v>0.82800000000000062</v>
      </c>
      <c r="C840">
        <f>IF(G840&lt;0,(SQRT(G840^2+H840^2)*'User Interface'!$D$17)/$C$7*COS(PI()*'User Interface'!$D$19/180),0)</f>
        <v>0</v>
      </c>
      <c r="D840">
        <f>IF(G840&lt;0,(SQRT(H840^2+H840^2)*'User Interface'!$D$17)/$C$7*COS(PI()*'User Interface'!$D$19/180)+$C$8,$C$8)</f>
        <v>-9.81</v>
      </c>
      <c r="E840">
        <f t="shared" si="24"/>
        <v>8.8000000000000007</v>
      </c>
      <c r="F840">
        <f t="shared" si="24"/>
        <v>-5.1226799999999653</v>
      </c>
      <c r="G840">
        <f t="shared" si="25"/>
        <v>7.2863999999999436</v>
      </c>
      <c r="H840">
        <f t="shared" si="25"/>
        <v>-0.37878951999999433</v>
      </c>
    </row>
    <row r="841" spans="2:8" x14ac:dyDescent="0.3">
      <c r="B841">
        <f>B840+'User Interface'!$D$14</f>
        <v>0.82900000000000063</v>
      </c>
      <c r="C841">
        <f>IF(G841&lt;0,(SQRT(G841^2+H841^2)*'User Interface'!$D$17)/$C$7*COS(PI()*'User Interface'!$D$19/180),0)</f>
        <v>0</v>
      </c>
      <c r="D841">
        <f>IF(G841&lt;0,(SQRT(H841^2+H841^2)*'User Interface'!$D$17)/$C$7*COS(PI()*'User Interface'!$D$19/180)+$C$8,$C$8)</f>
        <v>-9.81</v>
      </c>
      <c r="E841">
        <f t="shared" si="24"/>
        <v>8.8000000000000007</v>
      </c>
      <c r="F841">
        <f t="shared" si="24"/>
        <v>-5.1324899999999651</v>
      </c>
      <c r="G841">
        <f t="shared" si="25"/>
        <v>7.2951999999999435</v>
      </c>
      <c r="H841">
        <f t="shared" si="25"/>
        <v>-0.38391710499999432</v>
      </c>
    </row>
    <row r="842" spans="2:8" x14ac:dyDescent="0.3">
      <c r="B842">
        <f>B841+'User Interface'!$D$14</f>
        <v>0.83000000000000063</v>
      </c>
      <c r="C842">
        <f>IF(G842&lt;0,(SQRT(G842^2+H842^2)*'User Interface'!$D$17)/$C$7*COS(PI()*'User Interface'!$D$19/180),0)</f>
        <v>0</v>
      </c>
      <c r="D842">
        <f>IF(G842&lt;0,(SQRT(H842^2+H842^2)*'User Interface'!$D$17)/$C$7*COS(PI()*'User Interface'!$D$19/180)+$C$8,$C$8)</f>
        <v>-9.81</v>
      </c>
      <c r="E842">
        <f t="shared" si="24"/>
        <v>8.8000000000000007</v>
      </c>
      <c r="F842">
        <f t="shared" si="24"/>
        <v>-5.142299999999965</v>
      </c>
      <c r="G842">
        <f t="shared" si="25"/>
        <v>7.3039999999999434</v>
      </c>
      <c r="H842">
        <f t="shared" si="25"/>
        <v>-0.38905449999999431</v>
      </c>
    </row>
    <row r="843" spans="2:8" x14ac:dyDescent="0.3">
      <c r="B843">
        <f>B842+'User Interface'!$D$14</f>
        <v>0.83100000000000063</v>
      </c>
      <c r="C843">
        <f>IF(G843&lt;0,(SQRT(G843^2+H843^2)*'User Interface'!$D$17)/$C$7*COS(PI()*'User Interface'!$D$19/180),0)</f>
        <v>0</v>
      </c>
      <c r="D843">
        <f>IF(G843&lt;0,(SQRT(H843^2+H843^2)*'User Interface'!$D$17)/$C$7*COS(PI()*'User Interface'!$D$19/180)+$C$8,$C$8)</f>
        <v>-9.81</v>
      </c>
      <c r="E843">
        <f t="shared" si="24"/>
        <v>8.8000000000000007</v>
      </c>
      <c r="F843">
        <f t="shared" si="24"/>
        <v>-5.1521099999999649</v>
      </c>
      <c r="G843">
        <f t="shared" si="25"/>
        <v>7.3127999999999433</v>
      </c>
      <c r="H843">
        <f t="shared" si="25"/>
        <v>-0.3942017049999943</v>
      </c>
    </row>
    <row r="844" spans="2:8" x14ac:dyDescent="0.3">
      <c r="B844">
        <f>B843+'User Interface'!$D$14</f>
        <v>0.83200000000000063</v>
      </c>
      <c r="C844">
        <f>IF(G844&lt;0,(SQRT(G844^2+H844^2)*'User Interface'!$D$17)/$C$7*COS(PI()*'User Interface'!$D$19/180),0)</f>
        <v>0</v>
      </c>
      <c r="D844">
        <f>IF(G844&lt;0,(SQRT(H844^2+H844^2)*'User Interface'!$D$17)/$C$7*COS(PI()*'User Interface'!$D$19/180)+$C$8,$C$8)</f>
        <v>-9.81</v>
      </c>
      <c r="E844">
        <f t="shared" si="24"/>
        <v>8.8000000000000007</v>
      </c>
      <c r="F844">
        <f t="shared" si="24"/>
        <v>-5.1619199999999648</v>
      </c>
      <c r="G844">
        <f t="shared" si="25"/>
        <v>7.3215999999999433</v>
      </c>
      <c r="H844">
        <f t="shared" si="25"/>
        <v>-0.39935871999999428</v>
      </c>
    </row>
    <row r="845" spans="2:8" x14ac:dyDescent="0.3">
      <c r="B845">
        <f>B844+'User Interface'!$D$14</f>
        <v>0.83300000000000063</v>
      </c>
      <c r="C845">
        <f>IF(G845&lt;0,(SQRT(G845^2+H845^2)*'User Interface'!$D$17)/$C$7*COS(PI()*'User Interface'!$D$19/180),0)</f>
        <v>0</v>
      </c>
      <c r="D845">
        <f>IF(G845&lt;0,(SQRT(H845^2+H845^2)*'User Interface'!$D$17)/$C$7*COS(PI()*'User Interface'!$D$19/180)+$C$8,$C$8)</f>
        <v>-9.81</v>
      </c>
      <c r="E845">
        <f t="shared" si="24"/>
        <v>8.8000000000000007</v>
      </c>
      <c r="F845">
        <f t="shared" si="24"/>
        <v>-5.1717299999999646</v>
      </c>
      <c r="G845">
        <f t="shared" si="25"/>
        <v>7.3303999999999432</v>
      </c>
      <c r="H845">
        <f t="shared" si="25"/>
        <v>-0.40452554499999427</v>
      </c>
    </row>
    <row r="846" spans="2:8" x14ac:dyDescent="0.3">
      <c r="B846">
        <f>B845+'User Interface'!$D$14</f>
        <v>0.83400000000000063</v>
      </c>
      <c r="C846">
        <f>IF(G846&lt;0,(SQRT(G846^2+H846^2)*'User Interface'!$D$17)/$C$7*COS(PI()*'User Interface'!$D$19/180),0)</f>
        <v>0</v>
      </c>
      <c r="D846">
        <f>IF(G846&lt;0,(SQRT(H846^2+H846^2)*'User Interface'!$D$17)/$C$7*COS(PI()*'User Interface'!$D$19/180)+$C$8,$C$8)</f>
        <v>-9.81</v>
      </c>
      <c r="E846">
        <f t="shared" ref="E846:F909" si="26">C845*$C$9+E845</f>
        <v>8.8000000000000007</v>
      </c>
      <c r="F846">
        <f t="shared" si="26"/>
        <v>-5.1815399999999645</v>
      </c>
      <c r="G846">
        <f t="shared" ref="G846:H909" si="27">(E846+E845)/2*$C$9+G845</f>
        <v>7.3391999999999431</v>
      </c>
      <c r="H846">
        <f t="shared" si="27"/>
        <v>-0.40970217999999425</v>
      </c>
    </row>
    <row r="847" spans="2:8" x14ac:dyDescent="0.3">
      <c r="B847">
        <f>B846+'User Interface'!$D$14</f>
        <v>0.83500000000000063</v>
      </c>
      <c r="C847">
        <f>IF(G847&lt;0,(SQRT(G847^2+H847^2)*'User Interface'!$D$17)/$C$7*COS(PI()*'User Interface'!$D$19/180),0)</f>
        <v>0</v>
      </c>
      <c r="D847">
        <f>IF(G847&lt;0,(SQRT(H847^2+H847^2)*'User Interface'!$D$17)/$C$7*COS(PI()*'User Interface'!$D$19/180)+$C$8,$C$8)</f>
        <v>-9.81</v>
      </c>
      <c r="E847">
        <f t="shared" si="26"/>
        <v>8.8000000000000007</v>
      </c>
      <c r="F847">
        <f t="shared" si="26"/>
        <v>-5.1913499999999644</v>
      </c>
      <c r="G847">
        <f t="shared" si="27"/>
        <v>7.347999999999943</v>
      </c>
      <c r="H847">
        <f t="shared" si="27"/>
        <v>-0.41488862499999424</v>
      </c>
    </row>
    <row r="848" spans="2:8" x14ac:dyDescent="0.3">
      <c r="B848">
        <f>B847+'User Interface'!$D$14</f>
        <v>0.83600000000000063</v>
      </c>
      <c r="C848">
        <f>IF(G848&lt;0,(SQRT(G848^2+H848^2)*'User Interface'!$D$17)/$C$7*COS(PI()*'User Interface'!$D$19/180),0)</f>
        <v>0</v>
      </c>
      <c r="D848">
        <f>IF(G848&lt;0,(SQRT(H848^2+H848^2)*'User Interface'!$D$17)/$C$7*COS(PI()*'User Interface'!$D$19/180)+$C$8,$C$8)</f>
        <v>-9.81</v>
      </c>
      <c r="E848">
        <f t="shared" si="26"/>
        <v>8.8000000000000007</v>
      </c>
      <c r="F848">
        <f t="shared" si="26"/>
        <v>-5.2011599999999643</v>
      </c>
      <c r="G848">
        <f t="shared" si="27"/>
        <v>7.3567999999999429</v>
      </c>
      <c r="H848">
        <f t="shared" si="27"/>
        <v>-0.42008487999999422</v>
      </c>
    </row>
    <row r="849" spans="2:8" x14ac:dyDescent="0.3">
      <c r="B849">
        <f>B848+'User Interface'!$D$14</f>
        <v>0.83700000000000063</v>
      </c>
      <c r="C849">
        <f>IF(G849&lt;0,(SQRT(G849^2+H849^2)*'User Interface'!$D$17)/$C$7*COS(PI()*'User Interface'!$D$19/180),0)</f>
        <v>0</v>
      </c>
      <c r="D849">
        <f>IF(G849&lt;0,(SQRT(H849^2+H849^2)*'User Interface'!$D$17)/$C$7*COS(PI()*'User Interface'!$D$19/180)+$C$8,$C$8)</f>
        <v>-9.81</v>
      </c>
      <c r="E849">
        <f t="shared" si="26"/>
        <v>8.8000000000000007</v>
      </c>
      <c r="F849">
        <f t="shared" si="26"/>
        <v>-5.2109699999999641</v>
      </c>
      <c r="G849">
        <f t="shared" si="27"/>
        <v>7.3655999999999429</v>
      </c>
      <c r="H849">
        <f t="shared" si="27"/>
        <v>-0.4252909449999942</v>
      </c>
    </row>
    <row r="850" spans="2:8" x14ac:dyDescent="0.3">
      <c r="B850">
        <f>B849+'User Interface'!$D$14</f>
        <v>0.83800000000000063</v>
      </c>
      <c r="C850">
        <f>IF(G850&lt;0,(SQRT(G850^2+H850^2)*'User Interface'!$D$17)/$C$7*COS(PI()*'User Interface'!$D$19/180),0)</f>
        <v>0</v>
      </c>
      <c r="D850">
        <f>IF(G850&lt;0,(SQRT(H850^2+H850^2)*'User Interface'!$D$17)/$C$7*COS(PI()*'User Interface'!$D$19/180)+$C$8,$C$8)</f>
        <v>-9.81</v>
      </c>
      <c r="E850">
        <f t="shared" si="26"/>
        <v>8.8000000000000007</v>
      </c>
      <c r="F850">
        <f t="shared" si="26"/>
        <v>-5.220779999999964</v>
      </c>
      <c r="G850">
        <f t="shared" si="27"/>
        <v>7.3743999999999428</v>
      </c>
      <c r="H850">
        <f t="shared" si="27"/>
        <v>-0.43050681999999418</v>
      </c>
    </row>
    <row r="851" spans="2:8" x14ac:dyDescent="0.3">
      <c r="B851">
        <f>B850+'User Interface'!$D$14</f>
        <v>0.83900000000000063</v>
      </c>
      <c r="C851">
        <f>IF(G851&lt;0,(SQRT(G851^2+H851^2)*'User Interface'!$D$17)/$C$7*COS(PI()*'User Interface'!$D$19/180),0)</f>
        <v>0</v>
      </c>
      <c r="D851">
        <f>IF(G851&lt;0,(SQRT(H851^2+H851^2)*'User Interface'!$D$17)/$C$7*COS(PI()*'User Interface'!$D$19/180)+$C$8,$C$8)</f>
        <v>-9.81</v>
      </c>
      <c r="E851">
        <f t="shared" si="26"/>
        <v>8.8000000000000007</v>
      </c>
      <c r="F851">
        <f t="shared" si="26"/>
        <v>-5.2305899999999639</v>
      </c>
      <c r="G851">
        <f t="shared" si="27"/>
        <v>7.3831999999999427</v>
      </c>
      <c r="H851">
        <f t="shared" si="27"/>
        <v>-0.43573250499999416</v>
      </c>
    </row>
    <row r="852" spans="2:8" x14ac:dyDescent="0.3">
      <c r="B852">
        <f>B851+'User Interface'!$D$14</f>
        <v>0.84000000000000064</v>
      </c>
      <c r="C852">
        <f>IF(G852&lt;0,(SQRT(G852^2+H852^2)*'User Interface'!$D$17)/$C$7*COS(PI()*'User Interface'!$D$19/180),0)</f>
        <v>0</v>
      </c>
      <c r="D852">
        <f>IF(G852&lt;0,(SQRT(H852^2+H852^2)*'User Interface'!$D$17)/$C$7*COS(PI()*'User Interface'!$D$19/180)+$C$8,$C$8)</f>
        <v>-9.81</v>
      </c>
      <c r="E852">
        <f t="shared" si="26"/>
        <v>8.8000000000000007</v>
      </c>
      <c r="F852">
        <f t="shared" si="26"/>
        <v>-5.2403999999999638</v>
      </c>
      <c r="G852">
        <f t="shared" si="27"/>
        <v>7.3919999999999426</v>
      </c>
      <c r="H852">
        <f t="shared" si="27"/>
        <v>-0.44096799999999414</v>
      </c>
    </row>
    <row r="853" spans="2:8" x14ac:dyDescent="0.3">
      <c r="B853">
        <f>B852+'User Interface'!$D$14</f>
        <v>0.84100000000000064</v>
      </c>
      <c r="C853">
        <f>IF(G853&lt;0,(SQRT(G853^2+H853^2)*'User Interface'!$D$17)/$C$7*COS(PI()*'User Interface'!$D$19/180),0)</f>
        <v>0</v>
      </c>
      <c r="D853">
        <f>IF(G853&lt;0,(SQRT(H853^2+H853^2)*'User Interface'!$D$17)/$C$7*COS(PI()*'User Interface'!$D$19/180)+$C$8,$C$8)</f>
        <v>-9.81</v>
      </c>
      <c r="E853">
        <f t="shared" si="26"/>
        <v>8.8000000000000007</v>
      </c>
      <c r="F853">
        <f t="shared" si="26"/>
        <v>-5.2502099999999636</v>
      </c>
      <c r="G853">
        <f t="shared" si="27"/>
        <v>7.4007999999999425</v>
      </c>
      <c r="H853">
        <f t="shared" si="27"/>
        <v>-0.44621330499999412</v>
      </c>
    </row>
    <row r="854" spans="2:8" x14ac:dyDescent="0.3">
      <c r="B854">
        <f>B853+'User Interface'!$D$14</f>
        <v>0.84200000000000064</v>
      </c>
      <c r="C854">
        <f>IF(G854&lt;0,(SQRT(G854^2+H854^2)*'User Interface'!$D$17)/$C$7*COS(PI()*'User Interface'!$D$19/180),0)</f>
        <v>0</v>
      </c>
      <c r="D854">
        <f>IF(G854&lt;0,(SQRT(H854^2+H854^2)*'User Interface'!$D$17)/$C$7*COS(PI()*'User Interface'!$D$19/180)+$C$8,$C$8)</f>
        <v>-9.81</v>
      </c>
      <c r="E854">
        <f t="shared" si="26"/>
        <v>8.8000000000000007</v>
      </c>
      <c r="F854">
        <f t="shared" si="26"/>
        <v>-5.2600199999999635</v>
      </c>
      <c r="G854">
        <f t="shared" si="27"/>
        <v>7.4095999999999425</v>
      </c>
      <c r="H854">
        <f t="shared" si="27"/>
        <v>-0.4514684199999941</v>
      </c>
    </row>
    <row r="855" spans="2:8" x14ac:dyDescent="0.3">
      <c r="B855">
        <f>B854+'User Interface'!$D$14</f>
        <v>0.84300000000000064</v>
      </c>
      <c r="C855">
        <f>IF(G855&lt;0,(SQRT(G855^2+H855^2)*'User Interface'!$D$17)/$C$7*COS(PI()*'User Interface'!$D$19/180),0)</f>
        <v>0</v>
      </c>
      <c r="D855">
        <f>IF(G855&lt;0,(SQRT(H855^2+H855^2)*'User Interface'!$D$17)/$C$7*COS(PI()*'User Interface'!$D$19/180)+$C$8,$C$8)</f>
        <v>-9.81</v>
      </c>
      <c r="E855">
        <f t="shared" si="26"/>
        <v>8.8000000000000007</v>
      </c>
      <c r="F855">
        <f t="shared" si="26"/>
        <v>-5.2698299999999634</v>
      </c>
      <c r="G855">
        <f t="shared" si="27"/>
        <v>7.4183999999999424</v>
      </c>
      <c r="H855">
        <f t="shared" si="27"/>
        <v>-0.45673334499999407</v>
      </c>
    </row>
    <row r="856" spans="2:8" x14ac:dyDescent="0.3">
      <c r="B856">
        <f>B855+'User Interface'!$D$14</f>
        <v>0.84400000000000064</v>
      </c>
      <c r="C856">
        <f>IF(G856&lt;0,(SQRT(G856^2+H856^2)*'User Interface'!$D$17)/$C$7*COS(PI()*'User Interface'!$D$19/180),0)</f>
        <v>0</v>
      </c>
      <c r="D856">
        <f>IF(G856&lt;0,(SQRT(H856^2+H856^2)*'User Interface'!$D$17)/$C$7*COS(PI()*'User Interface'!$D$19/180)+$C$8,$C$8)</f>
        <v>-9.81</v>
      </c>
      <c r="E856">
        <f t="shared" si="26"/>
        <v>8.8000000000000007</v>
      </c>
      <c r="F856">
        <f t="shared" si="26"/>
        <v>-5.2796399999999633</v>
      </c>
      <c r="G856">
        <f t="shared" si="27"/>
        <v>7.4271999999999423</v>
      </c>
      <c r="H856">
        <f t="shared" si="27"/>
        <v>-0.46200807999999405</v>
      </c>
    </row>
    <row r="857" spans="2:8" x14ac:dyDescent="0.3">
      <c r="B857">
        <f>B856+'User Interface'!$D$14</f>
        <v>0.84500000000000064</v>
      </c>
      <c r="C857">
        <f>IF(G857&lt;0,(SQRT(G857^2+H857^2)*'User Interface'!$D$17)/$C$7*COS(PI()*'User Interface'!$D$19/180),0)</f>
        <v>0</v>
      </c>
      <c r="D857">
        <f>IF(G857&lt;0,(SQRT(H857^2+H857^2)*'User Interface'!$D$17)/$C$7*COS(PI()*'User Interface'!$D$19/180)+$C$8,$C$8)</f>
        <v>-9.81</v>
      </c>
      <c r="E857">
        <f t="shared" si="26"/>
        <v>8.8000000000000007</v>
      </c>
      <c r="F857">
        <f t="shared" si="26"/>
        <v>-5.2894499999999631</v>
      </c>
      <c r="G857">
        <f t="shared" si="27"/>
        <v>7.4359999999999422</v>
      </c>
      <c r="H857">
        <f t="shared" si="27"/>
        <v>-0.46729262499999402</v>
      </c>
    </row>
    <row r="858" spans="2:8" x14ac:dyDescent="0.3">
      <c r="B858">
        <f>B857+'User Interface'!$D$14</f>
        <v>0.84600000000000064</v>
      </c>
      <c r="C858">
        <f>IF(G858&lt;0,(SQRT(G858^2+H858^2)*'User Interface'!$D$17)/$C$7*COS(PI()*'User Interface'!$D$19/180),0)</f>
        <v>0</v>
      </c>
      <c r="D858">
        <f>IF(G858&lt;0,(SQRT(H858^2+H858^2)*'User Interface'!$D$17)/$C$7*COS(PI()*'User Interface'!$D$19/180)+$C$8,$C$8)</f>
        <v>-9.81</v>
      </c>
      <c r="E858">
        <f t="shared" si="26"/>
        <v>8.8000000000000007</v>
      </c>
      <c r="F858">
        <f t="shared" si="26"/>
        <v>-5.299259999999963</v>
      </c>
      <c r="G858">
        <f t="shared" si="27"/>
        <v>7.4447999999999421</v>
      </c>
      <c r="H858">
        <f t="shared" si="27"/>
        <v>-0.47258697999999399</v>
      </c>
    </row>
    <row r="859" spans="2:8" x14ac:dyDescent="0.3">
      <c r="B859">
        <f>B858+'User Interface'!$D$14</f>
        <v>0.84700000000000064</v>
      </c>
      <c r="C859">
        <f>IF(G859&lt;0,(SQRT(G859^2+H859^2)*'User Interface'!$D$17)/$C$7*COS(PI()*'User Interface'!$D$19/180),0)</f>
        <v>0</v>
      </c>
      <c r="D859">
        <f>IF(G859&lt;0,(SQRT(H859^2+H859^2)*'User Interface'!$D$17)/$C$7*COS(PI()*'User Interface'!$D$19/180)+$C$8,$C$8)</f>
        <v>-9.81</v>
      </c>
      <c r="E859">
        <f t="shared" si="26"/>
        <v>8.8000000000000007</v>
      </c>
      <c r="F859">
        <f t="shared" si="26"/>
        <v>-5.3090699999999629</v>
      </c>
      <c r="G859">
        <f t="shared" si="27"/>
        <v>7.453599999999942</v>
      </c>
      <c r="H859">
        <f t="shared" si="27"/>
        <v>-0.47789114499999397</v>
      </c>
    </row>
    <row r="860" spans="2:8" x14ac:dyDescent="0.3">
      <c r="B860">
        <f>B859+'User Interface'!$D$14</f>
        <v>0.84800000000000064</v>
      </c>
      <c r="C860">
        <f>IF(G860&lt;0,(SQRT(G860^2+H860^2)*'User Interface'!$D$17)/$C$7*COS(PI()*'User Interface'!$D$19/180),0)</f>
        <v>0</v>
      </c>
      <c r="D860">
        <f>IF(G860&lt;0,(SQRT(H860^2+H860^2)*'User Interface'!$D$17)/$C$7*COS(PI()*'User Interface'!$D$19/180)+$C$8,$C$8)</f>
        <v>-9.81</v>
      </c>
      <c r="E860">
        <f t="shared" si="26"/>
        <v>8.8000000000000007</v>
      </c>
      <c r="F860">
        <f t="shared" si="26"/>
        <v>-5.3188799999999627</v>
      </c>
      <c r="G860">
        <f t="shared" si="27"/>
        <v>7.462399999999942</v>
      </c>
      <c r="H860">
        <f t="shared" si="27"/>
        <v>-0.48320511999999394</v>
      </c>
    </row>
    <row r="861" spans="2:8" x14ac:dyDescent="0.3">
      <c r="B861">
        <f>B860+'User Interface'!$D$14</f>
        <v>0.84900000000000064</v>
      </c>
      <c r="C861">
        <f>IF(G861&lt;0,(SQRT(G861^2+H861^2)*'User Interface'!$D$17)/$C$7*COS(PI()*'User Interface'!$D$19/180),0)</f>
        <v>0</v>
      </c>
      <c r="D861">
        <f>IF(G861&lt;0,(SQRT(H861^2+H861^2)*'User Interface'!$D$17)/$C$7*COS(PI()*'User Interface'!$D$19/180)+$C$8,$C$8)</f>
        <v>-9.81</v>
      </c>
      <c r="E861">
        <f t="shared" si="26"/>
        <v>8.8000000000000007</v>
      </c>
      <c r="F861">
        <f t="shared" si="26"/>
        <v>-5.3286899999999626</v>
      </c>
      <c r="G861">
        <f t="shared" si="27"/>
        <v>7.4711999999999419</v>
      </c>
      <c r="H861">
        <f t="shared" si="27"/>
        <v>-0.48852890499999391</v>
      </c>
    </row>
    <row r="862" spans="2:8" x14ac:dyDescent="0.3">
      <c r="B862">
        <f>B861+'User Interface'!$D$14</f>
        <v>0.85000000000000064</v>
      </c>
      <c r="C862">
        <f>IF(G862&lt;0,(SQRT(G862^2+H862^2)*'User Interface'!$D$17)/$C$7*COS(PI()*'User Interface'!$D$19/180),0)</f>
        <v>0</v>
      </c>
      <c r="D862">
        <f>IF(G862&lt;0,(SQRT(H862^2+H862^2)*'User Interface'!$D$17)/$C$7*COS(PI()*'User Interface'!$D$19/180)+$C$8,$C$8)</f>
        <v>-9.81</v>
      </c>
      <c r="E862">
        <f t="shared" si="26"/>
        <v>8.8000000000000007</v>
      </c>
      <c r="F862">
        <f t="shared" si="26"/>
        <v>-5.3384999999999625</v>
      </c>
      <c r="G862">
        <f t="shared" si="27"/>
        <v>7.4799999999999418</v>
      </c>
      <c r="H862">
        <f t="shared" si="27"/>
        <v>-0.49386249999999388</v>
      </c>
    </row>
    <row r="863" spans="2:8" x14ac:dyDescent="0.3">
      <c r="B863">
        <f>B862+'User Interface'!$D$14</f>
        <v>0.85100000000000064</v>
      </c>
      <c r="C863">
        <f>IF(G863&lt;0,(SQRT(G863^2+H863^2)*'User Interface'!$D$17)/$C$7*COS(PI()*'User Interface'!$D$19/180),0)</f>
        <v>0</v>
      </c>
      <c r="D863">
        <f>IF(G863&lt;0,(SQRT(H863^2+H863^2)*'User Interface'!$D$17)/$C$7*COS(PI()*'User Interface'!$D$19/180)+$C$8,$C$8)</f>
        <v>-9.81</v>
      </c>
      <c r="E863">
        <f t="shared" si="26"/>
        <v>8.8000000000000007</v>
      </c>
      <c r="F863">
        <f t="shared" si="26"/>
        <v>-5.3483099999999624</v>
      </c>
      <c r="G863">
        <f t="shared" si="27"/>
        <v>7.4887999999999417</v>
      </c>
      <c r="H863">
        <f t="shared" si="27"/>
        <v>-0.49920590499999384</v>
      </c>
    </row>
    <row r="864" spans="2:8" x14ac:dyDescent="0.3">
      <c r="B864">
        <f>B863+'User Interface'!$D$14</f>
        <v>0.85200000000000065</v>
      </c>
      <c r="C864">
        <f>IF(G864&lt;0,(SQRT(G864^2+H864^2)*'User Interface'!$D$17)/$C$7*COS(PI()*'User Interface'!$D$19/180),0)</f>
        <v>0</v>
      </c>
      <c r="D864">
        <f>IF(G864&lt;0,(SQRT(H864^2+H864^2)*'User Interface'!$D$17)/$C$7*COS(PI()*'User Interface'!$D$19/180)+$C$8,$C$8)</f>
        <v>-9.81</v>
      </c>
      <c r="E864">
        <f t="shared" si="26"/>
        <v>8.8000000000000007</v>
      </c>
      <c r="F864">
        <f t="shared" si="26"/>
        <v>-5.3581199999999622</v>
      </c>
      <c r="G864">
        <f t="shared" si="27"/>
        <v>7.4975999999999416</v>
      </c>
      <c r="H864">
        <f t="shared" si="27"/>
        <v>-0.50455911999999381</v>
      </c>
    </row>
    <row r="865" spans="2:8" x14ac:dyDescent="0.3">
      <c r="B865">
        <f>B864+'User Interface'!$D$14</f>
        <v>0.85300000000000065</v>
      </c>
      <c r="C865">
        <f>IF(G865&lt;0,(SQRT(G865^2+H865^2)*'User Interface'!$D$17)/$C$7*COS(PI()*'User Interface'!$D$19/180),0)</f>
        <v>0</v>
      </c>
      <c r="D865">
        <f>IF(G865&lt;0,(SQRT(H865^2+H865^2)*'User Interface'!$D$17)/$C$7*COS(PI()*'User Interface'!$D$19/180)+$C$8,$C$8)</f>
        <v>-9.81</v>
      </c>
      <c r="E865">
        <f t="shared" si="26"/>
        <v>8.8000000000000007</v>
      </c>
      <c r="F865">
        <f t="shared" si="26"/>
        <v>-5.3679299999999621</v>
      </c>
      <c r="G865">
        <f t="shared" si="27"/>
        <v>7.5063999999999416</v>
      </c>
      <c r="H865">
        <f t="shared" si="27"/>
        <v>-0.50992214499999378</v>
      </c>
    </row>
    <row r="866" spans="2:8" x14ac:dyDescent="0.3">
      <c r="B866">
        <f>B865+'User Interface'!$D$14</f>
        <v>0.85400000000000065</v>
      </c>
      <c r="C866">
        <f>IF(G866&lt;0,(SQRT(G866^2+H866^2)*'User Interface'!$D$17)/$C$7*COS(PI()*'User Interface'!$D$19/180),0)</f>
        <v>0</v>
      </c>
      <c r="D866">
        <f>IF(G866&lt;0,(SQRT(H866^2+H866^2)*'User Interface'!$D$17)/$C$7*COS(PI()*'User Interface'!$D$19/180)+$C$8,$C$8)</f>
        <v>-9.81</v>
      </c>
      <c r="E866">
        <f t="shared" si="26"/>
        <v>8.8000000000000007</v>
      </c>
      <c r="F866">
        <f t="shared" si="26"/>
        <v>-5.377739999999962</v>
      </c>
      <c r="G866">
        <f t="shared" si="27"/>
        <v>7.5151999999999415</v>
      </c>
      <c r="H866">
        <f t="shared" si="27"/>
        <v>-0.51529497999999374</v>
      </c>
    </row>
    <row r="867" spans="2:8" x14ac:dyDescent="0.3">
      <c r="B867">
        <f>B866+'User Interface'!$D$14</f>
        <v>0.85500000000000065</v>
      </c>
      <c r="C867">
        <f>IF(G867&lt;0,(SQRT(G867^2+H867^2)*'User Interface'!$D$17)/$C$7*COS(PI()*'User Interface'!$D$19/180),0)</f>
        <v>0</v>
      </c>
      <c r="D867">
        <f>IF(G867&lt;0,(SQRT(H867^2+H867^2)*'User Interface'!$D$17)/$C$7*COS(PI()*'User Interface'!$D$19/180)+$C$8,$C$8)</f>
        <v>-9.81</v>
      </c>
      <c r="E867">
        <f t="shared" si="26"/>
        <v>8.8000000000000007</v>
      </c>
      <c r="F867">
        <f t="shared" si="26"/>
        <v>-5.3875499999999619</v>
      </c>
      <c r="G867">
        <f t="shared" si="27"/>
        <v>7.5239999999999414</v>
      </c>
      <c r="H867">
        <f t="shared" si="27"/>
        <v>-0.5206776249999937</v>
      </c>
    </row>
    <row r="868" spans="2:8" x14ac:dyDescent="0.3">
      <c r="B868">
        <f>B867+'User Interface'!$D$14</f>
        <v>0.85600000000000065</v>
      </c>
      <c r="C868">
        <f>IF(G868&lt;0,(SQRT(G868^2+H868^2)*'User Interface'!$D$17)/$C$7*COS(PI()*'User Interface'!$D$19/180),0)</f>
        <v>0</v>
      </c>
      <c r="D868">
        <f>IF(G868&lt;0,(SQRT(H868^2+H868^2)*'User Interface'!$D$17)/$C$7*COS(PI()*'User Interface'!$D$19/180)+$C$8,$C$8)</f>
        <v>-9.81</v>
      </c>
      <c r="E868">
        <f t="shared" si="26"/>
        <v>8.8000000000000007</v>
      </c>
      <c r="F868">
        <f t="shared" si="26"/>
        <v>-5.3973599999999617</v>
      </c>
      <c r="G868">
        <f t="shared" si="27"/>
        <v>7.5327999999999413</v>
      </c>
      <c r="H868">
        <f t="shared" si="27"/>
        <v>-0.52607007999999367</v>
      </c>
    </row>
    <row r="869" spans="2:8" x14ac:dyDescent="0.3">
      <c r="B869">
        <f>B868+'User Interface'!$D$14</f>
        <v>0.85700000000000065</v>
      </c>
      <c r="C869">
        <f>IF(G869&lt;0,(SQRT(G869^2+H869^2)*'User Interface'!$D$17)/$C$7*COS(PI()*'User Interface'!$D$19/180),0)</f>
        <v>0</v>
      </c>
      <c r="D869">
        <f>IF(G869&lt;0,(SQRT(H869^2+H869^2)*'User Interface'!$D$17)/$C$7*COS(PI()*'User Interface'!$D$19/180)+$C$8,$C$8)</f>
        <v>-9.81</v>
      </c>
      <c r="E869">
        <f t="shared" si="26"/>
        <v>8.8000000000000007</v>
      </c>
      <c r="F869">
        <f t="shared" si="26"/>
        <v>-5.4071699999999616</v>
      </c>
      <c r="G869">
        <f t="shared" si="27"/>
        <v>7.5415999999999412</v>
      </c>
      <c r="H869">
        <f t="shared" si="27"/>
        <v>-0.53147234499999363</v>
      </c>
    </row>
    <row r="870" spans="2:8" x14ac:dyDescent="0.3">
      <c r="B870">
        <f>B869+'User Interface'!$D$14</f>
        <v>0.85800000000000065</v>
      </c>
      <c r="C870">
        <f>IF(G870&lt;0,(SQRT(G870^2+H870^2)*'User Interface'!$D$17)/$C$7*COS(PI()*'User Interface'!$D$19/180),0)</f>
        <v>0</v>
      </c>
      <c r="D870">
        <f>IF(G870&lt;0,(SQRT(H870^2+H870^2)*'User Interface'!$D$17)/$C$7*COS(PI()*'User Interface'!$D$19/180)+$C$8,$C$8)</f>
        <v>-9.81</v>
      </c>
      <c r="E870">
        <f t="shared" si="26"/>
        <v>8.8000000000000007</v>
      </c>
      <c r="F870">
        <f t="shared" si="26"/>
        <v>-5.4169799999999615</v>
      </c>
      <c r="G870">
        <f t="shared" si="27"/>
        <v>7.5503999999999412</v>
      </c>
      <c r="H870">
        <f t="shared" si="27"/>
        <v>-0.53688441999999359</v>
      </c>
    </row>
    <row r="871" spans="2:8" x14ac:dyDescent="0.3">
      <c r="B871">
        <f>B870+'User Interface'!$D$14</f>
        <v>0.85900000000000065</v>
      </c>
      <c r="C871">
        <f>IF(G871&lt;0,(SQRT(G871^2+H871^2)*'User Interface'!$D$17)/$C$7*COS(PI()*'User Interface'!$D$19/180),0)</f>
        <v>0</v>
      </c>
      <c r="D871">
        <f>IF(G871&lt;0,(SQRT(H871^2+H871^2)*'User Interface'!$D$17)/$C$7*COS(PI()*'User Interface'!$D$19/180)+$C$8,$C$8)</f>
        <v>-9.81</v>
      </c>
      <c r="E871">
        <f t="shared" si="26"/>
        <v>8.8000000000000007</v>
      </c>
      <c r="F871">
        <f t="shared" si="26"/>
        <v>-5.4267899999999614</v>
      </c>
      <c r="G871">
        <f t="shared" si="27"/>
        <v>7.5591999999999411</v>
      </c>
      <c r="H871">
        <f t="shared" si="27"/>
        <v>-0.54230630499999355</v>
      </c>
    </row>
    <row r="872" spans="2:8" x14ac:dyDescent="0.3">
      <c r="B872">
        <f>B871+'User Interface'!$D$14</f>
        <v>0.86000000000000065</v>
      </c>
      <c r="C872">
        <f>IF(G872&lt;0,(SQRT(G872^2+H872^2)*'User Interface'!$D$17)/$C$7*COS(PI()*'User Interface'!$D$19/180),0)</f>
        <v>0</v>
      </c>
      <c r="D872">
        <f>IF(G872&lt;0,(SQRT(H872^2+H872^2)*'User Interface'!$D$17)/$C$7*COS(PI()*'User Interface'!$D$19/180)+$C$8,$C$8)</f>
        <v>-9.81</v>
      </c>
      <c r="E872">
        <f t="shared" si="26"/>
        <v>8.8000000000000007</v>
      </c>
      <c r="F872">
        <f t="shared" si="26"/>
        <v>-5.4365999999999612</v>
      </c>
      <c r="G872">
        <f t="shared" si="27"/>
        <v>7.567999999999941</v>
      </c>
      <c r="H872">
        <f t="shared" si="27"/>
        <v>-0.54773799999999351</v>
      </c>
    </row>
    <row r="873" spans="2:8" x14ac:dyDescent="0.3">
      <c r="B873">
        <f>B872+'User Interface'!$D$14</f>
        <v>0.86100000000000065</v>
      </c>
      <c r="C873">
        <f>IF(G873&lt;0,(SQRT(G873^2+H873^2)*'User Interface'!$D$17)/$C$7*COS(PI()*'User Interface'!$D$19/180),0)</f>
        <v>0</v>
      </c>
      <c r="D873">
        <f>IF(G873&lt;0,(SQRT(H873^2+H873^2)*'User Interface'!$D$17)/$C$7*COS(PI()*'User Interface'!$D$19/180)+$C$8,$C$8)</f>
        <v>-9.81</v>
      </c>
      <c r="E873">
        <f t="shared" si="26"/>
        <v>8.8000000000000007</v>
      </c>
      <c r="F873">
        <f t="shared" si="26"/>
        <v>-5.4464099999999611</v>
      </c>
      <c r="G873">
        <f t="shared" si="27"/>
        <v>7.5767999999999409</v>
      </c>
      <c r="H873">
        <f t="shared" si="27"/>
        <v>-0.55317950499999347</v>
      </c>
    </row>
    <row r="874" spans="2:8" x14ac:dyDescent="0.3">
      <c r="B874">
        <f>B873+'User Interface'!$D$14</f>
        <v>0.86200000000000065</v>
      </c>
      <c r="C874">
        <f>IF(G874&lt;0,(SQRT(G874^2+H874^2)*'User Interface'!$D$17)/$C$7*COS(PI()*'User Interface'!$D$19/180),0)</f>
        <v>0</v>
      </c>
      <c r="D874">
        <f>IF(G874&lt;0,(SQRT(H874^2+H874^2)*'User Interface'!$D$17)/$C$7*COS(PI()*'User Interface'!$D$19/180)+$C$8,$C$8)</f>
        <v>-9.81</v>
      </c>
      <c r="E874">
        <f t="shared" si="26"/>
        <v>8.8000000000000007</v>
      </c>
      <c r="F874">
        <f t="shared" si="26"/>
        <v>-5.456219999999961</v>
      </c>
      <c r="G874">
        <f t="shared" si="27"/>
        <v>7.5855999999999408</v>
      </c>
      <c r="H874">
        <f t="shared" si="27"/>
        <v>-0.55863081999999342</v>
      </c>
    </row>
    <row r="875" spans="2:8" x14ac:dyDescent="0.3">
      <c r="B875">
        <f>B874+'User Interface'!$D$14</f>
        <v>0.86300000000000066</v>
      </c>
      <c r="C875">
        <f>IF(G875&lt;0,(SQRT(G875^2+H875^2)*'User Interface'!$D$17)/$C$7*COS(PI()*'User Interface'!$D$19/180),0)</f>
        <v>0</v>
      </c>
      <c r="D875">
        <f>IF(G875&lt;0,(SQRT(H875^2+H875^2)*'User Interface'!$D$17)/$C$7*COS(PI()*'User Interface'!$D$19/180)+$C$8,$C$8)</f>
        <v>-9.81</v>
      </c>
      <c r="E875">
        <f t="shared" si="26"/>
        <v>8.8000000000000007</v>
      </c>
      <c r="F875">
        <f t="shared" si="26"/>
        <v>-5.4660299999999609</v>
      </c>
      <c r="G875">
        <f t="shared" si="27"/>
        <v>7.5943999999999408</v>
      </c>
      <c r="H875">
        <f t="shared" si="27"/>
        <v>-0.56409194499999338</v>
      </c>
    </row>
    <row r="876" spans="2:8" x14ac:dyDescent="0.3">
      <c r="B876">
        <f>B875+'User Interface'!$D$14</f>
        <v>0.86400000000000066</v>
      </c>
      <c r="C876">
        <f>IF(G876&lt;0,(SQRT(G876^2+H876^2)*'User Interface'!$D$17)/$C$7*COS(PI()*'User Interface'!$D$19/180),0)</f>
        <v>0</v>
      </c>
      <c r="D876">
        <f>IF(G876&lt;0,(SQRT(H876^2+H876^2)*'User Interface'!$D$17)/$C$7*COS(PI()*'User Interface'!$D$19/180)+$C$8,$C$8)</f>
        <v>-9.81</v>
      </c>
      <c r="E876">
        <f t="shared" si="26"/>
        <v>8.8000000000000007</v>
      </c>
      <c r="F876">
        <f t="shared" si="26"/>
        <v>-5.4758399999999607</v>
      </c>
      <c r="G876">
        <f t="shared" si="27"/>
        <v>7.6031999999999407</v>
      </c>
      <c r="H876">
        <f t="shared" si="27"/>
        <v>-0.56956287999999333</v>
      </c>
    </row>
    <row r="877" spans="2:8" x14ac:dyDescent="0.3">
      <c r="B877">
        <f>B876+'User Interface'!$D$14</f>
        <v>0.86500000000000066</v>
      </c>
      <c r="C877">
        <f>IF(G877&lt;0,(SQRT(G877^2+H877^2)*'User Interface'!$D$17)/$C$7*COS(PI()*'User Interface'!$D$19/180),0)</f>
        <v>0</v>
      </c>
      <c r="D877">
        <f>IF(G877&lt;0,(SQRT(H877^2+H877^2)*'User Interface'!$D$17)/$C$7*COS(PI()*'User Interface'!$D$19/180)+$C$8,$C$8)</f>
        <v>-9.81</v>
      </c>
      <c r="E877">
        <f t="shared" si="26"/>
        <v>8.8000000000000007</v>
      </c>
      <c r="F877">
        <f t="shared" si="26"/>
        <v>-5.4856499999999606</v>
      </c>
      <c r="G877">
        <f t="shared" si="27"/>
        <v>7.6119999999999406</v>
      </c>
      <c r="H877">
        <f t="shared" si="27"/>
        <v>-0.57504362499999329</v>
      </c>
    </row>
    <row r="878" spans="2:8" x14ac:dyDescent="0.3">
      <c r="B878">
        <f>B877+'User Interface'!$D$14</f>
        <v>0.86600000000000066</v>
      </c>
      <c r="C878">
        <f>IF(G878&lt;0,(SQRT(G878^2+H878^2)*'User Interface'!$D$17)/$C$7*COS(PI()*'User Interface'!$D$19/180),0)</f>
        <v>0</v>
      </c>
      <c r="D878">
        <f>IF(G878&lt;0,(SQRT(H878^2+H878^2)*'User Interface'!$D$17)/$C$7*COS(PI()*'User Interface'!$D$19/180)+$C$8,$C$8)</f>
        <v>-9.81</v>
      </c>
      <c r="E878">
        <f t="shared" si="26"/>
        <v>8.8000000000000007</v>
      </c>
      <c r="F878">
        <f t="shared" si="26"/>
        <v>-5.4954599999999605</v>
      </c>
      <c r="G878">
        <f t="shared" si="27"/>
        <v>7.6207999999999405</v>
      </c>
      <c r="H878">
        <f t="shared" si="27"/>
        <v>-0.58053417999999324</v>
      </c>
    </row>
    <row r="879" spans="2:8" x14ac:dyDescent="0.3">
      <c r="B879">
        <f>B878+'User Interface'!$D$14</f>
        <v>0.86700000000000066</v>
      </c>
      <c r="C879">
        <f>IF(G879&lt;0,(SQRT(G879^2+H879^2)*'User Interface'!$D$17)/$C$7*COS(PI()*'User Interface'!$D$19/180),0)</f>
        <v>0</v>
      </c>
      <c r="D879">
        <f>IF(G879&lt;0,(SQRT(H879^2+H879^2)*'User Interface'!$D$17)/$C$7*COS(PI()*'User Interface'!$D$19/180)+$C$8,$C$8)</f>
        <v>-9.81</v>
      </c>
      <c r="E879">
        <f t="shared" si="26"/>
        <v>8.8000000000000007</v>
      </c>
      <c r="F879">
        <f t="shared" si="26"/>
        <v>-5.5052699999999604</v>
      </c>
      <c r="G879">
        <f t="shared" si="27"/>
        <v>7.6295999999999404</v>
      </c>
      <c r="H879">
        <f t="shared" si="27"/>
        <v>-0.58603454499999319</v>
      </c>
    </row>
    <row r="880" spans="2:8" x14ac:dyDescent="0.3">
      <c r="B880">
        <f>B879+'User Interface'!$D$14</f>
        <v>0.86800000000000066</v>
      </c>
      <c r="C880">
        <f>IF(G880&lt;0,(SQRT(G880^2+H880^2)*'User Interface'!$D$17)/$C$7*COS(PI()*'User Interface'!$D$19/180),0)</f>
        <v>0</v>
      </c>
      <c r="D880">
        <f>IF(G880&lt;0,(SQRT(H880^2+H880^2)*'User Interface'!$D$17)/$C$7*COS(PI()*'User Interface'!$D$19/180)+$C$8,$C$8)</f>
        <v>-9.81</v>
      </c>
      <c r="E880">
        <f t="shared" si="26"/>
        <v>8.8000000000000007</v>
      </c>
      <c r="F880">
        <f t="shared" si="26"/>
        <v>-5.5150799999999602</v>
      </c>
      <c r="G880">
        <f t="shared" si="27"/>
        <v>7.6383999999999403</v>
      </c>
      <c r="H880">
        <f t="shared" si="27"/>
        <v>-0.59154471999999314</v>
      </c>
    </row>
    <row r="881" spans="2:8" x14ac:dyDescent="0.3">
      <c r="B881">
        <f>B880+'User Interface'!$D$14</f>
        <v>0.86900000000000066</v>
      </c>
      <c r="C881">
        <f>IF(G881&lt;0,(SQRT(G881^2+H881^2)*'User Interface'!$D$17)/$C$7*COS(PI()*'User Interface'!$D$19/180),0)</f>
        <v>0</v>
      </c>
      <c r="D881">
        <f>IF(G881&lt;0,(SQRT(H881^2+H881^2)*'User Interface'!$D$17)/$C$7*COS(PI()*'User Interface'!$D$19/180)+$C$8,$C$8)</f>
        <v>-9.81</v>
      </c>
      <c r="E881">
        <f t="shared" si="26"/>
        <v>8.8000000000000007</v>
      </c>
      <c r="F881">
        <f t="shared" si="26"/>
        <v>-5.5248899999999601</v>
      </c>
      <c r="G881">
        <f t="shared" si="27"/>
        <v>7.6471999999999403</v>
      </c>
      <c r="H881">
        <f t="shared" si="27"/>
        <v>-0.59706470499999309</v>
      </c>
    </row>
    <row r="882" spans="2:8" x14ac:dyDescent="0.3">
      <c r="B882">
        <f>B881+'User Interface'!$D$14</f>
        <v>0.87000000000000066</v>
      </c>
      <c r="C882">
        <f>IF(G882&lt;0,(SQRT(G882^2+H882^2)*'User Interface'!$D$17)/$C$7*COS(PI()*'User Interface'!$D$19/180),0)</f>
        <v>0</v>
      </c>
      <c r="D882">
        <f>IF(G882&lt;0,(SQRT(H882^2+H882^2)*'User Interface'!$D$17)/$C$7*COS(PI()*'User Interface'!$D$19/180)+$C$8,$C$8)</f>
        <v>-9.81</v>
      </c>
      <c r="E882">
        <f t="shared" si="26"/>
        <v>8.8000000000000007</v>
      </c>
      <c r="F882">
        <f t="shared" si="26"/>
        <v>-5.53469999999996</v>
      </c>
      <c r="G882">
        <f t="shared" si="27"/>
        <v>7.6559999999999402</v>
      </c>
      <c r="H882">
        <f t="shared" si="27"/>
        <v>-0.60259449999999304</v>
      </c>
    </row>
    <row r="883" spans="2:8" x14ac:dyDescent="0.3">
      <c r="B883">
        <f>B882+'User Interface'!$D$14</f>
        <v>0.87100000000000066</v>
      </c>
      <c r="C883">
        <f>IF(G883&lt;0,(SQRT(G883^2+H883^2)*'User Interface'!$D$17)/$C$7*COS(PI()*'User Interface'!$D$19/180),0)</f>
        <v>0</v>
      </c>
      <c r="D883">
        <f>IF(G883&lt;0,(SQRT(H883^2+H883^2)*'User Interface'!$D$17)/$C$7*COS(PI()*'User Interface'!$D$19/180)+$C$8,$C$8)</f>
        <v>-9.81</v>
      </c>
      <c r="E883">
        <f t="shared" si="26"/>
        <v>8.8000000000000007</v>
      </c>
      <c r="F883">
        <f t="shared" si="26"/>
        <v>-5.5445099999999599</v>
      </c>
      <c r="G883">
        <f t="shared" si="27"/>
        <v>7.6647999999999401</v>
      </c>
      <c r="H883">
        <f t="shared" si="27"/>
        <v>-0.60813410499999299</v>
      </c>
    </row>
    <row r="884" spans="2:8" x14ac:dyDescent="0.3">
      <c r="B884">
        <f>B883+'User Interface'!$D$14</f>
        <v>0.87200000000000066</v>
      </c>
      <c r="C884">
        <f>IF(G884&lt;0,(SQRT(G884^2+H884^2)*'User Interface'!$D$17)/$C$7*COS(PI()*'User Interface'!$D$19/180),0)</f>
        <v>0</v>
      </c>
      <c r="D884">
        <f>IF(G884&lt;0,(SQRT(H884^2+H884^2)*'User Interface'!$D$17)/$C$7*COS(PI()*'User Interface'!$D$19/180)+$C$8,$C$8)</f>
        <v>-9.81</v>
      </c>
      <c r="E884">
        <f t="shared" si="26"/>
        <v>8.8000000000000007</v>
      </c>
      <c r="F884">
        <f t="shared" si="26"/>
        <v>-5.5543199999999597</v>
      </c>
      <c r="G884">
        <f t="shared" si="27"/>
        <v>7.67359999999994</v>
      </c>
      <c r="H884">
        <f t="shared" si="27"/>
        <v>-0.61368351999999293</v>
      </c>
    </row>
    <row r="885" spans="2:8" x14ac:dyDescent="0.3">
      <c r="B885">
        <f>B884+'User Interface'!$D$14</f>
        <v>0.87300000000000066</v>
      </c>
      <c r="C885">
        <f>IF(G885&lt;0,(SQRT(G885^2+H885^2)*'User Interface'!$D$17)/$C$7*COS(PI()*'User Interface'!$D$19/180),0)</f>
        <v>0</v>
      </c>
      <c r="D885">
        <f>IF(G885&lt;0,(SQRT(H885^2+H885^2)*'User Interface'!$D$17)/$C$7*COS(PI()*'User Interface'!$D$19/180)+$C$8,$C$8)</f>
        <v>-9.81</v>
      </c>
      <c r="E885">
        <f t="shared" si="26"/>
        <v>8.8000000000000007</v>
      </c>
      <c r="F885">
        <f t="shared" si="26"/>
        <v>-5.5641299999999596</v>
      </c>
      <c r="G885">
        <f t="shared" si="27"/>
        <v>7.6823999999999399</v>
      </c>
      <c r="H885">
        <f t="shared" si="27"/>
        <v>-0.61924274499999288</v>
      </c>
    </row>
    <row r="886" spans="2:8" x14ac:dyDescent="0.3">
      <c r="B886">
        <f>B885+'User Interface'!$D$14</f>
        <v>0.87400000000000067</v>
      </c>
      <c r="C886">
        <f>IF(G886&lt;0,(SQRT(G886^2+H886^2)*'User Interface'!$D$17)/$C$7*COS(PI()*'User Interface'!$D$19/180),0)</f>
        <v>0</v>
      </c>
      <c r="D886">
        <f>IF(G886&lt;0,(SQRT(H886^2+H886^2)*'User Interface'!$D$17)/$C$7*COS(PI()*'User Interface'!$D$19/180)+$C$8,$C$8)</f>
        <v>-9.81</v>
      </c>
      <c r="E886">
        <f t="shared" si="26"/>
        <v>8.8000000000000007</v>
      </c>
      <c r="F886">
        <f t="shared" si="26"/>
        <v>-5.5739399999999595</v>
      </c>
      <c r="G886">
        <f t="shared" si="27"/>
        <v>7.6911999999999399</v>
      </c>
      <c r="H886">
        <f t="shared" si="27"/>
        <v>-0.62481177999999282</v>
      </c>
    </row>
    <row r="887" spans="2:8" x14ac:dyDescent="0.3">
      <c r="B887">
        <f>B886+'User Interface'!$D$14</f>
        <v>0.87500000000000067</v>
      </c>
      <c r="C887">
        <f>IF(G887&lt;0,(SQRT(G887^2+H887^2)*'User Interface'!$D$17)/$C$7*COS(PI()*'User Interface'!$D$19/180),0)</f>
        <v>0</v>
      </c>
      <c r="D887">
        <f>IF(G887&lt;0,(SQRT(H887^2+H887^2)*'User Interface'!$D$17)/$C$7*COS(PI()*'User Interface'!$D$19/180)+$C$8,$C$8)</f>
        <v>-9.81</v>
      </c>
      <c r="E887">
        <f t="shared" si="26"/>
        <v>8.8000000000000007</v>
      </c>
      <c r="F887">
        <f t="shared" si="26"/>
        <v>-5.5837499999999594</v>
      </c>
      <c r="G887">
        <f t="shared" si="27"/>
        <v>7.6999999999999398</v>
      </c>
      <c r="H887">
        <f t="shared" si="27"/>
        <v>-0.63039062499999277</v>
      </c>
    </row>
    <row r="888" spans="2:8" x14ac:dyDescent="0.3">
      <c r="B888">
        <f>B887+'User Interface'!$D$14</f>
        <v>0.87600000000000067</v>
      </c>
      <c r="C888">
        <f>IF(G888&lt;0,(SQRT(G888^2+H888^2)*'User Interface'!$D$17)/$C$7*COS(PI()*'User Interface'!$D$19/180),0)</f>
        <v>0</v>
      </c>
      <c r="D888">
        <f>IF(G888&lt;0,(SQRT(H888^2+H888^2)*'User Interface'!$D$17)/$C$7*COS(PI()*'User Interface'!$D$19/180)+$C$8,$C$8)</f>
        <v>-9.81</v>
      </c>
      <c r="E888">
        <f t="shared" si="26"/>
        <v>8.8000000000000007</v>
      </c>
      <c r="F888">
        <f t="shared" si="26"/>
        <v>-5.5935599999999592</v>
      </c>
      <c r="G888">
        <f t="shared" si="27"/>
        <v>7.7087999999999397</v>
      </c>
      <c r="H888">
        <f t="shared" si="27"/>
        <v>-0.63597927999999271</v>
      </c>
    </row>
    <row r="889" spans="2:8" x14ac:dyDescent="0.3">
      <c r="B889">
        <f>B888+'User Interface'!$D$14</f>
        <v>0.87700000000000067</v>
      </c>
      <c r="C889">
        <f>IF(G889&lt;0,(SQRT(G889^2+H889^2)*'User Interface'!$D$17)/$C$7*COS(PI()*'User Interface'!$D$19/180),0)</f>
        <v>0</v>
      </c>
      <c r="D889">
        <f>IF(G889&lt;0,(SQRT(H889^2+H889^2)*'User Interface'!$D$17)/$C$7*COS(PI()*'User Interface'!$D$19/180)+$C$8,$C$8)</f>
        <v>-9.81</v>
      </c>
      <c r="E889">
        <f t="shared" si="26"/>
        <v>8.8000000000000007</v>
      </c>
      <c r="F889">
        <f t="shared" si="26"/>
        <v>-5.6033699999999591</v>
      </c>
      <c r="G889">
        <f t="shared" si="27"/>
        <v>7.7175999999999396</v>
      </c>
      <c r="H889">
        <f t="shared" si="27"/>
        <v>-0.64157774499999265</v>
      </c>
    </row>
    <row r="890" spans="2:8" x14ac:dyDescent="0.3">
      <c r="B890">
        <f>B889+'User Interface'!$D$14</f>
        <v>0.87800000000000067</v>
      </c>
      <c r="C890">
        <f>IF(G890&lt;0,(SQRT(G890^2+H890^2)*'User Interface'!$D$17)/$C$7*COS(PI()*'User Interface'!$D$19/180),0)</f>
        <v>0</v>
      </c>
      <c r="D890">
        <f>IF(G890&lt;0,(SQRT(H890^2+H890^2)*'User Interface'!$D$17)/$C$7*COS(PI()*'User Interface'!$D$19/180)+$C$8,$C$8)</f>
        <v>-9.81</v>
      </c>
      <c r="E890">
        <f t="shared" si="26"/>
        <v>8.8000000000000007</v>
      </c>
      <c r="F890">
        <f t="shared" si="26"/>
        <v>-5.613179999999959</v>
      </c>
      <c r="G890">
        <f t="shared" si="27"/>
        <v>7.7263999999999395</v>
      </c>
      <c r="H890">
        <f t="shared" si="27"/>
        <v>-0.64718601999999259</v>
      </c>
    </row>
    <row r="891" spans="2:8" x14ac:dyDescent="0.3">
      <c r="B891">
        <f>B890+'User Interface'!$D$14</f>
        <v>0.87900000000000067</v>
      </c>
      <c r="C891">
        <f>IF(G891&lt;0,(SQRT(G891^2+H891^2)*'User Interface'!$D$17)/$C$7*COS(PI()*'User Interface'!$D$19/180),0)</f>
        <v>0</v>
      </c>
      <c r="D891">
        <f>IF(G891&lt;0,(SQRT(H891^2+H891^2)*'User Interface'!$D$17)/$C$7*COS(PI()*'User Interface'!$D$19/180)+$C$8,$C$8)</f>
        <v>-9.81</v>
      </c>
      <c r="E891">
        <f t="shared" si="26"/>
        <v>8.8000000000000007</v>
      </c>
      <c r="F891">
        <f t="shared" si="26"/>
        <v>-5.6229899999999589</v>
      </c>
      <c r="G891">
        <f t="shared" si="27"/>
        <v>7.7351999999999395</v>
      </c>
      <c r="H891">
        <f t="shared" si="27"/>
        <v>-0.65280410499999253</v>
      </c>
    </row>
    <row r="892" spans="2:8" x14ac:dyDescent="0.3">
      <c r="B892">
        <f>B891+'User Interface'!$D$14</f>
        <v>0.88000000000000067</v>
      </c>
      <c r="C892">
        <f>IF(G892&lt;0,(SQRT(G892^2+H892^2)*'User Interface'!$D$17)/$C$7*COS(PI()*'User Interface'!$D$19/180),0)</f>
        <v>0</v>
      </c>
      <c r="D892">
        <f>IF(G892&lt;0,(SQRT(H892^2+H892^2)*'User Interface'!$D$17)/$C$7*COS(PI()*'User Interface'!$D$19/180)+$C$8,$C$8)</f>
        <v>-9.81</v>
      </c>
      <c r="E892">
        <f t="shared" si="26"/>
        <v>8.8000000000000007</v>
      </c>
      <c r="F892">
        <f t="shared" si="26"/>
        <v>-5.6327999999999587</v>
      </c>
      <c r="G892">
        <f t="shared" si="27"/>
        <v>7.7439999999999394</v>
      </c>
      <c r="H892">
        <f t="shared" si="27"/>
        <v>-0.65843199999999247</v>
      </c>
    </row>
    <row r="893" spans="2:8" x14ac:dyDescent="0.3">
      <c r="B893">
        <f>B892+'User Interface'!$D$14</f>
        <v>0.88100000000000067</v>
      </c>
      <c r="C893">
        <f>IF(G893&lt;0,(SQRT(G893^2+H893^2)*'User Interface'!$D$17)/$C$7*COS(PI()*'User Interface'!$D$19/180),0)</f>
        <v>0</v>
      </c>
      <c r="D893">
        <f>IF(G893&lt;0,(SQRT(H893^2+H893^2)*'User Interface'!$D$17)/$C$7*COS(PI()*'User Interface'!$D$19/180)+$C$8,$C$8)</f>
        <v>-9.81</v>
      </c>
      <c r="E893">
        <f t="shared" si="26"/>
        <v>8.8000000000000007</v>
      </c>
      <c r="F893">
        <f t="shared" si="26"/>
        <v>-5.6426099999999586</v>
      </c>
      <c r="G893">
        <f t="shared" si="27"/>
        <v>7.7527999999999393</v>
      </c>
      <c r="H893">
        <f t="shared" si="27"/>
        <v>-0.66406970499999241</v>
      </c>
    </row>
    <row r="894" spans="2:8" x14ac:dyDescent="0.3">
      <c r="B894">
        <f>B893+'User Interface'!$D$14</f>
        <v>0.88200000000000067</v>
      </c>
      <c r="C894">
        <f>IF(G894&lt;0,(SQRT(G894^2+H894^2)*'User Interface'!$D$17)/$C$7*COS(PI()*'User Interface'!$D$19/180),0)</f>
        <v>0</v>
      </c>
      <c r="D894">
        <f>IF(G894&lt;0,(SQRT(H894^2+H894^2)*'User Interface'!$D$17)/$C$7*COS(PI()*'User Interface'!$D$19/180)+$C$8,$C$8)</f>
        <v>-9.81</v>
      </c>
      <c r="E894">
        <f t="shared" si="26"/>
        <v>8.8000000000000007</v>
      </c>
      <c r="F894">
        <f t="shared" si="26"/>
        <v>-5.6524199999999585</v>
      </c>
      <c r="G894">
        <f t="shared" si="27"/>
        <v>7.7615999999999392</v>
      </c>
      <c r="H894">
        <f t="shared" si="27"/>
        <v>-0.66971721999999234</v>
      </c>
    </row>
    <row r="895" spans="2:8" x14ac:dyDescent="0.3">
      <c r="B895">
        <f>B894+'User Interface'!$D$14</f>
        <v>0.88300000000000067</v>
      </c>
      <c r="C895">
        <f>IF(G895&lt;0,(SQRT(G895^2+H895^2)*'User Interface'!$D$17)/$C$7*COS(PI()*'User Interface'!$D$19/180),0)</f>
        <v>0</v>
      </c>
      <c r="D895">
        <f>IF(G895&lt;0,(SQRT(H895^2+H895^2)*'User Interface'!$D$17)/$C$7*COS(PI()*'User Interface'!$D$19/180)+$C$8,$C$8)</f>
        <v>-9.81</v>
      </c>
      <c r="E895">
        <f t="shared" si="26"/>
        <v>8.8000000000000007</v>
      </c>
      <c r="F895">
        <f t="shared" si="26"/>
        <v>-5.6622299999999584</v>
      </c>
      <c r="G895">
        <f t="shared" si="27"/>
        <v>7.7703999999999391</v>
      </c>
      <c r="H895">
        <f t="shared" si="27"/>
        <v>-0.67537454499999228</v>
      </c>
    </row>
    <row r="896" spans="2:8" x14ac:dyDescent="0.3">
      <c r="B896">
        <f>B895+'User Interface'!$D$14</f>
        <v>0.88400000000000067</v>
      </c>
      <c r="C896">
        <f>IF(G896&lt;0,(SQRT(G896^2+H896^2)*'User Interface'!$D$17)/$C$7*COS(PI()*'User Interface'!$D$19/180),0)</f>
        <v>0</v>
      </c>
      <c r="D896">
        <f>IF(G896&lt;0,(SQRT(H896^2+H896^2)*'User Interface'!$D$17)/$C$7*COS(PI()*'User Interface'!$D$19/180)+$C$8,$C$8)</f>
        <v>-9.81</v>
      </c>
      <c r="E896">
        <f t="shared" si="26"/>
        <v>8.8000000000000007</v>
      </c>
      <c r="F896">
        <f t="shared" si="26"/>
        <v>-5.6720399999999582</v>
      </c>
      <c r="G896">
        <f t="shared" si="27"/>
        <v>7.7791999999999391</v>
      </c>
      <c r="H896">
        <f t="shared" si="27"/>
        <v>-0.68104167999999221</v>
      </c>
    </row>
    <row r="897" spans="2:8" x14ac:dyDescent="0.3">
      <c r="B897">
        <f>B896+'User Interface'!$D$14</f>
        <v>0.88500000000000068</v>
      </c>
      <c r="C897">
        <f>IF(G897&lt;0,(SQRT(G897^2+H897^2)*'User Interface'!$D$17)/$C$7*COS(PI()*'User Interface'!$D$19/180),0)</f>
        <v>0</v>
      </c>
      <c r="D897">
        <f>IF(G897&lt;0,(SQRT(H897^2+H897^2)*'User Interface'!$D$17)/$C$7*COS(PI()*'User Interface'!$D$19/180)+$C$8,$C$8)</f>
        <v>-9.81</v>
      </c>
      <c r="E897">
        <f t="shared" si="26"/>
        <v>8.8000000000000007</v>
      </c>
      <c r="F897">
        <f t="shared" si="26"/>
        <v>-5.6818499999999581</v>
      </c>
      <c r="G897">
        <f t="shared" si="27"/>
        <v>7.787999999999939</v>
      </c>
      <c r="H897">
        <f t="shared" si="27"/>
        <v>-0.68671862499999214</v>
      </c>
    </row>
    <row r="898" spans="2:8" x14ac:dyDescent="0.3">
      <c r="B898">
        <f>B897+'User Interface'!$D$14</f>
        <v>0.88600000000000068</v>
      </c>
      <c r="C898">
        <f>IF(G898&lt;0,(SQRT(G898^2+H898^2)*'User Interface'!$D$17)/$C$7*COS(PI()*'User Interface'!$D$19/180),0)</f>
        <v>0</v>
      </c>
      <c r="D898">
        <f>IF(G898&lt;0,(SQRT(H898^2+H898^2)*'User Interface'!$D$17)/$C$7*COS(PI()*'User Interface'!$D$19/180)+$C$8,$C$8)</f>
        <v>-9.81</v>
      </c>
      <c r="E898">
        <f t="shared" si="26"/>
        <v>8.8000000000000007</v>
      </c>
      <c r="F898">
        <f t="shared" si="26"/>
        <v>-5.691659999999958</v>
      </c>
      <c r="G898">
        <f t="shared" si="27"/>
        <v>7.7967999999999389</v>
      </c>
      <c r="H898">
        <f t="shared" si="27"/>
        <v>-0.69240537999999208</v>
      </c>
    </row>
    <row r="899" spans="2:8" x14ac:dyDescent="0.3">
      <c r="B899">
        <f>B898+'User Interface'!$D$14</f>
        <v>0.88700000000000068</v>
      </c>
      <c r="C899">
        <f>IF(G899&lt;0,(SQRT(G899^2+H899^2)*'User Interface'!$D$17)/$C$7*COS(PI()*'User Interface'!$D$19/180),0)</f>
        <v>0</v>
      </c>
      <c r="D899">
        <f>IF(G899&lt;0,(SQRT(H899^2+H899^2)*'User Interface'!$D$17)/$C$7*COS(PI()*'User Interface'!$D$19/180)+$C$8,$C$8)</f>
        <v>-9.81</v>
      </c>
      <c r="E899">
        <f t="shared" si="26"/>
        <v>8.8000000000000007</v>
      </c>
      <c r="F899">
        <f t="shared" si="26"/>
        <v>-5.7014699999999578</v>
      </c>
      <c r="G899">
        <f t="shared" si="27"/>
        <v>7.8055999999999388</v>
      </c>
      <c r="H899">
        <f t="shared" si="27"/>
        <v>-0.69810194499999201</v>
      </c>
    </row>
    <row r="900" spans="2:8" x14ac:dyDescent="0.3">
      <c r="B900">
        <f>B899+'User Interface'!$D$14</f>
        <v>0.88800000000000068</v>
      </c>
      <c r="C900">
        <f>IF(G900&lt;0,(SQRT(G900^2+H900^2)*'User Interface'!$D$17)/$C$7*COS(PI()*'User Interface'!$D$19/180),0)</f>
        <v>0</v>
      </c>
      <c r="D900">
        <f>IF(G900&lt;0,(SQRT(H900^2+H900^2)*'User Interface'!$D$17)/$C$7*COS(PI()*'User Interface'!$D$19/180)+$C$8,$C$8)</f>
        <v>-9.81</v>
      </c>
      <c r="E900">
        <f t="shared" si="26"/>
        <v>8.8000000000000007</v>
      </c>
      <c r="F900">
        <f t="shared" si="26"/>
        <v>-5.7112799999999577</v>
      </c>
      <c r="G900">
        <f t="shared" si="27"/>
        <v>7.8143999999999387</v>
      </c>
      <c r="H900">
        <f t="shared" si="27"/>
        <v>-0.70380831999999194</v>
      </c>
    </row>
    <row r="901" spans="2:8" x14ac:dyDescent="0.3">
      <c r="B901">
        <f>B900+'User Interface'!$D$14</f>
        <v>0.88900000000000068</v>
      </c>
      <c r="C901">
        <f>IF(G901&lt;0,(SQRT(G901^2+H901^2)*'User Interface'!$D$17)/$C$7*COS(PI()*'User Interface'!$D$19/180),0)</f>
        <v>0</v>
      </c>
      <c r="D901">
        <f>IF(G901&lt;0,(SQRT(H901^2+H901^2)*'User Interface'!$D$17)/$C$7*COS(PI()*'User Interface'!$D$19/180)+$C$8,$C$8)</f>
        <v>-9.81</v>
      </c>
      <c r="E901">
        <f t="shared" si="26"/>
        <v>8.8000000000000007</v>
      </c>
      <c r="F901">
        <f t="shared" si="26"/>
        <v>-5.7210899999999576</v>
      </c>
      <c r="G901">
        <f t="shared" si="27"/>
        <v>7.8231999999999386</v>
      </c>
      <c r="H901">
        <f t="shared" si="27"/>
        <v>-0.70952450499999187</v>
      </c>
    </row>
    <row r="902" spans="2:8" x14ac:dyDescent="0.3">
      <c r="B902">
        <f>B901+'User Interface'!$D$14</f>
        <v>0.89000000000000068</v>
      </c>
      <c r="C902">
        <f>IF(G902&lt;0,(SQRT(G902^2+H902^2)*'User Interface'!$D$17)/$C$7*COS(PI()*'User Interface'!$D$19/180),0)</f>
        <v>0</v>
      </c>
      <c r="D902">
        <f>IF(G902&lt;0,(SQRT(H902^2+H902^2)*'User Interface'!$D$17)/$C$7*COS(PI()*'User Interface'!$D$19/180)+$C$8,$C$8)</f>
        <v>-9.81</v>
      </c>
      <c r="E902">
        <f t="shared" si="26"/>
        <v>8.8000000000000007</v>
      </c>
      <c r="F902">
        <f t="shared" si="26"/>
        <v>-5.7308999999999575</v>
      </c>
      <c r="G902">
        <f t="shared" si="27"/>
        <v>7.8319999999999386</v>
      </c>
      <c r="H902">
        <f t="shared" si="27"/>
        <v>-0.7152504999999918</v>
      </c>
    </row>
    <row r="903" spans="2:8" x14ac:dyDescent="0.3">
      <c r="B903">
        <f>B902+'User Interface'!$D$14</f>
        <v>0.89100000000000068</v>
      </c>
      <c r="C903">
        <f>IF(G903&lt;0,(SQRT(G903^2+H903^2)*'User Interface'!$D$17)/$C$7*COS(PI()*'User Interface'!$D$19/180),0)</f>
        <v>0</v>
      </c>
      <c r="D903">
        <f>IF(G903&lt;0,(SQRT(H903^2+H903^2)*'User Interface'!$D$17)/$C$7*COS(PI()*'User Interface'!$D$19/180)+$C$8,$C$8)</f>
        <v>-9.81</v>
      </c>
      <c r="E903">
        <f t="shared" si="26"/>
        <v>8.8000000000000007</v>
      </c>
      <c r="F903">
        <f t="shared" si="26"/>
        <v>-5.7407099999999573</v>
      </c>
      <c r="G903">
        <f t="shared" si="27"/>
        <v>7.8407999999999385</v>
      </c>
      <c r="H903">
        <f t="shared" si="27"/>
        <v>-0.72098630499999172</v>
      </c>
    </row>
    <row r="904" spans="2:8" x14ac:dyDescent="0.3">
      <c r="B904">
        <f>B903+'User Interface'!$D$14</f>
        <v>0.89200000000000068</v>
      </c>
      <c r="C904">
        <f>IF(G904&lt;0,(SQRT(G904^2+H904^2)*'User Interface'!$D$17)/$C$7*COS(PI()*'User Interface'!$D$19/180),0)</f>
        <v>0</v>
      </c>
      <c r="D904">
        <f>IF(G904&lt;0,(SQRT(H904^2+H904^2)*'User Interface'!$D$17)/$C$7*COS(PI()*'User Interface'!$D$19/180)+$C$8,$C$8)</f>
        <v>-9.81</v>
      </c>
      <c r="E904">
        <f t="shared" si="26"/>
        <v>8.8000000000000007</v>
      </c>
      <c r="F904">
        <f t="shared" si="26"/>
        <v>-5.7505199999999572</v>
      </c>
      <c r="G904">
        <f t="shared" si="27"/>
        <v>7.8495999999999384</v>
      </c>
      <c r="H904">
        <f t="shared" si="27"/>
        <v>-0.72673191999999165</v>
      </c>
    </row>
    <row r="905" spans="2:8" x14ac:dyDescent="0.3">
      <c r="B905">
        <f>B904+'User Interface'!$D$14</f>
        <v>0.89300000000000068</v>
      </c>
      <c r="C905">
        <f>IF(G905&lt;0,(SQRT(G905^2+H905^2)*'User Interface'!$D$17)/$C$7*COS(PI()*'User Interface'!$D$19/180),0)</f>
        <v>0</v>
      </c>
      <c r="D905">
        <f>IF(G905&lt;0,(SQRT(H905^2+H905^2)*'User Interface'!$D$17)/$C$7*COS(PI()*'User Interface'!$D$19/180)+$C$8,$C$8)</f>
        <v>-9.81</v>
      </c>
      <c r="E905">
        <f t="shared" si="26"/>
        <v>8.8000000000000007</v>
      </c>
      <c r="F905">
        <f t="shared" si="26"/>
        <v>-5.7603299999999571</v>
      </c>
      <c r="G905">
        <f t="shared" si="27"/>
        <v>7.8583999999999383</v>
      </c>
      <c r="H905">
        <f t="shared" si="27"/>
        <v>-0.73248734499999157</v>
      </c>
    </row>
    <row r="906" spans="2:8" x14ac:dyDescent="0.3">
      <c r="B906">
        <f>B905+'User Interface'!$D$14</f>
        <v>0.89400000000000068</v>
      </c>
      <c r="C906">
        <f>IF(G906&lt;0,(SQRT(G906^2+H906^2)*'User Interface'!$D$17)/$C$7*COS(PI()*'User Interface'!$D$19/180),0)</f>
        <v>0</v>
      </c>
      <c r="D906">
        <f>IF(G906&lt;0,(SQRT(H906^2+H906^2)*'User Interface'!$D$17)/$C$7*COS(PI()*'User Interface'!$D$19/180)+$C$8,$C$8)</f>
        <v>-9.81</v>
      </c>
      <c r="E906">
        <f t="shared" si="26"/>
        <v>8.8000000000000007</v>
      </c>
      <c r="F906">
        <f t="shared" si="26"/>
        <v>-5.770139999999957</v>
      </c>
      <c r="G906">
        <f t="shared" si="27"/>
        <v>7.8671999999999382</v>
      </c>
      <c r="H906">
        <f t="shared" si="27"/>
        <v>-0.7382525799999915</v>
      </c>
    </row>
    <row r="907" spans="2:8" x14ac:dyDescent="0.3">
      <c r="B907">
        <f>B906+'User Interface'!$D$14</f>
        <v>0.89500000000000068</v>
      </c>
      <c r="C907">
        <f>IF(G907&lt;0,(SQRT(G907^2+H907^2)*'User Interface'!$D$17)/$C$7*COS(PI()*'User Interface'!$D$19/180),0)</f>
        <v>0</v>
      </c>
      <c r="D907">
        <f>IF(G907&lt;0,(SQRT(H907^2+H907^2)*'User Interface'!$D$17)/$C$7*COS(PI()*'User Interface'!$D$19/180)+$C$8,$C$8)</f>
        <v>-9.81</v>
      </c>
      <c r="E907">
        <f t="shared" si="26"/>
        <v>8.8000000000000007</v>
      </c>
      <c r="F907">
        <f t="shared" si="26"/>
        <v>-5.7799499999999568</v>
      </c>
      <c r="G907">
        <f t="shared" si="27"/>
        <v>7.8759999999999382</v>
      </c>
      <c r="H907">
        <f t="shared" si="27"/>
        <v>-0.74402762499999142</v>
      </c>
    </row>
    <row r="908" spans="2:8" x14ac:dyDescent="0.3">
      <c r="B908">
        <f>B907+'User Interface'!$D$14</f>
        <v>0.89600000000000068</v>
      </c>
      <c r="C908">
        <f>IF(G908&lt;0,(SQRT(G908^2+H908^2)*'User Interface'!$D$17)/$C$7*COS(PI()*'User Interface'!$D$19/180),0)</f>
        <v>0</v>
      </c>
      <c r="D908">
        <f>IF(G908&lt;0,(SQRT(H908^2+H908^2)*'User Interface'!$D$17)/$C$7*COS(PI()*'User Interface'!$D$19/180)+$C$8,$C$8)</f>
        <v>-9.81</v>
      </c>
      <c r="E908">
        <f t="shared" si="26"/>
        <v>8.8000000000000007</v>
      </c>
      <c r="F908">
        <f t="shared" si="26"/>
        <v>-5.7897599999999567</v>
      </c>
      <c r="G908">
        <f t="shared" si="27"/>
        <v>7.8847999999999381</v>
      </c>
      <c r="H908">
        <f t="shared" si="27"/>
        <v>-0.74981247999999134</v>
      </c>
    </row>
    <row r="909" spans="2:8" x14ac:dyDescent="0.3">
      <c r="B909">
        <f>B908+'User Interface'!$D$14</f>
        <v>0.89700000000000069</v>
      </c>
      <c r="C909">
        <f>IF(G909&lt;0,(SQRT(G909^2+H909^2)*'User Interface'!$D$17)/$C$7*COS(PI()*'User Interface'!$D$19/180),0)</f>
        <v>0</v>
      </c>
      <c r="D909">
        <f>IF(G909&lt;0,(SQRT(H909^2+H909^2)*'User Interface'!$D$17)/$C$7*COS(PI()*'User Interface'!$D$19/180)+$C$8,$C$8)</f>
        <v>-9.81</v>
      </c>
      <c r="E909">
        <f t="shared" si="26"/>
        <v>8.8000000000000007</v>
      </c>
      <c r="F909">
        <f t="shared" si="26"/>
        <v>-5.7995699999999566</v>
      </c>
      <c r="G909">
        <f t="shared" si="27"/>
        <v>7.893599999999938</v>
      </c>
      <c r="H909">
        <f t="shared" si="27"/>
        <v>-0.75560714499999126</v>
      </c>
    </row>
    <row r="910" spans="2:8" x14ac:dyDescent="0.3">
      <c r="B910">
        <f>B909+'User Interface'!$D$14</f>
        <v>0.89800000000000069</v>
      </c>
      <c r="C910">
        <f>IF(G910&lt;0,(SQRT(G910^2+H910^2)*'User Interface'!$D$17)/$C$7*COS(PI()*'User Interface'!$D$19/180),0)</f>
        <v>0</v>
      </c>
      <c r="D910">
        <f>IF(G910&lt;0,(SQRT(H910^2+H910^2)*'User Interface'!$D$17)/$C$7*COS(PI()*'User Interface'!$D$19/180)+$C$8,$C$8)</f>
        <v>-9.81</v>
      </c>
      <c r="E910">
        <f t="shared" ref="E910:F973" si="28">C909*$C$9+E909</f>
        <v>8.8000000000000007</v>
      </c>
      <c r="F910">
        <f t="shared" si="28"/>
        <v>-5.8093799999999565</v>
      </c>
      <c r="G910">
        <f t="shared" ref="G910:H973" si="29">(E910+E909)/2*$C$9+G909</f>
        <v>7.9023999999999379</v>
      </c>
      <c r="H910">
        <f t="shared" si="29"/>
        <v>-0.76141161999999118</v>
      </c>
    </row>
    <row r="911" spans="2:8" x14ac:dyDescent="0.3">
      <c r="B911">
        <f>B910+'User Interface'!$D$14</f>
        <v>0.89900000000000069</v>
      </c>
      <c r="C911">
        <f>IF(G911&lt;0,(SQRT(G911^2+H911^2)*'User Interface'!$D$17)/$C$7*COS(PI()*'User Interface'!$D$19/180),0)</f>
        <v>0</v>
      </c>
      <c r="D911">
        <f>IF(G911&lt;0,(SQRT(H911^2+H911^2)*'User Interface'!$D$17)/$C$7*COS(PI()*'User Interface'!$D$19/180)+$C$8,$C$8)</f>
        <v>-9.81</v>
      </c>
      <c r="E911">
        <f t="shared" si="28"/>
        <v>8.8000000000000007</v>
      </c>
      <c r="F911">
        <f t="shared" si="28"/>
        <v>-5.8191899999999563</v>
      </c>
      <c r="G911">
        <f t="shared" si="29"/>
        <v>7.9111999999999378</v>
      </c>
      <c r="H911">
        <f t="shared" si="29"/>
        <v>-0.7672259049999911</v>
      </c>
    </row>
    <row r="912" spans="2:8" x14ac:dyDescent="0.3">
      <c r="B912">
        <f>B911+'User Interface'!$D$14</f>
        <v>0.90000000000000069</v>
      </c>
      <c r="C912">
        <f>IF(G912&lt;0,(SQRT(G912^2+H912^2)*'User Interface'!$D$17)/$C$7*COS(PI()*'User Interface'!$D$19/180),0)</f>
        <v>0</v>
      </c>
      <c r="D912">
        <f>IF(G912&lt;0,(SQRT(H912^2+H912^2)*'User Interface'!$D$17)/$C$7*COS(PI()*'User Interface'!$D$19/180)+$C$8,$C$8)</f>
        <v>-9.81</v>
      </c>
      <c r="E912">
        <f t="shared" si="28"/>
        <v>8.8000000000000007</v>
      </c>
      <c r="F912">
        <f t="shared" si="28"/>
        <v>-5.8289999999999562</v>
      </c>
      <c r="G912">
        <f t="shared" si="29"/>
        <v>7.9199999999999378</v>
      </c>
      <c r="H912">
        <f t="shared" si="29"/>
        <v>-0.77304999999999102</v>
      </c>
    </row>
    <row r="913" spans="2:8" x14ac:dyDescent="0.3">
      <c r="B913">
        <f>B912+'User Interface'!$D$14</f>
        <v>0.90100000000000069</v>
      </c>
      <c r="C913">
        <f>IF(G913&lt;0,(SQRT(G913^2+H913^2)*'User Interface'!$D$17)/$C$7*COS(PI()*'User Interface'!$D$19/180),0)</f>
        <v>0</v>
      </c>
      <c r="D913">
        <f>IF(G913&lt;0,(SQRT(H913^2+H913^2)*'User Interface'!$D$17)/$C$7*COS(PI()*'User Interface'!$D$19/180)+$C$8,$C$8)</f>
        <v>-9.81</v>
      </c>
      <c r="E913">
        <f t="shared" si="28"/>
        <v>8.8000000000000007</v>
      </c>
      <c r="F913">
        <f t="shared" si="28"/>
        <v>-5.8388099999999561</v>
      </c>
      <c r="G913">
        <f t="shared" si="29"/>
        <v>7.9287999999999377</v>
      </c>
      <c r="H913">
        <f t="shared" si="29"/>
        <v>-0.77888390499999094</v>
      </c>
    </row>
    <row r="914" spans="2:8" x14ac:dyDescent="0.3">
      <c r="B914">
        <f>B913+'User Interface'!$D$14</f>
        <v>0.90200000000000069</v>
      </c>
      <c r="C914">
        <f>IF(G914&lt;0,(SQRT(G914^2+H914^2)*'User Interface'!$D$17)/$C$7*COS(PI()*'User Interface'!$D$19/180),0)</f>
        <v>0</v>
      </c>
      <c r="D914">
        <f>IF(G914&lt;0,(SQRT(H914^2+H914^2)*'User Interface'!$D$17)/$C$7*COS(PI()*'User Interface'!$D$19/180)+$C$8,$C$8)</f>
        <v>-9.81</v>
      </c>
      <c r="E914">
        <f t="shared" si="28"/>
        <v>8.8000000000000007</v>
      </c>
      <c r="F914">
        <f t="shared" si="28"/>
        <v>-5.848619999999956</v>
      </c>
      <c r="G914">
        <f t="shared" si="29"/>
        <v>7.9375999999999376</v>
      </c>
      <c r="H914">
        <f t="shared" si="29"/>
        <v>-0.78472761999999086</v>
      </c>
    </row>
    <row r="915" spans="2:8" x14ac:dyDescent="0.3">
      <c r="B915">
        <f>B914+'User Interface'!$D$14</f>
        <v>0.90300000000000069</v>
      </c>
      <c r="C915">
        <f>IF(G915&lt;0,(SQRT(G915^2+H915^2)*'User Interface'!$D$17)/$C$7*COS(PI()*'User Interface'!$D$19/180),0)</f>
        <v>0</v>
      </c>
      <c r="D915">
        <f>IF(G915&lt;0,(SQRT(H915^2+H915^2)*'User Interface'!$D$17)/$C$7*COS(PI()*'User Interface'!$D$19/180)+$C$8,$C$8)</f>
        <v>-9.81</v>
      </c>
      <c r="E915">
        <f t="shared" si="28"/>
        <v>8.8000000000000007</v>
      </c>
      <c r="F915">
        <f t="shared" si="28"/>
        <v>-5.8584299999999558</v>
      </c>
      <c r="G915">
        <f t="shared" si="29"/>
        <v>7.9463999999999375</v>
      </c>
      <c r="H915">
        <f t="shared" si="29"/>
        <v>-0.79058114499999077</v>
      </c>
    </row>
    <row r="916" spans="2:8" x14ac:dyDescent="0.3">
      <c r="B916">
        <f>B915+'User Interface'!$D$14</f>
        <v>0.90400000000000069</v>
      </c>
      <c r="C916">
        <f>IF(G916&lt;0,(SQRT(G916^2+H916^2)*'User Interface'!$D$17)/$C$7*COS(PI()*'User Interface'!$D$19/180),0)</f>
        <v>0</v>
      </c>
      <c r="D916">
        <f>IF(G916&lt;0,(SQRT(H916^2+H916^2)*'User Interface'!$D$17)/$C$7*COS(PI()*'User Interface'!$D$19/180)+$C$8,$C$8)</f>
        <v>-9.81</v>
      </c>
      <c r="E916">
        <f t="shared" si="28"/>
        <v>8.8000000000000007</v>
      </c>
      <c r="F916">
        <f t="shared" si="28"/>
        <v>-5.8682399999999557</v>
      </c>
      <c r="G916">
        <f t="shared" si="29"/>
        <v>7.9551999999999374</v>
      </c>
      <c r="H916">
        <f t="shared" si="29"/>
        <v>-0.79644447999999068</v>
      </c>
    </row>
    <row r="917" spans="2:8" x14ac:dyDescent="0.3">
      <c r="B917">
        <f>B916+'User Interface'!$D$14</f>
        <v>0.90500000000000069</v>
      </c>
      <c r="C917">
        <f>IF(G917&lt;0,(SQRT(G917^2+H917^2)*'User Interface'!$D$17)/$C$7*COS(PI()*'User Interface'!$D$19/180),0)</f>
        <v>0</v>
      </c>
      <c r="D917">
        <f>IF(G917&lt;0,(SQRT(H917^2+H917^2)*'User Interface'!$D$17)/$C$7*COS(PI()*'User Interface'!$D$19/180)+$C$8,$C$8)</f>
        <v>-9.81</v>
      </c>
      <c r="E917">
        <f t="shared" si="28"/>
        <v>8.8000000000000007</v>
      </c>
      <c r="F917">
        <f t="shared" si="28"/>
        <v>-5.8780499999999556</v>
      </c>
      <c r="G917">
        <f t="shared" si="29"/>
        <v>7.9639999999999374</v>
      </c>
      <c r="H917">
        <f t="shared" si="29"/>
        <v>-0.8023176249999906</v>
      </c>
    </row>
    <row r="918" spans="2:8" x14ac:dyDescent="0.3">
      <c r="B918">
        <f>B917+'User Interface'!$D$14</f>
        <v>0.90600000000000069</v>
      </c>
      <c r="C918">
        <f>IF(G918&lt;0,(SQRT(G918^2+H918^2)*'User Interface'!$D$17)/$C$7*COS(PI()*'User Interface'!$D$19/180),0)</f>
        <v>0</v>
      </c>
      <c r="D918">
        <f>IF(G918&lt;0,(SQRT(H918^2+H918^2)*'User Interface'!$D$17)/$C$7*COS(PI()*'User Interface'!$D$19/180)+$C$8,$C$8)</f>
        <v>-9.81</v>
      </c>
      <c r="E918">
        <f t="shared" si="28"/>
        <v>8.8000000000000007</v>
      </c>
      <c r="F918">
        <f t="shared" si="28"/>
        <v>-5.8878599999999555</v>
      </c>
      <c r="G918">
        <f t="shared" si="29"/>
        <v>7.9727999999999373</v>
      </c>
      <c r="H918">
        <f t="shared" si="29"/>
        <v>-0.80820057999999051</v>
      </c>
    </row>
    <row r="919" spans="2:8" x14ac:dyDescent="0.3">
      <c r="B919">
        <f>B918+'User Interface'!$D$14</f>
        <v>0.90700000000000069</v>
      </c>
      <c r="C919">
        <f>IF(G919&lt;0,(SQRT(G919^2+H919^2)*'User Interface'!$D$17)/$C$7*COS(PI()*'User Interface'!$D$19/180),0)</f>
        <v>0</v>
      </c>
      <c r="D919">
        <f>IF(G919&lt;0,(SQRT(H919^2+H919^2)*'User Interface'!$D$17)/$C$7*COS(PI()*'User Interface'!$D$19/180)+$C$8,$C$8)</f>
        <v>-9.81</v>
      </c>
      <c r="E919">
        <f t="shared" si="28"/>
        <v>8.8000000000000007</v>
      </c>
      <c r="F919">
        <f t="shared" si="28"/>
        <v>-5.8976699999999553</v>
      </c>
      <c r="G919">
        <f t="shared" si="29"/>
        <v>7.9815999999999372</v>
      </c>
      <c r="H919">
        <f t="shared" si="29"/>
        <v>-0.81409334499999042</v>
      </c>
    </row>
    <row r="920" spans="2:8" x14ac:dyDescent="0.3">
      <c r="B920">
        <f>B919+'User Interface'!$D$14</f>
        <v>0.9080000000000007</v>
      </c>
      <c r="C920">
        <f>IF(G920&lt;0,(SQRT(G920^2+H920^2)*'User Interface'!$D$17)/$C$7*COS(PI()*'User Interface'!$D$19/180),0)</f>
        <v>0</v>
      </c>
      <c r="D920">
        <f>IF(G920&lt;0,(SQRT(H920^2+H920^2)*'User Interface'!$D$17)/$C$7*COS(PI()*'User Interface'!$D$19/180)+$C$8,$C$8)</f>
        <v>-9.81</v>
      </c>
      <c r="E920">
        <f t="shared" si="28"/>
        <v>8.8000000000000007</v>
      </c>
      <c r="F920">
        <f t="shared" si="28"/>
        <v>-5.9074799999999552</v>
      </c>
      <c r="G920">
        <f t="shared" si="29"/>
        <v>7.9903999999999371</v>
      </c>
      <c r="H920">
        <f t="shared" si="29"/>
        <v>-0.81999591999999033</v>
      </c>
    </row>
    <row r="921" spans="2:8" x14ac:dyDescent="0.3">
      <c r="B921">
        <f>B920+'User Interface'!$D$14</f>
        <v>0.9090000000000007</v>
      </c>
      <c r="C921">
        <f>IF(G921&lt;0,(SQRT(G921^2+H921^2)*'User Interface'!$D$17)/$C$7*COS(PI()*'User Interface'!$D$19/180),0)</f>
        <v>0</v>
      </c>
      <c r="D921">
        <f>IF(G921&lt;0,(SQRT(H921^2+H921^2)*'User Interface'!$D$17)/$C$7*COS(PI()*'User Interface'!$D$19/180)+$C$8,$C$8)</f>
        <v>-9.81</v>
      </c>
      <c r="E921">
        <f t="shared" si="28"/>
        <v>8.8000000000000007</v>
      </c>
      <c r="F921">
        <f t="shared" si="28"/>
        <v>-5.9172899999999551</v>
      </c>
      <c r="G921">
        <f t="shared" si="29"/>
        <v>7.999199999999937</v>
      </c>
      <c r="H921">
        <f t="shared" si="29"/>
        <v>-0.82590830499999024</v>
      </c>
    </row>
    <row r="922" spans="2:8" x14ac:dyDescent="0.3">
      <c r="B922">
        <f>B921+'User Interface'!$D$14</f>
        <v>0.9100000000000007</v>
      </c>
      <c r="C922">
        <f>IF(G922&lt;0,(SQRT(G922^2+H922^2)*'User Interface'!$D$17)/$C$7*COS(PI()*'User Interface'!$D$19/180),0)</f>
        <v>0</v>
      </c>
      <c r="D922">
        <f>IF(G922&lt;0,(SQRT(H922^2+H922^2)*'User Interface'!$D$17)/$C$7*COS(PI()*'User Interface'!$D$19/180)+$C$8,$C$8)</f>
        <v>-9.81</v>
      </c>
      <c r="E922">
        <f t="shared" si="28"/>
        <v>8.8000000000000007</v>
      </c>
      <c r="F922">
        <f t="shared" si="28"/>
        <v>-5.927099999999955</v>
      </c>
      <c r="G922">
        <f t="shared" si="29"/>
        <v>8.0079999999999369</v>
      </c>
      <c r="H922">
        <f t="shared" si="29"/>
        <v>-0.83183049999999015</v>
      </c>
    </row>
    <row r="923" spans="2:8" x14ac:dyDescent="0.3">
      <c r="B923">
        <f>B922+'User Interface'!$D$14</f>
        <v>0.9110000000000007</v>
      </c>
      <c r="C923">
        <f>IF(G923&lt;0,(SQRT(G923^2+H923^2)*'User Interface'!$D$17)/$C$7*COS(PI()*'User Interface'!$D$19/180),0)</f>
        <v>0</v>
      </c>
      <c r="D923">
        <f>IF(G923&lt;0,(SQRT(H923^2+H923^2)*'User Interface'!$D$17)/$C$7*COS(PI()*'User Interface'!$D$19/180)+$C$8,$C$8)</f>
        <v>-9.81</v>
      </c>
      <c r="E923">
        <f t="shared" si="28"/>
        <v>8.8000000000000007</v>
      </c>
      <c r="F923">
        <f t="shared" si="28"/>
        <v>-5.9369099999999548</v>
      </c>
      <c r="G923">
        <f t="shared" si="29"/>
        <v>8.0167999999999378</v>
      </c>
      <c r="H923">
        <f t="shared" si="29"/>
        <v>-0.83776250499999005</v>
      </c>
    </row>
    <row r="924" spans="2:8" x14ac:dyDescent="0.3">
      <c r="B924">
        <f>B923+'User Interface'!$D$14</f>
        <v>0.9120000000000007</v>
      </c>
      <c r="C924">
        <f>IF(G924&lt;0,(SQRT(G924^2+H924^2)*'User Interface'!$D$17)/$C$7*COS(PI()*'User Interface'!$D$19/180),0)</f>
        <v>0</v>
      </c>
      <c r="D924">
        <f>IF(G924&lt;0,(SQRT(H924^2+H924^2)*'User Interface'!$D$17)/$C$7*COS(PI()*'User Interface'!$D$19/180)+$C$8,$C$8)</f>
        <v>-9.81</v>
      </c>
      <c r="E924">
        <f t="shared" si="28"/>
        <v>8.8000000000000007</v>
      </c>
      <c r="F924">
        <f t="shared" si="28"/>
        <v>-5.9467199999999547</v>
      </c>
      <c r="G924">
        <f t="shared" si="29"/>
        <v>8.0255999999999386</v>
      </c>
      <c r="H924">
        <f t="shared" si="29"/>
        <v>-0.84370431999998996</v>
      </c>
    </row>
    <row r="925" spans="2:8" x14ac:dyDescent="0.3">
      <c r="B925">
        <f>B924+'User Interface'!$D$14</f>
        <v>0.9130000000000007</v>
      </c>
      <c r="C925">
        <f>IF(G925&lt;0,(SQRT(G925^2+H925^2)*'User Interface'!$D$17)/$C$7*COS(PI()*'User Interface'!$D$19/180),0)</f>
        <v>0</v>
      </c>
      <c r="D925">
        <f>IF(G925&lt;0,(SQRT(H925^2+H925^2)*'User Interface'!$D$17)/$C$7*COS(PI()*'User Interface'!$D$19/180)+$C$8,$C$8)</f>
        <v>-9.81</v>
      </c>
      <c r="E925">
        <f t="shared" si="28"/>
        <v>8.8000000000000007</v>
      </c>
      <c r="F925">
        <f t="shared" si="28"/>
        <v>-5.9565299999999546</v>
      </c>
      <c r="G925">
        <f t="shared" si="29"/>
        <v>8.0343999999999394</v>
      </c>
      <c r="H925">
        <f t="shared" si="29"/>
        <v>-0.84965594499998986</v>
      </c>
    </row>
    <row r="926" spans="2:8" x14ac:dyDescent="0.3">
      <c r="B926">
        <f>B925+'User Interface'!$D$14</f>
        <v>0.9140000000000007</v>
      </c>
      <c r="C926">
        <f>IF(G926&lt;0,(SQRT(G926^2+H926^2)*'User Interface'!$D$17)/$C$7*COS(PI()*'User Interface'!$D$19/180),0)</f>
        <v>0</v>
      </c>
      <c r="D926">
        <f>IF(G926&lt;0,(SQRT(H926^2+H926^2)*'User Interface'!$D$17)/$C$7*COS(PI()*'User Interface'!$D$19/180)+$C$8,$C$8)</f>
        <v>-9.81</v>
      </c>
      <c r="E926">
        <f t="shared" si="28"/>
        <v>8.8000000000000007</v>
      </c>
      <c r="F926">
        <f t="shared" si="28"/>
        <v>-5.9663399999999545</v>
      </c>
      <c r="G926">
        <f t="shared" si="29"/>
        <v>8.0431999999999402</v>
      </c>
      <c r="H926">
        <f t="shared" si="29"/>
        <v>-0.85561737999998977</v>
      </c>
    </row>
    <row r="927" spans="2:8" x14ac:dyDescent="0.3">
      <c r="B927">
        <f>B926+'User Interface'!$D$14</f>
        <v>0.9150000000000007</v>
      </c>
      <c r="C927">
        <f>IF(G927&lt;0,(SQRT(G927^2+H927^2)*'User Interface'!$D$17)/$C$7*COS(PI()*'User Interface'!$D$19/180),0)</f>
        <v>0</v>
      </c>
      <c r="D927">
        <f>IF(G927&lt;0,(SQRT(H927^2+H927^2)*'User Interface'!$D$17)/$C$7*COS(PI()*'User Interface'!$D$19/180)+$C$8,$C$8)</f>
        <v>-9.81</v>
      </c>
      <c r="E927">
        <f t="shared" si="28"/>
        <v>8.8000000000000007</v>
      </c>
      <c r="F927">
        <f t="shared" si="28"/>
        <v>-5.9761499999999543</v>
      </c>
      <c r="G927">
        <f t="shared" si="29"/>
        <v>8.051999999999941</v>
      </c>
      <c r="H927">
        <f t="shared" si="29"/>
        <v>-0.86158862499998967</v>
      </c>
    </row>
    <row r="928" spans="2:8" x14ac:dyDescent="0.3">
      <c r="B928">
        <f>B927+'User Interface'!$D$14</f>
        <v>0.9160000000000007</v>
      </c>
      <c r="C928">
        <f>IF(G928&lt;0,(SQRT(G928^2+H928^2)*'User Interface'!$D$17)/$C$7*COS(PI()*'User Interface'!$D$19/180),0)</f>
        <v>0</v>
      </c>
      <c r="D928">
        <f>IF(G928&lt;0,(SQRT(H928^2+H928^2)*'User Interface'!$D$17)/$C$7*COS(PI()*'User Interface'!$D$19/180)+$C$8,$C$8)</f>
        <v>-9.81</v>
      </c>
      <c r="E928">
        <f t="shared" si="28"/>
        <v>8.8000000000000007</v>
      </c>
      <c r="F928">
        <f t="shared" si="28"/>
        <v>-5.9859599999999542</v>
      </c>
      <c r="G928">
        <f t="shared" si="29"/>
        <v>8.0607999999999418</v>
      </c>
      <c r="H928">
        <f t="shared" si="29"/>
        <v>-0.86756967999998957</v>
      </c>
    </row>
    <row r="929" spans="2:8" x14ac:dyDescent="0.3">
      <c r="B929">
        <f>B928+'User Interface'!$D$14</f>
        <v>0.9170000000000007</v>
      </c>
      <c r="C929">
        <f>IF(G929&lt;0,(SQRT(G929^2+H929^2)*'User Interface'!$D$17)/$C$7*COS(PI()*'User Interface'!$D$19/180),0)</f>
        <v>0</v>
      </c>
      <c r="D929">
        <f>IF(G929&lt;0,(SQRT(H929^2+H929^2)*'User Interface'!$D$17)/$C$7*COS(PI()*'User Interface'!$D$19/180)+$C$8,$C$8)</f>
        <v>-9.81</v>
      </c>
      <c r="E929">
        <f t="shared" si="28"/>
        <v>8.8000000000000007</v>
      </c>
      <c r="F929">
        <f t="shared" si="28"/>
        <v>-5.9957699999999541</v>
      </c>
      <c r="G929">
        <f t="shared" si="29"/>
        <v>8.0695999999999426</v>
      </c>
      <c r="H929">
        <f t="shared" si="29"/>
        <v>-0.87356054499998947</v>
      </c>
    </row>
    <row r="930" spans="2:8" x14ac:dyDescent="0.3">
      <c r="B930">
        <f>B929+'User Interface'!$D$14</f>
        <v>0.9180000000000007</v>
      </c>
      <c r="C930">
        <f>IF(G930&lt;0,(SQRT(G930^2+H930^2)*'User Interface'!$D$17)/$C$7*COS(PI()*'User Interface'!$D$19/180),0)</f>
        <v>0</v>
      </c>
      <c r="D930">
        <f>IF(G930&lt;0,(SQRT(H930^2+H930^2)*'User Interface'!$D$17)/$C$7*COS(PI()*'User Interface'!$D$19/180)+$C$8,$C$8)</f>
        <v>-9.81</v>
      </c>
      <c r="E930">
        <f t="shared" si="28"/>
        <v>8.8000000000000007</v>
      </c>
      <c r="F930">
        <f t="shared" si="28"/>
        <v>-6.005579999999954</v>
      </c>
      <c r="G930">
        <f t="shared" si="29"/>
        <v>8.0783999999999434</v>
      </c>
      <c r="H930">
        <f t="shared" si="29"/>
        <v>-0.87956121999998937</v>
      </c>
    </row>
    <row r="931" spans="2:8" x14ac:dyDescent="0.3">
      <c r="B931">
        <f>B930+'User Interface'!$D$14</f>
        <v>0.91900000000000071</v>
      </c>
      <c r="C931">
        <f>IF(G931&lt;0,(SQRT(G931^2+H931^2)*'User Interface'!$D$17)/$C$7*COS(PI()*'User Interface'!$D$19/180),0)</f>
        <v>0</v>
      </c>
      <c r="D931">
        <f>IF(G931&lt;0,(SQRT(H931^2+H931^2)*'User Interface'!$D$17)/$C$7*COS(PI()*'User Interface'!$D$19/180)+$C$8,$C$8)</f>
        <v>-9.81</v>
      </c>
      <c r="E931">
        <f t="shared" si="28"/>
        <v>8.8000000000000007</v>
      </c>
      <c r="F931">
        <f t="shared" si="28"/>
        <v>-6.0153899999999538</v>
      </c>
      <c r="G931">
        <f t="shared" si="29"/>
        <v>8.0871999999999442</v>
      </c>
      <c r="H931">
        <f t="shared" si="29"/>
        <v>-0.88557170499998938</v>
      </c>
    </row>
    <row r="932" spans="2:8" x14ac:dyDescent="0.3">
      <c r="B932">
        <f>B931+'User Interface'!$D$14</f>
        <v>0.92000000000000071</v>
      </c>
      <c r="C932">
        <f>IF(G932&lt;0,(SQRT(G932^2+H932^2)*'User Interface'!$D$17)/$C$7*COS(PI()*'User Interface'!$D$19/180),0)</f>
        <v>0</v>
      </c>
      <c r="D932">
        <f>IF(G932&lt;0,(SQRT(H932^2+H932^2)*'User Interface'!$D$17)/$C$7*COS(PI()*'User Interface'!$D$19/180)+$C$8,$C$8)</f>
        <v>-9.81</v>
      </c>
      <c r="E932">
        <f t="shared" si="28"/>
        <v>8.8000000000000007</v>
      </c>
      <c r="F932">
        <f t="shared" si="28"/>
        <v>-6.0251999999999537</v>
      </c>
      <c r="G932">
        <f t="shared" si="29"/>
        <v>8.095999999999945</v>
      </c>
      <c r="H932">
        <f t="shared" si="29"/>
        <v>-0.89159199999998939</v>
      </c>
    </row>
    <row r="933" spans="2:8" x14ac:dyDescent="0.3">
      <c r="B933">
        <f>B932+'User Interface'!$D$14</f>
        <v>0.92100000000000071</v>
      </c>
      <c r="C933">
        <f>IF(G933&lt;0,(SQRT(G933^2+H933^2)*'User Interface'!$D$17)/$C$7*COS(PI()*'User Interface'!$D$19/180),0)</f>
        <v>0</v>
      </c>
      <c r="D933">
        <f>IF(G933&lt;0,(SQRT(H933^2+H933^2)*'User Interface'!$D$17)/$C$7*COS(PI()*'User Interface'!$D$19/180)+$C$8,$C$8)</f>
        <v>-9.81</v>
      </c>
      <c r="E933">
        <f t="shared" si="28"/>
        <v>8.8000000000000007</v>
      </c>
      <c r="F933">
        <f t="shared" si="28"/>
        <v>-6.0350099999999536</v>
      </c>
      <c r="G933">
        <f t="shared" si="29"/>
        <v>8.1047999999999458</v>
      </c>
      <c r="H933">
        <f t="shared" si="29"/>
        <v>-0.8976221049999894</v>
      </c>
    </row>
    <row r="934" spans="2:8" x14ac:dyDescent="0.3">
      <c r="B934">
        <f>B933+'User Interface'!$D$14</f>
        <v>0.92200000000000071</v>
      </c>
      <c r="C934">
        <f>IF(G934&lt;0,(SQRT(G934^2+H934^2)*'User Interface'!$D$17)/$C$7*COS(PI()*'User Interface'!$D$19/180),0)</f>
        <v>0</v>
      </c>
      <c r="D934">
        <f>IF(G934&lt;0,(SQRT(H934^2+H934^2)*'User Interface'!$D$17)/$C$7*COS(PI()*'User Interface'!$D$19/180)+$C$8,$C$8)</f>
        <v>-9.81</v>
      </c>
      <c r="E934">
        <f t="shared" si="28"/>
        <v>8.8000000000000007</v>
      </c>
      <c r="F934">
        <f t="shared" si="28"/>
        <v>-6.0448199999999535</v>
      </c>
      <c r="G934">
        <f t="shared" si="29"/>
        <v>8.1135999999999466</v>
      </c>
      <c r="H934">
        <f t="shared" si="29"/>
        <v>-0.90366201999998941</v>
      </c>
    </row>
    <row r="935" spans="2:8" x14ac:dyDescent="0.3">
      <c r="B935">
        <f>B934+'User Interface'!$D$14</f>
        <v>0.92300000000000071</v>
      </c>
      <c r="C935">
        <f>IF(G935&lt;0,(SQRT(G935^2+H935^2)*'User Interface'!$D$17)/$C$7*COS(PI()*'User Interface'!$D$19/180),0)</f>
        <v>0</v>
      </c>
      <c r="D935">
        <f>IF(G935&lt;0,(SQRT(H935^2+H935^2)*'User Interface'!$D$17)/$C$7*COS(PI()*'User Interface'!$D$19/180)+$C$8,$C$8)</f>
        <v>-9.81</v>
      </c>
      <c r="E935">
        <f t="shared" si="28"/>
        <v>8.8000000000000007</v>
      </c>
      <c r="F935">
        <f t="shared" si="28"/>
        <v>-6.0546299999999533</v>
      </c>
      <c r="G935">
        <f t="shared" si="29"/>
        <v>8.1223999999999474</v>
      </c>
      <c r="H935">
        <f t="shared" si="29"/>
        <v>-0.90971174499998941</v>
      </c>
    </row>
    <row r="936" spans="2:8" x14ac:dyDescent="0.3">
      <c r="B936">
        <f>B935+'User Interface'!$D$14</f>
        <v>0.92400000000000071</v>
      </c>
      <c r="C936">
        <f>IF(G936&lt;0,(SQRT(G936^2+H936^2)*'User Interface'!$D$17)/$C$7*COS(PI()*'User Interface'!$D$19/180),0)</f>
        <v>0</v>
      </c>
      <c r="D936">
        <f>IF(G936&lt;0,(SQRT(H936^2+H936^2)*'User Interface'!$D$17)/$C$7*COS(PI()*'User Interface'!$D$19/180)+$C$8,$C$8)</f>
        <v>-9.81</v>
      </c>
      <c r="E936">
        <f t="shared" si="28"/>
        <v>8.8000000000000007</v>
      </c>
      <c r="F936">
        <f t="shared" si="28"/>
        <v>-6.0644399999999532</v>
      </c>
      <c r="G936">
        <f t="shared" si="29"/>
        <v>8.1311999999999482</v>
      </c>
      <c r="H936">
        <f t="shared" si="29"/>
        <v>-0.91577127999998942</v>
      </c>
    </row>
    <row r="937" spans="2:8" x14ac:dyDescent="0.3">
      <c r="B937">
        <f>B936+'User Interface'!$D$14</f>
        <v>0.92500000000000071</v>
      </c>
      <c r="C937">
        <f>IF(G937&lt;0,(SQRT(G937^2+H937^2)*'User Interface'!$D$17)/$C$7*COS(PI()*'User Interface'!$D$19/180),0)</f>
        <v>0</v>
      </c>
      <c r="D937">
        <f>IF(G937&lt;0,(SQRT(H937^2+H937^2)*'User Interface'!$D$17)/$C$7*COS(PI()*'User Interface'!$D$19/180)+$C$8,$C$8)</f>
        <v>-9.81</v>
      </c>
      <c r="E937">
        <f t="shared" si="28"/>
        <v>8.8000000000000007</v>
      </c>
      <c r="F937">
        <f t="shared" si="28"/>
        <v>-6.0742499999999531</v>
      </c>
      <c r="G937">
        <f t="shared" si="29"/>
        <v>8.1399999999999491</v>
      </c>
      <c r="H937">
        <f t="shared" si="29"/>
        <v>-0.92184062499998942</v>
      </c>
    </row>
    <row r="938" spans="2:8" x14ac:dyDescent="0.3">
      <c r="B938">
        <f>B937+'User Interface'!$D$14</f>
        <v>0.92600000000000071</v>
      </c>
      <c r="C938">
        <f>IF(G938&lt;0,(SQRT(G938^2+H938^2)*'User Interface'!$D$17)/$C$7*COS(PI()*'User Interface'!$D$19/180),0)</f>
        <v>0</v>
      </c>
      <c r="D938">
        <f>IF(G938&lt;0,(SQRT(H938^2+H938^2)*'User Interface'!$D$17)/$C$7*COS(PI()*'User Interface'!$D$19/180)+$C$8,$C$8)</f>
        <v>-9.81</v>
      </c>
      <c r="E938">
        <f t="shared" si="28"/>
        <v>8.8000000000000007</v>
      </c>
      <c r="F938">
        <f t="shared" si="28"/>
        <v>-6.084059999999953</v>
      </c>
      <c r="G938">
        <f t="shared" si="29"/>
        <v>8.1487999999999499</v>
      </c>
      <c r="H938">
        <f t="shared" si="29"/>
        <v>-0.92791977999998942</v>
      </c>
    </row>
    <row r="939" spans="2:8" x14ac:dyDescent="0.3">
      <c r="B939">
        <f>B938+'User Interface'!$D$14</f>
        <v>0.92700000000000071</v>
      </c>
      <c r="C939">
        <f>IF(G939&lt;0,(SQRT(G939^2+H939^2)*'User Interface'!$D$17)/$C$7*COS(PI()*'User Interface'!$D$19/180),0)</f>
        <v>0</v>
      </c>
      <c r="D939">
        <f>IF(G939&lt;0,(SQRT(H939^2+H939^2)*'User Interface'!$D$17)/$C$7*COS(PI()*'User Interface'!$D$19/180)+$C$8,$C$8)</f>
        <v>-9.81</v>
      </c>
      <c r="E939">
        <f t="shared" si="28"/>
        <v>8.8000000000000007</v>
      </c>
      <c r="F939">
        <f t="shared" si="28"/>
        <v>-6.0938699999999528</v>
      </c>
      <c r="G939">
        <f t="shared" si="29"/>
        <v>8.1575999999999507</v>
      </c>
      <c r="H939">
        <f t="shared" si="29"/>
        <v>-0.93400874499998943</v>
      </c>
    </row>
    <row r="940" spans="2:8" x14ac:dyDescent="0.3">
      <c r="B940">
        <f>B939+'User Interface'!$D$14</f>
        <v>0.92800000000000071</v>
      </c>
      <c r="C940">
        <f>IF(G940&lt;0,(SQRT(G940^2+H940^2)*'User Interface'!$D$17)/$C$7*COS(PI()*'User Interface'!$D$19/180),0)</f>
        <v>0</v>
      </c>
      <c r="D940">
        <f>IF(G940&lt;0,(SQRT(H940^2+H940^2)*'User Interface'!$D$17)/$C$7*COS(PI()*'User Interface'!$D$19/180)+$C$8,$C$8)</f>
        <v>-9.81</v>
      </c>
      <c r="E940">
        <f t="shared" si="28"/>
        <v>8.8000000000000007</v>
      </c>
      <c r="F940">
        <f t="shared" si="28"/>
        <v>-6.1036799999999527</v>
      </c>
      <c r="G940">
        <f t="shared" si="29"/>
        <v>8.1663999999999515</v>
      </c>
      <c r="H940">
        <f t="shared" si="29"/>
        <v>-0.94010751999998943</v>
      </c>
    </row>
    <row r="941" spans="2:8" x14ac:dyDescent="0.3">
      <c r="B941">
        <f>B940+'User Interface'!$D$14</f>
        <v>0.92900000000000071</v>
      </c>
      <c r="C941">
        <f>IF(G941&lt;0,(SQRT(G941^2+H941^2)*'User Interface'!$D$17)/$C$7*COS(PI()*'User Interface'!$D$19/180),0)</f>
        <v>0</v>
      </c>
      <c r="D941">
        <f>IF(G941&lt;0,(SQRT(H941^2+H941^2)*'User Interface'!$D$17)/$C$7*COS(PI()*'User Interface'!$D$19/180)+$C$8,$C$8)</f>
        <v>-9.81</v>
      </c>
      <c r="E941">
        <f t="shared" si="28"/>
        <v>8.8000000000000007</v>
      </c>
      <c r="F941">
        <f t="shared" si="28"/>
        <v>-6.1134899999999526</v>
      </c>
      <c r="G941">
        <f t="shared" si="29"/>
        <v>8.1751999999999523</v>
      </c>
      <c r="H941">
        <f t="shared" si="29"/>
        <v>-0.94621610499998943</v>
      </c>
    </row>
    <row r="942" spans="2:8" x14ac:dyDescent="0.3">
      <c r="B942">
        <f>B941+'User Interface'!$D$14</f>
        <v>0.93000000000000071</v>
      </c>
      <c r="C942">
        <f>IF(G942&lt;0,(SQRT(G942^2+H942^2)*'User Interface'!$D$17)/$C$7*COS(PI()*'User Interface'!$D$19/180),0)</f>
        <v>0</v>
      </c>
      <c r="D942">
        <f>IF(G942&lt;0,(SQRT(H942^2+H942^2)*'User Interface'!$D$17)/$C$7*COS(PI()*'User Interface'!$D$19/180)+$C$8,$C$8)</f>
        <v>-9.81</v>
      </c>
      <c r="E942">
        <f t="shared" si="28"/>
        <v>8.8000000000000007</v>
      </c>
      <c r="F942">
        <f t="shared" si="28"/>
        <v>-6.1232999999999524</v>
      </c>
      <c r="G942">
        <f t="shared" si="29"/>
        <v>8.1839999999999531</v>
      </c>
      <c r="H942">
        <f t="shared" si="29"/>
        <v>-0.95233449999998943</v>
      </c>
    </row>
    <row r="943" spans="2:8" x14ac:dyDescent="0.3">
      <c r="B943">
        <f>B942+'User Interface'!$D$14</f>
        <v>0.93100000000000072</v>
      </c>
      <c r="C943">
        <f>IF(G943&lt;0,(SQRT(G943^2+H943^2)*'User Interface'!$D$17)/$C$7*COS(PI()*'User Interface'!$D$19/180),0)</f>
        <v>0</v>
      </c>
      <c r="D943">
        <f>IF(G943&lt;0,(SQRT(H943^2+H943^2)*'User Interface'!$D$17)/$C$7*COS(PI()*'User Interface'!$D$19/180)+$C$8,$C$8)</f>
        <v>-9.81</v>
      </c>
      <c r="E943">
        <f t="shared" si="28"/>
        <v>8.8000000000000007</v>
      </c>
      <c r="F943">
        <f t="shared" si="28"/>
        <v>-6.1331099999999523</v>
      </c>
      <c r="G943">
        <f t="shared" si="29"/>
        <v>8.1927999999999539</v>
      </c>
      <c r="H943">
        <f t="shared" si="29"/>
        <v>-0.95846270499998942</v>
      </c>
    </row>
    <row r="944" spans="2:8" x14ac:dyDescent="0.3">
      <c r="B944">
        <f>B943+'User Interface'!$D$14</f>
        <v>0.93200000000000072</v>
      </c>
      <c r="C944">
        <f>IF(G944&lt;0,(SQRT(G944^2+H944^2)*'User Interface'!$D$17)/$C$7*COS(PI()*'User Interface'!$D$19/180),0)</f>
        <v>0</v>
      </c>
      <c r="D944">
        <f>IF(G944&lt;0,(SQRT(H944^2+H944^2)*'User Interface'!$D$17)/$C$7*COS(PI()*'User Interface'!$D$19/180)+$C$8,$C$8)</f>
        <v>-9.81</v>
      </c>
      <c r="E944">
        <f t="shared" si="28"/>
        <v>8.8000000000000007</v>
      </c>
      <c r="F944">
        <f t="shared" si="28"/>
        <v>-6.1429199999999522</v>
      </c>
      <c r="G944">
        <f t="shared" si="29"/>
        <v>8.2015999999999547</v>
      </c>
      <c r="H944">
        <f t="shared" si="29"/>
        <v>-0.96460071999998942</v>
      </c>
    </row>
    <row r="945" spans="2:8" x14ac:dyDescent="0.3">
      <c r="B945">
        <f>B944+'User Interface'!$D$14</f>
        <v>0.93300000000000072</v>
      </c>
      <c r="C945">
        <f>IF(G945&lt;0,(SQRT(G945^2+H945^2)*'User Interface'!$D$17)/$C$7*COS(PI()*'User Interface'!$D$19/180),0)</f>
        <v>0</v>
      </c>
      <c r="D945">
        <f>IF(G945&lt;0,(SQRT(H945^2+H945^2)*'User Interface'!$D$17)/$C$7*COS(PI()*'User Interface'!$D$19/180)+$C$8,$C$8)</f>
        <v>-9.81</v>
      </c>
      <c r="E945">
        <f t="shared" si="28"/>
        <v>8.8000000000000007</v>
      </c>
      <c r="F945">
        <f t="shared" si="28"/>
        <v>-6.1527299999999521</v>
      </c>
      <c r="G945">
        <f t="shared" si="29"/>
        <v>8.2103999999999555</v>
      </c>
      <c r="H945">
        <f t="shared" si="29"/>
        <v>-0.97074854499998942</v>
      </c>
    </row>
    <row r="946" spans="2:8" x14ac:dyDescent="0.3">
      <c r="B946">
        <f>B945+'User Interface'!$D$14</f>
        <v>0.93400000000000072</v>
      </c>
      <c r="C946">
        <f>IF(G946&lt;0,(SQRT(G946^2+H946^2)*'User Interface'!$D$17)/$C$7*COS(PI()*'User Interface'!$D$19/180),0)</f>
        <v>0</v>
      </c>
      <c r="D946">
        <f>IF(G946&lt;0,(SQRT(H946^2+H946^2)*'User Interface'!$D$17)/$C$7*COS(PI()*'User Interface'!$D$19/180)+$C$8,$C$8)</f>
        <v>-9.81</v>
      </c>
      <c r="E946">
        <f t="shared" si="28"/>
        <v>8.8000000000000007</v>
      </c>
      <c r="F946">
        <f t="shared" si="28"/>
        <v>-6.1625399999999519</v>
      </c>
      <c r="G946">
        <f t="shared" si="29"/>
        <v>8.2191999999999563</v>
      </c>
      <c r="H946">
        <f t="shared" si="29"/>
        <v>-0.97690617999998941</v>
      </c>
    </row>
    <row r="947" spans="2:8" x14ac:dyDescent="0.3">
      <c r="B947">
        <f>B946+'User Interface'!$D$14</f>
        <v>0.93500000000000072</v>
      </c>
      <c r="C947">
        <f>IF(G947&lt;0,(SQRT(G947^2+H947^2)*'User Interface'!$D$17)/$C$7*COS(PI()*'User Interface'!$D$19/180),0)</f>
        <v>0</v>
      </c>
      <c r="D947">
        <f>IF(G947&lt;0,(SQRT(H947^2+H947^2)*'User Interface'!$D$17)/$C$7*COS(PI()*'User Interface'!$D$19/180)+$C$8,$C$8)</f>
        <v>-9.81</v>
      </c>
      <c r="E947">
        <f t="shared" si="28"/>
        <v>8.8000000000000007</v>
      </c>
      <c r="F947">
        <f t="shared" si="28"/>
        <v>-6.1723499999999518</v>
      </c>
      <c r="G947">
        <f t="shared" si="29"/>
        <v>8.2279999999999571</v>
      </c>
      <c r="H947">
        <f t="shared" si="29"/>
        <v>-0.9830736249999894</v>
      </c>
    </row>
    <row r="948" spans="2:8" x14ac:dyDescent="0.3">
      <c r="B948">
        <f>B947+'User Interface'!$D$14</f>
        <v>0.93600000000000072</v>
      </c>
      <c r="C948">
        <f>IF(G948&lt;0,(SQRT(G948^2+H948^2)*'User Interface'!$D$17)/$C$7*COS(PI()*'User Interface'!$D$19/180),0)</f>
        <v>0</v>
      </c>
      <c r="D948">
        <f>IF(G948&lt;0,(SQRT(H948^2+H948^2)*'User Interface'!$D$17)/$C$7*COS(PI()*'User Interface'!$D$19/180)+$C$8,$C$8)</f>
        <v>-9.81</v>
      </c>
      <c r="E948">
        <f t="shared" si="28"/>
        <v>8.8000000000000007</v>
      </c>
      <c r="F948">
        <f t="shared" si="28"/>
        <v>-6.1821599999999517</v>
      </c>
      <c r="G948">
        <f t="shared" si="29"/>
        <v>8.2367999999999579</v>
      </c>
      <c r="H948">
        <f t="shared" si="29"/>
        <v>-0.9892508799999894</v>
      </c>
    </row>
    <row r="949" spans="2:8" x14ac:dyDescent="0.3">
      <c r="B949">
        <f>B948+'User Interface'!$D$14</f>
        <v>0.93700000000000072</v>
      </c>
      <c r="C949">
        <f>IF(G949&lt;0,(SQRT(G949^2+H949^2)*'User Interface'!$D$17)/$C$7*COS(PI()*'User Interface'!$D$19/180),0)</f>
        <v>0</v>
      </c>
      <c r="D949">
        <f>IF(G949&lt;0,(SQRT(H949^2+H949^2)*'User Interface'!$D$17)/$C$7*COS(PI()*'User Interface'!$D$19/180)+$C$8,$C$8)</f>
        <v>-9.81</v>
      </c>
      <c r="E949">
        <f t="shared" si="28"/>
        <v>8.8000000000000007</v>
      </c>
      <c r="F949">
        <f t="shared" si="28"/>
        <v>-6.1919699999999516</v>
      </c>
      <c r="G949">
        <f t="shared" si="29"/>
        <v>8.2455999999999587</v>
      </c>
      <c r="H949">
        <f t="shared" si="29"/>
        <v>-0.99543794499998939</v>
      </c>
    </row>
    <row r="950" spans="2:8" x14ac:dyDescent="0.3">
      <c r="B950">
        <f>B949+'User Interface'!$D$14</f>
        <v>0.93800000000000072</v>
      </c>
      <c r="C950">
        <f>IF(G950&lt;0,(SQRT(G950^2+H950^2)*'User Interface'!$D$17)/$C$7*COS(PI()*'User Interface'!$D$19/180),0)</f>
        <v>0</v>
      </c>
      <c r="D950">
        <f>IF(G950&lt;0,(SQRT(H950^2+H950^2)*'User Interface'!$D$17)/$C$7*COS(PI()*'User Interface'!$D$19/180)+$C$8,$C$8)</f>
        <v>-9.81</v>
      </c>
      <c r="E950">
        <f t="shared" si="28"/>
        <v>8.8000000000000007</v>
      </c>
      <c r="F950">
        <f t="shared" si="28"/>
        <v>-6.2017799999999514</v>
      </c>
      <c r="G950">
        <f t="shared" si="29"/>
        <v>8.2543999999999595</v>
      </c>
      <c r="H950">
        <f t="shared" si="29"/>
        <v>-1.0016348199999894</v>
      </c>
    </row>
    <row r="951" spans="2:8" x14ac:dyDescent="0.3">
      <c r="B951">
        <f>B950+'User Interface'!$D$14</f>
        <v>0.93900000000000072</v>
      </c>
      <c r="C951">
        <f>IF(G951&lt;0,(SQRT(G951^2+H951^2)*'User Interface'!$D$17)/$C$7*COS(PI()*'User Interface'!$D$19/180),0)</f>
        <v>0</v>
      </c>
      <c r="D951">
        <f>IF(G951&lt;0,(SQRT(H951^2+H951^2)*'User Interface'!$D$17)/$C$7*COS(PI()*'User Interface'!$D$19/180)+$C$8,$C$8)</f>
        <v>-9.81</v>
      </c>
      <c r="E951">
        <f t="shared" si="28"/>
        <v>8.8000000000000007</v>
      </c>
      <c r="F951">
        <f t="shared" si="28"/>
        <v>-6.2115899999999513</v>
      </c>
      <c r="G951">
        <f t="shared" si="29"/>
        <v>8.2631999999999604</v>
      </c>
      <c r="H951">
        <f t="shared" si="29"/>
        <v>-1.0078415049999894</v>
      </c>
    </row>
    <row r="952" spans="2:8" x14ac:dyDescent="0.3">
      <c r="B952">
        <f>B951+'User Interface'!$D$14</f>
        <v>0.94000000000000072</v>
      </c>
      <c r="C952">
        <f>IF(G952&lt;0,(SQRT(G952^2+H952^2)*'User Interface'!$D$17)/$C$7*COS(PI()*'User Interface'!$D$19/180),0)</f>
        <v>0</v>
      </c>
      <c r="D952">
        <f>IF(G952&lt;0,(SQRT(H952^2+H952^2)*'User Interface'!$D$17)/$C$7*COS(PI()*'User Interface'!$D$19/180)+$C$8,$C$8)</f>
        <v>-9.81</v>
      </c>
      <c r="E952">
        <f t="shared" si="28"/>
        <v>8.8000000000000007</v>
      </c>
      <c r="F952">
        <f t="shared" si="28"/>
        <v>-6.2213999999999512</v>
      </c>
      <c r="G952">
        <f t="shared" si="29"/>
        <v>8.2719999999999612</v>
      </c>
      <c r="H952">
        <f t="shared" si="29"/>
        <v>-1.0140579999999892</v>
      </c>
    </row>
    <row r="953" spans="2:8" x14ac:dyDescent="0.3">
      <c r="B953">
        <f>B952+'User Interface'!$D$14</f>
        <v>0.94100000000000072</v>
      </c>
      <c r="C953">
        <f>IF(G953&lt;0,(SQRT(G953^2+H953^2)*'User Interface'!$D$17)/$C$7*COS(PI()*'User Interface'!$D$19/180),0)</f>
        <v>0</v>
      </c>
      <c r="D953">
        <f>IF(G953&lt;0,(SQRT(H953^2+H953^2)*'User Interface'!$D$17)/$C$7*COS(PI()*'User Interface'!$D$19/180)+$C$8,$C$8)</f>
        <v>-9.81</v>
      </c>
      <c r="E953">
        <f t="shared" si="28"/>
        <v>8.8000000000000007</v>
      </c>
      <c r="F953">
        <f t="shared" si="28"/>
        <v>-6.2312099999999511</v>
      </c>
      <c r="G953">
        <f t="shared" si="29"/>
        <v>8.280799999999962</v>
      </c>
      <c r="H953">
        <f t="shared" si="29"/>
        <v>-1.0202843049999892</v>
      </c>
    </row>
    <row r="954" spans="2:8" x14ac:dyDescent="0.3">
      <c r="B954">
        <f>B953+'User Interface'!$D$14</f>
        <v>0.94200000000000073</v>
      </c>
      <c r="C954">
        <f>IF(G954&lt;0,(SQRT(G954^2+H954^2)*'User Interface'!$D$17)/$C$7*COS(PI()*'User Interface'!$D$19/180),0)</f>
        <v>0</v>
      </c>
      <c r="D954">
        <f>IF(G954&lt;0,(SQRT(H954^2+H954^2)*'User Interface'!$D$17)/$C$7*COS(PI()*'User Interface'!$D$19/180)+$C$8,$C$8)</f>
        <v>-9.81</v>
      </c>
      <c r="E954">
        <f t="shared" si="28"/>
        <v>8.8000000000000007</v>
      </c>
      <c r="F954">
        <f t="shared" si="28"/>
        <v>-6.2410199999999509</v>
      </c>
      <c r="G954">
        <f t="shared" si="29"/>
        <v>8.2895999999999628</v>
      </c>
      <c r="H954">
        <f t="shared" si="29"/>
        <v>-1.0265204199999891</v>
      </c>
    </row>
    <row r="955" spans="2:8" x14ac:dyDescent="0.3">
      <c r="B955">
        <f>B954+'User Interface'!$D$14</f>
        <v>0.94300000000000073</v>
      </c>
      <c r="C955">
        <f>IF(G955&lt;0,(SQRT(G955^2+H955^2)*'User Interface'!$D$17)/$C$7*COS(PI()*'User Interface'!$D$19/180),0)</f>
        <v>0</v>
      </c>
      <c r="D955">
        <f>IF(G955&lt;0,(SQRT(H955^2+H955^2)*'User Interface'!$D$17)/$C$7*COS(PI()*'User Interface'!$D$19/180)+$C$8,$C$8)</f>
        <v>-9.81</v>
      </c>
      <c r="E955">
        <f t="shared" si="28"/>
        <v>8.8000000000000007</v>
      </c>
      <c r="F955">
        <f t="shared" si="28"/>
        <v>-6.2508299999999508</v>
      </c>
      <c r="G955">
        <f t="shared" si="29"/>
        <v>8.2983999999999636</v>
      </c>
      <c r="H955">
        <f t="shared" si="29"/>
        <v>-1.0327663449999891</v>
      </c>
    </row>
    <row r="956" spans="2:8" x14ac:dyDescent="0.3">
      <c r="B956">
        <f>B955+'User Interface'!$D$14</f>
        <v>0.94400000000000073</v>
      </c>
      <c r="C956">
        <f>IF(G956&lt;0,(SQRT(G956^2+H956^2)*'User Interface'!$D$17)/$C$7*COS(PI()*'User Interface'!$D$19/180),0)</f>
        <v>0</v>
      </c>
      <c r="D956">
        <f>IF(G956&lt;0,(SQRT(H956^2+H956^2)*'User Interface'!$D$17)/$C$7*COS(PI()*'User Interface'!$D$19/180)+$C$8,$C$8)</f>
        <v>-9.81</v>
      </c>
      <c r="E956">
        <f t="shared" si="28"/>
        <v>8.8000000000000007</v>
      </c>
      <c r="F956">
        <f t="shared" si="28"/>
        <v>-6.2606399999999507</v>
      </c>
      <c r="G956">
        <f t="shared" si="29"/>
        <v>8.3071999999999644</v>
      </c>
      <c r="H956">
        <f t="shared" si="29"/>
        <v>-1.039022079999989</v>
      </c>
    </row>
    <row r="957" spans="2:8" x14ac:dyDescent="0.3">
      <c r="B957">
        <f>B956+'User Interface'!$D$14</f>
        <v>0.94500000000000073</v>
      </c>
      <c r="C957">
        <f>IF(G957&lt;0,(SQRT(G957^2+H957^2)*'User Interface'!$D$17)/$C$7*COS(PI()*'User Interface'!$D$19/180),0)</f>
        <v>0</v>
      </c>
      <c r="D957">
        <f>IF(G957&lt;0,(SQRT(H957^2+H957^2)*'User Interface'!$D$17)/$C$7*COS(PI()*'User Interface'!$D$19/180)+$C$8,$C$8)</f>
        <v>-9.81</v>
      </c>
      <c r="E957">
        <f t="shared" si="28"/>
        <v>8.8000000000000007</v>
      </c>
      <c r="F957">
        <f t="shared" si="28"/>
        <v>-6.2704499999999506</v>
      </c>
      <c r="G957">
        <f t="shared" si="29"/>
        <v>8.3159999999999652</v>
      </c>
      <c r="H957">
        <f t="shared" si="29"/>
        <v>-1.045287624999989</v>
      </c>
    </row>
    <row r="958" spans="2:8" x14ac:dyDescent="0.3">
      <c r="B958">
        <f>B957+'User Interface'!$D$14</f>
        <v>0.94600000000000073</v>
      </c>
      <c r="C958">
        <f>IF(G958&lt;0,(SQRT(G958^2+H958^2)*'User Interface'!$D$17)/$C$7*COS(PI()*'User Interface'!$D$19/180),0)</f>
        <v>0</v>
      </c>
      <c r="D958">
        <f>IF(G958&lt;0,(SQRT(H958^2+H958^2)*'User Interface'!$D$17)/$C$7*COS(PI()*'User Interface'!$D$19/180)+$C$8,$C$8)</f>
        <v>-9.81</v>
      </c>
      <c r="E958">
        <f t="shared" si="28"/>
        <v>8.8000000000000007</v>
      </c>
      <c r="F958">
        <f t="shared" si="28"/>
        <v>-6.2802599999999504</v>
      </c>
      <c r="G958">
        <f t="shared" si="29"/>
        <v>8.324799999999966</v>
      </c>
      <c r="H958">
        <f t="shared" si="29"/>
        <v>-1.0515629799999888</v>
      </c>
    </row>
    <row r="959" spans="2:8" x14ac:dyDescent="0.3">
      <c r="B959">
        <f>B958+'User Interface'!$D$14</f>
        <v>0.94700000000000073</v>
      </c>
      <c r="C959">
        <f>IF(G959&lt;0,(SQRT(G959^2+H959^2)*'User Interface'!$D$17)/$C$7*COS(PI()*'User Interface'!$D$19/180),0)</f>
        <v>0</v>
      </c>
      <c r="D959">
        <f>IF(G959&lt;0,(SQRT(H959^2+H959^2)*'User Interface'!$D$17)/$C$7*COS(PI()*'User Interface'!$D$19/180)+$C$8,$C$8)</f>
        <v>-9.81</v>
      </c>
      <c r="E959">
        <f t="shared" si="28"/>
        <v>8.8000000000000007</v>
      </c>
      <c r="F959">
        <f t="shared" si="28"/>
        <v>-6.2900699999999503</v>
      </c>
      <c r="G959">
        <f t="shared" si="29"/>
        <v>8.3335999999999668</v>
      </c>
      <c r="H959">
        <f t="shared" si="29"/>
        <v>-1.0578481449999888</v>
      </c>
    </row>
    <row r="960" spans="2:8" x14ac:dyDescent="0.3">
      <c r="B960">
        <f>B959+'User Interface'!$D$14</f>
        <v>0.94800000000000073</v>
      </c>
      <c r="C960">
        <f>IF(G960&lt;0,(SQRT(G960^2+H960^2)*'User Interface'!$D$17)/$C$7*COS(PI()*'User Interface'!$D$19/180),0)</f>
        <v>0</v>
      </c>
      <c r="D960">
        <f>IF(G960&lt;0,(SQRT(H960^2+H960^2)*'User Interface'!$D$17)/$C$7*COS(PI()*'User Interface'!$D$19/180)+$C$8,$C$8)</f>
        <v>-9.81</v>
      </c>
      <c r="E960">
        <f t="shared" si="28"/>
        <v>8.8000000000000007</v>
      </c>
      <c r="F960">
        <f t="shared" si="28"/>
        <v>-6.2998799999999502</v>
      </c>
      <c r="G960">
        <f t="shared" si="29"/>
        <v>8.3423999999999676</v>
      </c>
      <c r="H960">
        <f t="shared" si="29"/>
        <v>-1.0641431199999887</v>
      </c>
    </row>
    <row r="961" spans="2:8" x14ac:dyDescent="0.3">
      <c r="B961">
        <f>B960+'User Interface'!$D$14</f>
        <v>0.94900000000000073</v>
      </c>
      <c r="C961">
        <f>IF(G961&lt;0,(SQRT(G961^2+H961^2)*'User Interface'!$D$17)/$C$7*COS(PI()*'User Interface'!$D$19/180),0)</f>
        <v>0</v>
      </c>
      <c r="D961">
        <f>IF(G961&lt;0,(SQRT(H961^2+H961^2)*'User Interface'!$D$17)/$C$7*COS(PI()*'User Interface'!$D$19/180)+$C$8,$C$8)</f>
        <v>-9.81</v>
      </c>
      <c r="E961">
        <f t="shared" si="28"/>
        <v>8.8000000000000007</v>
      </c>
      <c r="F961">
        <f t="shared" si="28"/>
        <v>-6.3096899999999501</v>
      </c>
      <c r="G961">
        <f t="shared" si="29"/>
        <v>8.3511999999999684</v>
      </c>
      <c r="H961">
        <f t="shared" si="29"/>
        <v>-1.0704479049999887</v>
      </c>
    </row>
    <row r="962" spans="2:8" x14ac:dyDescent="0.3">
      <c r="B962">
        <f>B961+'User Interface'!$D$14</f>
        <v>0.95000000000000073</v>
      </c>
      <c r="C962">
        <f>IF(G962&lt;0,(SQRT(G962^2+H962^2)*'User Interface'!$D$17)/$C$7*COS(PI()*'User Interface'!$D$19/180),0)</f>
        <v>0</v>
      </c>
      <c r="D962">
        <f>IF(G962&lt;0,(SQRT(H962^2+H962^2)*'User Interface'!$D$17)/$C$7*COS(PI()*'User Interface'!$D$19/180)+$C$8,$C$8)</f>
        <v>-9.81</v>
      </c>
      <c r="E962">
        <f t="shared" si="28"/>
        <v>8.8000000000000007</v>
      </c>
      <c r="F962">
        <f t="shared" si="28"/>
        <v>-6.3194999999999499</v>
      </c>
      <c r="G962">
        <f t="shared" si="29"/>
        <v>8.3599999999999692</v>
      </c>
      <c r="H962">
        <f t="shared" si="29"/>
        <v>-1.0767624999999885</v>
      </c>
    </row>
    <row r="963" spans="2:8" x14ac:dyDescent="0.3">
      <c r="B963">
        <f>B962+'User Interface'!$D$14</f>
        <v>0.95100000000000073</v>
      </c>
      <c r="C963">
        <f>IF(G963&lt;0,(SQRT(G963^2+H963^2)*'User Interface'!$D$17)/$C$7*COS(PI()*'User Interface'!$D$19/180),0)</f>
        <v>0</v>
      </c>
      <c r="D963">
        <f>IF(G963&lt;0,(SQRT(H963^2+H963^2)*'User Interface'!$D$17)/$C$7*COS(PI()*'User Interface'!$D$19/180)+$C$8,$C$8)</f>
        <v>-9.81</v>
      </c>
      <c r="E963">
        <f t="shared" si="28"/>
        <v>8.8000000000000007</v>
      </c>
      <c r="F963">
        <f t="shared" si="28"/>
        <v>-6.3293099999999498</v>
      </c>
      <c r="G963">
        <f t="shared" si="29"/>
        <v>8.36879999999997</v>
      </c>
      <c r="H963">
        <f t="shared" si="29"/>
        <v>-1.0830869049999885</v>
      </c>
    </row>
    <row r="964" spans="2:8" x14ac:dyDescent="0.3">
      <c r="B964">
        <f>B963+'User Interface'!$D$14</f>
        <v>0.95200000000000073</v>
      </c>
      <c r="C964">
        <f>IF(G964&lt;0,(SQRT(G964^2+H964^2)*'User Interface'!$D$17)/$C$7*COS(PI()*'User Interface'!$D$19/180),0)</f>
        <v>0</v>
      </c>
      <c r="D964">
        <f>IF(G964&lt;0,(SQRT(H964^2+H964^2)*'User Interface'!$D$17)/$C$7*COS(PI()*'User Interface'!$D$19/180)+$C$8,$C$8)</f>
        <v>-9.81</v>
      </c>
      <c r="E964">
        <f t="shared" si="28"/>
        <v>8.8000000000000007</v>
      </c>
      <c r="F964">
        <f t="shared" si="28"/>
        <v>-6.3391199999999497</v>
      </c>
      <c r="G964">
        <f t="shared" si="29"/>
        <v>8.3775999999999708</v>
      </c>
      <c r="H964">
        <f t="shared" si="29"/>
        <v>-1.0894211199999884</v>
      </c>
    </row>
    <row r="965" spans="2:8" x14ac:dyDescent="0.3">
      <c r="B965">
        <f>B964+'User Interface'!$D$14</f>
        <v>0.95300000000000074</v>
      </c>
      <c r="C965">
        <f>IF(G965&lt;0,(SQRT(G965^2+H965^2)*'User Interface'!$D$17)/$C$7*COS(PI()*'User Interface'!$D$19/180),0)</f>
        <v>0</v>
      </c>
      <c r="D965">
        <f>IF(G965&lt;0,(SQRT(H965^2+H965^2)*'User Interface'!$D$17)/$C$7*COS(PI()*'User Interface'!$D$19/180)+$C$8,$C$8)</f>
        <v>-9.81</v>
      </c>
      <c r="E965">
        <f t="shared" si="28"/>
        <v>8.8000000000000007</v>
      </c>
      <c r="F965">
        <f t="shared" si="28"/>
        <v>-6.3489299999999496</v>
      </c>
      <c r="G965">
        <f t="shared" si="29"/>
        <v>8.3863999999999717</v>
      </c>
      <c r="H965">
        <f t="shared" si="29"/>
        <v>-1.0957651449999883</v>
      </c>
    </row>
    <row r="966" spans="2:8" x14ac:dyDescent="0.3">
      <c r="B966">
        <f>B965+'User Interface'!$D$14</f>
        <v>0.95400000000000074</v>
      </c>
      <c r="C966">
        <f>IF(G966&lt;0,(SQRT(G966^2+H966^2)*'User Interface'!$D$17)/$C$7*COS(PI()*'User Interface'!$D$19/180),0)</f>
        <v>0</v>
      </c>
      <c r="D966">
        <f>IF(G966&lt;0,(SQRT(H966^2+H966^2)*'User Interface'!$D$17)/$C$7*COS(PI()*'User Interface'!$D$19/180)+$C$8,$C$8)</f>
        <v>-9.81</v>
      </c>
      <c r="E966">
        <f t="shared" si="28"/>
        <v>8.8000000000000007</v>
      </c>
      <c r="F966">
        <f t="shared" si="28"/>
        <v>-6.3587399999999494</v>
      </c>
      <c r="G966">
        <f t="shared" si="29"/>
        <v>8.3951999999999725</v>
      </c>
      <c r="H966">
        <f t="shared" si="29"/>
        <v>-1.1021189799999882</v>
      </c>
    </row>
    <row r="967" spans="2:8" x14ac:dyDescent="0.3">
      <c r="B967">
        <f>B966+'User Interface'!$D$14</f>
        <v>0.95500000000000074</v>
      </c>
      <c r="C967">
        <f>IF(G967&lt;0,(SQRT(G967^2+H967^2)*'User Interface'!$D$17)/$C$7*COS(PI()*'User Interface'!$D$19/180),0)</f>
        <v>0</v>
      </c>
      <c r="D967">
        <f>IF(G967&lt;0,(SQRT(H967^2+H967^2)*'User Interface'!$D$17)/$C$7*COS(PI()*'User Interface'!$D$19/180)+$C$8,$C$8)</f>
        <v>-9.81</v>
      </c>
      <c r="E967">
        <f t="shared" si="28"/>
        <v>8.8000000000000007</v>
      </c>
      <c r="F967">
        <f t="shared" si="28"/>
        <v>-6.3685499999999493</v>
      </c>
      <c r="G967">
        <f t="shared" si="29"/>
        <v>8.4039999999999733</v>
      </c>
      <c r="H967">
        <f t="shared" si="29"/>
        <v>-1.1084826249999882</v>
      </c>
    </row>
    <row r="968" spans="2:8" x14ac:dyDescent="0.3">
      <c r="B968">
        <f>B967+'User Interface'!$D$14</f>
        <v>0.95600000000000074</v>
      </c>
      <c r="C968">
        <f>IF(G968&lt;0,(SQRT(G968^2+H968^2)*'User Interface'!$D$17)/$C$7*COS(PI()*'User Interface'!$D$19/180),0)</f>
        <v>0</v>
      </c>
      <c r="D968">
        <f>IF(G968&lt;0,(SQRT(H968^2+H968^2)*'User Interface'!$D$17)/$C$7*COS(PI()*'User Interface'!$D$19/180)+$C$8,$C$8)</f>
        <v>-9.81</v>
      </c>
      <c r="E968">
        <f t="shared" si="28"/>
        <v>8.8000000000000007</v>
      </c>
      <c r="F968">
        <f t="shared" si="28"/>
        <v>-6.3783599999999492</v>
      </c>
      <c r="G968">
        <f t="shared" si="29"/>
        <v>8.4127999999999741</v>
      </c>
      <c r="H968">
        <f t="shared" si="29"/>
        <v>-1.114856079999988</v>
      </c>
    </row>
    <row r="969" spans="2:8" x14ac:dyDescent="0.3">
      <c r="B969">
        <f>B968+'User Interface'!$D$14</f>
        <v>0.95700000000000074</v>
      </c>
      <c r="C969">
        <f>IF(G969&lt;0,(SQRT(G969^2+H969^2)*'User Interface'!$D$17)/$C$7*COS(PI()*'User Interface'!$D$19/180),0)</f>
        <v>0</v>
      </c>
      <c r="D969">
        <f>IF(G969&lt;0,(SQRT(H969^2+H969^2)*'User Interface'!$D$17)/$C$7*COS(PI()*'User Interface'!$D$19/180)+$C$8,$C$8)</f>
        <v>-9.81</v>
      </c>
      <c r="E969">
        <f t="shared" si="28"/>
        <v>8.8000000000000007</v>
      </c>
      <c r="F969">
        <f t="shared" si="28"/>
        <v>-6.3881699999999491</v>
      </c>
      <c r="G969">
        <f t="shared" si="29"/>
        <v>8.4215999999999749</v>
      </c>
      <c r="H969">
        <f t="shared" si="29"/>
        <v>-1.121239344999988</v>
      </c>
    </row>
    <row r="970" spans="2:8" x14ac:dyDescent="0.3">
      <c r="B970">
        <f>B969+'User Interface'!$D$14</f>
        <v>0.95800000000000074</v>
      </c>
      <c r="C970">
        <f>IF(G970&lt;0,(SQRT(G970^2+H970^2)*'User Interface'!$D$17)/$C$7*COS(PI()*'User Interface'!$D$19/180),0)</f>
        <v>0</v>
      </c>
      <c r="D970">
        <f>IF(G970&lt;0,(SQRT(H970^2+H970^2)*'User Interface'!$D$17)/$C$7*COS(PI()*'User Interface'!$D$19/180)+$C$8,$C$8)</f>
        <v>-9.81</v>
      </c>
      <c r="E970">
        <f t="shared" si="28"/>
        <v>8.8000000000000007</v>
      </c>
      <c r="F970">
        <f t="shared" si="28"/>
        <v>-6.3979799999999489</v>
      </c>
      <c r="G970">
        <f t="shared" si="29"/>
        <v>8.4303999999999757</v>
      </c>
      <c r="H970">
        <f t="shared" si="29"/>
        <v>-1.1276324199999879</v>
      </c>
    </row>
    <row r="971" spans="2:8" x14ac:dyDescent="0.3">
      <c r="B971">
        <f>B970+'User Interface'!$D$14</f>
        <v>0.95900000000000074</v>
      </c>
      <c r="C971">
        <f>IF(G971&lt;0,(SQRT(G971^2+H971^2)*'User Interface'!$D$17)/$C$7*COS(PI()*'User Interface'!$D$19/180),0)</f>
        <v>0</v>
      </c>
      <c r="D971">
        <f>IF(G971&lt;0,(SQRT(H971^2+H971^2)*'User Interface'!$D$17)/$C$7*COS(PI()*'User Interface'!$D$19/180)+$C$8,$C$8)</f>
        <v>-9.81</v>
      </c>
      <c r="E971">
        <f t="shared" si="28"/>
        <v>8.8000000000000007</v>
      </c>
      <c r="F971">
        <f t="shared" si="28"/>
        <v>-6.4077899999999488</v>
      </c>
      <c r="G971">
        <f t="shared" si="29"/>
        <v>8.4391999999999765</v>
      </c>
      <c r="H971">
        <f t="shared" si="29"/>
        <v>-1.1340353049999878</v>
      </c>
    </row>
    <row r="972" spans="2:8" x14ac:dyDescent="0.3">
      <c r="B972">
        <f>B971+'User Interface'!$D$14</f>
        <v>0.96000000000000074</v>
      </c>
      <c r="C972">
        <f>IF(G972&lt;0,(SQRT(G972^2+H972^2)*'User Interface'!$D$17)/$C$7*COS(PI()*'User Interface'!$D$19/180),0)</f>
        <v>0</v>
      </c>
      <c r="D972">
        <f>IF(G972&lt;0,(SQRT(H972^2+H972^2)*'User Interface'!$D$17)/$C$7*COS(PI()*'User Interface'!$D$19/180)+$C$8,$C$8)</f>
        <v>-9.81</v>
      </c>
      <c r="E972">
        <f t="shared" si="28"/>
        <v>8.8000000000000007</v>
      </c>
      <c r="F972">
        <f t="shared" si="28"/>
        <v>-6.4175999999999487</v>
      </c>
      <c r="G972">
        <f t="shared" si="29"/>
        <v>8.4479999999999773</v>
      </c>
      <c r="H972">
        <f t="shared" si="29"/>
        <v>-1.1404479999999877</v>
      </c>
    </row>
    <row r="973" spans="2:8" x14ac:dyDescent="0.3">
      <c r="B973">
        <f>B972+'User Interface'!$D$14</f>
        <v>0.96100000000000074</v>
      </c>
      <c r="C973">
        <f>IF(G973&lt;0,(SQRT(G973^2+H973^2)*'User Interface'!$D$17)/$C$7*COS(PI()*'User Interface'!$D$19/180),0)</f>
        <v>0</v>
      </c>
      <c r="D973">
        <f>IF(G973&lt;0,(SQRT(H973^2+H973^2)*'User Interface'!$D$17)/$C$7*COS(PI()*'User Interface'!$D$19/180)+$C$8,$C$8)</f>
        <v>-9.81</v>
      </c>
      <c r="E973">
        <f t="shared" si="28"/>
        <v>8.8000000000000007</v>
      </c>
      <c r="F973">
        <f t="shared" si="28"/>
        <v>-6.4274099999999486</v>
      </c>
      <c r="G973">
        <f t="shared" si="29"/>
        <v>8.4567999999999781</v>
      </c>
      <c r="H973">
        <f t="shared" si="29"/>
        <v>-1.1468705049999877</v>
      </c>
    </row>
    <row r="974" spans="2:8" x14ac:dyDescent="0.3">
      <c r="B974">
        <f>B973+'User Interface'!$D$14</f>
        <v>0.96200000000000074</v>
      </c>
      <c r="C974">
        <f>IF(G974&lt;0,(SQRT(G974^2+H974^2)*'User Interface'!$D$17)/$C$7*COS(PI()*'User Interface'!$D$19/180),0)</f>
        <v>0</v>
      </c>
      <c r="D974">
        <f>IF(G974&lt;0,(SQRT(H974^2+H974^2)*'User Interface'!$D$17)/$C$7*COS(PI()*'User Interface'!$D$19/180)+$C$8,$C$8)</f>
        <v>-9.81</v>
      </c>
      <c r="E974">
        <f t="shared" ref="E974:F1012" si="30">C973*$C$9+E973</f>
        <v>8.8000000000000007</v>
      </c>
      <c r="F974">
        <f t="shared" si="30"/>
        <v>-6.4372199999999484</v>
      </c>
      <c r="G974">
        <f t="shared" ref="G974:H1012" si="31">(E974+E973)/2*$C$9+G973</f>
        <v>8.4655999999999789</v>
      </c>
      <c r="H974">
        <f t="shared" si="31"/>
        <v>-1.1533028199999875</v>
      </c>
    </row>
    <row r="975" spans="2:8" x14ac:dyDescent="0.3">
      <c r="B975">
        <f>B974+'User Interface'!$D$14</f>
        <v>0.96300000000000074</v>
      </c>
      <c r="C975">
        <f>IF(G975&lt;0,(SQRT(G975^2+H975^2)*'User Interface'!$D$17)/$C$7*COS(PI()*'User Interface'!$D$19/180),0)</f>
        <v>0</v>
      </c>
      <c r="D975">
        <f>IF(G975&lt;0,(SQRT(H975^2+H975^2)*'User Interface'!$D$17)/$C$7*COS(PI()*'User Interface'!$D$19/180)+$C$8,$C$8)</f>
        <v>-9.81</v>
      </c>
      <c r="E975">
        <f t="shared" si="30"/>
        <v>8.8000000000000007</v>
      </c>
      <c r="F975">
        <f t="shared" si="30"/>
        <v>-6.4470299999999483</v>
      </c>
      <c r="G975">
        <f t="shared" si="31"/>
        <v>8.4743999999999797</v>
      </c>
      <c r="H975">
        <f t="shared" si="31"/>
        <v>-1.1597449449999875</v>
      </c>
    </row>
    <row r="976" spans="2:8" x14ac:dyDescent="0.3">
      <c r="B976">
        <f>B975+'User Interface'!$D$14</f>
        <v>0.96400000000000075</v>
      </c>
      <c r="C976">
        <f>IF(G976&lt;0,(SQRT(G976^2+H976^2)*'User Interface'!$D$17)/$C$7*COS(PI()*'User Interface'!$D$19/180),0)</f>
        <v>0</v>
      </c>
      <c r="D976">
        <f>IF(G976&lt;0,(SQRT(H976^2+H976^2)*'User Interface'!$D$17)/$C$7*COS(PI()*'User Interface'!$D$19/180)+$C$8,$C$8)</f>
        <v>-9.81</v>
      </c>
      <c r="E976">
        <f t="shared" si="30"/>
        <v>8.8000000000000007</v>
      </c>
      <c r="F976">
        <f t="shared" si="30"/>
        <v>-6.4568399999999482</v>
      </c>
      <c r="G976">
        <f t="shared" si="31"/>
        <v>8.4831999999999805</v>
      </c>
      <c r="H976">
        <f t="shared" si="31"/>
        <v>-1.1661968799999873</v>
      </c>
    </row>
    <row r="977" spans="2:8" x14ac:dyDescent="0.3">
      <c r="B977">
        <f>B976+'User Interface'!$D$14</f>
        <v>0.96500000000000075</v>
      </c>
      <c r="C977">
        <f>IF(G977&lt;0,(SQRT(G977^2+H977^2)*'User Interface'!$D$17)/$C$7*COS(PI()*'User Interface'!$D$19/180),0)</f>
        <v>0</v>
      </c>
      <c r="D977">
        <f>IF(G977&lt;0,(SQRT(H977^2+H977^2)*'User Interface'!$D$17)/$C$7*COS(PI()*'User Interface'!$D$19/180)+$C$8,$C$8)</f>
        <v>-9.81</v>
      </c>
      <c r="E977">
        <f t="shared" si="30"/>
        <v>8.8000000000000007</v>
      </c>
      <c r="F977">
        <f t="shared" si="30"/>
        <v>-6.4666499999999481</v>
      </c>
      <c r="G977">
        <f t="shared" si="31"/>
        <v>8.4919999999999813</v>
      </c>
      <c r="H977">
        <f t="shared" si="31"/>
        <v>-1.1726586249999873</v>
      </c>
    </row>
    <row r="978" spans="2:8" x14ac:dyDescent="0.3">
      <c r="B978">
        <f>B977+'User Interface'!$D$14</f>
        <v>0.96600000000000075</v>
      </c>
      <c r="C978">
        <f>IF(G978&lt;0,(SQRT(G978^2+H978^2)*'User Interface'!$D$17)/$C$7*COS(PI()*'User Interface'!$D$19/180),0)</f>
        <v>0</v>
      </c>
      <c r="D978">
        <f>IF(G978&lt;0,(SQRT(H978^2+H978^2)*'User Interface'!$D$17)/$C$7*COS(PI()*'User Interface'!$D$19/180)+$C$8,$C$8)</f>
        <v>-9.81</v>
      </c>
      <c r="E978">
        <f t="shared" si="30"/>
        <v>8.8000000000000007</v>
      </c>
      <c r="F978">
        <f t="shared" si="30"/>
        <v>-6.4764599999999479</v>
      </c>
      <c r="G978">
        <f t="shared" si="31"/>
        <v>8.5007999999999821</v>
      </c>
      <c r="H978">
        <f t="shared" si="31"/>
        <v>-1.1791301799999871</v>
      </c>
    </row>
    <row r="979" spans="2:8" x14ac:dyDescent="0.3">
      <c r="B979">
        <f>B978+'User Interface'!$D$14</f>
        <v>0.96700000000000075</v>
      </c>
      <c r="C979">
        <f>IF(G979&lt;0,(SQRT(G979^2+H979^2)*'User Interface'!$D$17)/$C$7*COS(PI()*'User Interface'!$D$19/180),0)</f>
        <v>0</v>
      </c>
      <c r="D979">
        <f>IF(G979&lt;0,(SQRT(H979^2+H979^2)*'User Interface'!$D$17)/$C$7*COS(PI()*'User Interface'!$D$19/180)+$C$8,$C$8)</f>
        <v>-9.81</v>
      </c>
      <c r="E979">
        <f t="shared" si="30"/>
        <v>8.8000000000000007</v>
      </c>
      <c r="F979">
        <f t="shared" si="30"/>
        <v>-6.4862699999999478</v>
      </c>
      <c r="G979">
        <f t="shared" si="31"/>
        <v>8.509599999999983</v>
      </c>
      <c r="H979">
        <f t="shared" si="31"/>
        <v>-1.1856115449999871</v>
      </c>
    </row>
    <row r="980" spans="2:8" x14ac:dyDescent="0.3">
      <c r="B980">
        <f>B979+'User Interface'!$D$14</f>
        <v>0.96800000000000075</v>
      </c>
      <c r="C980">
        <f>IF(G980&lt;0,(SQRT(G980^2+H980^2)*'User Interface'!$D$17)/$C$7*COS(PI()*'User Interface'!$D$19/180),0)</f>
        <v>0</v>
      </c>
      <c r="D980">
        <f>IF(G980&lt;0,(SQRT(H980^2+H980^2)*'User Interface'!$D$17)/$C$7*COS(PI()*'User Interface'!$D$19/180)+$C$8,$C$8)</f>
        <v>-9.81</v>
      </c>
      <c r="E980">
        <f t="shared" si="30"/>
        <v>8.8000000000000007</v>
      </c>
      <c r="F980">
        <f t="shared" si="30"/>
        <v>-6.4960799999999477</v>
      </c>
      <c r="G980">
        <f t="shared" si="31"/>
        <v>8.5183999999999838</v>
      </c>
      <c r="H980">
        <f t="shared" si="31"/>
        <v>-1.192102719999987</v>
      </c>
    </row>
    <row r="981" spans="2:8" x14ac:dyDescent="0.3">
      <c r="B981">
        <f>B980+'User Interface'!$D$14</f>
        <v>0.96900000000000075</v>
      </c>
      <c r="C981">
        <f>IF(G981&lt;0,(SQRT(G981^2+H981^2)*'User Interface'!$D$17)/$C$7*COS(PI()*'User Interface'!$D$19/180),0)</f>
        <v>0</v>
      </c>
      <c r="D981">
        <f>IF(G981&lt;0,(SQRT(H981^2+H981^2)*'User Interface'!$D$17)/$C$7*COS(PI()*'User Interface'!$D$19/180)+$C$8,$C$8)</f>
        <v>-9.81</v>
      </c>
      <c r="E981">
        <f t="shared" si="30"/>
        <v>8.8000000000000007</v>
      </c>
      <c r="F981">
        <f t="shared" si="30"/>
        <v>-6.5058899999999475</v>
      </c>
      <c r="G981">
        <f t="shared" si="31"/>
        <v>8.5271999999999846</v>
      </c>
      <c r="H981">
        <f t="shared" si="31"/>
        <v>-1.1986037049999869</v>
      </c>
    </row>
    <row r="982" spans="2:8" x14ac:dyDescent="0.3">
      <c r="B982">
        <f>B981+'User Interface'!$D$14</f>
        <v>0.97000000000000075</v>
      </c>
      <c r="C982">
        <f>IF(G982&lt;0,(SQRT(G982^2+H982^2)*'User Interface'!$D$17)/$C$7*COS(PI()*'User Interface'!$D$19/180),0)</f>
        <v>0</v>
      </c>
      <c r="D982">
        <f>IF(G982&lt;0,(SQRT(H982^2+H982^2)*'User Interface'!$D$17)/$C$7*COS(PI()*'User Interface'!$D$19/180)+$C$8,$C$8)</f>
        <v>-9.81</v>
      </c>
      <c r="E982">
        <f t="shared" si="30"/>
        <v>8.8000000000000007</v>
      </c>
      <c r="F982">
        <f t="shared" si="30"/>
        <v>-6.5156999999999474</v>
      </c>
      <c r="G982">
        <f t="shared" si="31"/>
        <v>8.5359999999999854</v>
      </c>
      <c r="H982">
        <f t="shared" si="31"/>
        <v>-1.2051144999999868</v>
      </c>
    </row>
    <row r="983" spans="2:8" x14ac:dyDescent="0.3">
      <c r="B983">
        <f>B982+'User Interface'!$D$14</f>
        <v>0.97100000000000075</v>
      </c>
      <c r="C983">
        <f>IF(G983&lt;0,(SQRT(G983^2+H983^2)*'User Interface'!$D$17)/$C$7*COS(PI()*'User Interface'!$D$19/180),0)</f>
        <v>0</v>
      </c>
      <c r="D983">
        <f>IF(G983&lt;0,(SQRT(H983^2+H983^2)*'User Interface'!$D$17)/$C$7*COS(PI()*'User Interface'!$D$19/180)+$C$8,$C$8)</f>
        <v>-9.81</v>
      </c>
      <c r="E983">
        <f t="shared" si="30"/>
        <v>8.8000000000000007</v>
      </c>
      <c r="F983">
        <f t="shared" si="30"/>
        <v>-6.5255099999999473</v>
      </c>
      <c r="G983">
        <f t="shared" si="31"/>
        <v>8.5447999999999862</v>
      </c>
      <c r="H983">
        <f t="shared" si="31"/>
        <v>-1.2116351049999867</v>
      </c>
    </row>
    <row r="984" spans="2:8" x14ac:dyDescent="0.3">
      <c r="B984">
        <f>B983+'User Interface'!$D$14</f>
        <v>0.97200000000000075</v>
      </c>
      <c r="C984">
        <f>IF(G984&lt;0,(SQRT(G984^2+H984^2)*'User Interface'!$D$17)/$C$7*COS(PI()*'User Interface'!$D$19/180),0)</f>
        <v>0</v>
      </c>
      <c r="D984">
        <f>IF(G984&lt;0,(SQRT(H984^2+H984^2)*'User Interface'!$D$17)/$C$7*COS(PI()*'User Interface'!$D$19/180)+$C$8,$C$8)</f>
        <v>-9.81</v>
      </c>
      <c r="E984">
        <f t="shared" si="30"/>
        <v>8.8000000000000007</v>
      </c>
      <c r="F984">
        <f t="shared" si="30"/>
        <v>-6.5353199999999472</v>
      </c>
      <c r="G984">
        <f t="shared" si="31"/>
        <v>8.553599999999987</v>
      </c>
      <c r="H984">
        <f t="shared" si="31"/>
        <v>-1.2181655199999866</v>
      </c>
    </row>
    <row r="985" spans="2:8" x14ac:dyDescent="0.3">
      <c r="B985">
        <f>B984+'User Interface'!$D$14</f>
        <v>0.97300000000000075</v>
      </c>
      <c r="C985">
        <f>IF(G985&lt;0,(SQRT(G985^2+H985^2)*'User Interface'!$D$17)/$C$7*COS(PI()*'User Interface'!$D$19/180),0)</f>
        <v>0</v>
      </c>
      <c r="D985">
        <f>IF(G985&lt;0,(SQRT(H985^2+H985^2)*'User Interface'!$D$17)/$C$7*COS(PI()*'User Interface'!$D$19/180)+$C$8,$C$8)</f>
        <v>-9.81</v>
      </c>
      <c r="E985">
        <f t="shared" si="30"/>
        <v>8.8000000000000007</v>
      </c>
      <c r="F985">
        <f t="shared" si="30"/>
        <v>-6.545129999999947</v>
      </c>
      <c r="G985">
        <f t="shared" si="31"/>
        <v>8.5623999999999878</v>
      </c>
      <c r="H985">
        <f t="shared" si="31"/>
        <v>-1.2247057449999865</v>
      </c>
    </row>
    <row r="986" spans="2:8" x14ac:dyDescent="0.3">
      <c r="B986">
        <f>B985+'User Interface'!$D$14</f>
        <v>0.97400000000000075</v>
      </c>
      <c r="C986">
        <f>IF(G986&lt;0,(SQRT(G986^2+H986^2)*'User Interface'!$D$17)/$C$7*COS(PI()*'User Interface'!$D$19/180),0)</f>
        <v>0</v>
      </c>
      <c r="D986">
        <f>IF(G986&lt;0,(SQRT(H986^2+H986^2)*'User Interface'!$D$17)/$C$7*COS(PI()*'User Interface'!$D$19/180)+$C$8,$C$8)</f>
        <v>-9.81</v>
      </c>
      <c r="E986">
        <f t="shared" si="30"/>
        <v>8.8000000000000007</v>
      </c>
      <c r="F986">
        <f t="shared" si="30"/>
        <v>-6.5549399999999469</v>
      </c>
      <c r="G986">
        <f t="shared" si="31"/>
        <v>8.5711999999999886</v>
      </c>
      <c r="H986">
        <f t="shared" si="31"/>
        <v>-1.2312557799999864</v>
      </c>
    </row>
    <row r="987" spans="2:8" x14ac:dyDescent="0.3">
      <c r="B987">
        <f>B986+'User Interface'!$D$14</f>
        <v>0.97500000000000075</v>
      </c>
      <c r="C987">
        <f>IF(G987&lt;0,(SQRT(G987^2+H987^2)*'User Interface'!$D$17)/$C$7*COS(PI()*'User Interface'!$D$19/180),0)</f>
        <v>0</v>
      </c>
      <c r="D987">
        <f>IF(G987&lt;0,(SQRT(H987^2+H987^2)*'User Interface'!$D$17)/$C$7*COS(PI()*'User Interface'!$D$19/180)+$C$8,$C$8)</f>
        <v>-9.81</v>
      </c>
      <c r="E987">
        <f t="shared" si="30"/>
        <v>8.8000000000000007</v>
      </c>
      <c r="F987">
        <f t="shared" si="30"/>
        <v>-6.5647499999999468</v>
      </c>
      <c r="G987">
        <f t="shared" si="31"/>
        <v>8.5799999999999894</v>
      </c>
      <c r="H987">
        <f t="shared" si="31"/>
        <v>-1.2378156249999863</v>
      </c>
    </row>
    <row r="988" spans="2:8" x14ac:dyDescent="0.3">
      <c r="B988">
        <f>B987+'User Interface'!$D$14</f>
        <v>0.97600000000000076</v>
      </c>
      <c r="C988">
        <f>IF(G988&lt;0,(SQRT(G988^2+H988^2)*'User Interface'!$D$17)/$C$7*COS(PI()*'User Interface'!$D$19/180),0)</f>
        <v>0</v>
      </c>
      <c r="D988">
        <f>IF(G988&lt;0,(SQRT(H988^2+H988^2)*'User Interface'!$D$17)/$C$7*COS(PI()*'User Interface'!$D$19/180)+$C$8,$C$8)</f>
        <v>-9.81</v>
      </c>
      <c r="E988">
        <f t="shared" si="30"/>
        <v>8.8000000000000007</v>
      </c>
      <c r="F988">
        <f t="shared" si="30"/>
        <v>-6.5745599999999467</v>
      </c>
      <c r="G988">
        <f t="shared" si="31"/>
        <v>8.5887999999999902</v>
      </c>
      <c r="H988">
        <f t="shared" si="31"/>
        <v>-1.2443852799999862</v>
      </c>
    </row>
    <row r="989" spans="2:8" x14ac:dyDescent="0.3">
      <c r="B989">
        <f>B988+'User Interface'!$D$14</f>
        <v>0.97700000000000076</v>
      </c>
      <c r="C989">
        <f>IF(G989&lt;0,(SQRT(G989^2+H989^2)*'User Interface'!$D$17)/$C$7*COS(PI()*'User Interface'!$D$19/180),0)</f>
        <v>0</v>
      </c>
      <c r="D989">
        <f>IF(G989&lt;0,(SQRT(H989^2+H989^2)*'User Interface'!$D$17)/$C$7*COS(PI()*'User Interface'!$D$19/180)+$C$8,$C$8)</f>
        <v>-9.81</v>
      </c>
      <c r="E989">
        <f t="shared" si="30"/>
        <v>8.8000000000000007</v>
      </c>
      <c r="F989">
        <f t="shared" si="30"/>
        <v>-6.5843699999999465</v>
      </c>
      <c r="G989">
        <f t="shared" si="31"/>
        <v>8.597599999999991</v>
      </c>
      <c r="H989">
        <f t="shared" si="31"/>
        <v>-1.2509647449999861</v>
      </c>
    </row>
    <row r="990" spans="2:8" x14ac:dyDescent="0.3">
      <c r="B990">
        <f>B989+'User Interface'!$D$14</f>
        <v>0.97800000000000076</v>
      </c>
      <c r="C990">
        <f>IF(G990&lt;0,(SQRT(G990^2+H990^2)*'User Interface'!$D$17)/$C$7*COS(PI()*'User Interface'!$D$19/180),0)</f>
        <v>0</v>
      </c>
      <c r="D990">
        <f>IF(G990&lt;0,(SQRT(H990^2+H990^2)*'User Interface'!$D$17)/$C$7*COS(PI()*'User Interface'!$D$19/180)+$C$8,$C$8)</f>
        <v>-9.81</v>
      </c>
      <c r="E990">
        <f t="shared" si="30"/>
        <v>8.8000000000000007</v>
      </c>
      <c r="F990">
        <f t="shared" si="30"/>
        <v>-6.5941799999999464</v>
      </c>
      <c r="G990">
        <f t="shared" si="31"/>
        <v>8.6063999999999918</v>
      </c>
      <c r="H990">
        <f t="shared" si="31"/>
        <v>-1.257554019999986</v>
      </c>
    </row>
    <row r="991" spans="2:8" x14ac:dyDescent="0.3">
      <c r="B991">
        <f>B990+'User Interface'!$D$14</f>
        <v>0.97900000000000076</v>
      </c>
      <c r="C991">
        <f>IF(G991&lt;0,(SQRT(G991^2+H991^2)*'User Interface'!$D$17)/$C$7*COS(PI()*'User Interface'!$D$19/180),0)</f>
        <v>0</v>
      </c>
      <c r="D991">
        <f>IF(G991&lt;0,(SQRT(H991^2+H991^2)*'User Interface'!$D$17)/$C$7*COS(PI()*'User Interface'!$D$19/180)+$C$8,$C$8)</f>
        <v>-9.81</v>
      </c>
      <c r="E991">
        <f t="shared" si="30"/>
        <v>8.8000000000000007</v>
      </c>
      <c r="F991">
        <f t="shared" si="30"/>
        <v>-6.6039899999999463</v>
      </c>
      <c r="G991">
        <f t="shared" si="31"/>
        <v>8.6151999999999926</v>
      </c>
      <c r="H991">
        <f t="shared" si="31"/>
        <v>-1.2641531049999859</v>
      </c>
    </row>
    <row r="992" spans="2:8" x14ac:dyDescent="0.3">
      <c r="B992">
        <f>B991+'User Interface'!$D$14</f>
        <v>0.98000000000000076</v>
      </c>
      <c r="C992">
        <f>IF(G992&lt;0,(SQRT(G992^2+H992^2)*'User Interface'!$D$17)/$C$7*COS(PI()*'User Interface'!$D$19/180),0)</f>
        <v>0</v>
      </c>
      <c r="D992">
        <f>IF(G992&lt;0,(SQRT(H992^2+H992^2)*'User Interface'!$D$17)/$C$7*COS(PI()*'User Interface'!$D$19/180)+$C$8,$C$8)</f>
        <v>-9.81</v>
      </c>
      <c r="E992">
        <f t="shared" si="30"/>
        <v>8.8000000000000007</v>
      </c>
      <c r="F992">
        <f t="shared" si="30"/>
        <v>-6.6137999999999462</v>
      </c>
      <c r="G992">
        <f t="shared" si="31"/>
        <v>8.6239999999999934</v>
      </c>
      <c r="H992">
        <f t="shared" si="31"/>
        <v>-1.2707619999999857</v>
      </c>
    </row>
    <row r="993" spans="2:8" x14ac:dyDescent="0.3">
      <c r="B993">
        <f>B992+'User Interface'!$D$14</f>
        <v>0.98100000000000076</v>
      </c>
      <c r="C993">
        <f>IF(G993&lt;0,(SQRT(G993^2+H993^2)*'User Interface'!$D$17)/$C$7*COS(PI()*'User Interface'!$D$19/180),0)</f>
        <v>0</v>
      </c>
      <c r="D993">
        <f>IF(G993&lt;0,(SQRT(H993^2+H993^2)*'User Interface'!$D$17)/$C$7*COS(PI()*'User Interface'!$D$19/180)+$C$8,$C$8)</f>
        <v>-9.81</v>
      </c>
      <c r="E993">
        <f t="shared" si="30"/>
        <v>8.8000000000000007</v>
      </c>
      <c r="F993">
        <f t="shared" si="30"/>
        <v>-6.623609999999946</v>
      </c>
      <c r="G993">
        <f t="shared" si="31"/>
        <v>8.6327999999999943</v>
      </c>
      <c r="H993">
        <f t="shared" si="31"/>
        <v>-1.2773807049999857</v>
      </c>
    </row>
    <row r="994" spans="2:8" x14ac:dyDescent="0.3">
      <c r="B994">
        <f>B993+'User Interface'!$D$14</f>
        <v>0.98200000000000076</v>
      </c>
      <c r="C994">
        <f>IF(G994&lt;0,(SQRT(G994^2+H994^2)*'User Interface'!$D$17)/$C$7*COS(PI()*'User Interface'!$D$19/180),0)</f>
        <v>0</v>
      </c>
      <c r="D994">
        <f>IF(G994&lt;0,(SQRT(H994^2+H994^2)*'User Interface'!$D$17)/$C$7*COS(PI()*'User Interface'!$D$19/180)+$C$8,$C$8)</f>
        <v>-9.81</v>
      </c>
      <c r="E994">
        <f t="shared" si="30"/>
        <v>8.8000000000000007</v>
      </c>
      <c r="F994">
        <f t="shared" si="30"/>
        <v>-6.6334199999999459</v>
      </c>
      <c r="G994">
        <f t="shared" si="31"/>
        <v>8.6415999999999951</v>
      </c>
      <c r="H994">
        <f t="shared" si="31"/>
        <v>-1.2840092199999855</v>
      </c>
    </row>
    <row r="995" spans="2:8" x14ac:dyDescent="0.3">
      <c r="B995">
        <f>B994+'User Interface'!$D$14</f>
        <v>0.98300000000000076</v>
      </c>
      <c r="C995">
        <f>IF(G995&lt;0,(SQRT(G995^2+H995^2)*'User Interface'!$D$17)/$C$7*COS(PI()*'User Interface'!$D$19/180),0)</f>
        <v>0</v>
      </c>
      <c r="D995">
        <f>IF(G995&lt;0,(SQRT(H995^2+H995^2)*'User Interface'!$D$17)/$C$7*COS(PI()*'User Interface'!$D$19/180)+$C$8,$C$8)</f>
        <v>-9.81</v>
      </c>
      <c r="E995">
        <f t="shared" si="30"/>
        <v>8.8000000000000007</v>
      </c>
      <c r="F995">
        <f t="shared" si="30"/>
        <v>-6.6432299999999458</v>
      </c>
      <c r="G995">
        <f t="shared" si="31"/>
        <v>8.6503999999999959</v>
      </c>
      <c r="H995">
        <f t="shared" si="31"/>
        <v>-1.2906475449999855</v>
      </c>
    </row>
    <row r="996" spans="2:8" x14ac:dyDescent="0.3">
      <c r="B996">
        <f>B995+'User Interface'!$D$14</f>
        <v>0.98400000000000076</v>
      </c>
      <c r="C996">
        <f>IF(G996&lt;0,(SQRT(G996^2+H996^2)*'User Interface'!$D$17)/$C$7*COS(PI()*'User Interface'!$D$19/180),0)</f>
        <v>0</v>
      </c>
      <c r="D996">
        <f>IF(G996&lt;0,(SQRT(H996^2+H996^2)*'User Interface'!$D$17)/$C$7*COS(PI()*'User Interface'!$D$19/180)+$C$8,$C$8)</f>
        <v>-9.81</v>
      </c>
      <c r="E996">
        <f t="shared" si="30"/>
        <v>8.8000000000000007</v>
      </c>
      <c r="F996">
        <f t="shared" si="30"/>
        <v>-6.6530399999999457</v>
      </c>
      <c r="G996">
        <f t="shared" si="31"/>
        <v>8.6591999999999967</v>
      </c>
      <c r="H996">
        <f t="shared" si="31"/>
        <v>-1.2972956799999855</v>
      </c>
    </row>
    <row r="997" spans="2:8" x14ac:dyDescent="0.3">
      <c r="B997">
        <f>B996+'User Interface'!$D$14</f>
        <v>0.98500000000000076</v>
      </c>
      <c r="C997">
        <f>IF(G997&lt;0,(SQRT(G997^2+H997^2)*'User Interface'!$D$17)/$C$7*COS(PI()*'User Interface'!$D$19/180),0)</f>
        <v>0</v>
      </c>
      <c r="D997">
        <f>IF(G997&lt;0,(SQRT(H997^2+H997^2)*'User Interface'!$D$17)/$C$7*COS(PI()*'User Interface'!$D$19/180)+$C$8,$C$8)</f>
        <v>-9.81</v>
      </c>
      <c r="E997">
        <f t="shared" si="30"/>
        <v>8.8000000000000007</v>
      </c>
      <c r="F997">
        <f t="shared" si="30"/>
        <v>-6.6628499999999455</v>
      </c>
      <c r="G997">
        <f t="shared" si="31"/>
        <v>8.6679999999999975</v>
      </c>
      <c r="H997">
        <f t="shared" si="31"/>
        <v>-1.3039536249999855</v>
      </c>
    </row>
    <row r="998" spans="2:8" x14ac:dyDescent="0.3">
      <c r="B998">
        <f>B997+'User Interface'!$D$14</f>
        <v>0.98600000000000076</v>
      </c>
      <c r="C998">
        <f>IF(G998&lt;0,(SQRT(G998^2+H998^2)*'User Interface'!$D$17)/$C$7*COS(PI()*'User Interface'!$D$19/180),0)</f>
        <v>0</v>
      </c>
      <c r="D998">
        <f>IF(G998&lt;0,(SQRT(H998^2+H998^2)*'User Interface'!$D$17)/$C$7*COS(PI()*'User Interface'!$D$19/180)+$C$8,$C$8)</f>
        <v>-9.81</v>
      </c>
      <c r="E998">
        <f t="shared" si="30"/>
        <v>8.8000000000000007</v>
      </c>
      <c r="F998">
        <f t="shared" si="30"/>
        <v>-6.6726599999999454</v>
      </c>
      <c r="G998">
        <f t="shared" si="31"/>
        <v>8.6767999999999983</v>
      </c>
      <c r="H998">
        <f t="shared" si="31"/>
        <v>-1.3106213799999855</v>
      </c>
    </row>
    <row r="999" spans="2:8" x14ac:dyDescent="0.3">
      <c r="B999">
        <f>B998+'User Interface'!$D$14</f>
        <v>0.98700000000000077</v>
      </c>
      <c r="C999">
        <f>IF(G999&lt;0,(SQRT(G999^2+H999^2)*'User Interface'!$D$17)/$C$7*COS(PI()*'User Interface'!$D$19/180),0)</f>
        <v>0</v>
      </c>
      <c r="D999">
        <f>IF(G999&lt;0,(SQRT(H999^2+H999^2)*'User Interface'!$D$17)/$C$7*COS(PI()*'User Interface'!$D$19/180)+$C$8,$C$8)</f>
        <v>-9.81</v>
      </c>
      <c r="E999">
        <f t="shared" si="30"/>
        <v>8.8000000000000007</v>
      </c>
      <c r="F999">
        <f t="shared" si="30"/>
        <v>-6.6824699999999453</v>
      </c>
      <c r="G999">
        <f t="shared" si="31"/>
        <v>8.6855999999999991</v>
      </c>
      <c r="H999">
        <f t="shared" si="31"/>
        <v>-1.3172989449999855</v>
      </c>
    </row>
    <row r="1000" spans="2:8" x14ac:dyDescent="0.3">
      <c r="B1000">
        <f>B999+'User Interface'!$D$14</f>
        <v>0.98800000000000077</v>
      </c>
      <c r="C1000">
        <f>IF(G1000&lt;0,(SQRT(G1000^2+H1000^2)*'User Interface'!$D$17)/$C$7*COS(PI()*'User Interface'!$D$19/180),0)</f>
        <v>0</v>
      </c>
      <c r="D1000">
        <f>IF(G1000&lt;0,(SQRT(H1000^2+H1000^2)*'User Interface'!$D$17)/$C$7*COS(PI()*'User Interface'!$D$19/180)+$C$8,$C$8)</f>
        <v>-9.81</v>
      </c>
      <c r="E1000">
        <f t="shared" si="30"/>
        <v>8.8000000000000007</v>
      </c>
      <c r="F1000">
        <f t="shared" si="30"/>
        <v>-6.6922799999999452</v>
      </c>
      <c r="G1000">
        <f t="shared" si="31"/>
        <v>8.6943999999999999</v>
      </c>
      <c r="H1000">
        <f t="shared" si="31"/>
        <v>-1.3239863199999855</v>
      </c>
    </row>
    <row r="1001" spans="2:8" x14ac:dyDescent="0.3">
      <c r="B1001">
        <f>B1000+'User Interface'!$D$14</f>
        <v>0.98900000000000077</v>
      </c>
      <c r="C1001">
        <f>IF(G1001&lt;0,(SQRT(G1001^2+H1001^2)*'User Interface'!$D$17)/$C$7*COS(PI()*'User Interface'!$D$19/180),0)</f>
        <v>0</v>
      </c>
      <c r="D1001">
        <f>IF(G1001&lt;0,(SQRT(H1001^2+H1001^2)*'User Interface'!$D$17)/$C$7*COS(PI()*'User Interface'!$D$19/180)+$C$8,$C$8)</f>
        <v>-9.81</v>
      </c>
      <c r="E1001">
        <f t="shared" si="30"/>
        <v>8.8000000000000007</v>
      </c>
      <c r="F1001">
        <f t="shared" si="30"/>
        <v>-6.702089999999945</v>
      </c>
      <c r="G1001">
        <f t="shared" si="31"/>
        <v>8.7032000000000007</v>
      </c>
      <c r="H1001">
        <f t="shared" si="31"/>
        <v>-1.3306835049999854</v>
      </c>
    </row>
    <row r="1002" spans="2:8" x14ac:dyDescent="0.3">
      <c r="B1002">
        <f>B1001+'User Interface'!$D$14</f>
        <v>0.99000000000000077</v>
      </c>
      <c r="C1002">
        <f>IF(G1002&lt;0,(SQRT(G1002^2+H1002^2)*'User Interface'!$D$17)/$C$7*COS(PI()*'User Interface'!$D$19/180),0)</f>
        <v>0</v>
      </c>
      <c r="D1002">
        <f>IF(G1002&lt;0,(SQRT(H1002^2+H1002^2)*'User Interface'!$D$17)/$C$7*COS(PI()*'User Interface'!$D$19/180)+$C$8,$C$8)</f>
        <v>-9.81</v>
      </c>
      <c r="E1002">
        <f t="shared" si="30"/>
        <v>8.8000000000000007</v>
      </c>
      <c r="F1002">
        <f t="shared" si="30"/>
        <v>-6.7118999999999449</v>
      </c>
      <c r="G1002">
        <f t="shared" si="31"/>
        <v>8.7120000000000015</v>
      </c>
      <c r="H1002">
        <f t="shared" si="31"/>
        <v>-1.3373904999999855</v>
      </c>
    </row>
    <row r="1003" spans="2:8" x14ac:dyDescent="0.3">
      <c r="B1003">
        <f>B1002+'User Interface'!$D$14</f>
        <v>0.99100000000000077</v>
      </c>
      <c r="C1003">
        <f>IF(G1003&lt;0,(SQRT(G1003^2+H1003^2)*'User Interface'!$D$17)/$C$7*COS(PI()*'User Interface'!$D$19/180),0)</f>
        <v>0</v>
      </c>
      <c r="D1003">
        <f>IF(G1003&lt;0,(SQRT(H1003^2+H1003^2)*'User Interface'!$D$17)/$C$7*COS(PI()*'User Interface'!$D$19/180)+$C$8,$C$8)</f>
        <v>-9.81</v>
      </c>
      <c r="E1003">
        <f t="shared" si="30"/>
        <v>8.8000000000000007</v>
      </c>
      <c r="F1003">
        <f t="shared" si="30"/>
        <v>-6.7217099999999448</v>
      </c>
      <c r="G1003">
        <f t="shared" si="31"/>
        <v>8.7208000000000023</v>
      </c>
      <c r="H1003">
        <f t="shared" si="31"/>
        <v>-1.3441073049999854</v>
      </c>
    </row>
    <row r="1004" spans="2:8" x14ac:dyDescent="0.3">
      <c r="B1004">
        <f>B1003+'User Interface'!$D$14</f>
        <v>0.99200000000000077</v>
      </c>
      <c r="C1004">
        <f>IF(G1004&lt;0,(SQRT(G1004^2+H1004^2)*'User Interface'!$D$17)/$C$7*COS(PI()*'User Interface'!$D$19/180),0)</f>
        <v>0</v>
      </c>
      <c r="D1004">
        <f>IF(G1004&lt;0,(SQRT(H1004^2+H1004^2)*'User Interface'!$D$17)/$C$7*COS(PI()*'User Interface'!$D$19/180)+$C$8,$C$8)</f>
        <v>-9.81</v>
      </c>
      <c r="E1004">
        <f t="shared" si="30"/>
        <v>8.8000000000000007</v>
      </c>
      <c r="F1004">
        <f t="shared" si="30"/>
        <v>-6.7315199999999447</v>
      </c>
      <c r="G1004">
        <f t="shared" si="31"/>
        <v>8.7296000000000031</v>
      </c>
      <c r="H1004">
        <f t="shared" si="31"/>
        <v>-1.3508339199999855</v>
      </c>
    </row>
    <row r="1005" spans="2:8" x14ac:dyDescent="0.3">
      <c r="B1005">
        <f>B1004+'User Interface'!$D$14</f>
        <v>0.99300000000000077</v>
      </c>
      <c r="C1005">
        <f>IF(G1005&lt;0,(SQRT(G1005^2+H1005^2)*'User Interface'!$D$17)/$C$7*COS(PI()*'User Interface'!$D$19/180),0)</f>
        <v>0</v>
      </c>
      <c r="D1005">
        <f>IF(G1005&lt;0,(SQRT(H1005^2+H1005^2)*'User Interface'!$D$17)/$C$7*COS(PI()*'User Interface'!$D$19/180)+$C$8,$C$8)</f>
        <v>-9.81</v>
      </c>
      <c r="E1005">
        <f t="shared" si="30"/>
        <v>8.8000000000000007</v>
      </c>
      <c r="F1005">
        <f t="shared" si="30"/>
        <v>-6.7413299999999445</v>
      </c>
      <c r="G1005">
        <f t="shared" si="31"/>
        <v>8.7384000000000039</v>
      </c>
      <c r="H1005">
        <f t="shared" si="31"/>
        <v>-1.3575703449999854</v>
      </c>
    </row>
    <row r="1006" spans="2:8" x14ac:dyDescent="0.3">
      <c r="B1006">
        <f>B1005+'User Interface'!$D$14</f>
        <v>0.99400000000000077</v>
      </c>
      <c r="C1006">
        <f>IF(G1006&lt;0,(SQRT(G1006^2+H1006^2)*'User Interface'!$D$17)/$C$7*COS(PI()*'User Interface'!$D$19/180),0)</f>
        <v>0</v>
      </c>
      <c r="D1006">
        <f>IF(G1006&lt;0,(SQRT(H1006^2+H1006^2)*'User Interface'!$D$17)/$C$7*COS(PI()*'User Interface'!$D$19/180)+$C$8,$C$8)</f>
        <v>-9.81</v>
      </c>
      <c r="E1006">
        <f t="shared" si="30"/>
        <v>8.8000000000000007</v>
      </c>
      <c r="F1006">
        <f t="shared" si="30"/>
        <v>-6.7511399999999444</v>
      </c>
      <c r="G1006">
        <f t="shared" si="31"/>
        <v>8.7472000000000047</v>
      </c>
      <c r="H1006">
        <f t="shared" si="31"/>
        <v>-1.3643165799999855</v>
      </c>
    </row>
    <row r="1007" spans="2:8" x14ac:dyDescent="0.3">
      <c r="B1007">
        <f>B1006+'User Interface'!$D$14</f>
        <v>0.99500000000000077</v>
      </c>
      <c r="C1007">
        <f>IF(G1007&lt;0,(SQRT(G1007^2+H1007^2)*'User Interface'!$D$17)/$C$7*COS(PI()*'User Interface'!$D$19/180),0)</f>
        <v>0</v>
      </c>
      <c r="D1007">
        <f>IF(G1007&lt;0,(SQRT(H1007^2+H1007^2)*'User Interface'!$D$17)/$C$7*COS(PI()*'User Interface'!$D$19/180)+$C$8,$C$8)</f>
        <v>-9.81</v>
      </c>
      <c r="E1007">
        <f t="shared" si="30"/>
        <v>8.8000000000000007</v>
      </c>
      <c r="F1007">
        <f t="shared" si="30"/>
        <v>-6.7609499999999443</v>
      </c>
      <c r="G1007">
        <f t="shared" si="31"/>
        <v>8.7560000000000056</v>
      </c>
      <c r="H1007">
        <f t="shared" si="31"/>
        <v>-1.3710726249999854</v>
      </c>
    </row>
    <row r="1008" spans="2:8" x14ac:dyDescent="0.3">
      <c r="B1008">
        <f>B1007+'User Interface'!$D$14</f>
        <v>0.99600000000000077</v>
      </c>
      <c r="C1008">
        <f>IF(G1008&lt;0,(SQRT(G1008^2+H1008^2)*'User Interface'!$D$17)/$C$7*COS(PI()*'User Interface'!$D$19/180),0)</f>
        <v>0</v>
      </c>
      <c r="D1008">
        <f>IF(G1008&lt;0,(SQRT(H1008^2+H1008^2)*'User Interface'!$D$17)/$C$7*COS(PI()*'User Interface'!$D$19/180)+$C$8,$C$8)</f>
        <v>-9.81</v>
      </c>
      <c r="E1008">
        <f t="shared" si="30"/>
        <v>8.8000000000000007</v>
      </c>
      <c r="F1008">
        <f t="shared" si="30"/>
        <v>-6.7707599999999442</v>
      </c>
      <c r="G1008">
        <f t="shared" si="31"/>
        <v>8.7648000000000064</v>
      </c>
      <c r="H1008">
        <f t="shared" si="31"/>
        <v>-1.3778384799999854</v>
      </c>
    </row>
    <row r="1009" spans="2:8" x14ac:dyDescent="0.3">
      <c r="B1009">
        <f>B1008+'User Interface'!$D$14</f>
        <v>0.99700000000000077</v>
      </c>
      <c r="C1009">
        <f>IF(G1009&lt;0,(SQRT(G1009^2+H1009^2)*'User Interface'!$D$17)/$C$7*COS(PI()*'User Interface'!$D$19/180),0)</f>
        <v>0</v>
      </c>
      <c r="D1009">
        <f>IF(G1009&lt;0,(SQRT(H1009^2+H1009^2)*'User Interface'!$D$17)/$C$7*COS(PI()*'User Interface'!$D$19/180)+$C$8,$C$8)</f>
        <v>-9.81</v>
      </c>
      <c r="E1009">
        <f t="shared" si="30"/>
        <v>8.8000000000000007</v>
      </c>
      <c r="F1009">
        <f t="shared" si="30"/>
        <v>-6.780569999999944</v>
      </c>
      <c r="G1009">
        <f t="shared" si="31"/>
        <v>8.7736000000000072</v>
      </c>
      <c r="H1009">
        <f t="shared" si="31"/>
        <v>-1.3846141449999854</v>
      </c>
    </row>
    <row r="1010" spans="2:8" x14ac:dyDescent="0.3">
      <c r="B1010">
        <f>B1009+'User Interface'!$D$14</f>
        <v>0.99800000000000078</v>
      </c>
      <c r="C1010">
        <f>IF(G1010&lt;0,(SQRT(G1010^2+H1010^2)*'User Interface'!$D$17)/$C$7*COS(PI()*'User Interface'!$D$19/180),0)</f>
        <v>0</v>
      </c>
      <c r="D1010">
        <f>IF(G1010&lt;0,(SQRT(H1010^2+H1010^2)*'User Interface'!$D$17)/$C$7*COS(PI()*'User Interface'!$D$19/180)+$C$8,$C$8)</f>
        <v>-9.81</v>
      </c>
      <c r="E1010">
        <f t="shared" si="30"/>
        <v>8.8000000000000007</v>
      </c>
      <c r="F1010">
        <f t="shared" si="30"/>
        <v>-6.7903799999999439</v>
      </c>
      <c r="G1010">
        <f t="shared" si="31"/>
        <v>8.782400000000008</v>
      </c>
      <c r="H1010">
        <f t="shared" si="31"/>
        <v>-1.3913996199999854</v>
      </c>
    </row>
    <row r="1011" spans="2:8" x14ac:dyDescent="0.3">
      <c r="B1011">
        <f>B1010+'User Interface'!$D$14</f>
        <v>0.99900000000000078</v>
      </c>
      <c r="C1011">
        <f>IF(G1011&lt;0,(SQRT(G1011^2+H1011^2)*'User Interface'!$D$17)/$C$7*COS(PI()*'User Interface'!$D$19/180),0)</f>
        <v>0</v>
      </c>
      <c r="D1011">
        <f>IF(G1011&lt;0,(SQRT(H1011^2+H1011^2)*'User Interface'!$D$17)/$C$7*COS(PI()*'User Interface'!$D$19/180)+$C$8,$C$8)</f>
        <v>-9.81</v>
      </c>
      <c r="E1011">
        <f t="shared" si="30"/>
        <v>8.8000000000000007</v>
      </c>
      <c r="F1011">
        <f t="shared" si="30"/>
        <v>-6.8001899999999438</v>
      </c>
      <c r="G1011">
        <f t="shared" si="31"/>
        <v>8.7912000000000088</v>
      </c>
      <c r="H1011">
        <f t="shared" si="31"/>
        <v>-1.3981949049999853</v>
      </c>
    </row>
    <row r="1012" spans="2:8" x14ac:dyDescent="0.3">
      <c r="B1012">
        <f>B1011+'User Interface'!$D$14</f>
        <v>1.0000000000000007</v>
      </c>
      <c r="C1012">
        <f>IF(G1012&lt;0,(SQRT(G1012^2+H1012^2)*'User Interface'!$D$17)/$C$7*COS(PI()*'User Interface'!$D$19/180),0)</f>
        <v>0</v>
      </c>
      <c r="D1012">
        <f>IF(G1012&lt;0,(SQRT(H1012^2+H1012^2)*'User Interface'!$D$17)/$C$7*COS(PI()*'User Interface'!$D$19/180)+$C$8,$C$8)</f>
        <v>-9.81</v>
      </c>
      <c r="E1012">
        <f t="shared" si="30"/>
        <v>8.8000000000000007</v>
      </c>
      <c r="F1012">
        <f t="shared" si="30"/>
        <v>-6.8099999999999437</v>
      </c>
      <c r="G1012">
        <f t="shared" si="31"/>
        <v>8.8000000000000096</v>
      </c>
      <c r="H1012">
        <f t="shared" si="31"/>
        <v>-1.4049999999999854</v>
      </c>
    </row>
  </sheetData>
  <mergeCells count="1">
    <mergeCell ref="A5:B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K1012"/>
  <sheetViews>
    <sheetView workbookViewId="0">
      <selection activeCell="C1" sqref="C1"/>
    </sheetView>
  </sheetViews>
  <sheetFormatPr defaultRowHeight="14.4" x14ac:dyDescent="0.3"/>
  <cols>
    <col min="1" max="1" width="6.33203125" customWidth="1"/>
    <col min="2" max="2" width="9" customWidth="1"/>
    <col min="3" max="3" width="17.33203125" customWidth="1"/>
    <col min="4" max="4" width="19.33203125" bestFit="1" customWidth="1"/>
    <col min="5" max="8" width="15.109375" customWidth="1"/>
  </cols>
  <sheetData>
    <row r="1" spans="1:11" ht="16.95" customHeight="1" x14ac:dyDescent="0.3">
      <c r="A1" t="s">
        <v>31</v>
      </c>
    </row>
    <row r="2" spans="1:11" x14ac:dyDescent="0.3">
      <c r="B2" s="10" t="s">
        <v>6</v>
      </c>
      <c r="C2" s="11" t="s">
        <v>39</v>
      </c>
      <c r="D2" s="11" t="s">
        <v>40</v>
      </c>
      <c r="E2" s="11" t="s">
        <v>4</v>
      </c>
      <c r="F2" s="11" t="s">
        <v>9</v>
      </c>
      <c r="G2" s="11" t="s">
        <v>8</v>
      </c>
      <c r="H2" s="11" t="s">
        <v>5</v>
      </c>
    </row>
    <row r="3" spans="1:11" x14ac:dyDescent="0.3">
      <c r="B3" s="12" t="s">
        <v>7</v>
      </c>
      <c r="C3" s="12">
        <v>75</v>
      </c>
      <c r="D3" s="13">
        <v>60</v>
      </c>
      <c r="E3" s="12">
        <v>0.14199999999999999</v>
      </c>
      <c r="F3" s="12">
        <v>2</v>
      </c>
      <c r="G3" s="12">
        <v>7200</v>
      </c>
      <c r="H3" s="14">
        <v>1995810</v>
      </c>
    </row>
    <row r="4" spans="1:11" x14ac:dyDescent="0.3">
      <c r="B4" s="2"/>
      <c r="C4" s="2"/>
      <c r="D4" s="3"/>
      <c r="G4" s="4" t="s">
        <v>32</v>
      </c>
      <c r="H4" s="49">
        <f>'User Interface'!D37</f>
        <v>9</v>
      </c>
      <c r="I4" t="s">
        <v>36</v>
      </c>
    </row>
    <row r="5" spans="1:11" ht="14.4" customHeight="1" x14ac:dyDescent="0.3">
      <c r="A5" s="98" t="s">
        <v>21</v>
      </c>
      <c r="B5" s="98"/>
      <c r="C5" s="1">
        <v>0</v>
      </c>
      <c r="D5" t="s">
        <v>1</v>
      </c>
      <c r="E5" t="s">
        <v>2</v>
      </c>
      <c r="G5" s="4" t="s">
        <v>33</v>
      </c>
      <c r="H5" s="49">
        <f>'User Interface'!D38</f>
        <v>3</v>
      </c>
      <c r="I5" t="s">
        <v>36</v>
      </c>
      <c r="J5" s="4" t="s">
        <v>12</v>
      </c>
      <c r="K5" t="s">
        <v>13</v>
      </c>
    </row>
    <row r="6" spans="1:11" ht="15" thickBot="1" x14ac:dyDescent="0.35">
      <c r="A6" s="98"/>
      <c r="B6" s="98"/>
      <c r="C6" s="1">
        <v>0</v>
      </c>
      <c r="D6" t="s">
        <v>1</v>
      </c>
      <c r="E6" t="s">
        <v>3</v>
      </c>
      <c r="G6" s="6" t="s">
        <v>34</v>
      </c>
      <c r="H6" s="16">
        <f>ATAN(H5/H4)*180/PI()</f>
        <v>18.43494882292201</v>
      </c>
      <c r="I6" s="7" t="s">
        <v>19</v>
      </c>
      <c r="J6" s="4" t="s">
        <v>14</v>
      </c>
      <c r="K6" t="s">
        <v>15</v>
      </c>
    </row>
    <row r="7" spans="1:11" x14ac:dyDescent="0.3">
      <c r="B7" s="4" t="s">
        <v>10</v>
      </c>
      <c r="C7" s="50" t="s">
        <v>69</v>
      </c>
      <c r="D7" t="s">
        <v>20</v>
      </c>
      <c r="G7" s="5" t="s">
        <v>35</v>
      </c>
      <c r="H7" s="17">
        <f>SQRT(H4^2+H5^2)</f>
        <v>9.4868329805051381</v>
      </c>
      <c r="I7" s="2" t="s">
        <v>36</v>
      </c>
    </row>
    <row r="8" spans="1:11" x14ac:dyDescent="0.3">
      <c r="B8" s="4" t="s">
        <v>0</v>
      </c>
      <c r="C8">
        <v>-9.81</v>
      </c>
      <c r="D8" t="s">
        <v>1</v>
      </c>
    </row>
    <row r="9" spans="1:11" x14ac:dyDescent="0.3">
      <c r="B9" s="4" t="s">
        <v>28</v>
      </c>
      <c r="C9">
        <f>'User Interface'!D14</f>
        <v>1E-3</v>
      </c>
      <c r="D9" t="s">
        <v>29</v>
      </c>
      <c r="G9" s="5" t="s">
        <v>30</v>
      </c>
      <c r="H9" s="8">
        <f>'User Interface'!D25</f>
        <v>7</v>
      </c>
      <c r="I9" s="9" t="s">
        <v>11</v>
      </c>
    </row>
    <row r="10" spans="1:11" x14ac:dyDescent="0.3">
      <c r="B10" s="4"/>
      <c r="C10" s="15">
        <v>300</v>
      </c>
    </row>
    <row r="11" spans="1:11" x14ac:dyDescent="0.3">
      <c r="B11" t="s">
        <v>18</v>
      </c>
      <c r="C11" t="s">
        <v>22</v>
      </c>
      <c r="D11" t="s">
        <v>23</v>
      </c>
      <c r="E11" t="s">
        <v>24</v>
      </c>
      <c r="F11" t="s">
        <v>25</v>
      </c>
      <c r="G11" t="s">
        <v>26</v>
      </c>
      <c r="H11" t="s">
        <v>27</v>
      </c>
    </row>
    <row r="12" spans="1:11" x14ac:dyDescent="0.3">
      <c r="B12">
        <v>0</v>
      </c>
      <c r="C12">
        <v>0</v>
      </c>
      <c r="D12">
        <v>-9.81</v>
      </c>
      <c r="E12" s="51">
        <f>H4</f>
        <v>9</v>
      </c>
      <c r="F12" s="51">
        <f>H5</f>
        <v>3</v>
      </c>
      <c r="G12">
        <v>0</v>
      </c>
      <c r="H12" s="18">
        <f>'User Interface'!D36</f>
        <v>0.5</v>
      </c>
    </row>
    <row r="13" spans="1:11" x14ac:dyDescent="0.3">
      <c r="B13">
        <f>B12+'User Interface'!$D$14</f>
        <v>1E-3</v>
      </c>
      <c r="C13">
        <f>IF(G13&lt;0,(SQRT(G13^2+H13^2)*'User Interface'!$D$17)/$C$7*COS(PI()*'User Interface'!$D$19/180),0)</f>
        <v>0</v>
      </c>
      <c r="D13">
        <f>IF(G13&lt;0,(SQRT(H13^2+H13^2)*'User Interface'!$D$17)/$C$7*COS(PI()*'User Interface'!$D$19/180)+$C$8,$C$8)</f>
        <v>-9.81</v>
      </c>
      <c r="E13">
        <f>C12*$C$9+E12</f>
        <v>9</v>
      </c>
      <c r="F13">
        <f>D12*$C$9+F12</f>
        <v>2.9901900000000001</v>
      </c>
      <c r="G13">
        <f>(E13+E12)/2*$C$9+G12</f>
        <v>9.0000000000000011E-3</v>
      </c>
      <c r="H13">
        <f>(F13+F12)/2*$C$9+H12</f>
        <v>0.50299509499999995</v>
      </c>
    </row>
    <row r="14" spans="1:11" x14ac:dyDescent="0.3">
      <c r="B14">
        <f>B13+'User Interface'!$D$14</f>
        <v>2E-3</v>
      </c>
      <c r="C14">
        <f>IF(G14&lt;0,(SQRT(G14^2+H14^2)*'User Interface'!$D$17)/$C$7*COS(PI()*'User Interface'!$D$19/180),0)</f>
        <v>0</v>
      </c>
      <c r="D14">
        <f>IF(G14&lt;0,(SQRT(H14^2+H14^2)*'User Interface'!$D$17)/$C$7*COS(PI()*'User Interface'!$D$19/180)+$C$8,$C$8)</f>
        <v>-9.81</v>
      </c>
      <c r="E14">
        <f t="shared" ref="E14:F77" si="0">C13*$C$9+E13</f>
        <v>9</v>
      </c>
      <c r="F14">
        <f t="shared" si="0"/>
        <v>2.9803800000000003</v>
      </c>
      <c r="G14">
        <f t="shared" ref="G14:H77" si="1">(E14+E13)/2*$C$9+G13</f>
        <v>1.8000000000000002E-2</v>
      </c>
      <c r="H14">
        <f t="shared" si="1"/>
        <v>0.5059803799999999</v>
      </c>
    </row>
    <row r="15" spans="1:11" x14ac:dyDescent="0.3">
      <c r="B15">
        <f>B14+'User Interface'!$D$14</f>
        <v>3.0000000000000001E-3</v>
      </c>
      <c r="C15">
        <f>IF(G15&lt;0,(SQRT(G15^2+H15^2)*'User Interface'!$D$17)/$C$7*COS(PI()*'User Interface'!$D$19/180),0)</f>
        <v>0</v>
      </c>
      <c r="D15">
        <f>IF(G15&lt;0,(SQRT(H15^2+H15^2)*'User Interface'!$D$17)/$C$7*COS(PI()*'User Interface'!$D$19/180)+$C$8,$C$8)</f>
        <v>-9.81</v>
      </c>
      <c r="E15">
        <f t="shared" si="0"/>
        <v>9</v>
      </c>
      <c r="F15">
        <f t="shared" si="0"/>
        <v>2.9705700000000004</v>
      </c>
      <c r="G15">
        <f t="shared" si="1"/>
        <v>2.7000000000000003E-2</v>
      </c>
      <c r="H15">
        <f t="shared" si="1"/>
        <v>0.50895585499999985</v>
      </c>
    </row>
    <row r="16" spans="1:11" x14ac:dyDescent="0.3">
      <c r="B16">
        <f>B15+'User Interface'!$D$14</f>
        <v>4.0000000000000001E-3</v>
      </c>
      <c r="C16">
        <f>IF(G16&lt;0,(SQRT(G16^2+H16^2)*'User Interface'!$D$17)/$C$7*COS(PI()*'User Interface'!$D$19/180),0)</f>
        <v>0</v>
      </c>
      <c r="D16">
        <f>IF(G16&lt;0,(SQRT(H16^2+H16^2)*'User Interface'!$D$17)/$C$7*COS(PI()*'User Interface'!$D$19/180)+$C$8,$C$8)</f>
        <v>-9.81</v>
      </c>
      <c r="E16">
        <f t="shared" si="0"/>
        <v>9</v>
      </c>
      <c r="F16">
        <f t="shared" si="0"/>
        <v>2.9607600000000005</v>
      </c>
      <c r="G16">
        <f t="shared" si="1"/>
        <v>3.6000000000000004E-2</v>
      </c>
      <c r="H16">
        <f t="shared" si="1"/>
        <v>0.5119215199999998</v>
      </c>
    </row>
    <row r="17" spans="2:8" x14ac:dyDescent="0.3">
      <c r="B17">
        <f>B16+'User Interface'!$D$14</f>
        <v>5.0000000000000001E-3</v>
      </c>
      <c r="C17">
        <f>IF(G17&lt;0,(SQRT(G17^2+H17^2)*'User Interface'!$D$17)/$C$7*COS(PI()*'User Interface'!$D$19/180),0)</f>
        <v>0</v>
      </c>
      <c r="D17">
        <f>IF(G17&lt;0,(SQRT(H17^2+H17^2)*'User Interface'!$D$17)/$C$7*COS(PI()*'User Interface'!$D$19/180)+$C$8,$C$8)</f>
        <v>-9.81</v>
      </c>
      <c r="E17">
        <f t="shared" si="0"/>
        <v>9</v>
      </c>
      <c r="F17">
        <f t="shared" si="0"/>
        <v>2.9509500000000006</v>
      </c>
      <c r="G17">
        <f t="shared" si="1"/>
        <v>4.5000000000000005E-2</v>
      </c>
      <c r="H17">
        <f t="shared" si="1"/>
        <v>0.51487737499999975</v>
      </c>
    </row>
    <row r="18" spans="2:8" x14ac:dyDescent="0.3">
      <c r="B18" s="18">
        <f>B17+'User Interface'!$D$14</f>
        <v>6.0000000000000001E-3</v>
      </c>
      <c r="C18">
        <f>IF(G18&lt;0,(SQRT(G18^2+H18^2)*'User Interface'!$D$17)/$C$7*COS(PI()*'User Interface'!$D$19/180),0)</f>
        <v>0</v>
      </c>
      <c r="D18">
        <f>IF(G18&lt;0,(SQRT(H18^2+H18^2)*'User Interface'!$D$17)/$C$7*COS(PI()*'User Interface'!$D$19/180)+$C$8,$C$8)</f>
        <v>-9.81</v>
      </c>
      <c r="E18">
        <f t="shared" si="0"/>
        <v>9</v>
      </c>
      <c r="F18">
        <f t="shared" si="0"/>
        <v>2.9411400000000008</v>
      </c>
      <c r="G18">
        <f t="shared" si="1"/>
        <v>5.4000000000000006E-2</v>
      </c>
      <c r="H18">
        <f t="shared" si="1"/>
        <v>0.5178234199999997</v>
      </c>
    </row>
    <row r="19" spans="2:8" x14ac:dyDescent="0.3">
      <c r="B19">
        <f>B18+'User Interface'!$D$14</f>
        <v>7.0000000000000001E-3</v>
      </c>
      <c r="C19">
        <f>IF(G19&lt;0,(SQRT(G19^2+H19^2)*'User Interface'!$D$17)/$C$7*COS(PI()*'User Interface'!$D$19/180),0)</f>
        <v>0</v>
      </c>
      <c r="D19">
        <f>IF(G19&lt;0,(SQRT(H19^2+H19^2)*'User Interface'!$D$17)/$C$7*COS(PI()*'User Interface'!$D$19/180)+$C$8,$C$8)</f>
        <v>-9.81</v>
      </c>
      <c r="E19">
        <f t="shared" si="0"/>
        <v>9</v>
      </c>
      <c r="F19">
        <f t="shared" si="0"/>
        <v>2.9313300000000009</v>
      </c>
      <c r="G19">
        <f t="shared" si="1"/>
        <v>6.3E-2</v>
      </c>
      <c r="H19">
        <f t="shared" si="1"/>
        <v>0.52075965499999965</v>
      </c>
    </row>
    <row r="20" spans="2:8" x14ac:dyDescent="0.3">
      <c r="B20">
        <f>B19+'User Interface'!$D$14</f>
        <v>8.0000000000000002E-3</v>
      </c>
      <c r="C20">
        <f>IF(G20&lt;0,(SQRT(G20^2+H20^2)*'User Interface'!$D$17)/$C$7*COS(PI()*'User Interface'!$D$19/180),0)</f>
        <v>0</v>
      </c>
      <c r="D20">
        <f>IF(G20&lt;0,(SQRT(H20^2+H20^2)*'User Interface'!$D$17)/$C$7*COS(PI()*'User Interface'!$D$19/180)+$C$8,$C$8)</f>
        <v>-9.81</v>
      </c>
      <c r="E20">
        <f t="shared" si="0"/>
        <v>9</v>
      </c>
      <c r="F20">
        <f t="shared" si="0"/>
        <v>2.921520000000001</v>
      </c>
      <c r="G20">
        <f t="shared" si="1"/>
        <v>7.2000000000000008E-2</v>
      </c>
      <c r="H20">
        <f t="shared" si="1"/>
        <v>0.52368607999999961</v>
      </c>
    </row>
    <row r="21" spans="2:8" x14ac:dyDescent="0.3">
      <c r="B21">
        <f>B20+'User Interface'!$D$14</f>
        <v>9.0000000000000011E-3</v>
      </c>
      <c r="C21">
        <f>IF(G21&lt;0,(SQRT(G21^2+H21^2)*'User Interface'!$D$17)/$C$7*COS(PI()*'User Interface'!$D$19/180),0)</f>
        <v>0</v>
      </c>
      <c r="D21">
        <f>IF(G21&lt;0,(SQRT(H21^2+H21^2)*'User Interface'!$D$17)/$C$7*COS(PI()*'User Interface'!$D$19/180)+$C$8,$C$8)</f>
        <v>-9.81</v>
      </c>
      <c r="E21">
        <f t="shared" si="0"/>
        <v>9</v>
      </c>
      <c r="F21">
        <f t="shared" si="0"/>
        <v>2.9117100000000011</v>
      </c>
      <c r="G21">
        <f t="shared" si="1"/>
        <v>8.1000000000000016E-2</v>
      </c>
      <c r="H21">
        <f t="shared" si="1"/>
        <v>0.52660269499999957</v>
      </c>
    </row>
    <row r="22" spans="2:8" x14ac:dyDescent="0.3">
      <c r="B22">
        <f>B21+'User Interface'!$D$14</f>
        <v>1.0000000000000002E-2</v>
      </c>
      <c r="C22">
        <f>IF(G22&lt;0,(SQRT(G22^2+H22^2)*'User Interface'!$D$17)/$C$7*COS(PI()*'User Interface'!$D$19/180),0)</f>
        <v>0</v>
      </c>
      <c r="D22">
        <f>IF(G22&lt;0,(SQRT(H22^2+H22^2)*'User Interface'!$D$17)/$C$7*COS(PI()*'User Interface'!$D$19/180)+$C$8,$C$8)</f>
        <v>-9.81</v>
      </c>
      <c r="E22">
        <f t="shared" si="0"/>
        <v>9</v>
      </c>
      <c r="F22">
        <f t="shared" si="0"/>
        <v>2.9019000000000013</v>
      </c>
      <c r="G22">
        <f t="shared" si="1"/>
        <v>9.0000000000000024E-2</v>
      </c>
      <c r="H22">
        <f t="shared" si="1"/>
        <v>0.52950949999999952</v>
      </c>
    </row>
    <row r="23" spans="2:8" x14ac:dyDescent="0.3">
      <c r="B23">
        <f>B22+'User Interface'!$D$14</f>
        <v>1.1000000000000003E-2</v>
      </c>
      <c r="C23">
        <f>IF(G23&lt;0,(SQRT(G23^2+H23^2)*'User Interface'!$D$17)/$C$7*COS(PI()*'User Interface'!$D$19/180),0)</f>
        <v>0</v>
      </c>
      <c r="D23">
        <f>IF(G23&lt;0,(SQRT(H23^2+H23^2)*'User Interface'!$D$17)/$C$7*COS(PI()*'User Interface'!$D$19/180)+$C$8,$C$8)</f>
        <v>-9.81</v>
      </c>
      <c r="E23">
        <f t="shared" si="0"/>
        <v>9</v>
      </c>
      <c r="F23">
        <f t="shared" si="0"/>
        <v>2.8920900000000014</v>
      </c>
      <c r="G23">
        <f t="shared" si="1"/>
        <v>9.9000000000000032E-2</v>
      </c>
      <c r="H23">
        <f t="shared" si="1"/>
        <v>0.53240649499999948</v>
      </c>
    </row>
    <row r="24" spans="2:8" x14ac:dyDescent="0.3">
      <c r="B24">
        <f>B23+'User Interface'!$D$14</f>
        <v>1.2000000000000004E-2</v>
      </c>
      <c r="C24">
        <f>IF(G24&lt;0,(SQRT(G24^2+H24^2)*'User Interface'!$D$17)/$C$7*COS(PI()*'User Interface'!$D$19/180),0)</f>
        <v>0</v>
      </c>
      <c r="D24">
        <f>IF(G24&lt;0,(SQRT(H24^2+H24^2)*'User Interface'!$D$17)/$C$7*COS(PI()*'User Interface'!$D$19/180)+$C$8,$C$8)</f>
        <v>-9.81</v>
      </c>
      <c r="E24">
        <f t="shared" si="0"/>
        <v>9</v>
      </c>
      <c r="F24">
        <f t="shared" si="0"/>
        <v>2.8822800000000015</v>
      </c>
      <c r="G24">
        <f t="shared" si="1"/>
        <v>0.10800000000000004</v>
      </c>
      <c r="H24">
        <f t="shared" si="1"/>
        <v>0.53529367999999944</v>
      </c>
    </row>
    <row r="25" spans="2:8" x14ac:dyDescent="0.3">
      <c r="B25">
        <f>B24+'User Interface'!$D$14</f>
        <v>1.3000000000000005E-2</v>
      </c>
      <c r="C25">
        <f>IF(G25&lt;0,(SQRT(G25^2+H25^2)*'User Interface'!$D$17)/$C$7*COS(PI()*'User Interface'!$D$19/180),0)</f>
        <v>0</v>
      </c>
      <c r="D25">
        <f>IF(G25&lt;0,(SQRT(H25^2+H25^2)*'User Interface'!$D$17)/$C$7*COS(PI()*'User Interface'!$D$19/180)+$C$8,$C$8)</f>
        <v>-9.81</v>
      </c>
      <c r="E25">
        <f t="shared" si="0"/>
        <v>9</v>
      </c>
      <c r="F25">
        <f t="shared" si="0"/>
        <v>2.8724700000000016</v>
      </c>
      <c r="G25">
        <f t="shared" si="1"/>
        <v>0.11700000000000005</v>
      </c>
      <c r="H25">
        <f t="shared" si="1"/>
        <v>0.5381710549999994</v>
      </c>
    </row>
    <row r="26" spans="2:8" x14ac:dyDescent="0.3">
      <c r="B26">
        <f>B25+'User Interface'!$D$14</f>
        <v>1.4000000000000005E-2</v>
      </c>
      <c r="C26">
        <f>IF(G26&lt;0,(SQRT(G26^2+H26^2)*'User Interface'!$D$17)/$C$7*COS(PI()*'User Interface'!$D$19/180),0)</f>
        <v>0</v>
      </c>
      <c r="D26">
        <f>IF(G26&lt;0,(SQRT(H26^2+H26^2)*'User Interface'!$D$17)/$C$7*COS(PI()*'User Interface'!$D$19/180)+$C$8,$C$8)</f>
        <v>-9.81</v>
      </c>
      <c r="E26">
        <f t="shared" si="0"/>
        <v>9</v>
      </c>
      <c r="F26">
        <f t="shared" si="0"/>
        <v>2.8626600000000018</v>
      </c>
      <c r="G26">
        <f t="shared" si="1"/>
        <v>0.12600000000000006</v>
      </c>
      <c r="H26">
        <f t="shared" si="1"/>
        <v>0.54103861999999936</v>
      </c>
    </row>
    <row r="27" spans="2:8" x14ac:dyDescent="0.3">
      <c r="B27">
        <f>B26+'User Interface'!$D$14</f>
        <v>1.5000000000000006E-2</v>
      </c>
      <c r="C27">
        <f>IF(G27&lt;0,(SQRT(G27^2+H27^2)*'User Interface'!$D$17)/$C$7*COS(PI()*'User Interface'!$D$19/180),0)</f>
        <v>0</v>
      </c>
      <c r="D27">
        <f>IF(G27&lt;0,(SQRT(H27^2+H27^2)*'User Interface'!$D$17)/$C$7*COS(PI()*'User Interface'!$D$19/180)+$C$8,$C$8)</f>
        <v>-9.81</v>
      </c>
      <c r="E27">
        <f t="shared" si="0"/>
        <v>9</v>
      </c>
      <c r="F27">
        <f t="shared" si="0"/>
        <v>2.8528500000000019</v>
      </c>
      <c r="G27">
        <f t="shared" si="1"/>
        <v>0.13500000000000006</v>
      </c>
      <c r="H27">
        <f t="shared" si="1"/>
        <v>0.54389637499999932</v>
      </c>
    </row>
    <row r="28" spans="2:8" x14ac:dyDescent="0.3">
      <c r="B28">
        <f>B27+'User Interface'!$D$14</f>
        <v>1.6000000000000007E-2</v>
      </c>
      <c r="C28">
        <f>IF(G28&lt;0,(SQRT(G28^2+H28^2)*'User Interface'!$D$17)/$C$7*COS(PI()*'User Interface'!$D$19/180),0)</f>
        <v>0</v>
      </c>
      <c r="D28">
        <f>IF(G28&lt;0,(SQRT(H28^2+H28^2)*'User Interface'!$D$17)/$C$7*COS(PI()*'User Interface'!$D$19/180)+$C$8,$C$8)</f>
        <v>-9.81</v>
      </c>
      <c r="E28">
        <f t="shared" si="0"/>
        <v>9</v>
      </c>
      <c r="F28">
        <f t="shared" si="0"/>
        <v>2.843040000000002</v>
      </c>
      <c r="G28">
        <f t="shared" si="1"/>
        <v>0.14400000000000007</v>
      </c>
      <c r="H28">
        <f t="shared" si="1"/>
        <v>0.54674431999999928</v>
      </c>
    </row>
    <row r="29" spans="2:8" x14ac:dyDescent="0.3">
      <c r="B29">
        <f>B28+'User Interface'!$D$14</f>
        <v>1.7000000000000008E-2</v>
      </c>
      <c r="C29">
        <f>IF(G29&lt;0,(SQRT(G29^2+H29^2)*'User Interface'!$D$17)/$C$7*COS(PI()*'User Interface'!$D$19/180),0)</f>
        <v>0</v>
      </c>
      <c r="D29">
        <f>IF(G29&lt;0,(SQRT(H29^2+H29^2)*'User Interface'!$D$17)/$C$7*COS(PI()*'User Interface'!$D$19/180)+$C$8,$C$8)</f>
        <v>-9.81</v>
      </c>
      <c r="E29">
        <f t="shared" si="0"/>
        <v>9</v>
      </c>
      <c r="F29">
        <f t="shared" si="0"/>
        <v>2.8332300000000021</v>
      </c>
      <c r="G29">
        <f t="shared" si="1"/>
        <v>0.15300000000000008</v>
      </c>
      <c r="H29">
        <f t="shared" si="1"/>
        <v>0.54958245499999925</v>
      </c>
    </row>
    <row r="30" spans="2:8" x14ac:dyDescent="0.3">
      <c r="B30">
        <f>B29+'User Interface'!$D$14</f>
        <v>1.8000000000000009E-2</v>
      </c>
      <c r="C30">
        <f>IF(G30&lt;0,(SQRT(G30^2+H30^2)*'User Interface'!$D$17)/$C$7*COS(PI()*'User Interface'!$D$19/180),0)</f>
        <v>0</v>
      </c>
      <c r="D30">
        <f>IF(G30&lt;0,(SQRT(H30^2+H30^2)*'User Interface'!$D$17)/$C$7*COS(PI()*'User Interface'!$D$19/180)+$C$8,$C$8)</f>
        <v>-9.81</v>
      </c>
      <c r="E30">
        <f t="shared" si="0"/>
        <v>9</v>
      </c>
      <c r="F30">
        <f t="shared" si="0"/>
        <v>2.8234200000000023</v>
      </c>
      <c r="G30">
        <f t="shared" si="1"/>
        <v>0.16200000000000009</v>
      </c>
      <c r="H30">
        <f t="shared" si="1"/>
        <v>0.55241077999999921</v>
      </c>
    </row>
    <row r="31" spans="2:8" x14ac:dyDescent="0.3">
      <c r="B31">
        <f>B30+'User Interface'!$D$14</f>
        <v>1.900000000000001E-2</v>
      </c>
      <c r="C31">
        <f>IF(G31&lt;0,(SQRT(G31^2+H31^2)*'User Interface'!$D$17)/$C$7*COS(PI()*'User Interface'!$D$19/180),0)</f>
        <v>0</v>
      </c>
      <c r="D31">
        <f>IF(G31&lt;0,(SQRT(H31^2+H31^2)*'User Interface'!$D$17)/$C$7*COS(PI()*'User Interface'!$D$19/180)+$C$8,$C$8)</f>
        <v>-9.81</v>
      </c>
      <c r="E31">
        <f t="shared" si="0"/>
        <v>9</v>
      </c>
      <c r="F31">
        <f t="shared" si="0"/>
        <v>2.8136100000000024</v>
      </c>
      <c r="G31">
        <f t="shared" si="1"/>
        <v>0.1710000000000001</v>
      </c>
      <c r="H31">
        <f t="shared" si="1"/>
        <v>0.55522929499999918</v>
      </c>
    </row>
    <row r="32" spans="2:8" x14ac:dyDescent="0.3">
      <c r="B32">
        <f>B31+'User Interface'!$D$14</f>
        <v>2.0000000000000011E-2</v>
      </c>
      <c r="C32">
        <f>IF(G32&lt;0,(SQRT(G32^2+H32^2)*'User Interface'!$D$17)/$C$7*COS(PI()*'User Interface'!$D$19/180),0)</f>
        <v>0</v>
      </c>
      <c r="D32">
        <f>IF(G32&lt;0,(SQRT(H32^2+H32^2)*'User Interface'!$D$17)/$C$7*COS(PI()*'User Interface'!$D$19/180)+$C$8,$C$8)</f>
        <v>-9.81</v>
      </c>
      <c r="E32">
        <f t="shared" si="0"/>
        <v>9</v>
      </c>
      <c r="F32">
        <f t="shared" si="0"/>
        <v>2.8038000000000025</v>
      </c>
      <c r="G32">
        <f t="shared" si="1"/>
        <v>0.1800000000000001</v>
      </c>
      <c r="H32">
        <f t="shared" si="1"/>
        <v>0.55803799999999915</v>
      </c>
    </row>
    <row r="33" spans="2:8" x14ac:dyDescent="0.3">
      <c r="B33">
        <f>B32+'User Interface'!$D$14</f>
        <v>2.1000000000000012E-2</v>
      </c>
      <c r="C33">
        <f>IF(G33&lt;0,(SQRT(G33^2+H33^2)*'User Interface'!$D$17)/$C$7*COS(PI()*'User Interface'!$D$19/180),0)</f>
        <v>0</v>
      </c>
      <c r="D33">
        <f>IF(G33&lt;0,(SQRT(H33^2+H33^2)*'User Interface'!$D$17)/$C$7*COS(PI()*'User Interface'!$D$19/180)+$C$8,$C$8)</f>
        <v>-9.81</v>
      </c>
      <c r="E33">
        <f t="shared" si="0"/>
        <v>9</v>
      </c>
      <c r="F33">
        <f t="shared" si="0"/>
        <v>2.7939900000000026</v>
      </c>
      <c r="G33">
        <f t="shared" si="1"/>
        <v>0.18900000000000011</v>
      </c>
      <c r="H33">
        <f t="shared" si="1"/>
        <v>0.56083689499999911</v>
      </c>
    </row>
    <row r="34" spans="2:8" x14ac:dyDescent="0.3">
      <c r="B34">
        <f>B33+'User Interface'!$D$14</f>
        <v>2.2000000000000013E-2</v>
      </c>
      <c r="C34">
        <f>IF(G34&lt;0,(SQRT(G34^2+H34^2)*'User Interface'!$D$17)/$C$7*COS(PI()*'User Interface'!$D$19/180),0)</f>
        <v>0</v>
      </c>
      <c r="D34">
        <f>IF(G34&lt;0,(SQRT(H34^2+H34^2)*'User Interface'!$D$17)/$C$7*COS(PI()*'User Interface'!$D$19/180)+$C$8,$C$8)</f>
        <v>-9.81</v>
      </c>
      <c r="E34">
        <f t="shared" si="0"/>
        <v>9</v>
      </c>
      <c r="F34">
        <f t="shared" si="0"/>
        <v>2.7841800000000028</v>
      </c>
      <c r="G34">
        <f t="shared" si="1"/>
        <v>0.19800000000000012</v>
      </c>
      <c r="H34">
        <f t="shared" si="1"/>
        <v>0.56362597999999908</v>
      </c>
    </row>
    <row r="35" spans="2:8" x14ac:dyDescent="0.3">
      <c r="B35">
        <f>B34+'User Interface'!$D$14</f>
        <v>2.3000000000000013E-2</v>
      </c>
      <c r="C35">
        <f>IF(G35&lt;0,(SQRT(G35^2+H35^2)*'User Interface'!$D$17)/$C$7*COS(PI()*'User Interface'!$D$19/180),0)</f>
        <v>0</v>
      </c>
      <c r="D35">
        <f>IF(G35&lt;0,(SQRT(H35^2+H35^2)*'User Interface'!$D$17)/$C$7*COS(PI()*'User Interface'!$D$19/180)+$C$8,$C$8)</f>
        <v>-9.81</v>
      </c>
      <c r="E35">
        <f t="shared" si="0"/>
        <v>9</v>
      </c>
      <c r="F35">
        <f t="shared" si="0"/>
        <v>2.7743700000000029</v>
      </c>
      <c r="G35">
        <f t="shared" si="1"/>
        <v>0.20700000000000013</v>
      </c>
      <c r="H35">
        <f t="shared" si="1"/>
        <v>0.56640525499999905</v>
      </c>
    </row>
    <row r="36" spans="2:8" x14ac:dyDescent="0.3">
      <c r="B36">
        <f>B35+'User Interface'!$D$14</f>
        <v>2.4000000000000014E-2</v>
      </c>
      <c r="C36">
        <f>IF(G36&lt;0,(SQRT(G36^2+H36^2)*'User Interface'!$D$17)/$C$7*COS(PI()*'User Interface'!$D$19/180),0)</f>
        <v>0</v>
      </c>
      <c r="D36">
        <f>IF(G36&lt;0,(SQRT(H36^2+H36^2)*'User Interface'!$D$17)/$C$7*COS(PI()*'User Interface'!$D$19/180)+$C$8,$C$8)</f>
        <v>-9.81</v>
      </c>
      <c r="E36">
        <f t="shared" si="0"/>
        <v>9</v>
      </c>
      <c r="F36">
        <f t="shared" si="0"/>
        <v>2.764560000000003</v>
      </c>
      <c r="G36">
        <f t="shared" si="1"/>
        <v>0.21600000000000014</v>
      </c>
      <c r="H36">
        <f t="shared" si="1"/>
        <v>0.56917471999999902</v>
      </c>
    </row>
    <row r="37" spans="2:8" x14ac:dyDescent="0.3">
      <c r="B37">
        <f>B36+'User Interface'!$D$14</f>
        <v>2.5000000000000015E-2</v>
      </c>
      <c r="C37">
        <f>IF(G37&lt;0,(SQRT(G37^2+H37^2)*'User Interface'!$D$17)/$C$7*COS(PI()*'User Interface'!$D$19/180),0)</f>
        <v>0</v>
      </c>
      <c r="D37">
        <f>IF(G37&lt;0,(SQRT(H37^2+H37^2)*'User Interface'!$D$17)/$C$7*COS(PI()*'User Interface'!$D$19/180)+$C$8,$C$8)</f>
        <v>-9.81</v>
      </c>
      <c r="E37">
        <f t="shared" si="0"/>
        <v>9</v>
      </c>
      <c r="F37">
        <f t="shared" si="0"/>
        <v>2.7547500000000031</v>
      </c>
      <c r="G37">
        <f t="shared" si="1"/>
        <v>0.22500000000000014</v>
      </c>
      <c r="H37">
        <f t="shared" si="1"/>
        <v>0.571934374999999</v>
      </c>
    </row>
    <row r="38" spans="2:8" x14ac:dyDescent="0.3">
      <c r="B38">
        <f>B37+'User Interface'!$D$14</f>
        <v>2.6000000000000016E-2</v>
      </c>
      <c r="C38">
        <f>IF(G38&lt;0,(SQRT(G38^2+H38^2)*'User Interface'!$D$17)/$C$7*COS(PI()*'User Interface'!$D$19/180),0)</f>
        <v>0</v>
      </c>
      <c r="D38">
        <f>IF(G38&lt;0,(SQRT(H38^2+H38^2)*'User Interface'!$D$17)/$C$7*COS(PI()*'User Interface'!$D$19/180)+$C$8,$C$8)</f>
        <v>-9.81</v>
      </c>
      <c r="E38">
        <f t="shared" si="0"/>
        <v>9</v>
      </c>
      <c r="F38">
        <f t="shared" si="0"/>
        <v>2.7449400000000033</v>
      </c>
      <c r="G38">
        <f t="shared" si="1"/>
        <v>0.23400000000000015</v>
      </c>
      <c r="H38">
        <f t="shared" si="1"/>
        <v>0.57468421999999897</v>
      </c>
    </row>
    <row r="39" spans="2:8" x14ac:dyDescent="0.3">
      <c r="B39">
        <f>B38+'User Interface'!$D$14</f>
        <v>2.7000000000000017E-2</v>
      </c>
      <c r="C39">
        <f>IF(G39&lt;0,(SQRT(G39^2+H39^2)*'User Interface'!$D$17)/$C$7*COS(PI()*'User Interface'!$D$19/180),0)</f>
        <v>0</v>
      </c>
      <c r="D39">
        <f>IF(G39&lt;0,(SQRT(H39^2+H39^2)*'User Interface'!$D$17)/$C$7*COS(PI()*'User Interface'!$D$19/180)+$C$8,$C$8)</f>
        <v>-9.81</v>
      </c>
      <c r="E39">
        <f t="shared" si="0"/>
        <v>9</v>
      </c>
      <c r="F39">
        <f t="shared" si="0"/>
        <v>2.7351300000000034</v>
      </c>
      <c r="G39">
        <f t="shared" si="1"/>
        <v>0.24300000000000016</v>
      </c>
      <c r="H39">
        <f t="shared" si="1"/>
        <v>0.57742425499999894</v>
      </c>
    </row>
    <row r="40" spans="2:8" x14ac:dyDescent="0.3">
      <c r="B40">
        <f>B39+'User Interface'!$D$14</f>
        <v>2.8000000000000018E-2</v>
      </c>
      <c r="C40">
        <f>IF(G40&lt;0,(SQRT(G40^2+H40^2)*'User Interface'!$D$17)/$C$7*COS(PI()*'User Interface'!$D$19/180),0)</f>
        <v>0</v>
      </c>
      <c r="D40">
        <f>IF(G40&lt;0,(SQRT(H40^2+H40^2)*'User Interface'!$D$17)/$C$7*COS(PI()*'User Interface'!$D$19/180)+$C$8,$C$8)</f>
        <v>-9.81</v>
      </c>
      <c r="E40">
        <f t="shared" si="0"/>
        <v>9</v>
      </c>
      <c r="F40">
        <f t="shared" si="0"/>
        <v>2.7253200000000035</v>
      </c>
      <c r="G40">
        <f t="shared" si="1"/>
        <v>0.25200000000000017</v>
      </c>
      <c r="H40">
        <f t="shared" si="1"/>
        <v>0.58015447999999892</v>
      </c>
    </row>
    <row r="41" spans="2:8" x14ac:dyDescent="0.3">
      <c r="B41">
        <f>B40+'User Interface'!$D$14</f>
        <v>2.9000000000000019E-2</v>
      </c>
      <c r="C41">
        <f>IF(G41&lt;0,(SQRT(G41^2+H41^2)*'User Interface'!$D$17)/$C$7*COS(PI()*'User Interface'!$D$19/180),0)</f>
        <v>0</v>
      </c>
      <c r="D41">
        <f>IF(G41&lt;0,(SQRT(H41^2+H41^2)*'User Interface'!$D$17)/$C$7*COS(PI()*'User Interface'!$D$19/180)+$C$8,$C$8)</f>
        <v>-9.81</v>
      </c>
      <c r="E41">
        <f t="shared" si="0"/>
        <v>9</v>
      </c>
      <c r="F41">
        <f t="shared" si="0"/>
        <v>2.7155100000000036</v>
      </c>
      <c r="G41">
        <f t="shared" si="1"/>
        <v>0.26100000000000018</v>
      </c>
      <c r="H41">
        <f t="shared" si="1"/>
        <v>0.58287489499999889</v>
      </c>
    </row>
    <row r="42" spans="2:8" x14ac:dyDescent="0.3">
      <c r="B42">
        <f>B41+'User Interface'!$D$14</f>
        <v>3.000000000000002E-2</v>
      </c>
      <c r="C42">
        <f>IF(G42&lt;0,(SQRT(G42^2+H42^2)*'User Interface'!$D$17)/$C$7*COS(PI()*'User Interface'!$D$19/180),0)</f>
        <v>0</v>
      </c>
      <c r="D42">
        <f>IF(G42&lt;0,(SQRT(H42^2+H42^2)*'User Interface'!$D$17)/$C$7*COS(PI()*'User Interface'!$D$19/180)+$C$8,$C$8)</f>
        <v>-9.81</v>
      </c>
      <c r="E42">
        <f t="shared" si="0"/>
        <v>9</v>
      </c>
      <c r="F42">
        <f t="shared" si="0"/>
        <v>2.7057000000000038</v>
      </c>
      <c r="G42">
        <f t="shared" si="1"/>
        <v>0.27000000000000018</v>
      </c>
      <c r="H42">
        <f t="shared" si="1"/>
        <v>0.58558549999999887</v>
      </c>
    </row>
    <row r="43" spans="2:8" x14ac:dyDescent="0.3">
      <c r="B43">
        <f>B42+'User Interface'!$D$14</f>
        <v>3.1000000000000021E-2</v>
      </c>
      <c r="C43">
        <f>IF(G43&lt;0,(SQRT(G43^2+H43^2)*'User Interface'!$D$17)/$C$7*COS(PI()*'User Interface'!$D$19/180),0)</f>
        <v>0</v>
      </c>
      <c r="D43">
        <f>IF(G43&lt;0,(SQRT(H43^2+H43^2)*'User Interface'!$D$17)/$C$7*COS(PI()*'User Interface'!$D$19/180)+$C$8,$C$8)</f>
        <v>-9.81</v>
      </c>
      <c r="E43">
        <f t="shared" si="0"/>
        <v>9</v>
      </c>
      <c r="F43">
        <f t="shared" si="0"/>
        <v>2.6958900000000039</v>
      </c>
      <c r="G43">
        <f t="shared" si="1"/>
        <v>0.27900000000000019</v>
      </c>
      <c r="H43">
        <f t="shared" si="1"/>
        <v>0.58828629499999885</v>
      </c>
    </row>
    <row r="44" spans="2:8" x14ac:dyDescent="0.3">
      <c r="B44">
        <f>B43+'User Interface'!$D$14</f>
        <v>3.2000000000000021E-2</v>
      </c>
      <c r="C44">
        <f>IF(G44&lt;0,(SQRT(G44^2+H44^2)*'User Interface'!$D$17)/$C$7*COS(PI()*'User Interface'!$D$19/180),0)</f>
        <v>0</v>
      </c>
      <c r="D44">
        <f>IF(G44&lt;0,(SQRT(H44^2+H44^2)*'User Interface'!$D$17)/$C$7*COS(PI()*'User Interface'!$D$19/180)+$C$8,$C$8)</f>
        <v>-9.81</v>
      </c>
      <c r="E44">
        <f t="shared" si="0"/>
        <v>9</v>
      </c>
      <c r="F44">
        <f t="shared" si="0"/>
        <v>2.686080000000004</v>
      </c>
      <c r="G44">
        <f t="shared" si="1"/>
        <v>0.2880000000000002</v>
      </c>
      <c r="H44">
        <f t="shared" si="1"/>
        <v>0.59097727999999883</v>
      </c>
    </row>
    <row r="45" spans="2:8" x14ac:dyDescent="0.3">
      <c r="B45">
        <f>B44+'User Interface'!$D$14</f>
        <v>3.3000000000000022E-2</v>
      </c>
      <c r="C45">
        <f>IF(G45&lt;0,(SQRT(G45^2+H45^2)*'User Interface'!$D$17)/$C$7*COS(PI()*'User Interface'!$D$19/180),0)</f>
        <v>0</v>
      </c>
      <c r="D45">
        <f>IF(G45&lt;0,(SQRT(H45^2+H45^2)*'User Interface'!$D$17)/$C$7*COS(PI()*'User Interface'!$D$19/180)+$C$8,$C$8)</f>
        <v>-9.81</v>
      </c>
      <c r="E45">
        <f t="shared" si="0"/>
        <v>9</v>
      </c>
      <c r="F45">
        <f t="shared" si="0"/>
        <v>2.6762700000000041</v>
      </c>
      <c r="G45">
        <f t="shared" si="1"/>
        <v>0.29700000000000021</v>
      </c>
      <c r="H45">
        <f t="shared" si="1"/>
        <v>0.59365845499999881</v>
      </c>
    </row>
    <row r="46" spans="2:8" x14ac:dyDescent="0.3">
      <c r="B46">
        <f>B45+'User Interface'!$D$14</f>
        <v>3.4000000000000023E-2</v>
      </c>
      <c r="C46">
        <f>IF(G46&lt;0,(SQRT(G46^2+H46^2)*'User Interface'!$D$17)/$C$7*COS(PI()*'User Interface'!$D$19/180),0)</f>
        <v>0</v>
      </c>
      <c r="D46">
        <f>IF(G46&lt;0,(SQRT(H46^2+H46^2)*'User Interface'!$D$17)/$C$7*COS(PI()*'User Interface'!$D$19/180)+$C$8,$C$8)</f>
        <v>-9.81</v>
      </c>
      <c r="E46">
        <f t="shared" si="0"/>
        <v>9</v>
      </c>
      <c r="F46">
        <f t="shared" si="0"/>
        <v>2.6664600000000043</v>
      </c>
      <c r="G46">
        <f t="shared" si="1"/>
        <v>0.30600000000000022</v>
      </c>
      <c r="H46">
        <f t="shared" si="1"/>
        <v>0.59632981999999879</v>
      </c>
    </row>
    <row r="47" spans="2:8" x14ac:dyDescent="0.3">
      <c r="B47">
        <f>B46+'User Interface'!$D$14</f>
        <v>3.5000000000000024E-2</v>
      </c>
      <c r="C47">
        <f>IF(G47&lt;0,(SQRT(G47^2+H47^2)*'User Interface'!$D$17)/$C$7*COS(PI()*'User Interface'!$D$19/180),0)</f>
        <v>0</v>
      </c>
      <c r="D47">
        <f>IF(G47&lt;0,(SQRT(H47^2+H47^2)*'User Interface'!$D$17)/$C$7*COS(PI()*'User Interface'!$D$19/180)+$C$8,$C$8)</f>
        <v>-9.81</v>
      </c>
      <c r="E47">
        <f t="shared" si="0"/>
        <v>9</v>
      </c>
      <c r="F47">
        <f t="shared" si="0"/>
        <v>2.6566500000000044</v>
      </c>
      <c r="G47">
        <f t="shared" si="1"/>
        <v>0.31500000000000022</v>
      </c>
      <c r="H47">
        <f t="shared" si="1"/>
        <v>0.59899137499999877</v>
      </c>
    </row>
    <row r="48" spans="2:8" x14ac:dyDescent="0.3">
      <c r="B48">
        <f>B47+'User Interface'!$D$14</f>
        <v>3.6000000000000025E-2</v>
      </c>
      <c r="C48">
        <f>IF(G48&lt;0,(SQRT(G48^2+H48^2)*'User Interface'!$D$17)/$C$7*COS(PI()*'User Interface'!$D$19/180),0)</f>
        <v>0</v>
      </c>
      <c r="D48">
        <f>IF(G48&lt;0,(SQRT(H48^2+H48^2)*'User Interface'!$D$17)/$C$7*COS(PI()*'User Interface'!$D$19/180)+$C$8,$C$8)</f>
        <v>-9.81</v>
      </c>
      <c r="E48">
        <f t="shared" si="0"/>
        <v>9</v>
      </c>
      <c r="F48">
        <f t="shared" si="0"/>
        <v>2.6468400000000045</v>
      </c>
      <c r="G48">
        <f t="shared" si="1"/>
        <v>0.32400000000000023</v>
      </c>
      <c r="H48">
        <f t="shared" si="1"/>
        <v>0.60164311999999875</v>
      </c>
    </row>
    <row r="49" spans="2:8" x14ac:dyDescent="0.3">
      <c r="B49">
        <f>B48+'User Interface'!$D$14</f>
        <v>3.7000000000000026E-2</v>
      </c>
      <c r="C49">
        <f>IF(G49&lt;0,(SQRT(G49^2+H49^2)*'User Interface'!$D$17)/$C$7*COS(PI()*'User Interface'!$D$19/180),0)</f>
        <v>0</v>
      </c>
      <c r="D49">
        <f>IF(G49&lt;0,(SQRT(H49^2+H49^2)*'User Interface'!$D$17)/$C$7*COS(PI()*'User Interface'!$D$19/180)+$C$8,$C$8)</f>
        <v>-9.81</v>
      </c>
      <c r="E49">
        <f t="shared" si="0"/>
        <v>9</v>
      </c>
      <c r="F49">
        <f t="shared" si="0"/>
        <v>2.6370300000000046</v>
      </c>
      <c r="G49">
        <f t="shared" si="1"/>
        <v>0.33300000000000024</v>
      </c>
      <c r="H49">
        <f t="shared" si="1"/>
        <v>0.60428505499999874</v>
      </c>
    </row>
    <row r="50" spans="2:8" x14ac:dyDescent="0.3">
      <c r="B50">
        <f>B49+'User Interface'!$D$14</f>
        <v>3.8000000000000027E-2</v>
      </c>
      <c r="C50">
        <f>IF(G50&lt;0,(SQRT(G50^2+H50^2)*'User Interface'!$D$17)/$C$7*COS(PI()*'User Interface'!$D$19/180),0)</f>
        <v>0</v>
      </c>
      <c r="D50">
        <f>IF(G50&lt;0,(SQRT(H50^2+H50^2)*'User Interface'!$D$17)/$C$7*COS(PI()*'User Interface'!$D$19/180)+$C$8,$C$8)</f>
        <v>-9.81</v>
      </c>
      <c r="E50">
        <f t="shared" si="0"/>
        <v>9</v>
      </c>
      <c r="F50">
        <f t="shared" si="0"/>
        <v>2.6272200000000048</v>
      </c>
      <c r="G50">
        <f t="shared" si="1"/>
        <v>0.34200000000000025</v>
      </c>
      <c r="H50">
        <f t="shared" si="1"/>
        <v>0.60691717999999872</v>
      </c>
    </row>
    <row r="51" spans="2:8" x14ac:dyDescent="0.3">
      <c r="B51">
        <f>B50+'User Interface'!$D$14</f>
        <v>3.9000000000000028E-2</v>
      </c>
      <c r="C51">
        <f>IF(G51&lt;0,(SQRT(G51^2+H51^2)*'User Interface'!$D$17)/$C$7*COS(PI()*'User Interface'!$D$19/180),0)</f>
        <v>0</v>
      </c>
      <c r="D51">
        <f>IF(G51&lt;0,(SQRT(H51^2+H51^2)*'User Interface'!$D$17)/$C$7*COS(PI()*'User Interface'!$D$19/180)+$C$8,$C$8)</f>
        <v>-9.81</v>
      </c>
      <c r="E51">
        <f t="shared" si="0"/>
        <v>9</v>
      </c>
      <c r="F51">
        <f t="shared" si="0"/>
        <v>2.6174100000000049</v>
      </c>
      <c r="G51">
        <f t="shared" si="1"/>
        <v>0.35100000000000026</v>
      </c>
      <c r="H51">
        <f t="shared" si="1"/>
        <v>0.60953949499999871</v>
      </c>
    </row>
    <row r="52" spans="2:8" x14ac:dyDescent="0.3">
      <c r="B52">
        <f>B51+'User Interface'!$D$14</f>
        <v>4.0000000000000029E-2</v>
      </c>
      <c r="C52">
        <f>IF(G52&lt;0,(SQRT(G52^2+H52^2)*'User Interface'!$D$17)/$C$7*COS(PI()*'User Interface'!$D$19/180),0)</f>
        <v>0</v>
      </c>
      <c r="D52">
        <f>IF(G52&lt;0,(SQRT(H52^2+H52^2)*'User Interface'!$D$17)/$C$7*COS(PI()*'User Interface'!$D$19/180)+$C$8,$C$8)</f>
        <v>-9.81</v>
      </c>
      <c r="E52">
        <f t="shared" si="0"/>
        <v>9</v>
      </c>
      <c r="F52">
        <f t="shared" si="0"/>
        <v>2.607600000000005</v>
      </c>
      <c r="G52">
        <f t="shared" si="1"/>
        <v>0.36000000000000026</v>
      </c>
      <c r="H52">
        <f t="shared" si="1"/>
        <v>0.6121519999999987</v>
      </c>
    </row>
    <row r="53" spans="2:8" x14ac:dyDescent="0.3">
      <c r="B53">
        <f>B52+'User Interface'!$D$14</f>
        <v>4.1000000000000029E-2</v>
      </c>
      <c r="C53">
        <f>IF(G53&lt;0,(SQRT(G53^2+H53^2)*'User Interface'!$D$17)/$C$7*COS(PI()*'User Interface'!$D$19/180),0)</f>
        <v>0</v>
      </c>
      <c r="D53">
        <f>IF(G53&lt;0,(SQRT(H53^2+H53^2)*'User Interface'!$D$17)/$C$7*COS(PI()*'User Interface'!$D$19/180)+$C$8,$C$8)</f>
        <v>-9.81</v>
      </c>
      <c r="E53">
        <f t="shared" si="0"/>
        <v>9</v>
      </c>
      <c r="F53">
        <f t="shared" si="0"/>
        <v>2.5977900000000052</v>
      </c>
      <c r="G53">
        <f t="shared" si="1"/>
        <v>0.36900000000000027</v>
      </c>
      <c r="H53">
        <f t="shared" si="1"/>
        <v>0.61475469499999869</v>
      </c>
    </row>
    <row r="54" spans="2:8" x14ac:dyDescent="0.3">
      <c r="B54">
        <f>B53+'User Interface'!$D$14</f>
        <v>4.200000000000003E-2</v>
      </c>
      <c r="C54">
        <f>IF(G54&lt;0,(SQRT(G54^2+H54^2)*'User Interface'!$D$17)/$C$7*COS(PI()*'User Interface'!$D$19/180),0)</f>
        <v>0</v>
      </c>
      <c r="D54">
        <f>IF(G54&lt;0,(SQRT(H54^2+H54^2)*'User Interface'!$D$17)/$C$7*COS(PI()*'User Interface'!$D$19/180)+$C$8,$C$8)</f>
        <v>-9.81</v>
      </c>
      <c r="E54">
        <f t="shared" si="0"/>
        <v>9</v>
      </c>
      <c r="F54">
        <f t="shared" si="0"/>
        <v>2.5879800000000053</v>
      </c>
      <c r="G54">
        <f t="shared" si="1"/>
        <v>0.37800000000000028</v>
      </c>
      <c r="H54">
        <f t="shared" si="1"/>
        <v>0.61734757999999867</v>
      </c>
    </row>
    <row r="55" spans="2:8" x14ac:dyDescent="0.3">
      <c r="B55">
        <f>B54+'User Interface'!$D$14</f>
        <v>4.3000000000000031E-2</v>
      </c>
      <c r="C55">
        <f>IF(G55&lt;0,(SQRT(G55^2+H55^2)*'User Interface'!$D$17)/$C$7*COS(PI()*'User Interface'!$D$19/180),0)</f>
        <v>0</v>
      </c>
      <c r="D55">
        <f>IF(G55&lt;0,(SQRT(H55^2+H55^2)*'User Interface'!$D$17)/$C$7*COS(PI()*'User Interface'!$D$19/180)+$C$8,$C$8)</f>
        <v>-9.81</v>
      </c>
      <c r="E55">
        <f t="shared" si="0"/>
        <v>9</v>
      </c>
      <c r="F55">
        <f t="shared" si="0"/>
        <v>2.5781700000000054</v>
      </c>
      <c r="G55">
        <f t="shared" si="1"/>
        <v>0.38700000000000029</v>
      </c>
      <c r="H55">
        <f t="shared" si="1"/>
        <v>0.61993065499999866</v>
      </c>
    </row>
    <row r="56" spans="2:8" x14ac:dyDescent="0.3">
      <c r="B56">
        <f>B55+'User Interface'!$D$14</f>
        <v>4.4000000000000032E-2</v>
      </c>
      <c r="C56">
        <f>IF(G56&lt;0,(SQRT(G56^2+H56^2)*'User Interface'!$D$17)/$C$7*COS(PI()*'User Interface'!$D$19/180),0)</f>
        <v>0</v>
      </c>
      <c r="D56">
        <f>IF(G56&lt;0,(SQRT(H56^2+H56^2)*'User Interface'!$D$17)/$C$7*COS(PI()*'User Interface'!$D$19/180)+$C$8,$C$8)</f>
        <v>-9.81</v>
      </c>
      <c r="E56">
        <f t="shared" si="0"/>
        <v>9</v>
      </c>
      <c r="F56">
        <f t="shared" si="0"/>
        <v>2.5683600000000055</v>
      </c>
      <c r="G56">
        <f t="shared" si="1"/>
        <v>0.3960000000000003</v>
      </c>
      <c r="H56">
        <f t="shared" si="1"/>
        <v>0.62250391999999866</v>
      </c>
    </row>
    <row r="57" spans="2:8" x14ac:dyDescent="0.3">
      <c r="B57">
        <f>B56+'User Interface'!$D$14</f>
        <v>4.5000000000000033E-2</v>
      </c>
      <c r="C57">
        <f>IF(G57&lt;0,(SQRT(G57^2+H57^2)*'User Interface'!$D$17)/$C$7*COS(PI()*'User Interface'!$D$19/180),0)</f>
        <v>0</v>
      </c>
      <c r="D57">
        <f>IF(G57&lt;0,(SQRT(H57^2+H57^2)*'User Interface'!$D$17)/$C$7*COS(PI()*'User Interface'!$D$19/180)+$C$8,$C$8)</f>
        <v>-9.81</v>
      </c>
      <c r="E57">
        <f t="shared" si="0"/>
        <v>9</v>
      </c>
      <c r="F57">
        <f t="shared" si="0"/>
        <v>2.5585500000000057</v>
      </c>
      <c r="G57">
        <f t="shared" si="1"/>
        <v>0.4050000000000003</v>
      </c>
      <c r="H57">
        <f t="shared" si="1"/>
        <v>0.62506737499999865</v>
      </c>
    </row>
    <row r="58" spans="2:8" x14ac:dyDescent="0.3">
      <c r="B58">
        <f>B57+'User Interface'!$D$14</f>
        <v>4.6000000000000034E-2</v>
      </c>
      <c r="C58">
        <f>IF(G58&lt;0,(SQRT(G58^2+H58^2)*'User Interface'!$D$17)/$C$7*COS(PI()*'User Interface'!$D$19/180),0)</f>
        <v>0</v>
      </c>
      <c r="D58">
        <f>IF(G58&lt;0,(SQRT(H58^2+H58^2)*'User Interface'!$D$17)/$C$7*COS(PI()*'User Interface'!$D$19/180)+$C$8,$C$8)</f>
        <v>-9.81</v>
      </c>
      <c r="E58">
        <f t="shared" si="0"/>
        <v>9</v>
      </c>
      <c r="F58">
        <f t="shared" si="0"/>
        <v>2.5487400000000058</v>
      </c>
      <c r="G58">
        <f t="shared" si="1"/>
        <v>0.41400000000000031</v>
      </c>
      <c r="H58">
        <f t="shared" si="1"/>
        <v>0.62762101999999864</v>
      </c>
    </row>
    <row r="59" spans="2:8" x14ac:dyDescent="0.3">
      <c r="B59">
        <f>B58+'User Interface'!$D$14</f>
        <v>4.7000000000000035E-2</v>
      </c>
      <c r="C59">
        <f>IF(G59&lt;0,(SQRT(G59^2+H59^2)*'User Interface'!$D$17)/$C$7*COS(PI()*'User Interface'!$D$19/180),0)</f>
        <v>0</v>
      </c>
      <c r="D59">
        <f>IF(G59&lt;0,(SQRT(H59^2+H59^2)*'User Interface'!$D$17)/$C$7*COS(PI()*'User Interface'!$D$19/180)+$C$8,$C$8)</f>
        <v>-9.81</v>
      </c>
      <c r="E59">
        <f t="shared" si="0"/>
        <v>9</v>
      </c>
      <c r="F59">
        <f t="shared" si="0"/>
        <v>2.5389300000000059</v>
      </c>
      <c r="G59">
        <f t="shared" si="1"/>
        <v>0.42300000000000032</v>
      </c>
      <c r="H59">
        <f t="shared" si="1"/>
        <v>0.63016485499999864</v>
      </c>
    </row>
    <row r="60" spans="2:8" x14ac:dyDescent="0.3">
      <c r="B60">
        <f>B59+'User Interface'!$D$14</f>
        <v>4.8000000000000036E-2</v>
      </c>
      <c r="C60">
        <f>IF(G60&lt;0,(SQRT(G60^2+H60^2)*'User Interface'!$D$17)/$C$7*COS(PI()*'User Interface'!$D$19/180),0)</f>
        <v>0</v>
      </c>
      <c r="D60">
        <f>IF(G60&lt;0,(SQRT(H60^2+H60^2)*'User Interface'!$D$17)/$C$7*COS(PI()*'User Interface'!$D$19/180)+$C$8,$C$8)</f>
        <v>-9.81</v>
      </c>
      <c r="E60">
        <f t="shared" si="0"/>
        <v>9</v>
      </c>
      <c r="F60">
        <f t="shared" si="0"/>
        <v>2.529120000000006</v>
      </c>
      <c r="G60">
        <f t="shared" si="1"/>
        <v>0.43200000000000033</v>
      </c>
      <c r="H60">
        <f t="shared" si="1"/>
        <v>0.63269887999999863</v>
      </c>
    </row>
    <row r="61" spans="2:8" x14ac:dyDescent="0.3">
      <c r="B61">
        <f>B60+'User Interface'!$D$14</f>
        <v>4.9000000000000037E-2</v>
      </c>
      <c r="C61">
        <f>IF(G61&lt;0,(SQRT(G61^2+H61^2)*'User Interface'!$D$17)/$C$7*COS(PI()*'User Interface'!$D$19/180),0)</f>
        <v>0</v>
      </c>
      <c r="D61">
        <f>IF(G61&lt;0,(SQRT(H61^2+H61^2)*'User Interface'!$D$17)/$C$7*COS(PI()*'User Interface'!$D$19/180)+$C$8,$C$8)</f>
        <v>-9.81</v>
      </c>
      <c r="E61">
        <f t="shared" si="0"/>
        <v>9</v>
      </c>
      <c r="F61">
        <f t="shared" si="0"/>
        <v>2.5193100000000062</v>
      </c>
      <c r="G61">
        <f t="shared" si="1"/>
        <v>0.44100000000000034</v>
      </c>
      <c r="H61">
        <f t="shared" si="1"/>
        <v>0.63522309499999863</v>
      </c>
    </row>
    <row r="62" spans="2:8" x14ac:dyDescent="0.3">
      <c r="B62">
        <f>B61+'User Interface'!$D$14</f>
        <v>5.0000000000000037E-2</v>
      </c>
      <c r="C62">
        <f>IF(G62&lt;0,(SQRT(G62^2+H62^2)*'User Interface'!$D$17)/$C$7*COS(PI()*'User Interface'!$D$19/180),0)</f>
        <v>0</v>
      </c>
      <c r="D62">
        <f>IF(G62&lt;0,(SQRT(H62^2+H62^2)*'User Interface'!$D$17)/$C$7*COS(PI()*'User Interface'!$D$19/180)+$C$8,$C$8)</f>
        <v>-9.81</v>
      </c>
      <c r="E62">
        <f t="shared" si="0"/>
        <v>9</v>
      </c>
      <c r="F62">
        <f t="shared" si="0"/>
        <v>2.5095000000000063</v>
      </c>
      <c r="G62">
        <f t="shared" si="1"/>
        <v>0.45000000000000034</v>
      </c>
      <c r="H62">
        <f t="shared" si="1"/>
        <v>0.63773749999999862</v>
      </c>
    </row>
    <row r="63" spans="2:8" x14ac:dyDescent="0.3">
      <c r="B63">
        <f>B62+'User Interface'!$D$14</f>
        <v>5.1000000000000038E-2</v>
      </c>
      <c r="C63">
        <f>IF(G63&lt;0,(SQRT(G63^2+H63^2)*'User Interface'!$D$17)/$C$7*COS(PI()*'User Interface'!$D$19/180),0)</f>
        <v>0</v>
      </c>
      <c r="D63">
        <f>IF(G63&lt;0,(SQRT(H63^2+H63^2)*'User Interface'!$D$17)/$C$7*COS(PI()*'User Interface'!$D$19/180)+$C$8,$C$8)</f>
        <v>-9.81</v>
      </c>
      <c r="E63">
        <f t="shared" si="0"/>
        <v>9</v>
      </c>
      <c r="F63">
        <f t="shared" si="0"/>
        <v>2.4996900000000064</v>
      </c>
      <c r="G63">
        <f t="shared" si="1"/>
        <v>0.45900000000000035</v>
      </c>
      <c r="H63">
        <f t="shared" si="1"/>
        <v>0.64024209499999862</v>
      </c>
    </row>
    <row r="64" spans="2:8" x14ac:dyDescent="0.3">
      <c r="B64">
        <f>B63+'User Interface'!$D$14</f>
        <v>5.2000000000000039E-2</v>
      </c>
      <c r="C64">
        <f>IF(G64&lt;0,(SQRT(G64^2+H64^2)*'User Interface'!$D$17)/$C$7*COS(PI()*'User Interface'!$D$19/180),0)</f>
        <v>0</v>
      </c>
      <c r="D64">
        <f>IF(G64&lt;0,(SQRT(H64^2+H64^2)*'User Interface'!$D$17)/$C$7*COS(PI()*'User Interface'!$D$19/180)+$C$8,$C$8)</f>
        <v>-9.81</v>
      </c>
      <c r="E64">
        <f t="shared" si="0"/>
        <v>9</v>
      </c>
      <c r="F64">
        <f t="shared" si="0"/>
        <v>2.4898800000000065</v>
      </c>
      <c r="G64">
        <f t="shared" si="1"/>
        <v>0.46800000000000036</v>
      </c>
      <c r="H64">
        <f t="shared" si="1"/>
        <v>0.64273687999999862</v>
      </c>
    </row>
    <row r="65" spans="2:8" x14ac:dyDescent="0.3">
      <c r="B65">
        <f>B64+'User Interface'!$D$14</f>
        <v>5.300000000000004E-2</v>
      </c>
      <c r="C65">
        <f>IF(G65&lt;0,(SQRT(G65^2+H65^2)*'User Interface'!$D$17)/$C$7*COS(PI()*'User Interface'!$D$19/180),0)</f>
        <v>0</v>
      </c>
      <c r="D65">
        <f>IF(G65&lt;0,(SQRT(H65^2+H65^2)*'User Interface'!$D$17)/$C$7*COS(PI()*'User Interface'!$D$19/180)+$C$8,$C$8)</f>
        <v>-9.81</v>
      </c>
      <c r="E65">
        <f t="shared" si="0"/>
        <v>9</v>
      </c>
      <c r="F65">
        <f t="shared" si="0"/>
        <v>2.4800700000000067</v>
      </c>
      <c r="G65">
        <f t="shared" si="1"/>
        <v>0.47700000000000037</v>
      </c>
      <c r="H65">
        <f t="shared" si="1"/>
        <v>0.64522185499999862</v>
      </c>
    </row>
    <row r="66" spans="2:8" x14ac:dyDescent="0.3">
      <c r="B66">
        <f>B65+'User Interface'!$D$14</f>
        <v>5.4000000000000041E-2</v>
      </c>
      <c r="C66">
        <f>IF(G66&lt;0,(SQRT(G66^2+H66^2)*'User Interface'!$D$17)/$C$7*COS(PI()*'User Interface'!$D$19/180),0)</f>
        <v>0</v>
      </c>
      <c r="D66">
        <f>IF(G66&lt;0,(SQRT(H66^2+H66^2)*'User Interface'!$D$17)/$C$7*COS(PI()*'User Interface'!$D$19/180)+$C$8,$C$8)</f>
        <v>-9.81</v>
      </c>
      <c r="E66">
        <f t="shared" si="0"/>
        <v>9</v>
      </c>
      <c r="F66">
        <f t="shared" si="0"/>
        <v>2.4702600000000068</v>
      </c>
      <c r="G66">
        <f t="shared" si="1"/>
        <v>0.48600000000000038</v>
      </c>
      <c r="H66">
        <f t="shared" si="1"/>
        <v>0.64769701999999862</v>
      </c>
    </row>
    <row r="67" spans="2:8" x14ac:dyDescent="0.3">
      <c r="B67">
        <f>B66+'User Interface'!$D$14</f>
        <v>5.5000000000000042E-2</v>
      </c>
      <c r="C67">
        <f>IF(G67&lt;0,(SQRT(G67^2+H67^2)*'User Interface'!$D$17)/$C$7*COS(PI()*'User Interface'!$D$19/180),0)</f>
        <v>0</v>
      </c>
      <c r="D67">
        <f>IF(G67&lt;0,(SQRT(H67^2+H67^2)*'User Interface'!$D$17)/$C$7*COS(PI()*'User Interface'!$D$19/180)+$C$8,$C$8)</f>
        <v>-9.81</v>
      </c>
      <c r="E67">
        <f t="shared" si="0"/>
        <v>9</v>
      </c>
      <c r="F67">
        <f t="shared" si="0"/>
        <v>2.4604500000000069</v>
      </c>
      <c r="G67">
        <f t="shared" si="1"/>
        <v>0.49500000000000038</v>
      </c>
      <c r="H67">
        <f t="shared" si="1"/>
        <v>0.65016237499999863</v>
      </c>
    </row>
    <row r="68" spans="2:8" x14ac:dyDescent="0.3">
      <c r="B68">
        <f>B67+'User Interface'!$D$14</f>
        <v>5.6000000000000043E-2</v>
      </c>
      <c r="C68">
        <f>IF(G68&lt;0,(SQRT(G68^2+H68^2)*'User Interface'!$D$17)/$C$7*COS(PI()*'User Interface'!$D$19/180),0)</f>
        <v>0</v>
      </c>
      <c r="D68">
        <f>IF(G68&lt;0,(SQRT(H68^2+H68^2)*'User Interface'!$D$17)/$C$7*COS(PI()*'User Interface'!$D$19/180)+$C$8,$C$8)</f>
        <v>-9.81</v>
      </c>
      <c r="E68">
        <f t="shared" si="0"/>
        <v>9</v>
      </c>
      <c r="F68">
        <f t="shared" si="0"/>
        <v>2.450640000000007</v>
      </c>
      <c r="G68">
        <f t="shared" si="1"/>
        <v>0.50400000000000034</v>
      </c>
      <c r="H68">
        <f t="shared" si="1"/>
        <v>0.65261791999999863</v>
      </c>
    </row>
    <row r="69" spans="2:8" x14ac:dyDescent="0.3">
      <c r="B69">
        <f>B68+'User Interface'!$D$14</f>
        <v>5.7000000000000044E-2</v>
      </c>
      <c r="C69">
        <f>IF(G69&lt;0,(SQRT(G69^2+H69^2)*'User Interface'!$D$17)/$C$7*COS(PI()*'User Interface'!$D$19/180),0)</f>
        <v>0</v>
      </c>
      <c r="D69">
        <f>IF(G69&lt;0,(SQRT(H69^2+H69^2)*'User Interface'!$D$17)/$C$7*COS(PI()*'User Interface'!$D$19/180)+$C$8,$C$8)</f>
        <v>-9.81</v>
      </c>
      <c r="E69">
        <f t="shared" si="0"/>
        <v>9</v>
      </c>
      <c r="F69">
        <f t="shared" si="0"/>
        <v>2.4408300000000072</v>
      </c>
      <c r="G69">
        <f t="shared" si="1"/>
        <v>0.51300000000000034</v>
      </c>
      <c r="H69">
        <f t="shared" si="1"/>
        <v>0.65506365499999863</v>
      </c>
    </row>
    <row r="70" spans="2:8" x14ac:dyDescent="0.3">
      <c r="B70">
        <f>B69+'User Interface'!$D$14</f>
        <v>5.8000000000000045E-2</v>
      </c>
      <c r="C70">
        <f>IF(G70&lt;0,(SQRT(G70^2+H70^2)*'User Interface'!$D$17)/$C$7*COS(PI()*'User Interface'!$D$19/180),0)</f>
        <v>0</v>
      </c>
      <c r="D70">
        <f>IF(G70&lt;0,(SQRT(H70^2+H70^2)*'User Interface'!$D$17)/$C$7*COS(PI()*'User Interface'!$D$19/180)+$C$8,$C$8)</f>
        <v>-9.81</v>
      </c>
      <c r="E70">
        <f t="shared" si="0"/>
        <v>9</v>
      </c>
      <c r="F70">
        <f t="shared" si="0"/>
        <v>2.4310200000000073</v>
      </c>
      <c r="G70">
        <f t="shared" si="1"/>
        <v>0.52200000000000035</v>
      </c>
      <c r="H70">
        <f t="shared" si="1"/>
        <v>0.65749957999999864</v>
      </c>
    </row>
    <row r="71" spans="2:8" x14ac:dyDescent="0.3">
      <c r="B71">
        <f>B70+'User Interface'!$D$14</f>
        <v>5.9000000000000045E-2</v>
      </c>
      <c r="C71">
        <f>IF(G71&lt;0,(SQRT(G71^2+H71^2)*'User Interface'!$D$17)/$C$7*COS(PI()*'User Interface'!$D$19/180),0)</f>
        <v>0</v>
      </c>
      <c r="D71">
        <f>IF(G71&lt;0,(SQRT(H71^2+H71^2)*'User Interface'!$D$17)/$C$7*COS(PI()*'User Interface'!$D$19/180)+$C$8,$C$8)</f>
        <v>-9.81</v>
      </c>
      <c r="E71">
        <f t="shared" si="0"/>
        <v>9</v>
      </c>
      <c r="F71">
        <f t="shared" si="0"/>
        <v>2.4212100000000074</v>
      </c>
      <c r="G71">
        <f t="shared" si="1"/>
        <v>0.53100000000000036</v>
      </c>
      <c r="H71">
        <f t="shared" si="1"/>
        <v>0.65992569499999865</v>
      </c>
    </row>
    <row r="72" spans="2:8" x14ac:dyDescent="0.3">
      <c r="B72">
        <f>B71+'User Interface'!$D$14</f>
        <v>6.0000000000000046E-2</v>
      </c>
      <c r="C72">
        <f>IF(G72&lt;0,(SQRT(G72^2+H72^2)*'User Interface'!$D$17)/$C$7*COS(PI()*'User Interface'!$D$19/180),0)</f>
        <v>0</v>
      </c>
      <c r="D72">
        <f>IF(G72&lt;0,(SQRT(H72^2+H72^2)*'User Interface'!$D$17)/$C$7*COS(PI()*'User Interface'!$D$19/180)+$C$8,$C$8)</f>
        <v>-9.81</v>
      </c>
      <c r="E72">
        <f t="shared" si="0"/>
        <v>9</v>
      </c>
      <c r="F72">
        <f t="shared" si="0"/>
        <v>2.4114000000000075</v>
      </c>
      <c r="G72">
        <f t="shared" si="1"/>
        <v>0.54000000000000037</v>
      </c>
      <c r="H72">
        <f t="shared" si="1"/>
        <v>0.66234199999999865</v>
      </c>
    </row>
    <row r="73" spans="2:8" x14ac:dyDescent="0.3">
      <c r="B73">
        <f>B72+'User Interface'!$D$14</f>
        <v>6.1000000000000047E-2</v>
      </c>
      <c r="C73">
        <f>IF(G73&lt;0,(SQRT(G73^2+H73^2)*'User Interface'!$D$17)/$C$7*COS(PI()*'User Interface'!$D$19/180),0)</f>
        <v>0</v>
      </c>
      <c r="D73">
        <f>IF(G73&lt;0,(SQRT(H73^2+H73^2)*'User Interface'!$D$17)/$C$7*COS(PI()*'User Interface'!$D$19/180)+$C$8,$C$8)</f>
        <v>-9.81</v>
      </c>
      <c r="E73">
        <f t="shared" si="0"/>
        <v>9</v>
      </c>
      <c r="F73">
        <f t="shared" si="0"/>
        <v>2.4015900000000077</v>
      </c>
      <c r="G73">
        <f t="shared" si="1"/>
        <v>0.54900000000000038</v>
      </c>
      <c r="H73">
        <f t="shared" si="1"/>
        <v>0.66474849499999866</v>
      </c>
    </row>
    <row r="74" spans="2:8" x14ac:dyDescent="0.3">
      <c r="B74">
        <f>B73+'User Interface'!$D$14</f>
        <v>6.2000000000000048E-2</v>
      </c>
      <c r="C74">
        <f>IF(G74&lt;0,(SQRT(G74^2+H74^2)*'User Interface'!$D$17)/$C$7*COS(PI()*'User Interface'!$D$19/180),0)</f>
        <v>0</v>
      </c>
      <c r="D74">
        <f>IF(G74&lt;0,(SQRT(H74^2+H74^2)*'User Interface'!$D$17)/$C$7*COS(PI()*'User Interface'!$D$19/180)+$C$8,$C$8)</f>
        <v>-9.81</v>
      </c>
      <c r="E74">
        <f t="shared" si="0"/>
        <v>9</v>
      </c>
      <c r="F74">
        <f t="shared" si="0"/>
        <v>2.3917800000000078</v>
      </c>
      <c r="G74">
        <f t="shared" si="1"/>
        <v>0.55800000000000038</v>
      </c>
      <c r="H74">
        <f t="shared" si="1"/>
        <v>0.66714517999999867</v>
      </c>
    </row>
    <row r="75" spans="2:8" x14ac:dyDescent="0.3">
      <c r="B75">
        <f>B74+'User Interface'!$D$14</f>
        <v>6.3000000000000042E-2</v>
      </c>
      <c r="C75">
        <f>IF(G75&lt;0,(SQRT(G75^2+H75^2)*'User Interface'!$D$17)/$C$7*COS(PI()*'User Interface'!$D$19/180),0)</f>
        <v>0</v>
      </c>
      <c r="D75">
        <f>IF(G75&lt;0,(SQRT(H75^2+H75^2)*'User Interface'!$D$17)/$C$7*COS(PI()*'User Interface'!$D$19/180)+$C$8,$C$8)</f>
        <v>-9.81</v>
      </c>
      <c r="E75">
        <f t="shared" si="0"/>
        <v>9</v>
      </c>
      <c r="F75">
        <f t="shared" si="0"/>
        <v>2.3819700000000079</v>
      </c>
      <c r="G75">
        <f t="shared" si="1"/>
        <v>0.56700000000000039</v>
      </c>
      <c r="H75">
        <f t="shared" si="1"/>
        <v>0.66953205499999868</v>
      </c>
    </row>
    <row r="76" spans="2:8" x14ac:dyDescent="0.3">
      <c r="B76">
        <f>B75+'User Interface'!$D$14</f>
        <v>6.4000000000000043E-2</v>
      </c>
      <c r="C76">
        <f>IF(G76&lt;0,(SQRT(G76^2+H76^2)*'User Interface'!$D$17)/$C$7*COS(PI()*'User Interface'!$D$19/180),0)</f>
        <v>0</v>
      </c>
      <c r="D76">
        <f>IF(G76&lt;0,(SQRT(H76^2+H76^2)*'User Interface'!$D$17)/$C$7*COS(PI()*'User Interface'!$D$19/180)+$C$8,$C$8)</f>
        <v>-9.81</v>
      </c>
      <c r="E76">
        <f t="shared" si="0"/>
        <v>9</v>
      </c>
      <c r="F76">
        <f t="shared" si="0"/>
        <v>2.372160000000008</v>
      </c>
      <c r="G76">
        <f t="shared" si="1"/>
        <v>0.5760000000000004</v>
      </c>
      <c r="H76">
        <f t="shared" si="1"/>
        <v>0.67190911999999869</v>
      </c>
    </row>
    <row r="77" spans="2:8" x14ac:dyDescent="0.3">
      <c r="B77">
        <f>B76+'User Interface'!$D$14</f>
        <v>6.5000000000000044E-2</v>
      </c>
      <c r="C77">
        <f>IF(G77&lt;0,(SQRT(G77^2+H77^2)*'User Interface'!$D$17)/$C$7*COS(PI()*'User Interface'!$D$19/180),0)</f>
        <v>0</v>
      </c>
      <c r="D77">
        <f>IF(G77&lt;0,(SQRT(H77^2+H77^2)*'User Interface'!$D$17)/$C$7*COS(PI()*'User Interface'!$D$19/180)+$C$8,$C$8)</f>
        <v>-9.81</v>
      </c>
      <c r="E77">
        <f t="shared" si="0"/>
        <v>9</v>
      </c>
      <c r="F77">
        <f t="shared" si="0"/>
        <v>2.3623500000000082</v>
      </c>
      <c r="G77">
        <f t="shared" si="1"/>
        <v>0.58500000000000041</v>
      </c>
      <c r="H77">
        <f t="shared" si="1"/>
        <v>0.67427637499999871</v>
      </c>
    </row>
    <row r="78" spans="2:8" x14ac:dyDescent="0.3">
      <c r="B78">
        <f>B77+'User Interface'!$D$14</f>
        <v>6.6000000000000045E-2</v>
      </c>
      <c r="C78">
        <f>IF(G78&lt;0,(SQRT(G78^2+H78^2)*'User Interface'!$D$17)/$C$7*COS(PI()*'User Interface'!$D$19/180),0)</f>
        <v>0</v>
      </c>
      <c r="D78">
        <f>IF(G78&lt;0,(SQRT(H78^2+H78^2)*'User Interface'!$D$17)/$C$7*COS(PI()*'User Interface'!$D$19/180)+$C$8,$C$8)</f>
        <v>-9.81</v>
      </c>
      <c r="E78">
        <f t="shared" ref="E78:F141" si="2">C77*$C$9+E77</f>
        <v>9</v>
      </c>
      <c r="F78">
        <f t="shared" si="2"/>
        <v>2.3525400000000083</v>
      </c>
      <c r="G78">
        <f t="shared" ref="G78:H141" si="3">(E78+E77)/2*$C$9+G77</f>
        <v>0.59400000000000042</v>
      </c>
      <c r="H78">
        <f t="shared" si="3"/>
        <v>0.67663381999999872</v>
      </c>
    </row>
    <row r="79" spans="2:8" x14ac:dyDescent="0.3">
      <c r="B79">
        <f>B78+'User Interface'!$D$14</f>
        <v>6.7000000000000046E-2</v>
      </c>
      <c r="C79">
        <f>IF(G79&lt;0,(SQRT(G79^2+H79^2)*'User Interface'!$D$17)/$C$7*COS(PI()*'User Interface'!$D$19/180),0)</f>
        <v>0</v>
      </c>
      <c r="D79">
        <f>IF(G79&lt;0,(SQRT(H79^2+H79^2)*'User Interface'!$D$17)/$C$7*COS(PI()*'User Interface'!$D$19/180)+$C$8,$C$8)</f>
        <v>-9.81</v>
      </c>
      <c r="E79">
        <f t="shared" si="2"/>
        <v>9</v>
      </c>
      <c r="F79">
        <f t="shared" si="2"/>
        <v>2.3427300000000084</v>
      </c>
      <c r="G79">
        <f t="shared" si="3"/>
        <v>0.60300000000000042</v>
      </c>
      <c r="H79">
        <f t="shared" si="3"/>
        <v>0.67898145499999873</v>
      </c>
    </row>
    <row r="80" spans="2:8" x14ac:dyDescent="0.3">
      <c r="B80">
        <f>B79+'User Interface'!$D$14</f>
        <v>6.8000000000000047E-2</v>
      </c>
      <c r="C80">
        <f>IF(G80&lt;0,(SQRT(G80^2+H80^2)*'User Interface'!$D$17)/$C$7*COS(PI()*'User Interface'!$D$19/180),0)</f>
        <v>0</v>
      </c>
      <c r="D80">
        <f>IF(G80&lt;0,(SQRT(H80^2+H80^2)*'User Interface'!$D$17)/$C$7*COS(PI()*'User Interface'!$D$19/180)+$C$8,$C$8)</f>
        <v>-9.81</v>
      </c>
      <c r="E80">
        <f t="shared" si="2"/>
        <v>9</v>
      </c>
      <c r="F80">
        <f t="shared" si="2"/>
        <v>2.3329200000000085</v>
      </c>
      <c r="G80">
        <f t="shared" si="3"/>
        <v>0.61200000000000043</v>
      </c>
      <c r="H80">
        <f t="shared" si="3"/>
        <v>0.68131927999999875</v>
      </c>
    </row>
    <row r="81" spans="2:8" x14ac:dyDescent="0.3">
      <c r="B81">
        <f>B80+'User Interface'!$D$14</f>
        <v>6.9000000000000047E-2</v>
      </c>
      <c r="C81">
        <f>IF(G81&lt;0,(SQRT(G81^2+H81^2)*'User Interface'!$D$17)/$C$7*COS(PI()*'User Interface'!$D$19/180),0)</f>
        <v>0</v>
      </c>
      <c r="D81">
        <f>IF(G81&lt;0,(SQRT(H81^2+H81^2)*'User Interface'!$D$17)/$C$7*COS(PI()*'User Interface'!$D$19/180)+$C$8,$C$8)</f>
        <v>-9.81</v>
      </c>
      <c r="E81">
        <f t="shared" si="2"/>
        <v>9</v>
      </c>
      <c r="F81">
        <f t="shared" si="2"/>
        <v>2.3231100000000087</v>
      </c>
      <c r="G81">
        <f t="shared" si="3"/>
        <v>0.62100000000000044</v>
      </c>
      <c r="H81">
        <f t="shared" si="3"/>
        <v>0.68364729499999877</v>
      </c>
    </row>
    <row r="82" spans="2:8" x14ac:dyDescent="0.3">
      <c r="B82">
        <f>B81+'User Interface'!$D$14</f>
        <v>7.0000000000000048E-2</v>
      </c>
      <c r="C82">
        <f>IF(G82&lt;0,(SQRT(G82^2+H82^2)*'User Interface'!$D$17)/$C$7*COS(PI()*'User Interface'!$D$19/180),0)</f>
        <v>0</v>
      </c>
      <c r="D82">
        <f>IF(G82&lt;0,(SQRT(H82^2+H82^2)*'User Interface'!$D$17)/$C$7*COS(PI()*'User Interface'!$D$19/180)+$C$8,$C$8)</f>
        <v>-9.81</v>
      </c>
      <c r="E82">
        <f t="shared" si="2"/>
        <v>9</v>
      </c>
      <c r="F82">
        <f t="shared" si="2"/>
        <v>2.3133000000000088</v>
      </c>
      <c r="G82">
        <f t="shared" si="3"/>
        <v>0.63000000000000045</v>
      </c>
      <c r="H82">
        <f t="shared" si="3"/>
        <v>0.68596549999999878</v>
      </c>
    </row>
    <row r="83" spans="2:8" x14ac:dyDescent="0.3">
      <c r="B83">
        <f>B82+'User Interface'!$D$14</f>
        <v>7.1000000000000049E-2</v>
      </c>
      <c r="C83">
        <f>IF(G83&lt;0,(SQRT(G83^2+H83^2)*'User Interface'!$D$17)/$C$7*COS(PI()*'User Interface'!$D$19/180),0)</f>
        <v>0</v>
      </c>
      <c r="D83">
        <f>IF(G83&lt;0,(SQRT(H83^2+H83^2)*'User Interface'!$D$17)/$C$7*COS(PI()*'User Interface'!$D$19/180)+$C$8,$C$8)</f>
        <v>-9.81</v>
      </c>
      <c r="E83">
        <f t="shared" si="2"/>
        <v>9</v>
      </c>
      <c r="F83">
        <f t="shared" si="2"/>
        <v>2.3034900000000089</v>
      </c>
      <c r="G83">
        <f t="shared" si="3"/>
        <v>0.63900000000000046</v>
      </c>
      <c r="H83">
        <f t="shared" si="3"/>
        <v>0.6882738949999988</v>
      </c>
    </row>
    <row r="84" spans="2:8" x14ac:dyDescent="0.3">
      <c r="B84">
        <f>B83+'User Interface'!$D$14</f>
        <v>7.200000000000005E-2</v>
      </c>
      <c r="C84">
        <f>IF(G84&lt;0,(SQRT(G84^2+H84^2)*'User Interface'!$D$17)/$C$7*COS(PI()*'User Interface'!$D$19/180),0)</f>
        <v>0</v>
      </c>
      <c r="D84">
        <f>IF(G84&lt;0,(SQRT(H84^2+H84^2)*'User Interface'!$D$17)/$C$7*COS(PI()*'User Interface'!$D$19/180)+$C$8,$C$8)</f>
        <v>-9.81</v>
      </c>
      <c r="E84">
        <f t="shared" si="2"/>
        <v>9</v>
      </c>
      <c r="F84">
        <f t="shared" si="2"/>
        <v>2.293680000000009</v>
      </c>
      <c r="G84">
        <f t="shared" si="3"/>
        <v>0.64800000000000046</v>
      </c>
      <c r="H84">
        <f t="shared" si="3"/>
        <v>0.69057247999999882</v>
      </c>
    </row>
    <row r="85" spans="2:8" x14ac:dyDescent="0.3">
      <c r="B85">
        <f>B84+'User Interface'!$D$14</f>
        <v>7.3000000000000051E-2</v>
      </c>
      <c r="C85">
        <f>IF(G85&lt;0,(SQRT(G85^2+H85^2)*'User Interface'!$D$17)/$C$7*COS(PI()*'User Interface'!$D$19/180),0)</f>
        <v>0</v>
      </c>
      <c r="D85">
        <f>IF(G85&lt;0,(SQRT(H85^2+H85^2)*'User Interface'!$D$17)/$C$7*COS(PI()*'User Interface'!$D$19/180)+$C$8,$C$8)</f>
        <v>-9.81</v>
      </c>
      <c r="E85">
        <f t="shared" si="2"/>
        <v>9</v>
      </c>
      <c r="F85">
        <f t="shared" si="2"/>
        <v>2.2838700000000092</v>
      </c>
      <c r="G85">
        <f t="shared" si="3"/>
        <v>0.65700000000000047</v>
      </c>
      <c r="H85">
        <f t="shared" si="3"/>
        <v>0.69286125499999884</v>
      </c>
    </row>
    <row r="86" spans="2:8" x14ac:dyDescent="0.3">
      <c r="B86">
        <f>B85+'User Interface'!$D$14</f>
        <v>7.4000000000000052E-2</v>
      </c>
      <c r="C86">
        <f>IF(G86&lt;0,(SQRT(G86^2+H86^2)*'User Interface'!$D$17)/$C$7*COS(PI()*'User Interface'!$D$19/180),0)</f>
        <v>0</v>
      </c>
      <c r="D86">
        <f>IF(G86&lt;0,(SQRT(H86^2+H86^2)*'User Interface'!$D$17)/$C$7*COS(PI()*'User Interface'!$D$19/180)+$C$8,$C$8)</f>
        <v>-9.81</v>
      </c>
      <c r="E86">
        <f t="shared" si="2"/>
        <v>9</v>
      </c>
      <c r="F86">
        <f t="shared" si="2"/>
        <v>2.2740600000000093</v>
      </c>
      <c r="G86">
        <f t="shared" si="3"/>
        <v>0.66600000000000048</v>
      </c>
      <c r="H86">
        <f t="shared" si="3"/>
        <v>0.69514021999999887</v>
      </c>
    </row>
    <row r="87" spans="2:8" x14ac:dyDescent="0.3">
      <c r="B87">
        <f>B86+'User Interface'!$D$14</f>
        <v>7.5000000000000053E-2</v>
      </c>
      <c r="C87">
        <f>IF(G87&lt;0,(SQRT(G87^2+H87^2)*'User Interface'!$D$17)/$C$7*COS(PI()*'User Interface'!$D$19/180),0)</f>
        <v>0</v>
      </c>
      <c r="D87">
        <f>IF(G87&lt;0,(SQRT(H87^2+H87^2)*'User Interface'!$D$17)/$C$7*COS(PI()*'User Interface'!$D$19/180)+$C$8,$C$8)</f>
        <v>-9.81</v>
      </c>
      <c r="E87">
        <f t="shared" si="2"/>
        <v>9</v>
      </c>
      <c r="F87">
        <f t="shared" si="2"/>
        <v>2.2642500000000094</v>
      </c>
      <c r="G87">
        <f t="shared" si="3"/>
        <v>0.67500000000000049</v>
      </c>
      <c r="H87">
        <f t="shared" si="3"/>
        <v>0.69740937499999889</v>
      </c>
    </row>
    <row r="88" spans="2:8" x14ac:dyDescent="0.3">
      <c r="B88">
        <f>B87+'User Interface'!$D$14</f>
        <v>7.6000000000000054E-2</v>
      </c>
      <c r="C88">
        <f>IF(G88&lt;0,(SQRT(G88^2+H88^2)*'User Interface'!$D$17)/$C$7*COS(PI()*'User Interface'!$D$19/180),0)</f>
        <v>0</v>
      </c>
      <c r="D88">
        <f>IF(G88&lt;0,(SQRT(H88^2+H88^2)*'User Interface'!$D$17)/$C$7*COS(PI()*'User Interface'!$D$19/180)+$C$8,$C$8)</f>
        <v>-9.81</v>
      </c>
      <c r="E88">
        <f t="shared" si="2"/>
        <v>9</v>
      </c>
      <c r="F88">
        <f t="shared" si="2"/>
        <v>2.2544400000000095</v>
      </c>
      <c r="G88">
        <f t="shared" si="3"/>
        <v>0.6840000000000005</v>
      </c>
      <c r="H88">
        <f t="shared" si="3"/>
        <v>0.69966871999999891</v>
      </c>
    </row>
    <row r="89" spans="2:8" x14ac:dyDescent="0.3">
      <c r="B89">
        <f>B88+'User Interface'!$D$14</f>
        <v>7.7000000000000055E-2</v>
      </c>
      <c r="C89">
        <f>IF(G89&lt;0,(SQRT(G89^2+H89^2)*'User Interface'!$D$17)/$C$7*COS(PI()*'User Interface'!$D$19/180),0)</f>
        <v>0</v>
      </c>
      <c r="D89">
        <f>IF(G89&lt;0,(SQRT(H89^2+H89^2)*'User Interface'!$D$17)/$C$7*COS(PI()*'User Interface'!$D$19/180)+$C$8,$C$8)</f>
        <v>-9.81</v>
      </c>
      <c r="E89">
        <f t="shared" si="2"/>
        <v>9</v>
      </c>
      <c r="F89">
        <f t="shared" si="2"/>
        <v>2.2446300000000097</v>
      </c>
      <c r="G89">
        <f t="shared" si="3"/>
        <v>0.6930000000000005</v>
      </c>
      <c r="H89">
        <f t="shared" si="3"/>
        <v>0.70191825499999894</v>
      </c>
    </row>
    <row r="90" spans="2:8" x14ac:dyDescent="0.3">
      <c r="B90">
        <f>B89+'User Interface'!$D$14</f>
        <v>7.8000000000000055E-2</v>
      </c>
      <c r="C90">
        <f>IF(G90&lt;0,(SQRT(G90^2+H90^2)*'User Interface'!$D$17)/$C$7*COS(PI()*'User Interface'!$D$19/180),0)</f>
        <v>0</v>
      </c>
      <c r="D90">
        <f>IF(G90&lt;0,(SQRT(H90^2+H90^2)*'User Interface'!$D$17)/$C$7*COS(PI()*'User Interface'!$D$19/180)+$C$8,$C$8)</f>
        <v>-9.81</v>
      </c>
      <c r="E90">
        <f t="shared" si="2"/>
        <v>9</v>
      </c>
      <c r="F90">
        <f t="shared" si="2"/>
        <v>2.2348200000000098</v>
      </c>
      <c r="G90">
        <f t="shared" si="3"/>
        <v>0.70200000000000051</v>
      </c>
      <c r="H90">
        <f t="shared" si="3"/>
        <v>0.70415797999999896</v>
      </c>
    </row>
    <row r="91" spans="2:8" x14ac:dyDescent="0.3">
      <c r="B91">
        <f>B90+'User Interface'!$D$14</f>
        <v>7.9000000000000056E-2</v>
      </c>
      <c r="C91">
        <f>IF(G91&lt;0,(SQRT(G91^2+H91^2)*'User Interface'!$D$17)/$C$7*COS(PI()*'User Interface'!$D$19/180),0)</f>
        <v>0</v>
      </c>
      <c r="D91">
        <f>IF(G91&lt;0,(SQRT(H91^2+H91^2)*'User Interface'!$D$17)/$C$7*COS(PI()*'User Interface'!$D$19/180)+$C$8,$C$8)</f>
        <v>-9.81</v>
      </c>
      <c r="E91">
        <f t="shared" si="2"/>
        <v>9</v>
      </c>
      <c r="F91">
        <f t="shared" si="2"/>
        <v>2.2250100000000099</v>
      </c>
      <c r="G91">
        <f t="shared" si="3"/>
        <v>0.71100000000000052</v>
      </c>
      <c r="H91">
        <f t="shared" si="3"/>
        <v>0.70638789499999899</v>
      </c>
    </row>
    <row r="92" spans="2:8" x14ac:dyDescent="0.3">
      <c r="B92">
        <f>B91+'User Interface'!$D$14</f>
        <v>8.0000000000000057E-2</v>
      </c>
      <c r="C92">
        <f>IF(G92&lt;0,(SQRT(G92^2+H92^2)*'User Interface'!$D$17)/$C$7*COS(PI()*'User Interface'!$D$19/180),0)</f>
        <v>0</v>
      </c>
      <c r="D92">
        <f>IF(G92&lt;0,(SQRT(H92^2+H92^2)*'User Interface'!$D$17)/$C$7*COS(PI()*'User Interface'!$D$19/180)+$C$8,$C$8)</f>
        <v>-9.81</v>
      </c>
      <c r="E92">
        <f t="shared" si="2"/>
        <v>9</v>
      </c>
      <c r="F92">
        <f t="shared" si="2"/>
        <v>2.21520000000001</v>
      </c>
      <c r="G92">
        <f t="shared" si="3"/>
        <v>0.72000000000000053</v>
      </c>
      <c r="H92">
        <f t="shared" si="3"/>
        <v>0.70860799999999902</v>
      </c>
    </row>
    <row r="93" spans="2:8" x14ac:dyDescent="0.3">
      <c r="B93">
        <f>B92+'User Interface'!$D$14</f>
        <v>8.1000000000000058E-2</v>
      </c>
      <c r="C93">
        <f>IF(G93&lt;0,(SQRT(G93^2+H93^2)*'User Interface'!$D$17)/$C$7*COS(PI()*'User Interface'!$D$19/180),0)</f>
        <v>0</v>
      </c>
      <c r="D93">
        <f>IF(G93&lt;0,(SQRT(H93^2+H93^2)*'User Interface'!$D$17)/$C$7*COS(PI()*'User Interface'!$D$19/180)+$C$8,$C$8)</f>
        <v>-9.81</v>
      </c>
      <c r="E93">
        <f t="shared" si="2"/>
        <v>9</v>
      </c>
      <c r="F93">
        <f t="shared" si="2"/>
        <v>2.2053900000000102</v>
      </c>
      <c r="G93">
        <f t="shared" si="3"/>
        <v>0.72900000000000054</v>
      </c>
      <c r="H93">
        <f t="shared" si="3"/>
        <v>0.71081829499999905</v>
      </c>
    </row>
    <row r="94" spans="2:8" x14ac:dyDescent="0.3">
      <c r="B94">
        <f>B93+'User Interface'!$D$14</f>
        <v>8.2000000000000059E-2</v>
      </c>
      <c r="C94">
        <f>IF(G94&lt;0,(SQRT(G94^2+H94^2)*'User Interface'!$D$17)/$C$7*COS(PI()*'User Interface'!$D$19/180),0)</f>
        <v>0</v>
      </c>
      <c r="D94">
        <f>IF(G94&lt;0,(SQRT(H94^2+H94^2)*'User Interface'!$D$17)/$C$7*COS(PI()*'User Interface'!$D$19/180)+$C$8,$C$8)</f>
        <v>-9.81</v>
      </c>
      <c r="E94">
        <f t="shared" si="2"/>
        <v>9</v>
      </c>
      <c r="F94">
        <f t="shared" si="2"/>
        <v>2.1955800000000103</v>
      </c>
      <c r="G94">
        <f t="shared" si="3"/>
        <v>0.73800000000000054</v>
      </c>
      <c r="H94">
        <f t="shared" si="3"/>
        <v>0.71301877999999907</v>
      </c>
    </row>
    <row r="95" spans="2:8" x14ac:dyDescent="0.3">
      <c r="B95">
        <f>B94+'User Interface'!$D$14</f>
        <v>8.300000000000006E-2</v>
      </c>
      <c r="C95">
        <f>IF(G95&lt;0,(SQRT(G95^2+H95^2)*'User Interface'!$D$17)/$C$7*COS(PI()*'User Interface'!$D$19/180),0)</f>
        <v>0</v>
      </c>
      <c r="D95">
        <f>IF(G95&lt;0,(SQRT(H95^2+H95^2)*'User Interface'!$D$17)/$C$7*COS(PI()*'User Interface'!$D$19/180)+$C$8,$C$8)</f>
        <v>-9.81</v>
      </c>
      <c r="E95">
        <f t="shared" si="2"/>
        <v>9</v>
      </c>
      <c r="F95">
        <f t="shared" si="2"/>
        <v>2.1857700000000104</v>
      </c>
      <c r="G95">
        <f t="shared" si="3"/>
        <v>0.74700000000000055</v>
      </c>
      <c r="H95">
        <f t="shared" si="3"/>
        <v>0.71520945499999911</v>
      </c>
    </row>
    <row r="96" spans="2:8" x14ac:dyDescent="0.3">
      <c r="B96">
        <f>B95+'User Interface'!$D$14</f>
        <v>8.4000000000000061E-2</v>
      </c>
      <c r="C96">
        <f>IF(G96&lt;0,(SQRT(G96^2+H96^2)*'User Interface'!$D$17)/$C$7*COS(PI()*'User Interface'!$D$19/180),0)</f>
        <v>0</v>
      </c>
      <c r="D96">
        <f>IF(G96&lt;0,(SQRT(H96^2+H96^2)*'User Interface'!$D$17)/$C$7*COS(PI()*'User Interface'!$D$19/180)+$C$8,$C$8)</f>
        <v>-9.81</v>
      </c>
      <c r="E96">
        <f t="shared" si="2"/>
        <v>9</v>
      </c>
      <c r="F96">
        <f t="shared" si="2"/>
        <v>2.1759600000000106</v>
      </c>
      <c r="G96">
        <f t="shared" si="3"/>
        <v>0.75600000000000056</v>
      </c>
      <c r="H96">
        <f t="shared" si="3"/>
        <v>0.71739031999999914</v>
      </c>
    </row>
    <row r="97" spans="2:8" x14ac:dyDescent="0.3">
      <c r="B97">
        <f>B96+'User Interface'!$D$14</f>
        <v>8.5000000000000062E-2</v>
      </c>
      <c r="C97">
        <f>IF(G97&lt;0,(SQRT(G97^2+H97^2)*'User Interface'!$D$17)/$C$7*COS(PI()*'User Interface'!$D$19/180),0)</f>
        <v>0</v>
      </c>
      <c r="D97">
        <f>IF(G97&lt;0,(SQRT(H97^2+H97^2)*'User Interface'!$D$17)/$C$7*COS(PI()*'User Interface'!$D$19/180)+$C$8,$C$8)</f>
        <v>-9.81</v>
      </c>
      <c r="E97">
        <f t="shared" si="2"/>
        <v>9</v>
      </c>
      <c r="F97">
        <f t="shared" si="2"/>
        <v>2.1661500000000107</v>
      </c>
      <c r="G97">
        <f t="shared" si="3"/>
        <v>0.76500000000000057</v>
      </c>
      <c r="H97">
        <f t="shared" si="3"/>
        <v>0.71956137499999917</v>
      </c>
    </row>
    <row r="98" spans="2:8" x14ac:dyDescent="0.3">
      <c r="B98">
        <f>B97+'User Interface'!$D$14</f>
        <v>8.6000000000000063E-2</v>
      </c>
      <c r="C98">
        <f>IF(G98&lt;0,(SQRT(G98^2+H98^2)*'User Interface'!$D$17)/$C$7*COS(PI()*'User Interface'!$D$19/180),0)</f>
        <v>0</v>
      </c>
      <c r="D98">
        <f>IF(G98&lt;0,(SQRT(H98^2+H98^2)*'User Interface'!$D$17)/$C$7*COS(PI()*'User Interface'!$D$19/180)+$C$8,$C$8)</f>
        <v>-9.81</v>
      </c>
      <c r="E98">
        <f t="shared" si="2"/>
        <v>9</v>
      </c>
      <c r="F98">
        <f t="shared" si="2"/>
        <v>2.1563400000000108</v>
      </c>
      <c r="G98">
        <f t="shared" si="3"/>
        <v>0.77400000000000058</v>
      </c>
      <c r="H98">
        <f t="shared" si="3"/>
        <v>0.7217226199999992</v>
      </c>
    </row>
    <row r="99" spans="2:8" x14ac:dyDescent="0.3">
      <c r="B99">
        <f>B98+'User Interface'!$D$14</f>
        <v>8.7000000000000063E-2</v>
      </c>
      <c r="C99">
        <f>IF(G99&lt;0,(SQRT(G99^2+H99^2)*'User Interface'!$D$17)/$C$7*COS(PI()*'User Interface'!$D$19/180),0)</f>
        <v>0</v>
      </c>
      <c r="D99">
        <f>IF(G99&lt;0,(SQRT(H99^2+H99^2)*'User Interface'!$D$17)/$C$7*COS(PI()*'User Interface'!$D$19/180)+$C$8,$C$8)</f>
        <v>-9.81</v>
      </c>
      <c r="E99">
        <f t="shared" si="2"/>
        <v>9</v>
      </c>
      <c r="F99">
        <f t="shared" si="2"/>
        <v>2.1465300000000109</v>
      </c>
      <c r="G99">
        <f t="shared" si="3"/>
        <v>0.78300000000000058</v>
      </c>
      <c r="H99">
        <f t="shared" si="3"/>
        <v>0.72387405499999924</v>
      </c>
    </row>
    <row r="100" spans="2:8" x14ac:dyDescent="0.3">
      <c r="B100">
        <f>B99+'User Interface'!$D$14</f>
        <v>8.8000000000000064E-2</v>
      </c>
      <c r="C100">
        <f>IF(G100&lt;0,(SQRT(G100^2+H100^2)*'User Interface'!$D$17)/$C$7*COS(PI()*'User Interface'!$D$19/180),0)</f>
        <v>0</v>
      </c>
      <c r="D100">
        <f>IF(G100&lt;0,(SQRT(H100^2+H100^2)*'User Interface'!$D$17)/$C$7*COS(PI()*'User Interface'!$D$19/180)+$C$8,$C$8)</f>
        <v>-9.81</v>
      </c>
      <c r="E100">
        <f t="shared" si="2"/>
        <v>9</v>
      </c>
      <c r="F100">
        <f t="shared" si="2"/>
        <v>2.1367200000000111</v>
      </c>
      <c r="G100">
        <f t="shared" si="3"/>
        <v>0.79200000000000059</v>
      </c>
      <c r="H100">
        <f t="shared" si="3"/>
        <v>0.72601567999999927</v>
      </c>
    </row>
    <row r="101" spans="2:8" x14ac:dyDescent="0.3">
      <c r="B101">
        <f>B100+'User Interface'!$D$14</f>
        <v>8.9000000000000065E-2</v>
      </c>
      <c r="C101">
        <f>IF(G101&lt;0,(SQRT(G101^2+H101^2)*'User Interface'!$D$17)/$C$7*COS(PI()*'User Interface'!$D$19/180),0)</f>
        <v>0</v>
      </c>
      <c r="D101">
        <f>IF(G101&lt;0,(SQRT(H101^2+H101^2)*'User Interface'!$D$17)/$C$7*COS(PI()*'User Interface'!$D$19/180)+$C$8,$C$8)</f>
        <v>-9.81</v>
      </c>
      <c r="E101">
        <f t="shared" si="2"/>
        <v>9</v>
      </c>
      <c r="F101">
        <f t="shared" si="2"/>
        <v>2.1269100000000112</v>
      </c>
      <c r="G101">
        <f t="shared" si="3"/>
        <v>0.8010000000000006</v>
      </c>
      <c r="H101">
        <f t="shared" si="3"/>
        <v>0.72814749499999931</v>
      </c>
    </row>
    <row r="102" spans="2:8" x14ac:dyDescent="0.3">
      <c r="B102">
        <f>B101+'User Interface'!$D$14</f>
        <v>9.0000000000000066E-2</v>
      </c>
      <c r="C102">
        <f>IF(G102&lt;0,(SQRT(G102^2+H102^2)*'User Interface'!$D$17)/$C$7*COS(PI()*'User Interface'!$D$19/180),0)</f>
        <v>0</v>
      </c>
      <c r="D102">
        <f>IF(G102&lt;0,(SQRT(H102^2+H102^2)*'User Interface'!$D$17)/$C$7*COS(PI()*'User Interface'!$D$19/180)+$C$8,$C$8)</f>
        <v>-9.81</v>
      </c>
      <c r="E102">
        <f t="shared" si="2"/>
        <v>9</v>
      </c>
      <c r="F102">
        <f t="shared" si="2"/>
        <v>2.1171000000000113</v>
      </c>
      <c r="G102">
        <f t="shared" si="3"/>
        <v>0.81000000000000061</v>
      </c>
      <c r="H102">
        <f t="shared" si="3"/>
        <v>0.73026949999999935</v>
      </c>
    </row>
    <row r="103" spans="2:8" x14ac:dyDescent="0.3">
      <c r="B103">
        <f>B102+'User Interface'!$D$14</f>
        <v>9.1000000000000067E-2</v>
      </c>
      <c r="C103">
        <f>IF(G103&lt;0,(SQRT(G103^2+H103^2)*'User Interface'!$D$17)/$C$7*COS(PI()*'User Interface'!$D$19/180),0)</f>
        <v>0</v>
      </c>
      <c r="D103">
        <f>IF(G103&lt;0,(SQRT(H103^2+H103^2)*'User Interface'!$D$17)/$C$7*COS(PI()*'User Interface'!$D$19/180)+$C$8,$C$8)</f>
        <v>-9.81</v>
      </c>
      <c r="E103">
        <f t="shared" si="2"/>
        <v>9</v>
      </c>
      <c r="F103">
        <f t="shared" si="2"/>
        <v>2.1072900000000114</v>
      </c>
      <c r="G103">
        <f t="shared" si="3"/>
        <v>0.81900000000000062</v>
      </c>
      <c r="H103">
        <f t="shared" si="3"/>
        <v>0.73238169499999939</v>
      </c>
    </row>
    <row r="104" spans="2:8" x14ac:dyDescent="0.3">
      <c r="B104">
        <f>B103+'User Interface'!$D$14</f>
        <v>9.2000000000000068E-2</v>
      </c>
      <c r="C104">
        <f>IF(G104&lt;0,(SQRT(G104^2+H104^2)*'User Interface'!$D$17)/$C$7*COS(PI()*'User Interface'!$D$19/180),0)</f>
        <v>0</v>
      </c>
      <c r="D104">
        <f>IF(G104&lt;0,(SQRT(H104^2+H104^2)*'User Interface'!$D$17)/$C$7*COS(PI()*'User Interface'!$D$19/180)+$C$8,$C$8)</f>
        <v>-9.81</v>
      </c>
      <c r="E104">
        <f t="shared" si="2"/>
        <v>9</v>
      </c>
      <c r="F104">
        <f t="shared" si="2"/>
        <v>2.0974800000000116</v>
      </c>
      <c r="G104">
        <f t="shared" si="3"/>
        <v>0.82800000000000062</v>
      </c>
      <c r="H104">
        <f t="shared" si="3"/>
        <v>0.73448407999999943</v>
      </c>
    </row>
    <row r="105" spans="2:8" x14ac:dyDescent="0.3">
      <c r="B105">
        <f>B104+'User Interface'!$D$14</f>
        <v>9.3000000000000069E-2</v>
      </c>
      <c r="C105">
        <f>IF(G105&lt;0,(SQRT(G105^2+H105^2)*'User Interface'!$D$17)/$C$7*COS(PI()*'User Interface'!$D$19/180),0)</f>
        <v>0</v>
      </c>
      <c r="D105">
        <f>IF(G105&lt;0,(SQRT(H105^2+H105^2)*'User Interface'!$D$17)/$C$7*COS(PI()*'User Interface'!$D$19/180)+$C$8,$C$8)</f>
        <v>-9.81</v>
      </c>
      <c r="E105">
        <f t="shared" si="2"/>
        <v>9</v>
      </c>
      <c r="F105">
        <f t="shared" si="2"/>
        <v>2.0876700000000117</v>
      </c>
      <c r="G105">
        <f t="shared" si="3"/>
        <v>0.83700000000000063</v>
      </c>
      <c r="H105">
        <f t="shared" si="3"/>
        <v>0.73657665499999947</v>
      </c>
    </row>
    <row r="106" spans="2:8" x14ac:dyDescent="0.3">
      <c r="B106">
        <f>B105+'User Interface'!$D$14</f>
        <v>9.400000000000007E-2</v>
      </c>
      <c r="C106">
        <f>IF(G106&lt;0,(SQRT(G106^2+H106^2)*'User Interface'!$D$17)/$C$7*COS(PI()*'User Interface'!$D$19/180),0)</f>
        <v>0</v>
      </c>
      <c r="D106">
        <f>IF(G106&lt;0,(SQRT(H106^2+H106^2)*'User Interface'!$D$17)/$C$7*COS(PI()*'User Interface'!$D$19/180)+$C$8,$C$8)</f>
        <v>-9.81</v>
      </c>
      <c r="E106">
        <f t="shared" si="2"/>
        <v>9</v>
      </c>
      <c r="F106">
        <f t="shared" si="2"/>
        <v>2.0778600000000118</v>
      </c>
      <c r="G106">
        <f t="shared" si="3"/>
        <v>0.84600000000000064</v>
      </c>
      <c r="H106">
        <f t="shared" si="3"/>
        <v>0.73865941999999951</v>
      </c>
    </row>
    <row r="107" spans="2:8" x14ac:dyDescent="0.3">
      <c r="B107">
        <f>B106+'User Interface'!$D$14</f>
        <v>9.500000000000007E-2</v>
      </c>
      <c r="C107">
        <f>IF(G107&lt;0,(SQRT(G107^2+H107^2)*'User Interface'!$D$17)/$C$7*COS(PI()*'User Interface'!$D$19/180),0)</f>
        <v>0</v>
      </c>
      <c r="D107">
        <f>IF(G107&lt;0,(SQRT(H107^2+H107^2)*'User Interface'!$D$17)/$C$7*COS(PI()*'User Interface'!$D$19/180)+$C$8,$C$8)</f>
        <v>-9.81</v>
      </c>
      <c r="E107">
        <f t="shared" si="2"/>
        <v>9</v>
      </c>
      <c r="F107">
        <f t="shared" si="2"/>
        <v>2.0680500000000119</v>
      </c>
      <c r="G107">
        <f t="shared" si="3"/>
        <v>0.85500000000000065</v>
      </c>
      <c r="H107">
        <f t="shared" si="3"/>
        <v>0.74073237499999955</v>
      </c>
    </row>
    <row r="108" spans="2:8" x14ac:dyDescent="0.3">
      <c r="B108">
        <f>B107+'User Interface'!$D$14</f>
        <v>9.6000000000000071E-2</v>
      </c>
      <c r="C108">
        <f>IF(G108&lt;0,(SQRT(G108^2+H108^2)*'User Interface'!$D$17)/$C$7*COS(PI()*'User Interface'!$D$19/180),0)</f>
        <v>0</v>
      </c>
      <c r="D108">
        <f>IF(G108&lt;0,(SQRT(H108^2+H108^2)*'User Interface'!$D$17)/$C$7*COS(PI()*'User Interface'!$D$19/180)+$C$8,$C$8)</f>
        <v>-9.81</v>
      </c>
      <c r="E108">
        <f t="shared" si="2"/>
        <v>9</v>
      </c>
      <c r="F108">
        <f t="shared" si="2"/>
        <v>2.0582400000000121</v>
      </c>
      <c r="G108">
        <f t="shared" si="3"/>
        <v>0.86400000000000066</v>
      </c>
      <c r="H108">
        <f t="shared" si="3"/>
        <v>0.7427955199999996</v>
      </c>
    </row>
    <row r="109" spans="2:8" x14ac:dyDescent="0.3">
      <c r="B109">
        <f>B108+'User Interface'!$D$14</f>
        <v>9.7000000000000072E-2</v>
      </c>
      <c r="C109">
        <f>IF(G109&lt;0,(SQRT(G109^2+H109^2)*'User Interface'!$D$17)/$C$7*COS(PI()*'User Interface'!$D$19/180),0)</f>
        <v>0</v>
      </c>
      <c r="D109">
        <f>IF(G109&lt;0,(SQRT(H109^2+H109^2)*'User Interface'!$D$17)/$C$7*COS(PI()*'User Interface'!$D$19/180)+$C$8,$C$8)</f>
        <v>-9.81</v>
      </c>
      <c r="E109">
        <f t="shared" si="2"/>
        <v>9</v>
      </c>
      <c r="F109">
        <f t="shared" si="2"/>
        <v>2.0484300000000122</v>
      </c>
      <c r="G109">
        <f t="shared" si="3"/>
        <v>0.87300000000000066</v>
      </c>
      <c r="H109">
        <f t="shared" si="3"/>
        <v>0.74484885499999964</v>
      </c>
    </row>
    <row r="110" spans="2:8" x14ac:dyDescent="0.3">
      <c r="B110">
        <f>B109+'User Interface'!$D$14</f>
        <v>9.8000000000000073E-2</v>
      </c>
      <c r="C110">
        <f>IF(G110&lt;0,(SQRT(G110^2+H110^2)*'User Interface'!$D$17)/$C$7*COS(PI()*'User Interface'!$D$19/180),0)</f>
        <v>0</v>
      </c>
      <c r="D110">
        <f>IF(G110&lt;0,(SQRT(H110^2+H110^2)*'User Interface'!$D$17)/$C$7*COS(PI()*'User Interface'!$D$19/180)+$C$8,$C$8)</f>
        <v>-9.81</v>
      </c>
      <c r="E110">
        <f t="shared" si="2"/>
        <v>9</v>
      </c>
      <c r="F110">
        <f t="shared" si="2"/>
        <v>2.0386200000000123</v>
      </c>
      <c r="G110">
        <f t="shared" si="3"/>
        <v>0.88200000000000067</v>
      </c>
      <c r="H110">
        <f t="shared" si="3"/>
        <v>0.74689237999999969</v>
      </c>
    </row>
    <row r="111" spans="2:8" x14ac:dyDescent="0.3">
      <c r="B111">
        <f>B110+'User Interface'!$D$14</f>
        <v>9.9000000000000074E-2</v>
      </c>
      <c r="C111">
        <f>IF(G111&lt;0,(SQRT(G111^2+H111^2)*'User Interface'!$D$17)/$C$7*COS(PI()*'User Interface'!$D$19/180),0)</f>
        <v>0</v>
      </c>
      <c r="D111">
        <f>IF(G111&lt;0,(SQRT(H111^2+H111^2)*'User Interface'!$D$17)/$C$7*COS(PI()*'User Interface'!$D$19/180)+$C$8,$C$8)</f>
        <v>-9.81</v>
      </c>
      <c r="E111">
        <f t="shared" si="2"/>
        <v>9</v>
      </c>
      <c r="F111">
        <f t="shared" si="2"/>
        <v>2.0288100000000124</v>
      </c>
      <c r="G111">
        <f t="shared" si="3"/>
        <v>0.89100000000000068</v>
      </c>
      <c r="H111">
        <f t="shared" si="3"/>
        <v>0.74892609499999974</v>
      </c>
    </row>
    <row r="112" spans="2:8" x14ac:dyDescent="0.3">
      <c r="B112">
        <f>B111+'User Interface'!$D$14</f>
        <v>0.10000000000000007</v>
      </c>
      <c r="C112">
        <f>IF(G112&lt;0,(SQRT(G112^2+H112^2)*'User Interface'!$D$17)/$C$7*COS(PI()*'User Interface'!$D$19/180),0)</f>
        <v>0</v>
      </c>
      <c r="D112">
        <f>IF(G112&lt;0,(SQRT(H112^2+H112^2)*'User Interface'!$D$17)/$C$7*COS(PI()*'User Interface'!$D$19/180)+$C$8,$C$8)</f>
        <v>-9.81</v>
      </c>
      <c r="E112">
        <f t="shared" si="2"/>
        <v>9</v>
      </c>
      <c r="F112">
        <f t="shared" si="2"/>
        <v>2.0190000000000126</v>
      </c>
      <c r="G112">
        <f t="shared" si="3"/>
        <v>0.90000000000000069</v>
      </c>
      <c r="H112">
        <f t="shared" si="3"/>
        <v>0.75094999999999978</v>
      </c>
    </row>
    <row r="113" spans="2:8" x14ac:dyDescent="0.3">
      <c r="B113">
        <f>B112+'User Interface'!$D$14</f>
        <v>0.10100000000000008</v>
      </c>
      <c r="C113">
        <f>IF(G113&lt;0,(SQRT(G113^2+H113^2)*'User Interface'!$D$17)/$C$7*COS(PI()*'User Interface'!$D$19/180),0)</f>
        <v>0</v>
      </c>
      <c r="D113">
        <f>IF(G113&lt;0,(SQRT(H113^2+H113^2)*'User Interface'!$D$17)/$C$7*COS(PI()*'User Interface'!$D$19/180)+$C$8,$C$8)</f>
        <v>-9.81</v>
      </c>
      <c r="E113">
        <f t="shared" si="2"/>
        <v>9</v>
      </c>
      <c r="F113">
        <f t="shared" si="2"/>
        <v>2.0091900000000127</v>
      </c>
      <c r="G113">
        <f t="shared" si="3"/>
        <v>0.9090000000000007</v>
      </c>
      <c r="H113">
        <f t="shared" si="3"/>
        <v>0.75296409499999983</v>
      </c>
    </row>
    <row r="114" spans="2:8" x14ac:dyDescent="0.3">
      <c r="B114">
        <f>B113+'User Interface'!$D$14</f>
        <v>0.10200000000000008</v>
      </c>
      <c r="C114">
        <f>IF(G114&lt;0,(SQRT(G114^2+H114^2)*'User Interface'!$D$17)/$C$7*COS(PI()*'User Interface'!$D$19/180),0)</f>
        <v>0</v>
      </c>
      <c r="D114">
        <f>IF(G114&lt;0,(SQRT(H114^2+H114^2)*'User Interface'!$D$17)/$C$7*COS(PI()*'User Interface'!$D$19/180)+$C$8,$C$8)</f>
        <v>-9.81</v>
      </c>
      <c r="E114">
        <f t="shared" si="2"/>
        <v>9</v>
      </c>
      <c r="F114">
        <f t="shared" si="2"/>
        <v>1.9993800000000126</v>
      </c>
      <c r="G114">
        <f t="shared" si="3"/>
        <v>0.9180000000000007</v>
      </c>
      <c r="H114">
        <f t="shared" si="3"/>
        <v>0.75496837999999988</v>
      </c>
    </row>
    <row r="115" spans="2:8" x14ac:dyDescent="0.3">
      <c r="B115">
        <f>B114+'User Interface'!$D$14</f>
        <v>0.10300000000000008</v>
      </c>
      <c r="C115">
        <f>IF(G115&lt;0,(SQRT(G115^2+H115^2)*'User Interface'!$D$17)/$C$7*COS(PI()*'User Interface'!$D$19/180),0)</f>
        <v>0</v>
      </c>
      <c r="D115">
        <f>IF(G115&lt;0,(SQRT(H115^2+H115^2)*'User Interface'!$D$17)/$C$7*COS(PI()*'User Interface'!$D$19/180)+$C$8,$C$8)</f>
        <v>-9.81</v>
      </c>
      <c r="E115">
        <f t="shared" si="2"/>
        <v>9</v>
      </c>
      <c r="F115">
        <f t="shared" si="2"/>
        <v>1.9895700000000125</v>
      </c>
      <c r="G115">
        <f t="shared" si="3"/>
        <v>0.92700000000000071</v>
      </c>
      <c r="H115">
        <f t="shared" si="3"/>
        <v>0.75696285499999993</v>
      </c>
    </row>
    <row r="116" spans="2:8" x14ac:dyDescent="0.3">
      <c r="B116">
        <f>B115+'User Interface'!$D$14</f>
        <v>0.10400000000000008</v>
      </c>
      <c r="C116">
        <f>IF(G116&lt;0,(SQRT(G116^2+H116^2)*'User Interface'!$D$17)/$C$7*COS(PI()*'User Interface'!$D$19/180),0)</f>
        <v>0</v>
      </c>
      <c r="D116">
        <f>IF(G116&lt;0,(SQRT(H116^2+H116^2)*'User Interface'!$D$17)/$C$7*COS(PI()*'User Interface'!$D$19/180)+$C$8,$C$8)</f>
        <v>-9.81</v>
      </c>
      <c r="E116">
        <f t="shared" si="2"/>
        <v>9</v>
      </c>
      <c r="F116">
        <f t="shared" si="2"/>
        <v>1.9797600000000124</v>
      </c>
      <c r="G116">
        <f t="shared" si="3"/>
        <v>0.93600000000000072</v>
      </c>
      <c r="H116">
        <f t="shared" si="3"/>
        <v>0.75894751999999999</v>
      </c>
    </row>
    <row r="117" spans="2:8" x14ac:dyDescent="0.3">
      <c r="B117">
        <f>B116+'User Interface'!$D$14</f>
        <v>0.10500000000000008</v>
      </c>
      <c r="C117">
        <f>IF(G117&lt;0,(SQRT(G117^2+H117^2)*'User Interface'!$D$17)/$C$7*COS(PI()*'User Interface'!$D$19/180),0)</f>
        <v>0</v>
      </c>
      <c r="D117">
        <f>IF(G117&lt;0,(SQRT(H117^2+H117^2)*'User Interface'!$D$17)/$C$7*COS(PI()*'User Interface'!$D$19/180)+$C$8,$C$8)</f>
        <v>-9.81</v>
      </c>
      <c r="E117">
        <f t="shared" si="2"/>
        <v>9</v>
      </c>
      <c r="F117">
        <f t="shared" si="2"/>
        <v>1.9699500000000123</v>
      </c>
      <c r="G117">
        <f t="shared" si="3"/>
        <v>0.94500000000000073</v>
      </c>
      <c r="H117">
        <f t="shared" si="3"/>
        <v>0.76092237500000004</v>
      </c>
    </row>
    <row r="118" spans="2:8" x14ac:dyDescent="0.3">
      <c r="B118">
        <f>B117+'User Interface'!$D$14</f>
        <v>0.10600000000000008</v>
      </c>
      <c r="C118">
        <f>IF(G118&lt;0,(SQRT(G118^2+H118^2)*'User Interface'!$D$17)/$C$7*COS(PI()*'User Interface'!$D$19/180),0)</f>
        <v>0</v>
      </c>
      <c r="D118">
        <f>IF(G118&lt;0,(SQRT(H118^2+H118^2)*'User Interface'!$D$17)/$C$7*COS(PI()*'User Interface'!$D$19/180)+$C$8,$C$8)</f>
        <v>-9.81</v>
      </c>
      <c r="E118">
        <f t="shared" si="2"/>
        <v>9</v>
      </c>
      <c r="F118">
        <f t="shared" si="2"/>
        <v>1.9601400000000122</v>
      </c>
      <c r="G118">
        <f t="shared" si="3"/>
        <v>0.95400000000000074</v>
      </c>
      <c r="H118">
        <f t="shared" si="3"/>
        <v>0.76288742000000009</v>
      </c>
    </row>
    <row r="119" spans="2:8" x14ac:dyDescent="0.3">
      <c r="B119">
        <f>B118+'User Interface'!$D$14</f>
        <v>0.10700000000000008</v>
      </c>
      <c r="C119">
        <f>IF(G119&lt;0,(SQRT(G119^2+H119^2)*'User Interface'!$D$17)/$C$7*COS(PI()*'User Interface'!$D$19/180),0)</f>
        <v>0</v>
      </c>
      <c r="D119">
        <f>IF(G119&lt;0,(SQRT(H119^2+H119^2)*'User Interface'!$D$17)/$C$7*COS(PI()*'User Interface'!$D$19/180)+$C$8,$C$8)</f>
        <v>-9.81</v>
      </c>
      <c r="E119">
        <f t="shared" si="2"/>
        <v>9</v>
      </c>
      <c r="F119">
        <f t="shared" si="2"/>
        <v>1.9503300000000121</v>
      </c>
      <c r="G119">
        <f t="shared" si="3"/>
        <v>0.96300000000000074</v>
      </c>
      <c r="H119">
        <f t="shared" si="3"/>
        <v>0.76484265500000015</v>
      </c>
    </row>
    <row r="120" spans="2:8" x14ac:dyDescent="0.3">
      <c r="B120">
        <f>B119+'User Interface'!$D$14</f>
        <v>0.10800000000000008</v>
      </c>
      <c r="C120">
        <f>IF(G120&lt;0,(SQRT(G120^2+H120^2)*'User Interface'!$D$17)/$C$7*COS(PI()*'User Interface'!$D$19/180),0)</f>
        <v>0</v>
      </c>
      <c r="D120">
        <f>IF(G120&lt;0,(SQRT(H120^2+H120^2)*'User Interface'!$D$17)/$C$7*COS(PI()*'User Interface'!$D$19/180)+$C$8,$C$8)</f>
        <v>-9.81</v>
      </c>
      <c r="E120">
        <f t="shared" si="2"/>
        <v>9</v>
      </c>
      <c r="F120">
        <f t="shared" si="2"/>
        <v>1.940520000000012</v>
      </c>
      <c r="G120">
        <f t="shared" si="3"/>
        <v>0.97200000000000075</v>
      </c>
      <c r="H120">
        <f t="shared" si="3"/>
        <v>0.76678808000000021</v>
      </c>
    </row>
    <row r="121" spans="2:8" x14ac:dyDescent="0.3">
      <c r="B121">
        <f>B120+'User Interface'!$D$14</f>
        <v>0.10900000000000008</v>
      </c>
      <c r="C121">
        <f>IF(G121&lt;0,(SQRT(G121^2+H121^2)*'User Interface'!$D$17)/$C$7*COS(PI()*'User Interface'!$D$19/180),0)</f>
        <v>0</v>
      </c>
      <c r="D121">
        <f>IF(G121&lt;0,(SQRT(H121^2+H121^2)*'User Interface'!$D$17)/$C$7*COS(PI()*'User Interface'!$D$19/180)+$C$8,$C$8)</f>
        <v>-9.81</v>
      </c>
      <c r="E121">
        <f t="shared" si="2"/>
        <v>9</v>
      </c>
      <c r="F121">
        <f t="shared" si="2"/>
        <v>1.9307100000000119</v>
      </c>
      <c r="G121">
        <f t="shared" si="3"/>
        <v>0.98100000000000076</v>
      </c>
      <c r="H121">
        <f t="shared" si="3"/>
        <v>0.76872369500000026</v>
      </c>
    </row>
    <row r="122" spans="2:8" x14ac:dyDescent="0.3">
      <c r="B122">
        <f>B121+'User Interface'!$D$14</f>
        <v>0.11000000000000008</v>
      </c>
      <c r="C122">
        <f>IF(G122&lt;0,(SQRT(G122^2+H122^2)*'User Interface'!$D$17)/$C$7*COS(PI()*'User Interface'!$D$19/180),0)</f>
        <v>0</v>
      </c>
      <c r="D122">
        <f>IF(G122&lt;0,(SQRT(H122^2+H122^2)*'User Interface'!$D$17)/$C$7*COS(PI()*'User Interface'!$D$19/180)+$C$8,$C$8)</f>
        <v>-9.81</v>
      </c>
      <c r="E122">
        <f t="shared" si="2"/>
        <v>9</v>
      </c>
      <c r="F122">
        <f t="shared" si="2"/>
        <v>1.9209000000000118</v>
      </c>
      <c r="G122">
        <f t="shared" si="3"/>
        <v>0.99000000000000077</v>
      </c>
      <c r="H122">
        <f t="shared" si="3"/>
        <v>0.77064950000000032</v>
      </c>
    </row>
    <row r="123" spans="2:8" x14ac:dyDescent="0.3">
      <c r="B123">
        <f>B122+'User Interface'!$D$14</f>
        <v>0.11100000000000008</v>
      </c>
      <c r="C123">
        <f>IF(G123&lt;0,(SQRT(G123^2+H123^2)*'User Interface'!$D$17)/$C$7*COS(PI()*'User Interface'!$D$19/180),0)</f>
        <v>0</v>
      </c>
      <c r="D123">
        <f>IF(G123&lt;0,(SQRT(H123^2+H123^2)*'User Interface'!$D$17)/$C$7*COS(PI()*'User Interface'!$D$19/180)+$C$8,$C$8)</f>
        <v>-9.81</v>
      </c>
      <c r="E123">
        <f t="shared" si="2"/>
        <v>9</v>
      </c>
      <c r="F123">
        <f t="shared" si="2"/>
        <v>1.9110900000000117</v>
      </c>
      <c r="G123">
        <f t="shared" si="3"/>
        <v>0.99900000000000078</v>
      </c>
      <c r="H123">
        <f t="shared" si="3"/>
        <v>0.77256549500000038</v>
      </c>
    </row>
    <row r="124" spans="2:8" x14ac:dyDescent="0.3">
      <c r="B124">
        <f>B123+'User Interface'!$D$14</f>
        <v>0.11200000000000009</v>
      </c>
      <c r="C124">
        <f>IF(G124&lt;0,(SQRT(G124^2+H124^2)*'User Interface'!$D$17)/$C$7*COS(PI()*'User Interface'!$D$19/180),0)</f>
        <v>0</v>
      </c>
      <c r="D124">
        <f>IF(G124&lt;0,(SQRT(H124^2+H124^2)*'User Interface'!$D$17)/$C$7*COS(PI()*'User Interface'!$D$19/180)+$C$8,$C$8)</f>
        <v>-9.81</v>
      </c>
      <c r="E124">
        <f t="shared" si="2"/>
        <v>9</v>
      </c>
      <c r="F124">
        <f t="shared" si="2"/>
        <v>1.9012800000000116</v>
      </c>
      <c r="G124">
        <f t="shared" si="3"/>
        <v>1.0080000000000007</v>
      </c>
      <c r="H124">
        <f t="shared" si="3"/>
        <v>0.77447168000000044</v>
      </c>
    </row>
    <row r="125" spans="2:8" x14ac:dyDescent="0.3">
      <c r="B125">
        <f>B124+'User Interface'!$D$14</f>
        <v>0.11300000000000009</v>
      </c>
      <c r="C125">
        <f>IF(G125&lt;0,(SQRT(G125^2+H125^2)*'User Interface'!$D$17)/$C$7*COS(PI()*'User Interface'!$D$19/180),0)</f>
        <v>0</v>
      </c>
      <c r="D125">
        <f>IF(G125&lt;0,(SQRT(H125^2+H125^2)*'User Interface'!$D$17)/$C$7*COS(PI()*'User Interface'!$D$19/180)+$C$8,$C$8)</f>
        <v>-9.81</v>
      </c>
      <c r="E125">
        <f t="shared" si="2"/>
        <v>9</v>
      </c>
      <c r="F125">
        <f t="shared" si="2"/>
        <v>1.8914700000000115</v>
      </c>
      <c r="G125">
        <f t="shared" si="3"/>
        <v>1.0170000000000006</v>
      </c>
      <c r="H125">
        <f t="shared" si="3"/>
        <v>0.7763680550000005</v>
      </c>
    </row>
    <row r="126" spans="2:8" x14ac:dyDescent="0.3">
      <c r="B126">
        <f>B125+'User Interface'!$D$14</f>
        <v>0.11400000000000009</v>
      </c>
      <c r="C126">
        <f>IF(G126&lt;0,(SQRT(G126^2+H126^2)*'User Interface'!$D$17)/$C$7*COS(PI()*'User Interface'!$D$19/180),0)</f>
        <v>0</v>
      </c>
      <c r="D126">
        <f>IF(G126&lt;0,(SQRT(H126^2+H126^2)*'User Interface'!$D$17)/$C$7*COS(PI()*'User Interface'!$D$19/180)+$C$8,$C$8)</f>
        <v>-9.81</v>
      </c>
      <c r="E126">
        <f t="shared" si="2"/>
        <v>9</v>
      </c>
      <c r="F126">
        <f t="shared" si="2"/>
        <v>1.8816600000000114</v>
      </c>
      <c r="G126">
        <f t="shared" si="3"/>
        <v>1.0260000000000005</v>
      </c>
      <c r="H126">
        <f t="shared" si="3"/>
        <v>0.77825462000000056</v>
      </c>
    </row>
    <row r="127" spans="2:8" x14ac:dyDescent="0.3">
      <c r="B127">
        <f>B126+'User Interface'!$D$14</f>
        <v>0.11500000000000009</v>
      </c>
      <c r="C127">
        <f>IF(G127&lt;0,(SQRT(G127^2+H127^2)*'User Interface'!$D$17)/$C$7*COS(PI()*'User Interface'!$D$19/180),0)</f>
        <v>0</v>
      </c>
      <c r="D127">
        <f>IF(G127&lt;0,(SQRT(H127^2+H127^2)*'User Interface'!$D$17)/$C$7*COS(PI()*'User Interface'!$D$19/180)+$C$8,$C$8)</f>
        <v>-9.81</v>
      </c>
      <c r="E127">
        <f t="shared" si="2"/>
        <v>9</v>
      </c>
      <c r="F127">
        <f t="shared" si="2"/>
        <v>1.8718500000000113</v>
      </c>
      <c r="G127">
        <f t="shared" si="3"/>
        <v>1.0350000000000004</v>
      </c>
      <c r="H127">
        <f t="shared" si="3"/>
        <v>0.78013137500000063</v>
      </c>
    </row>
    <row r="128" spans="2:8" x14ac:dyDescent="0.3">
      <c r="B128">
        <f>B127+'User Interface'!$D$14</f>
        <v>0.11600000000000009</v>
      </c>
      <c r="C128">
        <f>IF(G128&lt;0,(SQRT(G128^2+H128^2)*'User Interface'!$D$17)/$C$7*COS(PI()*'User Interface'!$D$19/180),0)</f>
        <v>0</v>
      </c>
      <c r="D128">
        <f>IF(G128&lt;0,(SQRT(H128^2+H128^2)*'User Interface'!$D$17)/$C$7*COS(PI()*'User Interface'!$D$19/180)+$C$8,$C$8)</f>
        <v>-9.81</v>
      </c>
      <c r="E128">
        <f t="shared" si="2"/>
        <v>9</v>
      </c>
      <c r="F128">
        <f t="shared" si="2"/>
        <v>1.8620400000000112</v>
      </c>
      <c r="G128">
        <f t="shared" si="3"/>
        <v>1.0440000000000003</v>
      </c>
      <c r="H128">
        <f t="shared" si="3"/>
        <v>0.78199832000000069</v>
      </c>
    </row>
    <row r="129" spans="2:8" x14ac:dyDescent="0.3">
      <c r="B129">
        <f>B128+'User Interface'!$D$14</f>
        <v>0.11700000000000009</v>
      </c>
      <c r="C129">
        <f>IF(G129&lt;0,(SQRT(G129^2+H129^2)*'User Interface'!$D$17)/$C$7*COS(PI()*'User Interface'!$D$19/180),0)</f>
        <v>0</v>
      </c>
      <c r="D129">
        <f>IF(G129&lt;0,(SQRT(H129^2+H129^2)*'User Interface'!$D$17)/$C$7*COS(PI()*'User Interface'!$D$19/180)+$C$8,$C$8)</f>
        <v>-9.81</v>
      </c>
      <c r="E129">
        <f t="shared" si="2"/>
        <v>9</v>
      </c>
      <c r="F129">
        <f t="shared" si="2"/>
        <v>1.8522300000000111</v>
      </c>
      <c r="G129">
        <f t="shared" si="3"/>
        <v>1.0530000000000002</v>
      </c>
      <c r="H129">
        <f t="shared" si="3"/>
        <v>0.78385545500000076</v>
      </c>
    </row>
    <row r="130" spans="2:8" x14ac:dyDescent="0.3">
      <c r="B130">
        <f>B129+'User Interface'!$D$14</f>
        <v>0.11800000000000009</v>
      </c>
      <c r="C130">
        <f>IF(G130&lt;0,(SQRT(G130^2+H130^2)*'User Interface'!$D$17)/$C$7*COS(PI()*'User Interface'!$D$19/180),0)</f>
        <v>0</v>
      </c>
      <c r="D130">
        <f>IF(G130&lt;0,(SQRT(H130^2+H130^2)*'User Interface'!$D$17)/$C$7*COS(PI()*'User Interface'!$D$19/180)+$C$8,$C$8)</f>
        <v>-9.81</v>
      </c>
      <c r="E130">
        <f t="shared" si="2"/>
        <v>9</v>
      </c>
      <c r="F130">
        <f t="shared" si="2"/>
        <v>1.842420000000011</v>
      </c>
      <c r="G130">
        <f t="shared" si="3"/>
        <v>1.0620000000000001</v>
      </c>
      <c r="H130">
        <f t="shared" si="3"/>
        <v>0.78570278000000082</v>
      </c>
    </row>
    <row r="131" spans="2:8" x14ac:dyDescent="0.3">
      <c r="B131">
        <f>B130+'User Interface'!$D$14</f>
        <v>0.11900000000000009</v>
      </c>
      <c r="C131">
        <f>IF(G131&lt;0,(SQRT(G131^2+H131^2)*'User Interface'!$D$17)/$C$7*COS(PI()*'User Interface'!$D$19/180),0)</f>
        <v>0</v>
      </c>
      <c r="D131">
        <f>IF(G131&lt;0,(SQRT(H131^2+H131^2)*'User Interface'!$D$17)/$C$7*COS(PI()*'User Interface'!$D$19/180)+$C$8,$C$8)</f>
        <v>-9.81</v>
      </c>
      <c r="E131">
        <f t="shared" si="2"/>
        <v>9</v>
      </c>
      <c r="F131">
        <f t="shared" si="2"/>
        <v>1.832610000000011</v>
      </c>
      <c r="G131">
        <f t="shared" si="3"/>
        <v>1.071</v>
      </c>
      <c r="H131">
        <f t="shared" si="3"/>
        <v>0.78754029500000078</v>
      </c>
    </row>
    <row r="132" spans="2:8" x14ac:dyDescent="0.3">
      <c r="B132">
        <f>B131+'User Interface'!$D$14</f>
        <v>0.12000000000000009</v>
      </c>
      <c r="C132">
        <f>IF(G132&lt;0,(SQRT(G132^2+H132^2)*'User Interface'!$D$17)/$C$7*COS(PI()*'User Interface'!$D$19/180),0)</f>
        <v>0</v>
      </c>
      <c r="D132">
        <f>IF(G132&lt;0,(SQRT(H132^2+H132^2)*'User Interface'!$D$17)/$C$7*COS(PI()*'User Interface'!$D$19/180)+$C$8,$C$8)</f>
        <v>-9.81</v>
      </c>
      <c r="E132">
        <f t="shared" si="2"/>
        <v>9</v>
      </c>
      <c r="F132">
        <f t="shared" si="2"/>
        <v>1.8228000000000109</v>
      </c>
      <c r="G132">
        <f t="shared" si="3"/>
        <v>1.0799999999999998</v>
      </c>
      <c r="H132">
        <f t="shared" si="3"/>
        <v>0.78936800000000074</v>
      </c>
    </row>
    <row r="133" spans="2:8" x14ac:dyDescent="0.3">
      <c r="B133">
        <f>B132+'User Interface'!$D$14</f>
        <v>0.12100000000000009</v>
      </c>
      <c r="C133">
        <f>IF(G133&lt;0,(SQRT(G133^2+H133^2)*'User Interface'!$D$17)/$C$7*COS(PI()*'User Interface'!$D$19/180),0)</f>
        <v>0</v>
      </c>
      <c r="D133">
        <f>IF(G133&lt;0,(SQRT(H133^2+H133^2)*'User Interface'!$D$17)/$C$7*COS(PI()*'User Interface'!$D$19/180)+$C$8,$C$8)</f>
        <v>-9.81</v>
      </c>
      <c r="E133">
        <f t="shared" si="2"/>
        <v>9</v>
      </c>
      <c r="F133">
        <f t="shared" si="2"/>
        <v>1.8129900000000108</v>
      </c>
      <c r="G133">
        <f t="shared" si="3"/>
        <v>1.0889999999999997</v>
      </c>
      <c r="H133">
        <f t="shared" si="3"/>
        <v>0.79118589500000069</v>
      </c>
    </row>
    <row r="134" spans="2:8" x14ac:dyDescent="0.3">
      <c r="B134">
        <f>B133+'User Interface'!$D$14</f>
        <v>0.12200000000000009</v>
      </c>
      <c r="C134">
        <f>IF(G134&lt;0,(SQRT(G134^2+H134^2)*'User Interface'!$D$17)/$C$7*COS(PI()*'User Interface'!$D$19/180),0)</f>
        <v>0</v>
      </c>
      <c r="D134">
        <f>IF(G134&lt;0,(SQRT(H134^2+H134^2)*'User Interface'!$D$17)/$C$7*COS(PI()*'User Interface'!$D$19/180)+$C$8,$C$8)</f>
        <v>-9.81</v>
      </c>
      <c r="E134">
        <f t="shared" si="2"/>
        <v>9</v>
      </c>
      <c r="F134">
        <f t="shared" si="2"/>
        <v>1.8031800000000107</v>
      </c>
      <c r="G134">
        <f t="shared" si="3"/>
        <v>1.0979999999999996</v>
      </c>
      <c r="H134">
        <f t="shared" si="3"/>
        <v>0.79299398000000065</v>
      </c>
    </row>
    <row r="135" spans="2:8" x14ac:dyDescent="0.3">
      <c r="B135">
        <f>B134+'User Interface'!$D$14</f>
        <v>0.1230000000000001</v>
      </c>
      <c r="C135">
        <f>IF(G135&lt;0,(SQRT(G135^2+H135^2)*'User Interface'!$D$17)/$C$7*COS(PI()*'User Interface'!$D$19/180),0)</f>
        <v>0</v>
      </c>
      <c r="D135">
        <f>IF(G135&lt;0,(SQRT(H135^2+H135^2)*'User Interface'!$D$17)/$C$7*COS(PI()*'User Interface'!$D$19/180)+$C$8,$C$8)</f>
        <v>-9.81</v>
      </c>
      <c r="E135">
        <f t="shared" si="2"/>
        <v>9</v>
      </c>
      <c r="F135">
        <f t="shared" si="2"/>
        <v>1.7933700000000106</v>
      </c>
      <c r="G135">
        <f t="shared" si="3"/>
        <v>1.1069999999999995</v>
      </c>
      <c r="H135">
        <f t="shared" si="3"/>
        <v>0.79479225500000061</v>
      </c>
    </row>
    <row r="136" spans="2:8" x14ac:dyDescent="0.3">
      <c r="B136">
        <f>B135+'User Interface'!$D$14</f>
        <v>0.1240000000000001</v>
      </c>
      <c r="C136">
        <f>IF(G136&lt;0,(SQRT(G136^2+H136^2)*'User Interface'!$D$17)/$C$7*COS(PI()*'User Interface'!$D$19/180),0)</f>
        <v>0</v>
      </c>
      <c r="D136">
        <f>IF(G136&lt;0,(SQRT(H136^2+H136^2)*'User Interface'!$D$17)/$C$7*COS(PI()*'User Interface'!$D$19/180)+$C$8,$C$8)</f>
        <v>-9.81</v>
      </c>
      <c r="E136">
        <f t="shared" si="2"/>
        <v>9</v>
      </c>
      <c r="F136">
        <f t="shared" si="2"/>
        <v>1.7835600000000105</v>
      </c>
      <c r="G136">
        <f t="shared" si="3"/>
        <v>1.1159999999999994</v>
      </c>
      <c r="H136">
        <f t="shared" si="3"/>
        <v>0.79658072000000057</v>
      </c>
    </row>
    <row r="137" spans="2:8" x14ac:dyDescent="0.3">
      <c r="B137">
        <f>B136+'User Interface'!$D$14</f>
        <v>0.12500000000000008</v>
      </c>
      <c r="C137">
        <f>IF(G137&lt;0,(SQRT(G137^2+H137^2)*'User Interface'!$D$17)/$C$7*COS(PI()*'User Interface'!$D$19/180),0)</f>
        <v>0</v>
      </c>
      <c r="D137">
        <f>IF(G137&lt;0,(SQRT(H137^2+H137^2)*'User Interface'!$D$17)/$C$7*COS(PI()*'User Interface'!$D$19/180)+$C$8,$C$8)</f>
        <v>-9.81</v>
      </c>
      <c r="E137">
        <f t="shared" si="2"/>
        <v>9</v>
      </c>
      <c r="F137">
        <f t="shared" si="2"/>
        <v>1.7737500000000104</v>
      </c>
      <c r="G137">
        <f t="shared" si="3"/>
        <v>1.1249999999999993</v>
      </c>
      <c r="H137">
        <f t="shared" si="3"/>
        <v>0.79835937500000054</v>
      </c>
    </row>
    <row r="138" spans="2:8" x14ac:dyDescent="0.3">
      <c r="B138">
        <f>B137+'User Interface'!$D$14</f>
        <v>0.12600000000000008</v>
      </c>
      <c r="C138">
        <f>IF(G138&lt;0,(SQRT(G138^2+H138^2)*'User Interface'!$D$17)/$C$7*COS(PI()*'User Interface'!$D$19/180),0)</f>
        <v>0</v>
      </c>
      <c r="D138">
        <f>IF(G138&lt;0,(SQRT(H138^2+H138^2)*'User Interface'!$D$17)/$C$7*COS(PI()*'User Interface'!$D$19/180)+$C$8,$C$8)</f>
        <v>-9.81</v>
      </c>
      <c r="E138">
        <f t="shared" si="2"/>
        <v>9</v>
      </c>
      <c r="F138">
        <f t="shared" si="2"/>
        <v>1.7639400000000103</v>
      </c>
      <c r="G138">
        <f t="shared" si="3"/>
        <v>1.1339999999999992</v>
      </c>
      <c r="H138">
        <f t="shared" si="3"/>
        <v>0.8001282200000005</v>
      </c>
    </row>
    <row r="139" spans="2:8" x14ac:dyDescent="0.3">
      <c r="B139">
        <f>B138+'User Interface'!$D$14</f>
        <v>0.12700000000000009</v>
      </c>
      <c r="C139">
        <f>IF(G139&lt;0,(SQRT(G139^2+H139^2)*'User Interface'!$D$17)/$C$7*COS(PI()*'User Interface'!$D$19/180),0)</f>
        <v>0</v>
      </c>
      <c r="D139">
        <f>IF(G139&lt;0,(SQRT(H139^2+H139^2)*'User Interface'!$D$17)/$C$7*COS(PI()*'User Interface'!$D$19/180)+$C$8,$C$8)</f>
        <v>-9.81</v>
      </c>
      <c r="E139">
        <f t="shared" si="2"/>
        <v>9</v>
      </c>
      <c r="F139">
        <f t="shared" si="2"/>
        <v>1.7541300000000102</v>
      </c>
      <c r="G139">
        <f t="shared" si="3"/>
        <v>1.1429999999999991</v>
      </c>
      <c r="H139">
        <f t="shared" si="3"/>
        <v>0.80188725500000047</v>
      </c>
    </row>
    <row r="140" spans="2:8" x14ac:dyDescent="0.3">
      <c r="B140">
        <f>B139+'User Interface'!$D$14</f>
        <v>0.12800000000000009</v>
      </c>
      <c r="C140">
        <f>IF(G140&lt;0,(SQRT(G140^2+H140^2)*'User Interface'!$D$17)/$C$7*COS(PI()*'User Interface'!$D$19/180),0)</f>
        <v>0</v>
      </c>
      <c r="D140">
        <f>IF(G140&lt;0,(SQRT(H140^2+H140^2)*'User Interface'!$D$17)/$C$7*COS(PI()*'User Interface'!$D$19/180)+$C$8,$C$8)</f>
        <v>-9.81</v>
      </c>
      <c r="E140">
        <f t="shared" si="2"/>
        <v>9</v>
      </c>
      <c r="F140">
        <f t="shared" si="2"/>
        <v>1.7443200000000101</v>
      </c>
      <c r="G140">
        <f t="shared" si="3"/>
        <v>1.151999999999999</v>
      </c>
      <c r="H140">
        <f t="shared" si="3"/>
        <v>0.80363648000000043</v>
      </c>
    </row>
    <row r="141" spans="2:8" x14ac:dyDescent="0.3">
      <c r="B141">
        <f>B140+'User Interface'!$D$14</f>
        <v>0.12900000000000009</v>
      </c>
      <c r="C141">
        <f>IF(G141&lt;0,(SQRT(G141^2+H141^2)*'User Interface'!$D$17)/$C$7*COS(PI()*'User Interface'!$D$19/180),0)</f>
        <v>0</v>
      </c>
      <c r="D141">
        <f>IF(G141&lt;0,(SQRT(H141^2+H141^2)*'User Interface'!$D$17)/$C$7*COS(PI()*'User Interface'!$D$19/180)+$C$8,$C$8)</f>
        <v>-9.81</v>
      </c>
      <c r="E141">
        <f t="shared" si="2"/>
        <v>9</v>
      </c>
      <c r="F141">
        <f t="shared" si="2"/>
        <v>1.73451000000001</v>
      </c>
      <c r="G141">
        <f t="shared" si="3"/>
        <v>1.1609999999999989</v>
      </c>
      <c r="H141">
        <f t="shared" si="3"/>
        <v>0.8053758950000004</v>
      </c>
    </row>
    <row r="142" spans="2:8" x14ac:dyDescent="0.3">
      <c r="B142">
        <f>B141+'User Interface'!$D$14</f>
        <v>0.13000000000000009</v>
      </c>
      <c r="C142">
        <f>IF(G142&lt;0,(SQRT(G142^2+H142^2)*'User Interface'!$D$17)/$C$7*COS(PI()*'User Interface'!$D$19/180),0)</f>
        <v>0</v>
      </c>
      <c r="D142">
        <f>IF(G142&lt;0,(SQRT(H142^2+H142^2)*'User Interface'!$D$17)/$C$7*COS(PI()*'User Interface'!$D$19/180)+$C$8,$C$8)</f>
        <v>-9.81</v>
      </c>
      <c r="E142">
        <f t="shared" ref="E142:F205" si="4">C141*$C$9+E141</f>
        <v>9</v>
      </c>
      <c r="F142">
        <f t="shared" si="4"/>
        <v>1.7247000000000099</v>
      </c>
      <c r="G142">
        <f t="shared" ref="G142:H205" si="5">(E142+E141)/2*$C$9+G141</f>
        <v>1.1699999999999988</v>
      </c>
      <c r="H142">
        <f t="shared" si="5"/>
        <v>0.80710550000000036</v>
      </c>
    </row>
    <row r="143" spans="2:8" x14ac:dyDescent="0.3">
      <c r="B143">
        <f>B142+'User Interface'!$D$14</f>
        <v>0.13100000000000009</v>
      </c>
      <c r="C143">
        <f>IF(G143&lt;0,(SQRT(G143^2+H143^2)*'User Interface'!$D$17)/$C$7*COS(PI()*'User Interface'!$D$19/180),0)</f>
        <v>0</v>
      </c>
      <c r="D143">
        <f>IF(G143&lt;0,(SQRT(H143^2+H143^2)*'User Interface'!$D$17)/$C$7*COS(PI()*'User Interface'!$D$19/180)+$C$8,$C$8)</f>
        <v>-9.81</v>
      </c>
      <c r="E143">
        <f t="shared" si="4"/>
        <v>9</v>
      </c>
      <c r="F143">
        <f t="shared" si="4"/>
        <v>1.7148900000000098</v>
      </c>
      <c r="G143">
        <f t="shared" si="5"/>
        <v>1.1789999999999987</v>
      </c>
      <c r="H143">
        <f t="shared" si="5"/>
        <v>0.80882529500000033</v>
      </c>
    </row>
    <row r="144" spans="2:8" x14ac:dyDescent="0.3">
      <c r="B144">
        <f>B143+'User Interface'!$D$14</f>
        <v>0.13200000000000009</v>
      </c>
      <c r="C144">
        <f>IF(G144&lt;0,(SQRT(G144^2+H144^2)*'User Interface'!$D$17)/$C$7*COS(PI()*'User Interface'!$D$19/180),0)</f>
        <v>0</v>
      </c>
      <c r="D144">
        <f>IF(G144&lt;0,(SQRT(H144^2+H144^2)*'User Interface'!$D$17)/$C$7*COS(PI()*'User Interface'!$D$19/180)+$C$8,$C$8)</f>
        <v>-9.81</v>
      </c>
      <c r="E144">
        <f t="shared" si="4"/>
        <v>9</v>
      </c>
      <c r="F144">
        <f t="shared" si="4"/>
        <v>1.7050800000000097</v>
      </c>
      <c r="G144">
        <f t="shared" si="5"/>
        <v>1.1879999999999986</v>
      </c>
      <c r="H144">
        <f t="shared" si="5"/>
        <v>0.8105352800000003</v>
      </c>
    </row>
    <row r="145" spans="2:8" x14ac:dyDescent="0.3">
      <c r="B145">
        <f>B144+'User Interface'!$D$14</f>
        <v>0.13300000000000009</v>
      </c>
      <c r="C145">
        <f>IF(G145&lt;0,(SQRT(G145^2+H145^2)*'User Interface'!$D$17)/$C$7*COS(PI()*'User Interface'!$D$19/180),0)</f>
        <v>0</v>
      </c>
      <c r="D145">
        <f>IF(G145&lt;0,(SQRT(H145^2+H145^2)*'User Interface'!$D$17)/$C$7*COS(PI()*'User Interface'!$D$19/180)+$C$8,$C$8)</f>
        <v>-9.81</v>
      </c>
      <c r="E145">
        <f t="shared" si="4"/>
        <v>9</v>
      </c>
      <c r="F145">
        <f t="shared" si="4"/>
        <v>1.6952700000000096</v>
      </c>
      <c r="G145">
        <f t="shared" si="5"/>
        <v>1.1969999999999985</v>
      </c>
      <c r="H145">
        <f t="shared" si="5"/>
        <v>0.81223545500000027</v>
      </c>
    </row>
    <row r="146" spans="2:8" x14ac:dyDescent="0.3">
      <c r="B146">
        <f>B145+'User Interface'!$D$14</f>
        <v>0.13400000000000009</v>
      </c>
      <c r="C146">
        <f>IF(G146&lt;0,(SQRT(G146^2+H146^2)*'User Interface'!$D$17)/$C$7*COS(PI()*'User Interface'!$D$19/180),0)</f>
        <v>0</v>
      </c>
      <c r="D146">
        <f>IF(G146&lt;0,(SQRT(H146^2+H146^2)*'User Interface'!$D$17)/$C$7*COS(PI()*'User Interface'!$D$19/180)+$C$8,$C$8)</f>
        <v>-9.81</v>
      </c>
      <c r="E146">
        <f t="shared" si="4"/>
        <v>9</v>
      </c>
      <c r="F146">
        <f t="shared" si="4"/>
        <v>1.6854600000000095</v>
      </c>
      <c r="G146">
        <f t="shared" si="5"/>
        <v>1.2059999999999984</v>
      </c>
      <c r="H146">
        <f t="shared" si="5"/>
        <v>0.81392582000000024</v>
      </c>
    </row>
    <row r="147" spans="2:8" x14ac:dyDescent="0.3">
      <c r="B147">
        <f>B146+'User Interface'!$D$14</f>
        <v>0.13500000000000009</v>
      </c>
      <c r="C147">
        <f>IF(G147&lt;0,(SQRT(G147^2+H147^2)*'User Interface'!$D$17)/$C$7*COS(PI()*'User Interface'!$D$19/180),0)</f>
        <v>0</v>
      </c>
      <c r="D147">
        <f>IF(G147&lt;0,(SQRT(H147^2+H147^2)*'User Interface'!$D$17)/$C$7*COS(PI()*'User Interface'!$D$19/180)+$C$8,$C$8)</f>
        <v>-9.81</v>
      </c>
      <c r="E147">
        <f t="shared" si="4"/>
        <v>9</v>
      </c>
      <c r="F147">
        <f t="shared" si="4"/>
        <v>1.6756500000000094</v>
      </c>
      <c r="G147">
        <f t="shared" si="5"/>
        <v>1.2149999999999983</v>
      </c>
      <c r="H147">
        <f t="shared" si="5"/>
        <v>0.81560637500000022</v>
      </c>
    </row>
    <row r="148" spans="2:8" x14ac:dyDescent="0.3">
      <c r="B148">
        <f>B147+'User Interface'!$D$14</f>
        <v>0.13600000000000009</v>
      </c>
      <c r="C148">
        <f>IF(G148&lt;0,(SQRT(G148^2+H148^2)*'User Interface'!$D$17)/$C$7*COS(PI()*'User Interface'!$D$19/180),0)</f>
        <v>0</v>
      </c>
      <c r="D148">
        <f>IF(G148&lt;0,(SQRT(H148^2+H148^2)*'User Interface'!$D$17)/$C$7*COS(PI()*'User Interface'!$D$19/180)+$C$8,$C$8)</f>
        <v>-9.81</v>
      </c>
      <c r="E148">
        <f t="shared" si="4"/>
        <v>9</v>
      </c>
      <c r="F148">
        <f t="shared" si="4"/>
        <v>1.6658400000000093</v>
      </c>
      <c r="G148">
        <f t="shared" si="5"/>
        <v>1.2239999999999982</v>
      </c>
      <c r="H148">
        <f t="shared" si="5"/>
        <v>0.81727712000000019</v>
      </c>
    </row>
    <row r="149" spans="2:8" x14ac:dyDescent="0.3">
      <c r="B149">
        <f>B148+'User Interface'!$D$14</f>
        <v>0.13700000000000009</v>
      </c>
      <c r="C149">
        <f>IF(G149&lt;0,(SQRT(G149^2+H149^2)*'User Interface'!$D$17)/$C$7*COS(PI()*'User Interface'!$D$19/180),0)</f>
        <v>0</v>
      </c>
      <c r="D149">
        <f>IF(G149&lt;0,(SQRT(H149^2+H149^2)*'User Interface'!$D$17)/$C$7*COS(PI()*'User Interface'!$D$19/180)+$C$8,$C$8)</f>
        <v>-9.81</v>
      </c>
      <c r="E149">
        <f t="shared" si="4"/>
        <v>9</v>
      </c>
      <c r="F149">
        <f t="shared" si="4"/>
        <v>1.6560300000000092</v>
      </c>
      <c r="G149">
        <f t="shared" si="5"/>
        <v>1.2329999999999981</v>
      </c>
      <c r="H149">
        <f t="shared" si="5"/>
        <v>0.81893805500000016</v>
      </c>
    </row>
    <row r="150" spans="2:8" x14ac:dyDescent="0.3">
      <c r="B150">
        <f>B149+'User Interface'!$D$14</f>
        <v>0.13800000000000009</v>
      </c>
      <c r="C150">
        <f>IF(G150&lt;0,(SQRT(G150^2+H150^2)*'User Interface'!$D$17)/$C$7*COS(PI()*'User Interface'!$D$19/180),0)</f>
        <v>0</v>
      </c>
      <c r="D150">
        <f>IF(G150&lt;0,(SQRT(H150^2+H150^2)*'User Interface'!$D$17)/$C$7*COS(PI()*'User Interface'!$D$19/180)+$C$8,$C$8)</f>
        <v>-9.81</v>
      </c>
      <c r="E150">
        <f t="shared" si="4"/>
        <v>9</v>
      </c>
      <c r="F150">
        <f t="shared" si="4"/>
        <v>1.6462200000000091</v>
      </c>
      <c r="G150">
        <f t="shared" si="5"/>
        <v>1.241999999999998</v>
      </c>
      <c r="H150">
        <f t="shared" si="5"/>
        <v>0.82058918000000014</v>
      </c>
    </row>
    <row r="151" spans="2:8" x14ac:dyDescent="0.3">
      <c r="B151">
        <f>B150+'User Interface'!$D$14</f>
        <v>0.1390000000000001</v>
      </c>
      <c r="C151">
        <f>IF(G151&lt;0,(SQRT(G151^2+H151^2)*'User Interface'!$D$17)/$C$7*COS(PI()*'User Interface'!$D$19/180),0)</f>
        <v>0</v>
      </c>
      <c r="D151">
        <f>IF(G151&lt;0,(SQRT(H151^2+H151^2)*'User Interface'!$D$17)/$C$7*COS(PI()*'User Interface'!$D$19/180)+$C$8,$C$8)</f>
        <v>-9.81</v>
      </c>
      <c r="E151">
        <f t="shared" si="4"/>
        <v>9</v>
      </c>
      <c r="F151">
        <f t="shared" si="4"/>
        <v>1.636410000000009</v>
      </c>
      <c r="G151">
        <f t="shared" si="5"/>
        <v>1.2509999999999979</v>
      </c>
      <c r="H151">
        <f t="shared" si="5"/>
        <v>0.82223049500000012</v>
      </c>
    </row>
    <row r="152" spans="2:8" x14ac:dyDescent="0.3">
      <c r="B152">
        <f>B151+'User Interface'!$D$14</f>
        <v>0.1400000000000001</v>
      </c>
      <c r="C152">
        <f>IF(G152&lt;0,(SQRT(G152^2+H152^2)*'User Interface'!$D$17)/$C$7*COS(PI()*'User Interface'!$D$19/180),0)</f>
        <v>0</v>
      </c>
      <c r="D152">
        <f>IF(G152&lt;0,(SQRT(H152^2+H152^2)*'User Interface'!$D$17)/$C$7*COS(PI()*'User Interface'!$D$19/180)+$C$8,$C$8)</f>
        <v>-9.81</v>
      </c>
      <c r="E152">
        <f t="shared" si="4"/>
        <v>9</v>
      </c>
      <c r="F152">
        <f t="shared" si="4"/>
        <v>1.6266000000000089</v>
      </c>
      <c r="G152">
        <f t="shared" si="5"/>
        <v>1.2599999999999978</v>
      </c>
      <c r="H152">
        <f t="shared" si="5"/>
        <v>0.82386200000000009</v>
      </c>
    </row>
    <row r="153" spans="2:8" x14ac:dyDescent="0.3">
      <c r="B153">
        <f>B152+'User Interface'!$D$14</f>
        <v>0.1410000000000001</v>
      </c>
      <c r="C153">
        <f>IF(G153&lt;0,(SQRT(G153^2+H153^2)*'User Interface'!$D$17)/$C$7*COS(PI()*'User Interface'!$D$19/180),0)</f>
        <v>0</v>
      </c>
      <c r="D153">
        <f>IF(G153&lt;0,(SQRT(H153^2+H153^2)*'User Interface'!$D$17)/$C$7*COS(PI()*'User Interface'!$D$19/180)+$C$8,$C$8)</f>
        <v>-9.81</v>
      </c>
      <c r="E153">
        <f t="shared" si="4"/>
        <v>9</v>
      </c>
      <c r="F153">
        <f t="shared" si="4"/>
        <v>1.6167900000000088</v>
      </c>
      <c r="G153">
        <f t="shared" si="5"/>
        <v>1.2689999999999977</v>
      </c>
      <c r="H153">
        <f t="shared" si="5"/>
        <v>0.82548369500000007</v>
      </c>
    </row>
    <row r="154" spans="2:8" x14ac:dyDescent="0.3">
      <c r="B154">
        <f>B153+'User Interface'!$D$14</f>
        <v>0.1420000000000001</v>
      </c>
      <c r="C154">
        <f>IF(G154&lt;0,(SQRT(G154^2+H154^2)*'User Interface'!$D$17)/$C$7*COS(PI()*'User Interface'!$D$19/180),0)</f>
        <v>0</v>
      </c>
      <c r="D154">
        <f>IF(G154&lt;0,(SQRT(H154^2+H154^2)*'User Interface'!$D$17)/$C$7*COS(PI()*'User Interface'!$D$19/180)+$C$8,$C$8)</f>
        <v>-9.81</v>
      </c>
      <c r="E154">
        <f t="shared" si="4"/>
        <v>9</v>
      </c>
      <c r="F154">
        <f t="shared" si="4"/>
        <v>1.6069800000000087</v>
      </c>
      <c r="G154">
        <f t="shared" si="5"/>
        <v>1.2779999999999976</v>
      </c>
      <c r="H154">
        <f t="shared" si="5"/>
        <v>0.82709558000000005</v>
      </c>
    </row>
    <row r="155" spans="2:8" x14ac:dyDescent="0.3">
      <c r="B155">
        <f>B154+'User Interface'!$D$14</f>
        <v>0.1430000000000001</v>
      </c>
      <c r="C155">
        <f>IF(G155&lt;0,(SQRT(G155^2+H155^2)*'User Interface'!$D$17)/$C$7*COS(PI()*'User Interface'!$D$19/180),0)</f>
        <v>0</v>
      </c>
      <c r="D155">
        <f>IF(G155&lt;0,(SQRT(H155^2+H155^2)*'User Interface'!$D$17)/$C$7*COS(PI()*'User Interface'!$D$19/180)+$C$8,$C$8)</f>
        <v>-9.81</v>
      </c>
      <c r="E155">
        <f t="shared" si="4"/>
        <v>9</v>
      </c>
      <c r="F155">
        <f t="shared" si="4"/>
        <v>1.5971700000000086</v>
      </c>
      <c r="G155">
        <f t="shared" si="5"/>
        <v>1.2869999999999975</v>
      </c>
      <c r="H155">
        <f t="shared" si="5"/>
        <v>0.82869765500000003</v>
      </c>
    </row>
    <row r="156" spans="2:8" x14ac:dyDescent="0.3">
      <c r="B156">
        <f>B155+'User Interface'!$D$14</f>
        <v>0.1440000000000001</v>
      </c>
      <c r="C156">
        <f>IF(G156&lt;0,(SQRT(G156^2+H156^2)*'User Interface'!$D$17)/$C$7*COS(PI()*'User Interface'!$D$19/180),0)</f>
        <v>0</v>
      </c>
      <c r="D156">
        <f>IF(G156&lt;0,(SQRT(H156^2+H156^2)*'User Interface'!$D$17)/$C$7*COS(PI()*'User Interface'!$D$19/180)+$C$8,$C$8)</f>
        <v>-9.81</v>
      </c>
      <c r="E156">
        <f t="shared" si="4"/>
        <v>9</v>
      </c>
      <c r="F156">
        <f t="shared" si="4"/>
        <v>1.5873600000000085</v>
      </c>
      <c r="G156">
        <f t="shared" si="5"/>
        <v>1.2959999999999974</v>
      </c>
      <c r="H156">
        <f t="shared" si="5"/>
        <v>0.83028992000000001</v>
      </c>
    </row>
    <row r="157" spans="2:8" x14ac:dyDescent="0.3">
      <c r="B157">
        <f>B156+'User Interface'!$D$14</f>
        <v>0.1450000000000001</v>
      </c>
      <c r="C157">
        <f>IF(G157&lt;0,(SQRT(G157^2+H157^2)*'User Interface'!$D$17)/$C$7*COS(PI()*'User Interface'!$D$19/180),0)</f>
        <v>0</v>
      </c>
      <c r="D157">
        <f>IF(G157&lt;0,(SQRT(H157^2+H157^2)*'User Interface'!$D$17)/$C$7*COS(PI()*'User Interface'!$D$19/180)+$C$8,$C$8)</f>
        <v>-9.81</v>
      </c>
      <c r="E157">
        <f t="shared" si="4"/>
        <v>9</v>
      </c>
      <c r="F157">
        <f t="shared" si="4"/>
        <v>1.5775500000000084</v>
      </c>
      <c r="G157">
        <f t="shared" si="5"/>
        <v>1.3049999999999973</v>
      </c>
      <c r="H157">
        <f t="shared" si="5"/>
        <v>0.831872375</v>
      </c>
    </row>
    <row r="158" spans="2:8" x14ac:dyDescent="0.3">
      <c r="B158">
        <f>B157+'User Interface'!$D$14</f>
        <v>0.1460000000000001</v>
      </c>
      <c r="C158">
        <f>IF(G158&lt;0,(SQRT(G158^2+H158^2)*'User Interface'!$D$17)/$C$7*COS(PI()*'User Interface'!$D$19/180),0)</f>
        <v>0</v>
      </c>
      <c r="D158">
        <f>IF(G158&lt;0,(SQRT(H158^2+H158^2)*'User Interface'!$D$17)/$C$7*COS(PI()*'User Interface'!$D$19/180)+$C$8,$C$8)</f>
        <v>-9.81</v>
      </c>
      <c r="E158">
        <f t="shared" si="4"/>
        <v>9</v>
      </c>
      <c r="F158">
        <f t="shared" si="4"/>
        <v>1.5677400000000083</v>
      </c>
      <c r="G158">
        <f t="shared" si="5"/>
        <v>1.3139999999999972</v>
      </c>
      <c r="H158">
        <f t="shared" si="5"/>
        <v>0.83344501999999998</v>
      </c>
    </row>
    <row r="159" spans="2:8" x14ac:dyDescent="0.3">
      <c r="B159">
        <f>B158+'User Interface'!$D$14</f>
        <v>0.1470000000000001</v>
      </c>
      <c r="C159">
        <f>IF(G159&lt;0,(SQRT(G159^2+H159^2)*'User Interface'!$D$17)/$C$7*COS(PI()*'User Interface'!$D$19/180),0)</f>
        <v>0</v>
      </c>
      <c r="D159">
        <f>IF(G159&lt;0,(SQRT(H159^2+H159^2)*'User Interface'!$D$17)/$C$7*COS(PI()*'User Interface'!$D$19/180)+$C$8,$C$8)</f>
        <v>-9.81</v>
      </c>
      <c r="E159">
        <f t="shared" si="4"/>
        <v>9</v>
      </c>
      <c r="F159">
        <f t="shared" si="4"/>
        <v>1.5579300000000083</v>
      </c>
      <c r="G159">
        <f t="shared" si="5"/>
        <v>1.3229999999999971</v>
      </c>
      <c r="H159">
        <f t="shared" si="5"/>
        <v>0.83500785499999997</v>
      </c>
    </row>
    <row r="160" spans="2:8" x14ac:dyDescent="0.3">
      <c r="B160">
        <f>B159+'User Interface'!$D$14</f>
        <v>0.1480000000000001</v>
      </c>
      <c r="C160">
        <f>IF(G160&lt;0,(SQRT(G160^2+H160^2)*'User Interface'!$D$17)/$C$7*COS(PI()*'User Interface'!$D$19/180),0)</f>
        <v>0</v>
      </c>
      <c r="D160">
        <f>IF(G160&lt;0,(SQRT(H160^2+H160^2)*'User Interface'!$D$17)/$C$7*COS(PI()*'User Interface'!$D$19/180)+$C$8,$C$8)</f>
        <v>-9.81</v>
      </c>
      <c r="E160">
        <f t="shared" si="4"/>
        <v>9</v>
      </c>
      <c r="F160">
        <f t="shared" si="4"/>
        <v>1.5481200000000082</v>
      </c>
      <c r="G160">
        <f t="shared" si="5"/>
        <v>1.331999999999997</v>
      </c>
      <c r="H160">
        <f t="shared" si="5"/>
        <v>0.83656087999999995</v>
      </c>
    </row>
    <row r="161" spans="2:8" x14ac:dyDescent="0.3">
      <c r="B161">
        <f>B160+'User Interface'!$D$14</f>
        <v>0.1490000000000001</v>
      </c>
      <c r="C161">
        <f>IF(G161&lt;0,(SQRT(G161^2+H161^2)*'User Interface'!$D$17)/$C$7*COS(PI()*'User Interface'!$D$19/180),0)</f>
        <v>0</v>
      </c>
      <c r="D161">
        <f>IF(G161&lt;0,(SQRT(H161^2+H161^2)*'User Interface'!$D$17)/$C$7*COS(PI()*'User Interface'!$D$19/180)+$C$8,$C$8)</f>
        <v>-9.81</v>
      </c>
      <c r="E161">
        <f t="shared" si="4"/>
        <v>9</v>
      </c>
      <c r="F161">
        <f t="shared" si="4"/>
        <v>1.5383100000000081</v>
      </c>
      <c r="G161">
        <f t="shared" si="5"/>
        <v>1.3409999999999969</v>
      </c>
      <c r="H161">
        <f t="shared" si="5"/>
        <v>0.83810409499999994</v>
      </c>
    </row>
    <row r="162" spans="2:8" x14ac:dyDescent="0.3">
      <c r="B162">
        <f>B161+'User Interface'!$D$14</f>
        <v>0.15000000000000011</v>
      </c>
      <c r="C162">
        <f>IF(G162&lt;0,(SQRT(G162^2+H162^2)*'User Interface'!$D$17)/$C$7*COS(PI()*'User Interface'!$D$19/180),0)</f>
        <v>0</v>
      </c>
      <c r="D162">
        <f>IF(G162&lt;0,(SQRT(H162^2+H162^2)*'User Interface'!$D$17)/$C$7*COS(PI()*'User Interface'!$D$19/180)+$C$8,$C$8)</f>
        <v>-9.81</v>
      </c>
      <c r="E162">
        <f t="shared" si="4"/>
        <v>9</v>
      </c>
      <c r="F162">
        <f t="shared" si="4"/>
        <v>1.528500000000008</v>
      </c>
      <c r="G162">
        <f t="shared" si="5"/>
        <v>1.3499999999999968</v>
      </c>
      <c r="H162">
        <f t="shared" si="5"/>
        <v>0.83963749999999993</v>
      </c>
    </row>
    <row r="163" spans="2:8" x14ac:dyDescent="0.3">
      <c r="B163">
        <f>B162+'User Interface'!$D$14</f>
        <v>0.15100000000000011</v>
      </c>
      <c r="C163">
        <f>IF(G163&lt;0,(SQRT(G163^2+H163^2)*'User Interface'!$D$17)/$C$7*COS(PI()*'User Interface'!$D$19/180),0)</f>
        <v>0</v>
      </c>
      <c r="D163">
        <f>IF(G163&lt;0,(SQRT(H163^2+H163^2)*'User Interface'!$D$17)/$C$7*COS(PI()*'User Interface'!$D$19/180)+$C$8,$C$8)</f>
        <v>-9.81</v>
      </c>
      <c r="E163">
        <f t="shared" si="4"/>
        <v>9</v>
      </c>
      <c r="F163">
        <f t="shared" si="4"/>
        <v>1.5186900000000079</v>
      </c>
      <c r="G163">
        <f t="shared" si="5"/>
        <v>1.3589999999999967</v>
      </c>
      <c r="H163">
        <f t="shared" si="5"/>
        <v>0.84116109499999991</v>
      </c>
    </row>
    <row r="164" spans="2:8" x14ac:dyDescent="0.3">
      <c r="B164">
        <f>B163+'User Interface'!$D$14</f>
        <v>0.15200000000000011</v>
      </c>
      <c r="C164">
        <f>IF(G164&lt;0,(SQRT(G164^2+H164^2)*'User Interface'!$D$17)/$C$7*COS(PI()*'User Interface'!$D$19/180),0)</f>
        <v>0</v>
      </c>
      <c r="D164">
        <f>IF(G164&lt;0,(SQRT(H164^2+H164^2)*'User Interface'!$D$17)/$C$7*COS(PI()*'User Interface'!$D$19/180)+$C$8,$C$8)</f>
        <v>-9.81</v>
      </c>
      <c r="E164">
        <f t="shared" si="4"/>
        <v>9</v>
      </c>
      <c r="F164">
        <f t="shared" si="4"/>
        <v>1.5088800000000078</v>
      </c>
      <c r="G164">
        <f t="shared" si="5"/>
        <v>1.3679999999999966</v>
      </c>
      <c r="H164">
        <f t="shared" si="5"/>
        <v>0.8426748799999999</v>
      </c>
    </row>
    <row r="165" spans="2:8" x14ac:dyDescent="0.3">
      <c r="B165">
        <f>B164+'User Interface'!$D$14</f>
        <v>0.15300000000000011</v>
      </c>
      <c r="C165">
        <f>IF(G165&lt;0,(SQRT(G165^2+H165^2)*'User Interface'!$D$17)/$C$7*COS(PI()*'User Interface'!$D$19/180),0)</f>
        <v>0</v>
      </c>
      <c r="D165">
        <f>IF(G165&lt;0,(SQRT(H165^2+H165^2)*'User Interface'!$D$17)/$C$7*COS(PI()*'User Interface'!$D$19/180)+$C$8,$C$8)</f>
        <v>-9.81</v>
      </c>
      <c r="E165">
        <f t="shared" si="4"/>
        <v>9</v>
      </c>
      <c r="F165">
        <f t="shared" si="4"/>
        <v>1.4990700000000077</v>
      </c>
      <c r="G165">
        <f t="shared" si="5"/>
        <v>1.3769999999999964</v>
      </c>
      <c r="H165">
        <f t="shared" si="5"/>
        <v>0.84417885499999989</v>
      </c>
    </row>
    <row r="166" spans="2:8" x14ac:dyDescent="0.3">
      <c r="B166">
        <f>B165+'User Interface'!$D$14</f>
        <v>0.15400000000000011</v>
      </c>
      <c r="C166">
        <f>IF(G166&lt;0,(SQRT(G166^2+H166^2)*'User Interface'!$D$17)/$C$7*COS(PI()*'User Interface'!$D$19/180),0)</f>
        <v>0</v>
      </c>
      <c r="D166">
        <f>IF(G166&lt;0,(SQRT(H166^2+H166^2)*'User Interface'!$D$17)/$C$7*COS(PI()*'User Interface'!$D$19/180)+$C$8,$C$8)</f>
        <v>-9.81</v>
      </c>
      <c r="E166">
        <f t="shared" si="4"/>
        <v>9</v>
      </c>
      <c r="F166">
        <f t="shared" si="4"/>
        <v>1.4892600000000076</v>
      </c>
      <c r="G166">
        <f t="shared" si="5"/>
        <v>1.3859999999999963</v>
      </c>
      <c r="H166">
        <f t="shared" si="5"/>
        <v>0.84567301999999989</v>
      </c>
    </row>
    <row r="167" spans="2:8" x14ac:dyDescent="0.3">
      <c r="B167">
        <f>B166+'User Interface'!$D$14</f>
        <v>0.15500000000000011</v>
      </c>
      <c r="C167">
        <f>IF(G167&lt;0,(SQRT(G167^2+H167^2)*'User Interface'!$D$17)/$C$7*COS(PI()*'User Interface'!$D$19/180),0)</f>
        <v>0</v>
      </c>
      <c r="D167">
        <f>IF(G167&lt;0,(SQRT(H167^2+H167^2)*'User Interface'!$D$17)/$C$7*COS(PI()*'User Interface'!$D$19/180)+$C$8,$C$8)</f>
        <v>-9.81</v>
      </c>
      <c r="E167">
        <f t="shared" si="4"/>
        <v>9</v>
      </c>
      <c r="F167">
        <f t="shared" si="4"/>
        <v>1.4794500000000075</v>
      </c>
      <c r="G167">
        <f t="shared" si="5"/>
        <v>1.3949999999999962</v>
      </c>
      <c r="H167">
        <f t="shared" si="5"/>
        <v>0.84715737499999988</v>
      </c>
    </row>
    <row r="168" spans="2:8" x14ac:dyDescent="0.3">
      <c r="B168">
        <f>B167+'User Interface'!$D$14</f>
        <v>0.15600000000000011</v>
      </c>
      <c r="C168">
        <f>IF(G168&lt;0,(SQRT(G168^2+H168^2)*'User Interface'!$D$17)/$C$7*COS(PI()*'User Interface'!$D$19/180),0)</f>
        <v>0</v>
      </c>
      <c r="D168">
        <f>IF(G168&lt;0,(SQRT(H168^2+H168^2)*'User Interface'!$D$17)/$C$7*COS(PI()*'User Interface'!$D$19/180)+$C$8,$C$8)</f>
        <v>-9.81</v>
      </c>
      <c r="E168">
        <f t="shared" si="4"/>
        <v>9</v>
      </c>
      <c r="F168">
        <f t="shared" si="4"/>
        <v>1.4696400000000074</v>
      </c>
      <c r="G168">
        <f t="shared" si="5"/>
        <v>1.4039999999999961</v>
      </c>
      <c r="H168">
        <f t="shared" si="5"/>
        <v>0.84863191999999987</v>
      </c>
    </row>
    <row r="169" spans="2:8" x14ac:dyDescent="0.3">
      <c r="B169">
        <f>B168+'User Interface'!$D$14</f>
        <v>0.15700000000000011</v>
      </c>
      <c r="C169">
        <f>IF(G169&lt;0,(SQRT(G169^2+H169^2)*'User Interface'!$D$17)/$C$7*COS(PI()*'User Interface'!$D$19/180),0)</f>
        <v>0</v>
      </c>
      <c r="D169">
        <f>IF(G169&lt;0,(SQRT(H169^2+H169^2)*'User Interface'!$D$17)/$C$7*COS(PI()*'User Interface'!$D$19/180)+$C$8,$C$8)</f>
        <v>-9.81</v>
      </c>
      <c r="E169">
        <f t="shared" si="4"/>
        <v>9</v>
      </c>
      <c r="F169">
        <f t="shared" si="4"/>
        <v>1.4598300000000073</v>
      </c>
      <c r="G169">
        <f t="shared" si="5"/>
        <v>1.412999999999996</v>
      </c>
      <c r="H169">
        <f t="shared" si="5"/>
        <v>0.85009665499999987</v>
      </c>
    </row>
    <row r="170" spans="2:8" x14ac:dyDescent="0.3">
      <c r="B170">
        <f>B169+'User Interface'!$D$14</f>
        <v>0.15800000000000011</v>
      </c>
      <c r="C170">
        <f>IF(G170&lt;0,(SQRT(G170^2+H170^2)*'User Interface'!$D$17)/$C$7*COS(PI()*'User Interface'!$D$19/180),0)</f>
        <v>0</v>
      </c>
      <c r="D170">
        <f>IF(G170&lt;0,(SQRT(H170^2+H170^2)*'User Interface'!$D$17)/$C$7*COS(PI()*'User Interface'!$D$19/180)+$C$8,$C$8)</f>
        <v>-9.81</v>
      </c>
      <c r="E170">
        <f t="shared" si="4"/>
        <v>9</v>
      </c>
      <c r="F170">
        <f t="shared" si="4"/>
        <v>1.4500200000000072</v>
      </c>
      <c r="G170">
        <f t="shared" si="5"/>
        <v>1.4219999999999959</v>
      </c>
      <c r="H170">
        <f t="shared" si="5"/>
        <v>0.85155157999999986</v>
      </c>
    </row>
    <row r="171" spans="2:8" x14ac:dyDescent="0.3">
      <c r="B171">
        <f>B170+'User Interface'!$D$14</f>
        <v>0.15900000000000011</v>
      </c>
      <c r="C171">
        <f>IF(G171&lt;0,(SQRT(G171^2+H171^2)*'User Interface'!$D$17)/$C$7*COS(PI()*'User Interface'!$D$19/180),0)</f>
        <v>0</v>
      </c>
      <c r="D171">
        <f>IF(G171&lt;0,(SQRT(H171^2+H171^2)*'User Interface'!$D$17)/$C$7*COS(PI()*'User Interface'!$D$19/180)+$C$8,$C$8)</f>
        <v>-9.81</v>
      </c>
      <c r="E171">
        <f t="shared" si="4"/>
        <v>9</v>
      </c>
      <c r="F171">
        <f t="shared" si="4"/>
        <v>1.4402100000000071</v>
      </c>
      <c r="G171">
        <f t="shared" si="5"/>
        <v>1.4309999999999958</v>
      </c>
      <c r="H171">
        <f t="shared" si="5"/>
        <v>0.85299669499999986</v>
      </c>
    </row>
    <row r="172" spans="2:8" x14ac:dyDescent="0.3">
      <c r="B172">
        <f>B171+'User Interface'!$D$14</f>
        <v>0.16000000000000011</v>
      </c>
      <c r="C172">
        <f>IF(G172&lt;0,(SQRT(G172^2+H172^2)*'User Interface'!$D$17)/$C$7*COS(PI()*'User Interface'!$D$19/180),0)</f>
        <v>0</v>
      </c>
      <c r="D172">
        <f>IF(G172&lt;0,(SQRT(H172^2+H172^2)*'User Interface'!$D$17)/$C$7*COS(PI()*'User Interface'!$D$19/180)+$C$8,$C$8)</f>
        <v>-9.81</v>
      </c>
      <c r="E172">
        <f t="shared" si="4"/>
        <v>9</v>
      </c>
      <c r="F172">
        <f t="shared" si="4"/>
        <v>1.430400000000007</v>
      </c>
      <c r="G172">
        <f t="shared" si="5"/>
        <v>1.4399999999999957</v>
      </c>
      <c r="H172">
        <f t="shared" si="5"/>
        <v>0.85443199999999986</v>
      </c>
    </row>
    <row r="173" spans="2:8" x14ac:dyDescent="0.3">
      <c r="B173">
        <f>B172+'User Interface'!$D$14</f>
        <v>0.16100000000000012</v>
      </c>
      <c r="C173">
        <f>IF(G173&lt;0,(SQRT(G173^2+H173^2)*'User Interface'!$D$17)/$C$7*COS(PI()*'User Interface'!$D$19/180),0)</f>
        <v>0</v>
      </c>
      <c r="D173">
        <f>IF(G173&lt;0,(SQRT(H173^2+H173^2)*'User Interface'!$D$17)/$C$7*COS(PI()*'User Interface'!$D$19/180)+$C$8,$C$8)</f>
        <v>-9.81</v>
      </c>
      <c r="E173">
        <f t="shared" si="4"/>
        <v>9</v>
      </c>
      <c r="F173">
        <f t="shared" si="4"/>
        <v>1.4205900000000069</v>
      </c>
      <c r="G173">
        <f t="shared" si="5"/>
        <v>1.4489999999999956</v>
      </c>
      <c r="H173">
        <f t="shared" si="5"/>
        <v>0.85585749499999986</v>
      </c>
    </row>
    <row r="174" spans="2:8" x14ac:dyDescent="0.3">
      <c r="B174">
        <f>B173+'User Interface'!$D$14</f>
        <v>0.16200000000000012</v>
      </c>
      <c r="C174">
        <f>IF(G174&lt;0,(SQRT(G174^2+H174^2)*'User Interface'!$D$17)/$C$7*COS(PI()*'User Interface'!$D$19/180),0)</f>
        <v>0</v>
      </c>
      <c r="D174">
        <f>IF(G174&lt;0,(SQRT(H174^2+H174^2)*'User Interface'!$D$17)/$C$7*COS(PI()*'User Interface'!$D$19/180)+$C$8,$C$8)</f>
        <v>-9.81</v>
      </c>
      <c r="E174">
        <f t="shared" si="4"/>
        <v>9</v>
      </c>
      <c r="F174">
        <f t="shared" si="4"/>
        <v>1.4107800000000068</v>
      </c>
      <c r="G174">
        <f t="shared" si="5"/>
        <v>1.4579999999999955</v>
      </c>
      <c r="H174">
        <f t="shared" si="5"/>
        <v>0.85727317999999986</v>
      </c>
    </row>
    <row r="175" spans="2:8" x14ac:dyDescent="0.3">
      <c r="B175">
        <f>B174+'User Interface'!$D$14</f>
        <v>0.16300000000000012</v>
      </c>
      <c r="C175">
        <f>IF(G175&lt;0,(SQRT(G175^2+H175^2)*'User Interface'!$D$17)/$C$7*COS(PI()*'User Interface'!$D$19/180),0)</f>
        <v>0</v>
      </c>
      <c r="D175">
        <f>IF(G175&lt;0,(SQRT(H175^2+H175^2)*'User Interface'!$D$17)/$C$7*COS(PI()*'User Interface'!$D$19/180)+$C$8,$C$8)</f>
        <v>-9.81</v>
      </c>
      <c r="E175">
        <f t="shared" si="4"/>
        <v>9</v>
      </c>
      <c r="F175">
        <f t="shared" si="4"/>
        <v>1.4009700000000067</v>
      </c>
      <c r="G175">
        <f t="shared" si="5"/>
        <v>1.4669999999999954</v>
      </c>
      <c r="H175">
        <f t="shared" si="5"/>
        <v>0.85867905499999986</v>
      </c>
    </row>
    <row r="176" spans="2:8" x14ac:dyDescent="0.3">
      <c r="B176">
        <f>B175+'User Interface'!$D$14</f>
        <v>0.16400000000000012</v>
      </c>
      <c r="C176">
        <f>IF(G176&lt;0,(SQRT(G176^2+H176^2)*'User Interface'!$D$17)/$C$7*COS(PI()*'User Interface'!$D$19/180),0)</f>
        <v>0</v>
      </c>
      <c r="D176">
        <f>IF(G176&lt;0,(SQRT(H176^2+H176^2)*'User Interface'!$D$17)/$C$7*COS(PI()*'User Interface'!$D$19/180)+$C$8,$C$8)</f>
        <v>-9.81</v>
      </c>
      <c r="E176">
        <f t="shared" si="4"/>
        <v>9</v>
      </c>
      <c r="F176">
        <f t="shared" si="4"/>
        <v>1.3911600000000066</v>
      </c>
      <c r="G176">
        <f t="shared" si="5"/>
        <v>1.4759999999999953</v>
      </c>
      <c r="H176">
        <f t="shared" si="5"/>
        <v>0.86007511999999986</v>
      </c>
    </row>
    <row r="177" spans="2:8" x14ac:dyDescent="0.3">
      <c r="B177">
        <f>B176+'User Interface'!$D$14</f>
        <v>0.16500000000000012</v>
      </c>
      <c r="C177">
        <f>IF(G177&lt;0,(SQRT(G177^2+H177^2)*'User Interface'!$D$17)/$C$7*COS(PI()*'User Interface'!$D$19/180),0)</f>
        <v>0</v>
      </c>
      <c r="D177">
        <f>IF(G177&lt;0,(SQRT(H177^2+H177^2)*'User Interface'!$D$17)/$C$7*COS(PI()*'User Interface'!$D$19/180)+$C$8,$C$8)</f>
        <v>-9.81</v>
      </c>
      <c r="E177">
        <f t="shared" si="4"/>
        <v>9</v>
      </c>
      <c r="F177">
        <f t="shared" si="4"/>
        <v>1.3813500000000065</v>
      </c>
      <c r="G177">
        <f t="shared" si="5"/>
        <v>1.4849999999999952</v>
      </c>
      <c r="H177">
        <f t="shared" si="5"/>
        <v>0.86146137499999986</v>
      </c>
    </row>
    <row r="178" spans="2:8" x14ac:dyDescent="0.3">
      <c r="B178">
        <f>B177+'User Interface'!$D$14</f>
        <v>0.16600000000000012</v>
      </c>
      <c r="C178">
        <f>IF(G178&lt;0,(SQRT(G178^2+H178^2)*'User Interface'!$D$17)/$C$7*COS(PI()*'User Interface'!$D$19/180),0)</f>
        <v>0</v>
      </c>
      <c r="D178">
        <f>IF(G178&lt;0,(SQRT(H178^2+H178^2)*'User Interface'!$D$17)/$C$7*COS(PI()*'User Interface'!$D$19/180)+$C$8,$C$8)</f>
        <v>-9.81</v>
      </c>
      <c r="E178">
        <f t="shared" si="4"/>
        <v>9</v>
      </c>
      <c r="F178">
        <f t="shared" si="4"/>
        <v>1.3715400000000064</v>
      </c>
      <c r="G178">
        <f t="shared" si="5"/>
        <v>1.4939999999999951</v>
      </c>
      <c r="H178">
        <f t="shared" si="5"/>
        <v>0.86283781999999987</v>
      </c>
    </row>
    <row r="179" spans="2:8" x14ac:dyDescent="0.3">
      <c r="B179">
        <f>B178+'User Interface'!$D$14</f>
        <v>0.16700000000000012</v>
      </c>
      <c r="C179">
        <f>IF(G179&lt;0,(SQRT(G179^2+H179^2)*'User Interface'!$D$17)/$C$7*COS(PI()*'User Interface'!$D$19/180),0)</f>
        <v>0</v>
      </c>
      <c r="D179">
        <f>IF(G179&lt;0,(SQRT(H179^2+H179^2)*'User Interface'!$D$17)/$C$7*COS(PI()*'User Interface'!$D$19/180)+$C$8,$C$8)</f>
        <v>-9.81</v>
      </c>
      <c r="E179">
        <f t="shared" si="4"/>
        <v>9</v>
      </c>
      <c r="F179">
        <f t="shared" si="4"/>
        <v>1.3617300000000063</v>
      </c>
      <c r="G179">
        <f t="shared" si="5"/>
        <v>1.502999999999995</v>
      </c>
      <c r="H179">
        <f t="shared" si="5"/>
        <v>0.86420445499999987</v>
      </c>
    </row>
    <row r="180" spans="2:8" x14ac:dyDescent="0.3">
      <c r="B180">
        <f>B179+'User Interface'!$D$14</f>
        <v>0.16800000000000012</v>
      </c>
      <c r="C180">
        <f>IF(G180&lt;0,(SQRT(G180^2+H180^2)*'User Interface'!$D$17)/$C$7*COS(PI()*'User Interface'!$D$19/180),0)</f>
        <v>0</v>
      </c>
      <c r="D180">
        <f>IF(G180&lt;0,(SQRT(H180^2+H180^2)*'User Interface'!$D$17)/$C$7*COS(PI()*'User Interface'!$D$19/180)+$C$8,$C$8)</f>
        <v>-9.81</v>
      </c>
      <c r="E180">
        <f t="shared" si="4"/>
        <v>9</v>
      </c>
      <c r="F180">
        <f t="shared" si="4"/>
        <v>1.3519200000000062</v>
      </c>
      <c r="G180">
        <f t="shared" si="5"/>
        <v>1.5119999999999949</v>
      </c>
      <c r="H180">
        <f t="shared" si="5"/>
        <v>0.86556127999999988</v>
      </c>
    </row>
    <row r="181" spans="2:8" x14ac:dyDescent="0.3">
      <c r="B181">
        <f>B180+'User Interface'!$D$14</f>
        <v>0.16900000000000012</v>
      </c>
      <c r="C181">
        <f>IF(G181&lt;0,(SQRT(G181^2+H181^2)*'User Interface'!$D$17)/$C$7*COS(PI()*'User Interface'!$D$19/180),0)</f>
        <v>0</v>
      </c>
      <c r="D181">
        <f>IF(G181&lt;0,(SQRT(H181^2+H181^2)*'User Interface'!$D$17)/$C$7*COS(PI()*'User Interface'!$D$19/180)+$C$8,$C$8)</f>
        <v>-9.81</v>
      </c>
      <c r="E181">
        <f t="shared" si="4"/>
        <v>9</v>
      </c>
      <c r="F181">
        <f t="shared" si="4"/>
        <v>1.3421100000000061</v>
      </c>
      <c r="G181">
        <f t="shared" si="5"/>
        <v>1.5209999999999948</v>
      </c>
      <c r="H181">
        <f t="shared" si="5"/>
        <v>0.86690829499999988</v>
      </c>
    </row>
    <row r="182" spans="2:8" x14ac:dyDescent="0.3">
      <c r="B182">
        <f>B181+'User Interface'!$D$14</f>
        <v>0.17000000000000012</v>
      </c>
      <c r="C182">
        <f>IF(G182&lt;0,(SQRT(G182^2+H182^2)*'User Interface'!$D$17)/$C$7*COS(PI()*'User Interface'!$D$19/180),0)</f>
        <v>0</v>
      </c>
      <c r="D182">
        <f>IF(G182&lt;0,(SQRT(H182^2+H182^2)*'User Interface'!$D$17)/$C$7*COS(PI()*'User Interface'!$D$19/180)+$C$8,$C$8)</f>
        <v>-9.81</v>
      </c>
      <c r="E182">
        <f t="shared" si="4"/>
        <v>9</v>
      </c>
      <c r="F182">
        <f t="shared" si="4"/>
        <v>1.332300000000006</v>
      </c>
      <c r="G182">
        <f t="shared" si="5"/>
        <v>1.5299999999999947</v>
      </c>
      <c r="H182">
        <f t="shared" si="5"/>
        <v>0.86824549999999989</v>
      </c>
    </row>
    <row r="183" spans="2:8" x14ac:dyDescent="0.3">
      <c r="B183">
        <f>B182+'User Interface'!$D$14</f>
        <v>0.17100000000000012</v>
      </c>
      <c r="C183">
        <f>IF(G183&lt;0,(SQRT(G183^2+H183^2)*'User Interface'!$D$17)/$C$7*COS(PI()*'User Interface'!$D$19/180),0)</f>
        <v>0</v>
      </c>
      <c r="D183">
        <f>IF(G183&lt;0,(SQRT(H183^2+H183^2)*'User Interface'!$D$17)/$C$7*COS(PI()*'User Interface'!$D$19/180)+$C$8,$C$8)</f>
        <v>-9.81</v>
      </c>
      <c r="E183">
        <f t="shared" si="4"/>
        <v>9</v>
      </c>
      <c r="F183">
        <f t="shared" si="4"/>
        <v>1.3224900000000059</v>
      </c>
      <c r="G183">
        <f t="shared" si="5"/>
        <v>1.5389999999999946</v>
      </c>
      <c r="H183">
        <f t="shared" si="5"/>
        <v>0.8695728949999999</v>
      </c>
    </row>
    <row r="184" spans="2:8" x14ac:dyDescent="0.3">
      <c r="B184">
        <f>B183+'User Interface'!$D$14</f>
        <v>0.17200000000000013</v>
      </c>
      <c r="C184">
        <f>IF(G184&lt;0,(SQRT(G184^2+H184^2)*'User Interface'!$D$17)/$C$7*COS(PI()*'User Interface'!$D$19/180),0)</f>
        <v>0</v>
      </c>
      <c r="D184">
        <f>IF(G184&lt;0,(SQRT(H184^2+H184^2)*'User Interface'!$D$17)/$C$7*COS(PI()*'User Interface'!$D$19/180)+$C$8,$C$8)</f>
        <v>-9.81</v>
      </c>
      <c r="E184">
        <f t="shared" si="4"/>
        <v>9</v>
      </c>
      <c r="F184">
        <f t="shared" si="4"/>
        <v>1.3126800000000058</v>
      </c>
      <c r="G184">
        <f t="shared" si="5"/>
        <v>1.5479999999999945</v>
      </c>
      <c r="H184">
        <f t="shared" si="5"/>
        <v>0.87089047999999991</v>
      </c>
    </row>
    <row r="185" spans="2:8" x14ac:dyDescent="0.3">
      <c r="B185">
        <f>B184+'User Interface'!$D$14</f>
        <v>0.17300000000000013</v>
      </c>
      <c r="C185">
        <f>IF(G185&lt;0,(SQRT(G185^2+H185^2)*'User Interface'!$D$17)/$C$7*COS(PI()*'User Interface'!$D$19/180),0)</f>
        <v>0</v>
      </c>
      <c r="D185">
        <f>IF(G185&lt;0,(SQRT(H185^2+H185^2)*'User Interface'!$D$17)/$C$7*COS(PI()*'User Interface'!$D$19/180)+$C$8,$C$8)</f>
        <v>-9.81</v>
      </c>
      <c r="E185">
        <f t="shared" si="4"/>
        <v>9</v>
      </c>
      <c r="F185">
        <f t="shared" si="4"/>
        <v>1.3028700000000057</v>
      </c>
      <c r="G185">
        <f t="shared" si="5"/>
        <v>1.5569999999999944</v>
      </c>
      <c r="H185">
        <f t="shared" si="5"/>
        <v>0.87219825499999992</v>
      </c>
    </row>
    <row r="186" spans="2:8" x14ac:dyDescent="0.3">
      <c r="B186">
        <f>B185+'User Interface'!$D$14</f>
        <v>0.17400000000000013</v>
      </c>
      <c r="C186">
        <f>IF(G186&lt;0,(SQRT(G186^2+H186^2)*'User Interface'!$D$17)/$C$7*COS(PI()*'User Interface'!$D$19/180),0)</f>
        <v>0</v>
      </c>
      <c r="D186">
        <f>IF(G186&lt;0,(SQRT(H186^2+H186^2)*'User Interface'!$D$17)/$C$7*COS(PI()*'User Interface'!$D$19/180)+$C$8,$C$8)</f>
        <v>-9.81</v>
      </c>
      <c r="E186">
        <f t="shared" si="4"/>
        <v>9</v>
      </c>
      <c r="F186">
        <f t="shared" si="4"/>
        <v>1.2930600000000056</v>
      </c>
      <c r="G186">
        <f t="shared" si="5"/>
        <v>1.5659999999999943</v>
      </c>
      <c r="H186">
        <f t="shared" si="5"/>
        <v>0.87349621999999993</v>
      </c>
    </row>
    <row r="187" spans="2:8" x14ac:dyDescent="0.3">
      <c r="B187">
        <f>B186+'User Interface'!$D$14</f>
        <v>0.17500000000000013</v>
      </c>
      <c r="C187">
        <f>IF(G187&lt;0,(SQRT(G187^2+H187^2)*'User Interface'!$D$17)/$C$7*COS(PI()*'User Interface'!$D$19/180),0)</f>
        <v>0</v>
      </c>
      <c r="D187">
        <f>IF(G187&lt;0,(SQRT(H187^2+H187^2)*'User Interface'!$D$17)/$C$7*COS(PI()*'User Interface'!$D$19/180)+$C$8,$C$8)</f>
        <v>-9.81</v>
      </c>
      <c r="E187">
        <f t="shared" si="4"/>
        <v>9</v>
      </c>
      <c r="F187">
        <f t="shared" si="4"/>
        <v>1.2832500000000056</v>
      </c>
      <c r="G187">
        <f t="shared" si="5"/>
        <v>1.5749999999999942</v>
      </c>
      <c r="H187">
        <f t="shared" si="5"/>
        <v>0.87478437499999995</v>
      </c>
    </row>
    <row r="188" spans="2:8" x14ac:dyDescent="0.3">
      <c r="B188">
        <f>B187+'User Interface'!$D$14</f>
        <v>0.17600000000000013</v>
      </c>
      <c r="C188">
        <f>IF(G188&lt;0,(SQRT(G188^2+H188^2)*'User Interface'!$D$17)/$C$7*COS(PI()*'User Interface'!$D$19/180),0)</f>
        <v>0</v>
      </c>
      <c r="D188">
        <f>IF(G188&lt;0,(SQRT(H188^2+H188^2)*'User Interface'!$D$17)/$C$7*COS(PI()*'User Interface'!$D$19/180)+$C$8,$C$8)</f>
        <v>-9.81</v>
      </c>
      <c r="E188">
        <f t="shared" si="4"/>
        <v>9</v>
      </c>
      <c r="F188">
        <f t="shared" si="4"/>
        <v>1.2734400000000055</v>
      </c>
      <c r="G188">
        <f t="shared" si="5"/>
        <v>1.5839999999999941</v>
      </c>
      <c r="H188">
        <f t="shared" si="5"/>
        <v>0.87606271999999996</v>
      </c>
    </row>
    <row r="189" spans="2:8" x14ac:dyDescent="0.3">
      <c r="B189">
        <f>B188+'User Interface'!$D$14</f>
        <v>0.17700000000000013</v>
      </c>
      <c r="C189">
        <f>IF(G189&lt;0,(SQRT(G189^2+H189^2)*'User Interface'!$D$17)/$C$7*COS(PI()*'User Interface'!$D$19/180),0)</f>
        <v>0</v>
      </c>
      <c r="D189">
        <f>IF(G189&lt;0,(SQRT(H189^2+H189^2)*'User Interface'!$D$17)/$C$7*COS(PI()*'User Interface'!$D$19/180)+$C$8,$C$8)</f>
        <v>-9.81</v>
      </c>
      <c r="E189">
        <f t="shared" si="4"/>
        <v>9</v>
      </c>
      <c r="F189">
        <f t="shared" si="4"/>
        <v>1.2636300000000054</v>
      </c>
      <c r="G189">
        <f t="shared" si="5"/>
        <v>1.592999999999994</v>
      </c>
      <c r="H189">
        <f t="shared" si="5"/>
        <v>0.87733125499999998</v>
      </c>
    </row>
    <row r="190" spans="2:8" x14ac:dyDescent="0.3">
      <c r="B190">
        <f>B189+'User Interface'!$D$14</f>
        <v>0.17800000000000013</v>
      </c>
      <c r="C190">
        <f>IF(G190&lt;0,(SQRT(G190^2+H190^2)*'User Interface'!$D$17)/$C$7*COS(PI()*'User Interface'!$D$19/180),0)</f>
        <v>0</v>
      </c>
      <c r="D190">
        <f>IF(G190&lt;0,(SQRT(H190^2+H190^2)*'User Interface'!$D$17)/$C$7*COS(PI()*'User Interface'!$D$19/180)+$C$8,$C$8)</f>
        <v>-9.81</v>
      </c>
      <c r="E190">
        <f t="shared" si="4"/>
        <v>9</v>
      </c>
      <c r="F190">
        <f t="shared" si="4"/>
        <v>1.2538200000000053</v>
      </c>
      <c r="G190">
        <f t="shared" si="5"/>
        <v>1.6019999999999939</v>
      </c>
      <c r="H190">
        <f t="shared" si="5"/>
        <v>0.87858997999999999</v>
      </c>
    </row>
    <row r="191" spans="2:8" x14ac:dyDescent="0.3">
      <c r="B191">
        <f>B190+'User Interface'!$D$14</f>
        <v>0.17900000000000013</v>
      </c>
      <c r="C191">
        <f>IF(G191&lt;0,(SQRT(G191^2+H191^2)*'User Interface'!$D$17)/$C$7*COS(PI()*'User Interface'!$D$19/180),0)</f>
        <v>0</v>
      </c>
      <c r="D191">
        <f>IF(G191&lt;0,(SQRT(H191^2+H191^2)*'User Interface'!$D$17)/$C$7*COS(PI()*'User Interface'!$D$19/180)+$C$8,$C$8)</f>
        <v>-9.81</v>
      </c>
      <c r="E191">
        <f t="shared" si="4"/>
        <v>9</v>
      </c>
      <c r="F191">
        <f t="shared" si="4"/>
        <v>1.2440100000000052</v>
      </c>
      <c r="G191">
        <f t="shared" si="5"/>
        <v>1.6109999999999938</v>
      </c>
      <c r="H191">
        <f t="shared" si="5"/>
        <v>0.87983889500000001</v>
      </c>
    </row>
    <row r="192" spans="2:8" x14ac:dyDescent="0.3">
      <c r="B192">
        <f>B191+'User Interface'!$D$14</f>
        <v>0.18000000000000013</v>
      </c>
      <c r="C192">
        <f>IF(G192&lt;0,(SQRT(G192^2+H192^2)*'User Interface'!$D$17)/$C$7*COS(PI()*'User Interface'!$D$19/180),0)</f>
        <v>0</v>
      </c>
      <c r="D192">
        <f>IF(G192&lt;0,(SQRT(H192^2+H192^2)*'User Interface'!$D$17)/$C$7*COS(PI()*'User Interface'!$D$19/180)+$C$8,$C$8)</f>
        <v>-9.81</v>
      </c>
      <c r="E192">
        <f t="shared" si="4"/>
        <v>9</v>
      </c>
      <c r="F192">
        <f t="shared" si="4"/>
        <v>1.2342000000000051</v>
      </c>
      <c r="G192">
        <f t="shared" si="5"/>
        <v>1.6199999999999937</v>
      </c>
      <c r="H192">
        <f t="shared" si="5"/>
        <v>0.88107800000000003</v>
      </c>
    </row>
    <row r="193" spans="2:8" x14ac:dyDescent="0.3">
      <c r="B193">
        <f>B192+'User Interface'!$D$14</f>
        <v>0.18100000000000013</v>
      </c>
      <c r="C193">
        <f>IF(G193&lt;0,(SQRT(G193^2+H193^2)*'User Interface'!$D$17)/$C$7*COS(PI()*'User Interface'!$D$19/180),0)</f>
        <v>0</v>
      </c>
      <c r="D193">
        <f>IF(G193&lt;0,(SQRT(H193^2+H193^2)*'User Interface'!$D$17)/$C$7*COS(PI()*'User Interface'!$D$19/180)+$C$8,$C$8)</f>
        <v>-9.81</v>
      </c>
      <c r="E193">
        <f t="shared" si="4"/>
        <v>9</v>
      </c>
      <c r="F193">
        <f t="shared" si="4"/>
        <v>1.224390000000005</v>
      </c>
      <c r="G193">
        <f t="shared" si="5"/>
        <v>1.6289999999999936</v>
      </c>
      <c r="H193">
        <f t="shared" si="5"/>
        <v>0.88230729500000005</v>
      </c>
    </row>
    <row r="194" spans="2:8" x14ac:dyDescent="0.3">
      <c r="B194">
        <f>B193+'User Interface'!$D$14</f>
        <v>0.18200000000000013</v>
      </c>
      <c r="C194">
        <f>IF(G194&lt;0,(SQRT(G194^2+H194^2)*'User Interface'!$D$17)/$C$7*COS(PI()*'User Interface'!$D$19/180),0)</f>
        <v>0</v>
      </c>
      <c r="D194">
        <f>IF(G194&lt;0,(SQRT(H194^2+H194^2)*'User Interface'!$D$17)/$C$7*COS(PI()*'User Interface'!$D$19/180)+$C$8,$C$8)</f>
        <v>-9.81</v>
      </c>
      <c r="E194">
        <f t="shared" si="4"/>
        <v>9</v>
      </c>
      <c r="F194">
        <f t="shared" si="4"/>
        <v>1.2145800000000049</v>
      </c>
      <c r="G194">
        <f t="shared" si="5"/>
        <v>1.6379999999999935</v>
      </c>
      <c r="H194">
        <f t="shared" si="5"/>
        <v>0.88352678000000007</v>
      </c>
    </row>
    <row r="195" spans="2:8" x14ac:dyDescent="0.3">
      <c r="B195">
        <f>B194+'User Interface'!$D$14</f>
        <v>0.18300000000000013</v>
      </c>
      <c r="C195">
        <f>IF(G195&lt;0,(SQRT(G195^2+H195^2)*'User Interface'!$D$17)/$C$7*COS(PI()*'User Interface'!$D$19/180),0)</f>
        <v>0</v>
      </c>
      <c r="D195">
        <f>IF(G195&lt;0,(SQRT(H195^2+H195^2)*'User Interface'!$D$17)/$C$7*COS(PI()*'User Interface'!$D$19/180)+$C$8,$C$8)</f>
        <v>-9.81</v>
      </c>
      <c r="E195">
        <f t="shared" si="4"/>
        <v>9</v>
      </c>
      <c r="F195">
        <f t="shared" si="4"/>
        <v>1.2047700000000048</v>
      </c>
      <c r="G195">
        <f t="shared" si="5"/>
        <v>1.6469999999999934</v>
      </c>
      <c r="H195">
        <f t="shared" si="5"/>
        <v>0.88473645500000009</v>
      </c>
    </row>
    <row r="196" spans="2:8" x14ac:dyDescent="0.3">
      <c r="B196">
        <f>B195+'User Interface'!$D$14</f>
        <v>0.18400000000000014</v>
      </c>
      <c r="C196">
        <f>IF(G196&lt;0,(SQRT(G196^2+H196^2)*'User Interface'!$D$17)/$C$7*COS(PI()*'User Interface'!$D$19/180),0)</f>
        <v>0</v>
      </c>
      <c r="D196">
        <f>IF(G196&lt;0,(SQRT(H196^2+H196^2)*'User Interface'!$D$17)/$C$7*COS(PI()*'User Interface'!$D$19/180)+$C$8,$C$8)</f>
        <v>-9.81</v>
      </c>
      <c r="E196">
        <f t="shared" si="4"/>
        <v>9</v>
      </c>
      <c r="F196">
        <f t="shared" si="4"/>
        <v>1.1949600000000047</v>
      </c>
      <c r="G196">
        <f t="shared" si="5"/>
        <v>1.6559999999999933</v>
      </c>
      <c r="H196">
        <f t="shared" si="5"/>
        <v>0.88593632000000011</v>
      </c>
    </row>
    <row r="197" spans="2:8" x14ac:dyDescent="0.3">
      <c r="B197">
        <f>B196+'User Interface'!$D$14</f>
        <v>0.18500000000000014</v>
      </c>
      <c r="C197">
        <f>IF(G197&lt;0,(SQRT(G197^2+H197^2)*'User Interface'!$D$17)/$C$7*COS(PI()*'User Interface'!$D$19/180),0)</f>
        <v>0</v>
      </c>
      <c r="D197">
        <f>IF(G197&lt;0,(SQRT(H197^2+H197^2)*'User Interface'!$D$17)/$C$7*COS(PI()*'User Interface'!$D$19/180)+$C$8,$C$8)</f>
        <v>-9.81</v>
      </c>
      <c r="E197">
        <f t="shared" si="4"/>
        <v>9</v>
      </c>
      <c r="F197">
        <f t="shared" si="4"/>
        <v>1.1851500000000046</v>
      </c>
      <c r="G197">
        <f t="shared" si="5"/>
        <v>1.6649999999999932</v>
      </c>
      <c r="H197">
        <f t="shared" si="5"/>
        <v>0.88712637500000013</v>
      </c>
    </row>
    <row r="198" spans="2:8" x14ac:dyDescent="0.3">
      <c r="B198">
        <f>B197+'User Interface'!$D$14</f>
        <v>0.18600000000000014</v>
      </c>
      <c r="C198">
        <f>IF(G198&lt;0,(SQRT(G198^2+H198^2)*'User Interface'!$D$17)/$C$7*COS(PI()*'User Interface'!$D$19/180),0)</f>
        <v>0</v>
      </c>
      <c r="D198">
        <f>IF(G198&lt;0,(SQRT(H198^2+H198^2)*'User Interface'!$D$17)/$C$7*COS(PI()*'User Interface'!$D$19/180)+$C$8,$C$8)</f>
        <v>-9.81</v>
      </c>
      <c r="E198">
        <f t="shared" si="4"/>
        <v>9</v>
      </c>
      <c r="F198">
        <f t="shared" si="4"/>
        <v>1.1753400000000045</v>
      </c>
      <c r="G198">
        <f t="shared" si="5"/>
        <v>1.673999999999993</v>
      </c>
      <c r="H198">
        <f t="shared" si="5"/>
        <v>0.88830662000000016</v>
      </c>
    </row>
    <row r="199" spans="2:8" x14ac:dyDescent="0.3">
      <c r="B199">
        <f>B198+'User Interface'!$D$14</f>
        <v>0.18700000000000014</v>
      </c>
      <c r="C199">
        <f>IF(G199&lt;0,(SQRT(G199^2+H199^2)*'User Interface'!$D$17)/$C$7*COS(PI()*'User Interface'!$D$19/180),0)</f>
        <v>0</v>
      </c>
      <c r="D199">
        <f>IF(G199&lt;0,(SQRT(H199^2+H199^2)*'User Interface'!$D$17)/$C$7*COS(PI()*'User Interface'!$D$19/180)+$C$8,$C$8)</f>
        <v>-9.81</v>
      </c>
      <c r="E199">
        <f t="shared" si="4"/>
        <v>9</v>
      </c>
      <c r="F199">
        <f t="shared" si="4"/>
        <v>1.1655300000000044</v>
      </c>
      <c r="G199">
        <f t="shared" si="5"/>
        <v>1.6829999999999929</v>
      </c>
      <c r="H199">
        <f t="shared" si="5"/>
        <v>0.88947705500000018</v>
      </c>
    </row>
    <row r="200" spans="2:8" x14ac:dyDescent="0.3">
      <c r="B200">
        <f>B199+'User Interface'!$D$14</f>
        <v>0.18800000000000014</v>
      </c>
      <c r="C200">
        <f>IF(G200&lt;0,(SQRT(G200^2+H200^2)*'User Interface'!$D$17)/$C$7*COS(PI()*'User Interface'!$D$19/180),0)</f>
        <v>0</v>
      </c>
      <c r="D200">
        <f>IF(G200&lt;0,(SQRT(H200^2+H200^2)*'User Interface'!$D$17)/$C$7*COS(PI()*'User Interface'!$D$19/180)+$C$8,$C$8)</f>
        <v>-9.81</v>
      </c>
      <c r="E200">
        <f t="shared" si="4"/>
        <v>9</v>
      </c>
      <c r="F200">
        <f t="shared" si="4"/>
        <v>1.1557200000000043</v>
      </c>
      <c r="G200">
        <f t="shared" si="5"/>
        <v>1.6919999999999928</v>
      </c>
      <c r="H200">
        <f t="shared" si="5"/>
        <v>0.89063768000000021</v>
      </c>
    </row>
    <row r="201" spans="2:8" x14ac:dyDescent="0.3">
      <c r="B201">
        <f>B200+'User Interface'!$D$14</f>
        <v>0.18900000000000014</v>
      </c>
      <c r="C201">
        <f>IF(G201&lt;0,(SQRT(G201^2+H201^2)*'User Interface'!$D$17)/$C$7*COS(PI()*'User Interface'!$D$19/180),0)</f>
        <v>0</v>
      </c>
      <c r="D201">
        <f>IF(G201&lt;0,(SQRT(H201^2+H201^2)*'User Interface'!$D$17)/$C$7*COS(PI()*'User Interface'!$D$19/180)+$C$8,$C$8)</f>
        <v>-9.81</v>
      </c>
      <c r="E201">
        <f t="shared" si="4"/>
        <v>9</v>
      </c>
      <c r="F201">
        <f t="shared" si="4"/>
        <v>1.1459100000000042</v>
      </c>
      <c r="G201">
        <f t="shared" si="5"/>
        <v>1.7009999999999927</v>
      </c>
      <c r="H201">
        <f t="shared" si="5"/>
        <v>0.89178849500000024</v>
      </c>
    </row>
    <row r="202" spans="2:8" x14ac:dyDescent="0.3">
      <c r="B202">
        <f>B201+'User Interface'!$D$14</f>
        <v>0.19000000000000014</v>
      </c>
      <c r="C202">
        <f>IF(G202&lt;0,(SQRT(G202^2+H202^2)*'User Interface'!$D$17)/$C$7*COS(PI()*'User Interface'!$D$19/180),0)</f>
        <v>0</v>
      </c>
      <c r="D202">
        <f>IF(G202&lt;0,(SQRT(H202^2+H202^2)*'User Interface'!$D$17)/$C$7*COS(PI()*'User Interface'!$D$19/180)+$C$8,$C$8)</f>
        <v>-9.81</v>
      </c>
      <c r="E202">
        <f t="shared" si="4"/>
        <v>9</v>
      </c>
      <c r="F202">
        <f t="shared" si="4"/>
        <v>1.1361000000000041</v>
      </c>
      <c r="G202">
        <f t="shared" si="5"/>
        <v>1.7099999999999926</v>
      </c>
      <c r="H202">
        <f t="shared" si="5"/>
        <v>0.89292950000000026</v>
      </c>
    </row>
    <row r="203" spans="2:8" x14ac:dyDescent="0.3">
      <c r="B203">
        <f>B202+'User Interface'!$D$14</f>
        <v>0.19100000000000014</v>
      </c>
      <c r="C203">
        <f>IF(G203&lt;0,(SQRT(G203^2+H203^2)*'User Interface'!$D$17)/$C$7*COS(PI()*'User Interface'!$D$19/180),0)</f>
        <v>0</v>
      </c>
      <c r="D203">
        <f>IF(G203&lt;0,(SQRT(H203^2+H203^2)*'User Interface'!$D$17)/$C$7*COS(PI()*'User Interface'!$D$19/180)+$C$8,$C$8)</f>
        <v>-9.81</v>
      </c>
      <c r="E203">
        <f t="shared" si="4"/>
        <v>9</v>
      </c>
      <c r="F203">
        <f t="shared" si="4"/>
        <v>1.126290000000004</v>
      </c>
      <c r="G203">
        <f t="shared" si="5"/>
        <v>1.7189999999999925</v>
      </c>
      <c r="H203">
        <f t="shared" si="5"/>
        <v>0.89406069500000029</v>
      </c>
    </row>
    <row r="204" spans="2:8" x14ac:dyDescent="0.3">
      <c r="B204">
        <f>B203+'User Interface'!$D$14</f>
        <v>0.19200000000000014</v>
      </c>
      <c r="C204">
        <f>IF(G204&lt;0,(SQRT(G204^2+H204^2)*'User Interface'!$D$17)/$C$7*COS(PI()*'User Interface'!$D$19/180),0)</f>
        <v>0</v>
      </c>
      <c r="D204">
        <f>IF(G204&lt;0,(SQRT(H204^2+H204^2)*'User Interface'!$D$17)/$C$7*COS(PI()*'User Interface'!$D$19/180)+$C$8,$C$8)</f>
        <v>-9.81</v>
      </c>
      <c r="E204">
        <f t="shared" si="4"/>
        <v>9</v>
      </c>
      <c r="F204">
        <f t="shared" si="4"/>
        <v>1.1164800000000039</v>
      </c>
      <c r="G204">
        <f t="shared" si="5"/>
        <v>1.7279999999999924</v>
      </c>
      <c r="H204">
        <f t="shared" si="5"/>
        <v>0.89518208000000032</v>
      </c>
    </row>
    <row r="205" spans="2:8" x14ac:dyDescent="0.3">
      <c r="B205">
        <f>B204+'User Interface'!$D$14</f>
        <v>0.19300000000000014</v>
      </c>
      <c r="C205">
        <f>IF(G205&lt;0,(SQRT(G205^2+H205^2)*'User Interface'!$D$17)/$C$7*COS(PI()*'User Interface'!$D$19/180),0)</f>
        <v>0</v>
      </c>
      <c r="D205">
        <f>IF(G205&lt;0,(SQRT(H205^2+H205^2)*'User Interface'!$D$17)/$C$7*COS(PI()*'User Interface'!$D$19/180)+$C$8,$C$8)</f>
        <v>-9.81</v>
      </c>
      <c r="E205">
        <f t="shared" si="4"/>
        <v>9</v>
      </c>
      <c r="F205">
        <f t="shared" si="4"/>
        <v>1.1066700000000038</v>
      </c>
      <c r="G205">
        <f t="shared" si="5"/>
        <v>1.7369999999999923</v>
      </c>
      <c r="H205">
        <f t="shared" si="5"/>
        <v>0.89629365500000036</v>
      </c>
    </row>
    <row r="206" spans="2:8" x14ac:dyDescent="0.3">
      <c r="B206">
        <f>B205+'User Interface'!$D$14</f>
        <v>0.19400000000000014</v>
      </c>
      <c r="C206">
        <f>IF(G206&lt;0,(SQRT(G206^2+H206^2)*'User Interface'!$D$17)/$C$7*COS(PI()*'User Interface'!$D$19/180),0)</f>
        <v>0</v>
      </c>
      <c r="D206">
        <f>IF(G206&lt;0,(SQRT(H206^2+H206^2)*'User Interface'!$D$17)/$C$7*COS(PI()*'User Interface'!$D$19/180)+$C$8,$C$8)</f>
        <v>-9.81</v>
      </c>
      <c r="E206">
        <f t="shared" ref="E206:F269" si="6">C205*$C$9+E205</f>
        <v>9</v>
      </c>
      <c r="F206">
        <f t="shared" si="6"/>
        <v>1.0968600000000037</v>
      </c>
      <c r="G206">
        <f t="shared" ref="G206:H269" si="7">(E206+E205)/2*$C$9+G205</f>
        <v>1.7459999999999922</v>
      </c>
      <c r="H206">
        <f t="shared" si="7"/>
        <v>0.89739542000000039</v>
      </c>
    </row>
    <row r="207" spans="2:8" x14ac:dyDescent="0.3">
      <c r="B207">
        <f>B206+'User Interface'!$D$14</f>
        <v>0.19500000000000015</v>
      </c>
      <c r="C207">
        <f>IF(G207&lt;0,(SQRT(G207^2+H207^2)*'User Interface'!$D$17)/$C$7*COS(PI()*'User Interface'!$D$19/180),0)</f>
        <v>0</v>
      </c>
      <c r="D207">
        <f>IF(G207&lt;0,(SQRT(H207^2+H207^2)*'User Interface'!$D$17)/$C$7*COS(PI()*'User Interface'!$D$19/180)+$C$8,$C$8)</f>
        <v>-9.81</v>
      </c>
      <c r="E207">
        <f t="shared" si="6"/>
        <v>9</v>
      </c>
      <c r="F207">
        <f t="shared" si="6"/>
        <v>1.0870500000000036</v>
      </c>
      <c r="G207">
        <f t="shared" si="7"/>
        <v>1.7549999999999921</v>
      </c>
      <c r="H207">
        <f t="shared" si="7"/>
        <v>0.89848737500000042</v>
      </c>
    </row>
    <row r="208" spans="2:8" x14ac:dyDescent="0.3">
      <c r="B208">
        <f>B207+'User Interface'!$D$14</f>
        <v>0.19600000000000015</v>
      </c>
      <c r="C208">
        <f>IF(G208&lt;0,(SQRT(G208^2+H208^2)*'User Interface'!$D$17)/$C$7*COS(PI()*'User Interface'!$D$19/180),0)</f>
        <v>0</v>
      </c>
      <c r="D208">
        <f>IF(G208&lt;0,(SQRT(H208^2+H208^2)*'User Interface'!$D$17)/$C$7*COS(PI()*'User Interface'!$D$19/180)+$C$8,$C$8)</f>
        <v>-9.81</v>
      </c>
      <c r="E208">
        <f t="shared" si="6"/>
        <v>9</v>
      </c>
      <c r="F208">
        <f t="shared" si="6"/>
        <v>1.0772400000000035</v>
      </c>
      <c r="G208">
        <f t="shared" si="7"/>
        <v>1.763999999999992</v>
      </c>
      <c r="H208">
        <f t="shared" si="7"/>
        <v>0.89956952000000046</v>
      </c>
    </row>
    <row r="209" spans="2:8" x14ac:dyDescent="0.3">
      <c r="B209">
        <f>B208+'User Interface'!$D$14</f>
        <v>0.19700000000000015</v>
      </c>
      <c r="C209">
        <f>IF(G209&lt;0,(SQRT(G209^2+H209^2)*'User Interface'!$D$17)/$C$7*COS(PI()*'User Interface'!$D$19/180),0)</f>
        <v>0</v>
      </c>
      <c r="D209">
        <f>IF(G209&lt;0,(SQRT(H209^2+H209^2)*'User Interface'!$D$17)/$C$7*COS(PI()*'User Interface'!$D$19/180)+$C$8,$C$8)</f>
        <v>-9.81</v>
      </c>
      <c r="E209">
        <f t="shared" si="6"/>
        <v>9</v>
      </c>
      <c r="F209">
        <f t="shared" si="6"/>
        <v>1.0674300000000034</v>
      </c>
      <c r="G209">
        <f t="shared" si="7"/>
        <v>1.7729999999999919</v>
      </c>
      <c r="H209">
        <f t="shared" si="7"/>
        <v>0.90064185500000049</v>
      </c>
    </row>
    <row r="210" spans="2:8" x14ac:dyDescent="0.3">
      <c r="B210">
        <f>B209+'User Interface'!$D$14</f>
        <v>0.19800000000000015</v>
      </c>
      <c r="C210">
        <f>IF(G210&lt;0,(SQRT(G210^2+H210^2)*'User Interface'!$D$17)/$C$7*COS(PI()*'User Interface'!$D$19/180),0)</f>
        <v>0</v>
      </c>
      <c r="D210">
        <f>IF(G210&lt;0,(SQRT(H210^2+H210^2)*'User Interface'!$D$17)/$C$7*COS(PI()*'User Interface'!$D$19/180)+$C$8,$C$8)</f>
        <v>-9.81</v>
      </c>
      <c r="E210">
        <f t="shared" si="6"/>
        <v>9</v>
      </c>
      <c r="F210">
        <f t="shared" si="6"/>
        <v>1.0576200000000033</v>
      </c>
      <c r="G210">
        <f t="shared" si="7"/>
        <v>1.7819999999999918</v>
      </c>
      <c r="H210">
        <f t="shared" si="7"/>
        <v>0.90170438000000053</v>
      </c>
    </row>
    <row r="211" spans="2:8" x14ac:dyDescent="0.3">
      <c r="B211">
        <f>B210+'User Interface'!$D$14</f>
        <v>0.19900000000000015</v>
      </c>
      <c r="C211">
        <f>IF(G211&lt;0,(SQRT(G211^2+H211^2)*'User Interface'!$D$17)/$C$7*COS(PI()*'User Interface'!$D$19/180),0)</f>
        <v>0</v>
      </c>
      <c r="D211">
        <f>IF(G211&lt;0,(SQRT(H211^2+H211^2)*'User Interface'!$D$17)/$C$7*COS(PI()*'User Interface'!$D$19/180)+$C$8,$C$8)</f>
        <v>-9.81</v>
      </c>
      <c r="E211">
        <f t="shared" si="6"/>
        <v>9</v>
      </c>
      <c r="F211">
        <f t="shared" si="6"/>
        <v>1.0478100000000032</v>
      </c>
      <c r="G211">
        <f t="shared" si="7"/>
        <v>1.7909999999999917</v>
      </c>
      <c r="H211">
        <f t="shared" si="7"/>
        <v>0.90275709500000056</v>
      </c>
    </row>
    <row r="212" spans="2:8" x14ac:dyDescent="0.3">
      <c r="B212">
        <f>B211+'User Interface'!$D$14</f>
        <v>0.20000000000000015</v>
      </c>
      <c r="C212">
        <f>IF(G212&lt;0,(SQRT(G212^2+H212^2)*'User Interface'!$D$17)/$C$7*COS(PI()*'User Interface'!$D$19/180),0)</f>
        <v>0</v>
      </c>
      <c r="D212">
        <f>IF(G212&lt;0,(SQRT(H212^2+H212^2)*'User Interface'!$D$17)/$C$7*COS(PI()*'User Interface'!$D$19/180)+$C$8,$C$8)</f>
        <v>-9.81</v>
      </c>
      <c r="E212">
        <f t="shared" si="6"/>
        <v>9</v>
      </c>
      <c r="F212">
        <f t="shared" si="6"/>
        <v>1.0380000000000031</v>
      </c>
      <c r="G212">
        <f t="shared" si="7"/>
        <v>1.7999999999999916</v>
      </c>
      <c r="H212">
        <f t="shared" si="7"/>
        <v>0.9038000000000006</v>
      </c>
    </row>
    <row r="213" spans="2:8" x14ac:dyDescent="0.3">
      <c r="B213">
        <f>B212+'User Interface'!$D$14</f>
        <v>0.20100000000000015</v>
      </c>
      <c r="C213">
        <f>IF(G213&lt;0,(SQRT(G213^2+H213^2)*'User Interface'!$D$17)/$C$7*COS(PI()*'User Interface'!$D$19/180),0)</f>
        <v>0</v>
      </c>
      <c r="D213">
        <f>IF(G213&lt;0,(SQRT(H213^2+H213^2)*'User Interface'!$D$17)/$C$7*COS(PI()*'User Interface'!$D$19/180)+$C$8,$C$8)</f>
        <v>-9.81</v>
      </c>
      <c r="E213">
        <f t="shared" si="6"/>
        <v>9</v>
      </c>
      <c r="F213">
        <f t="shared" si="6"/>
        <v>1.028190000000003</v>
      </c>
      <c r="G213">
        <f t="shared" si="7"/>
        <v>1.8089999999999915</v>
      </c>
      <c r="H213">
        <f t="shared" si="7"/>
        <v>0.90483309500000064</v>
      </c>
    </row>
    <row r="214" spans="2:8" x14ac:dyDescent="0.3">
      <c r="B214">
        <f>B213+'User Interface'!$D$14</f>
        <v>0.20200000000000015</v>
      </c>
      <c r="C214">
        <f>IF(G214&lt;0,(SQRT(G214^2+H214^2)*'User Interface'!$D$17)/$C$7*COS(PI()*'User Interface'!$D$19/180),0)</f>
        <v>0</v>
      </c>
      <c r="D214">
        <f>IF(G214&lt;0,(SQRT(H214^2+H214^2)*'User Interface'!$D$17)/$C$7*COS(PI()*'User Interface'!$D$19/180)+$C$8,$C$8)</f>
        <v>-9.81</v>
      </c>
      <c r="E214">
        <f t="shared" si="6"/>
        <v>9</v>
      </c>
      <c r="F214">
        <f t="shared" si="6"/>
        <v>1.0183800000000029</v>
      </c>
      <c r="G214">
        <f t="shared" si="7"/>
        <v>1.8179999999999914</v>
      </c>
      <c r="H214">
        <f t="shared" si="7"/>
        <v>0.90585638000000068</v>
      </c>
    </row>
    <row r="215" spans="2:8" x14ac:dyDescent="0.3">
      <c r="B215">
        <f>B214+'User Interface'!$D$14</f>
        <v>0.20300000000000015</v>
      </c>
      <c r="C215">
        <f>IF(G215&lt;0,(SQRT(G215^2+H215^2)*'User Interface'!$D$17)/$C$7*COS(PI()*'User Interface'!$D$19/180),0)</f>
        <v>0</v>
      </c>
      <c r="D215">
        <f>IF(G215&lt;0,(SQRT(H215^2+H215^2)*'User Interface'!$D$17)/$C$7*COS(PI()*'User Interface'!$D$19/180)+$C$8,$C$8)</f>
        <v>-9.81</v>
      </c>
      <c r="E215">
        <f t="shared" si="6"/>
        <v>9</v>
      </c>
      <c r="F215">
        <f t="shared" si="6"/>
        <v>1.0085700000000029</v>
      </c>
      <c r="G215">
        <f t="shared" si="7"/>
        <v>1.8269999999999913</v>
      </c>
      <c r="H215">
        <f t="shared" si="7"/>
        <v>0.90686985500000072</v>
      </c>
    </row>
    <row r="216" spans="2:8" x14ac:dyDescent="0.3">
      <c r="B216">
        <f>B215+'User Interface'!$D$14</f>
        <v>0.20400000000000015</v>
      </c>
      <c r="C216">
        <f>IF(G216&lt;0,(SQRT(G216^2+H216^2)*'User Interface'!$D$17)/$C$7*COS(PI()*'User Interface'!$D$19/180),0)</f>
        <v>0</v>
      </c>
      <c r="D216">
        <f>IF(G216&lt;0,(SQRT(H216^2+H216^2)*'User Interface'!$D$17)/$C$7*COS(PI()*'User Interface'!$D$19/180)+$C$8,$C$8)</f>
        <v>-9.81</v>
      </c>
      <c r="E216">
        <f t="shared" si="6"/>
        <v>9</v>
      </c>
      <c r="F216">
        <f t="shared" si="6"/>
        <v>0.99876000000000287</v>
      </c>
      <c r="G216">
        <f t="shared" si="7"/>
        <v>1.8359999999999912</v>
      </c>
      <c r="H216">
        <f t="shared" si="7"/>
        <v>0.90787352000000077</v>
      </c>
    </row>
    <row r="217" spans="2:8" x14ac:dyDescent="0.3">
      <c r="B217">
        <f>B216+'User Interface'!$D$14</f>
        <v>0.20500000000000015</v>
      </c>
      <c r="C217">
        <f>IF(G217&lt;0,(SQRT(G217^2+H217^2)*'User Interface'!$D$17)/$C$7*COS(PI()*'User Interface'!$D$19/180),0)</f>
        <v>0</v>
      </c>
      <c r="D217">
        <f>IF(G217&lt;0,(SQRT(H217^2+H217^2)*'User Interface'!$D$17)/$C$7*COS(PI()*'User Interface'!$D$19/180)+$C$8,$C$8)</f>
        <v>-9.81</v>
      </c>
      <c r="E217">
        <f t="shared" si="6"/>
        <v>9</v>
      </c>
      <c r="F217">
        <f t="shared" si="6"/>
        <v>0.98895000000000288</v>
      </c>
      <c r="G217">
        <f t="shared" si="7"/>
        <v>1.8449999999999911</v>
      </c>
      <c r="H217">
        <f t="shared" si="7"/>
        <v>0.90886737500000081</v>
      </c>
    </row>
    <row r="218" spans="2:8" x14ac:dyDescent="0.3">
      <c r="B218">
        <f>B217+'User Interface'!$D$14</f>
        <v>0.20600000000000016</v>
      </c>
      <c r="C218">
        <f>IF(G218&lt;0,(SQRT(G218^2+H218^2)*'User Interface'!$D$17)/$C$7*COS(PI()*'User Interface'!$D$19/180),0)</f>
        <v>0</v>
      </c>
      <c r="D218">
        <f>IF(G218&lt;0,(SQRT(H218^2+H218^2)*'User Interface'!$D$17)/$C$7*COS(PI()*'User Interface'!$D$19/180)+$C$8,$C$8)</f>
        <v>-9.81</v>
      </c>
      <c r="E218">
        <f t="shared" si="6"/>
        <v>9</v>
      </c>
      <c r="F218">
        <f t="shared" si="6"/>
        <v>0.9791400000000029</v>
      </c>
      <c r="G218">
        <f t="shared" si="7"/>
        <v>1.853999999999991</v>
      </c>
      <c r="H218">
        <f t="shared" si="7"/>
        <v>0.90985142000000085</v>
      </c>
    </row>
    <row r="219" spans="2:8" x14ac:dyDescent="0.3">
      <c r="B219">
        <f>B218+'User Interface'!$D$14</f>
        <v>0.20700000000000016</v>
      </c>
      <c r="C219">
        <f>IF(G219&lt;0,(SQRT(G219^2+H219^2)*'User Interface'!$D$17)/$C$7*COS(PI()*'User Interface'!$D$19/180),0)</f>
        <v>0</v>
      </c>
      <c r="D219">
        <f>IF(G219&lt;0,(SQRT(H219^2+H219^2)*'User Interface'!$D$17)/$C$7*COS(PI()*'User Interface'!$D$19/180)+$C$8,$C$8)</f>
        <v>-9.81</v>
      </c>
      <c r="E219">
        <f t="shared" si="6"/>
        <v>9</v>
      </c>
      <c r="F219">
        <f t="shared" si="6"/>
        <v>0.96933000000000291</v>
      </c>
      <c r="G219">
        <f t="shared" si="7"/>
        <v>1.8629999999999909</v>
      </c>
      <c r="H219">
        <f t="shared" si="7"/>
        <v>0.9108256550000009</v>
      </c>
    </row>
    <row r="220" spans="2:8" x14ac:dyDescent="0.3">
      <c r="B220">
        <f>B219+'User Interface'!$D$14</f>
        <v>0.20800000000000016</v>
      </c>
      <c r="C220">
        <f>IF(G220&lt;0,(SQRT(G220^2+H220^2)*'User Interface'!$D$17)/$C$7*COS(PI()*'User Interface'!$D$19/180),0)</f>
        <v>0</v>
      </c>
      <c r="D220">
        <f>IF(G220&lt;0,(SQRT(H220^2+H220^2)*'User Interface'!$D$17)/$C$7*COS(PI()*'User Interface'!$D$19/180)+$C$8,$C$8)</f>
        <v>-9.81</v>
      </c>
      <c r="E220">
        <f t="shared" si="6"/>
        <v>9</v>
      </c>
      <c r="F220">
        <f t="shared" si="6"/>
        <v>0.95952000000000293</v>
      </c>
      <c r="G220">
        <f t="shared" si="7"/>
        <v>1.8719999999999908</v>
      </c>
      <c r="H220">
        <f t="shared" si="7"/>
        <v>0.91179008000000095</v>
      </c>
    </row>
    <row r="221" spans="2:8" x14ac:dyDescent="0.3">
      <c r="B221">
        <f>B220+'User Interface'!$D$14</f>
        <v>0.20900000000000016</v>
      </c>
      <c r="C221">
        <f>IF(G221&lt;0,(SQRT(G221^2+H221^2)*'User Interface'!$D$17)/$C$7*COS(PI()*'User Interface'!$D$19/180),0)</f>
        <v>0</v>
      </c>
      <c r="D221">
        <f>IF(G221&lt;0,(SQRT(H221^2+H221^2)*'User Interface'!$D$17)/$C$7*COS(PI()*'User Interface'!$D$19/180)+$C$8,$C$8)</f>
        <v>-9.81</v>
      </c>
      <c r="E221">
        <f t="shared" si="6"/>
        <v>9</v>
      </c>
      <c r="F221">
        <f t="shared" si="6"/>
        <v>0.94971000000000294</v>
      </c>
      <c r="G221">
        <f t="shared" si="7"/>
        <v>1.8809999999999907</v>
      </c>
      <c r="H221">
        <f t="shared" si="7"/>
        <v>0.91274469500000099</v>
      </c>
    </row>
    <row r="222" spans="2:8" x14ac:dyDescent="0.3">
      <c r="B222">
        <f>B221+'User Interface'!$D$14</f>
        <v>0.21000000000000016</v>
      </c>
      <c r="C222">
        <f>IF(G222&lt;0,(SQRT(G222^2+H222^2)*'User Interface'!$D$17)/$C$7*COS(PI()*'User Interface'!$D$19/180),0)</f>
        <v>0</v>
      </c>
      <c r="D222">
        <f>IF(G222&lt;0,(SQRT(H222^2+H222^2)*'User Interface'!$D$17)/$C$7*COS(PI()*'User Interface'!$D$19/180)+$C$8,$C$8)</f>
        <v>-9.81</v>
      </c>
      <c r="E222">
        <f t="shared" si="6"/>
        <v>9</v>
      </c>
      <c r="F222">
        <f t="shared" si="6"/>
        <v>0.93990000000000296</v>
      </c>
      <c r="G222">
        <f t="shared" si="7"/>
        <v>1.8899999999999906</v>
      </c>
      <c r="H222">
        <f t="shared" si="7"/>
        <v>0.91368950000000104</v>
      </c>
    </row>
    <row r="223" spans="2:8" x14ac:dyDescent="0.3">
      <c r="B223">
        <f>B222+'User Interface'!$D$14</f>
        <v>0.21100000000000016</v>
      </c>
      <c r="C223">
        <f>IF(G223&lt;0,(SQRT(G223^2+H223^2)*'User Interface'!$D$17)/$C$7*COS(PI()*'User Interface'!$D$19/180),0)</f>
        <v>0</v>
      </c>
      <c r="D223">
        <f>IF(G223&lt;0,(SQRT(H223^2+H223^2)*'User Interface'!$D$17)/$C$7*COS(PI()*'User Interface'!$D$19/180)+$C$8,$C$8)</f>
        <v>-9.81</v>
      </c>
      <c r="E223">
        <f t="shared" si="6"/>
        <v>9</v>
      </c>
      <c r="F223">
        <f t="shared" si="6"/>
        <v>0.93009000000000297</v>
      </c>
      <c r="G223">
        <f t="shared" si="7"/>
        <v>1.8989999999999905</v>
      </c>
      <c r="H223">
        <f t="shared" si="7"/>
        <v>0.91462449500000109</v>
      </c>
    </row>
    <row r="224" spans="2:8" x14ac:dyDescent="0.3">
      <c r="B224">
        <f>B223+'User Interface'!$D$14</f>
        <v>0.21200000000000016</v>
      </c>
      <c r="C224">
        <f>IF(G224&lt;0,(SQRT(G224^2+H224^2)*'User Interface'!$D$17)/$C$7*COS(PI()*'User Interface'!$D$19/180),0)</f>
        <v>0</v>
      </c>
      <c r="D224">
        <f>IF(G224&lt;0,(SQRT(H224^2+H224^2)*'User Interface'!$D$17)/$C$7*COS(PI()*'User Interface'!$D$19/180)+$C$8,$C$8)</f>
        <v>-9.81</v>
      </c>
      <c r="E224">
        <f t="shared" si="6"/>
        <v>9</v>
      </c>
      <c r="F224">
        <f t="shared" si="6"/>
        <v>0.92028000000000298</v>
      </c>
      <c r="G224">
        <f t="shared" si="7"/>
        <v>1.9079999999999904</v>
      </c>
      <c r="H224">
        <f t="shared" si="7"/>
        <v>0.91554968000000114</v>
      </c>
    </row>
    <row r="225" spans="2:8" x14ac:dyDescent="0.3">
      <c r="B225">
        <f>B224+'User Interface'!$D$14</f>
        <v>0.21300000000000016</v>
      </c>
      <c r="C225">
        <f>IF(G225&lt;0,(SQRT(G225^2+H225^2)*'User Interface'!$D$17)/$C$7*COS(PI()*'User Interface'!$D$19/180),0)</f>
        <v>0</v>
      </c>
      <c r="D225">
        <f>IF(G225&lt;0,(SQRT(H225^2+H225^2)*'User Interface'!$D$17)/$C$7*COS(PI()*'User Interface'!$D$19/180)+$C$8,$C$8)</f>
        <v>-9.81</v>
      </c>
      <c r="E225">
        <f t="shared" si="6"/>
        <v>9</v>
      </c>
      <c r="F225">
        <f t="shared" si="6"/>
        <v>0.910470000000003</v>
      </c>
      <c r="G225">
        <f t="shared" si="7"/>
        <v>1.9169999999999903</v>
      </c>
      <c r="H225">
        <f t="shared" si="7"/>
        <v>0.91646505500000119</v>
      </c>
    </row>
    <row r="226" spans="2:8" x14ac:dyDescent="0.3">
      <c r="B226">
        <f>B225+'User Interface'!$D$14</f>
        <v>0.21400000000000016</v>
      </c>
      <c r="C226">
        <f>IF(G226&lt;0,(SQRT(G226^2+H226^2)*'User Interface'!$D$17)/$C$7*COS(PI()*'User Interface'!$D$19/180),0)</f>
        <v>0</v>
      </c>
      <c r="D226">
        <f>IF(G226&lt;0,(SQRT(H226^2+H226^2)*'User Interface'!$D$17)/$C$7*COS(PI()*'User Interface'!$D$19/180)+$C$8,$C$8)</f>
        <v>-9.81</v>
      </c>
      <c r="E226">
        <f t="shared" si="6"/>
        <v>9</v>
      </c>
      <c r="F226">
        <f t="shared" si="6"/>
        <v>0.90066000000000301</v>
      </c>
      <c r="G226">
        <f t="shared" si="7"/>
        <v>1.9259999999999902</v>
      </c>
      <c r="H226">
        <f t="shared" si="7"/>
        <v>0.91737062000000125</v>
      </c>
    </row>
    <row r="227" spans="2:8" x14ac:dyDescent="0.3">
      <c r="B227">
        <f>B226+'User Interface'!$D$14</f>
        <v>0.21500000000000016</v>
      </c>
      <c r="C227">
        <f>IF(G227&lt;0,(SQRT(G227^2+H227^2)*'User Interface'!$D$17)/$C$7*COS(PI()*'User Interface'!$D$19/180),0)</f>
        <v>0</v>
      </c>
      <c r="D227">
        <f>IF(G227&lt;0,(SQRT(H227^2+H227^2)*'User Interface'!$D$17)/$C$7*COS(PI()*'User Interface'!$D$19/180)+$C$8,$C$8)</f>
        <v>-9.81</v>
      </c>
      <c r="E227">
        <f t="shared" si="6"/>
        <v>9</v>
      </c>
      <c r="F227">
        <f t="shared" si="6"/>
        <v>0.89085000000000303</v>
      </c>
      <c r="G227">
        <f t="shared" si="7"/>
        <v>1.9349999999999901</v>
      </c>
      <c r="H227">
        <f t="shared" si="7"/>
        <v>0.9182663750000013</v>
      </c>
    </row>
    <row r="228" spans="2:8" x14ac:dyDescent="0.3">
      <c r="B228">
        <f>B227+'User Interface'!$D$14</f>
        <v>0.21600000000000016</v>
      </c>
      <c r="C228">
        <f>IF(G228&lt;0,(SQRT(G228^2+H228^2)*'User Interface'!$D$17)/$C$7*COS(PI()*'User Interface'!$D$19/180),0)</f>
        <v>0</v>
      </c>
      <c r="D228">
        <f>IF(G228&lt;0,(SQRT(H228^2+H228^2)*'User Interface'!$D$17)/$C$7*COS(PI()*'User Interface'!$D$19/180)+$C$8,$C$8)</f>
        <v>-9.81</v>
      </c>
      <c r="E228">
        <f t="shared" si="6"/>
        <v>9</v>
      </c>
      <c r="F228">
        <f t="shared" si="6"/>
        <v>0.88104000000000304</v>
      </c>
      <c r="G228">
        <f t="shared" si="7"/>
        <v>1.94399999999999</v>
      </c>
      <c r="H228">
        <f t="shared" si="7"/>
        <v>0.91915232000000135</v>
      </c>
    </row>
    <row r="229" spans="2:8" x14ac:dyDescent="0.3">
      <c r="B229">
        <f>B228+'User Interface'!$D$14</f>
        <v>0.21700000000000016</v>
      </c>
      <c r="C229">
        <f>IF(G229&lt;0,(SQRT(G229^2+H229^2)*'User Interface'!$D$17)/$C$7*COS(PI()*'User Interface'!$D$19/180),0)</f>
        <v>0</v>
      </c>
      <c r="D229">
        <f>IF(G229&lt;0,(SQRT(H229^2+H229^2)*'User Interface'!$D$17)/$C$7*COS(PI()*'User Interface'!$D$19/180)+$C$8,$C$8)</f>
        <v>-9.81</v>
      </c>
      <c r="E229">
        <f t="shared" si="6"/>
        <v>9</v>
      </c>
      <c r="F229">
        <f t="shared" si="6"/>
        <v>0.87123000000000306</v>
      </c>
      <c r="G229">
        <f t="shared" si="7"/>
        <v>1.9529999999999899</v>
      </c>
      <c r="H229">
        <f t="shared" si="7"/>
        <v>0.92002845500000141</v>
      </c>
    </row>
    <row r="230" spans="2:8" x14ac:dyDescent="0.3">
      <c r="B230">
        <f>B229+'User Interface'!$D$14</f>
        <v>0.21800000000000017</v>
      </c>
      <c r="C230">
        <f>IF(G230&lt;0,(SQRT(G230^2+H230^2)*'User Interface'!$D$17)/$C$7*COS(PI()*'User Interface'!$D$19/180),0)</f>
        <v>0</v>
      </c>
      <c r="D230">
        <f>IF(G230&lt;0,(SQRT(H230^2+H230^2)*'User Interface'!$D$17)/$C$7*COS(PI()*'User Interface'!$D$19/180)+$C$8,$C$8)</f>
        <v>-9.81</v>
      </c>
      <c r="E230">
        <f t="shared" si="6"/>
        <v>9</v>
      </c>
      <c r="F230">
        <f t="shared" si="6"/>
        <v>0.86142000000000307</v>
      </c>
      <c r="G230">
        <f t="shared" si="7"/>
        <v>1.9619999999999898</v>
      </c>
      <c r="H230">
        <f t="shared" si="7"/>
        <v>0.92089478000000147</v>
      </c>
    </row>
    <row r="231" spans="2:8" x14ac:dyDescent="0.3">
      <c r="B231">
        <f>B230+'User Interface'!$D$14</f>
        <v>0.21900000000000017</v>
      </c>
      <c r="C231">
        <f>IF(G231&lt;0,(SQRT(G231^2+H231^2)*'User Interface'!$D$17)/$C$7*COS(PI()*'User Interface'!$D$19/180),0)</f>
        <v>0</v>
      </c>
      <c r="D231">
        <f>IF(G231&lt;0,(SQRT(H231^2+H231^2)*'User Interface'!$D$17)/$C$7*COS(PI()*'User Interface'!$D$19/180)+$C$8,$C$8)</f>
        <v>-9.81</v>
      </c>
      <c r="E231">
        <f t="shared" si="6"/>
        <v>9</v>
      </c>
      <c r="F231">
        <f t="shared" si="6"/>
        <v>0.85161000000000309</v>
      </c>
      <c r="G231">
        <f t="shared" si="7"/>
        <v>1.9709999999999896</v>
      </c>
      <c r="H231">
        <f t="shared" si="7"/>
        <v>0.92175129500000152</v>
      </c>
    </row>
    <row r="232" spans="2:8" x14ac:dyDescent="0.3">
      <c r="B232">
        <f>B231+'User Interface'!$D$14</f>
        <v>0.22000000000000017</v>
      </c>
      <c r="C232">
        <f>IF(G232&lt;0,(SQRT(G232^2+H232^2)*'User Interface'!$D$17)/$C$7*COS(PI()*'User Interface'!$D$19/180),0)</f>
        <v>0</v>
      </c>
      <c r="D232">
        <f>IF(G232&lt;0,(SQRT(H232^2+H232^2)*'User Interface'!$D$17)/$C$7*COS(PI()*'User Interface'!$D$19/180)+$C$8,$C$8)</f>
        <v>-9.81</v>
      </c>
      <c r="E232">
        <f t="shared" si="6"/>
        <v>9</v>
      </c>
      <c r="F232">
        <f t="shared" si="6"/>
        <v>0.8418000000000031</v>
      </c>
      <c r="G232">
        <f t="shared" si="7"/>
        <v>1.9799999999999895</v>
      </c>
      <c r="H232">
        <f t="shared" si="7"/>
        <v>0.92259800000000158</v>
      </c>
    </row>
    <row r="233" spans="2:8" x14ac:dyDescent="0.3">
      <c r="B233">
        <f>B232+'User Interface'!$D$14</f>
        <v>0.22100000000000017</v>
      </c>
      <c r="C233">
        <f>IF(G233&lt;0,(SQRT(G233^2+H233^2)*'User Interface'!$D$17)/$C$7*COS(PI()*'User Interface'!$D$19/180),0)</f>
        <v>0</v>
      </c>
      <c r="D233">
        <f>IF(G233&lt;0,(SQRT(H233^2+H233^2)*'User Interface'!$D$17)/$C$7*COS(PI()*'User Interface'!$D$19/180)+$C$8,$C$8)</f>
        <v>-9.81</v>
      </c>
      <c r="E233">
        <f t="shared" si="6"/>
        <v>9</v>
      </c>
      <c r="F233">
        <f t="shared" si="6"/>
        <v>0.83199000000000312</v>
      </c>
      <c r="G233">
        <f t="shared" si="7"/>
        <v>1.9889999999999894</v>
      </c>
      <c r="H233">
        <f t="shared" si="7"/>
        <v>0.92343489500000153</v>
      </c>
    </row>
    <row r="234" spans="2:8" x14ac:dyDescent="0.3">
      <c r="B234">
        <f>B233+'User Interface'!$D$14</f>
        <v>0.22200000000000017</v>
      </c>
      <c r="C234">
        <f>IF(G234&lt;0,(SQRT(G234^2+H234^2)*'User Interface'!$D$17)/$C$7*COS(PI()*'User Interface'!$D$19/180),0)</f>
        <v>0</v>
      </c>
      <c r="D234">
        <f>IF(G234&lt;0,(SQRT(H234^2+H234^2)*'User Interface'!$D$17)/$C$7*COS(PI()*'User Interface'!$D$19/180)+$C$8,$C$8)</f>
        <v>-9.81</v>
      </c>
      <c r="E234">
        <f t="shared" si="6"/>
        <v>9</v>
      </c>
      <c r="F234">
        <f t="shared" si="6"/>
        <v>0.82218000000000313</v>
      </c>
      <c r="G234">
        <f t="shared" si="7"/>
        <v>1.9979999999999893</v>
      </c>
      <c r="H234">
        <f t="shared" si="7"/>
        <v>0.92426198000000148</v>
      </c>
    </row>
    <row r="235" spans="2:8" x14ac:dyDescent="0.3">
      <c r="B235">
        <f>B234+'User Interface'!$D$14</f>
        <v>0.22300000000000017</v>
      </c>
      <c r="C235">
        <f>IF(G235&lt;0,(SQRT(G235^2+H235^2)*'User Interface'!$D$17)/$C$7*COS(PI()*'User Interface'!$D$19/180),0)</f>
        <v>0</v>
      </c>
      <c r="D235">
        <f>IF(G235&lt;0,(SQRT(H235^2+H235^2)*'User Interface'!$D$17)/$C$7*COS(PI()*'User Interface'!$D$19/180)+$C$8,$C$8)</f>
        <v>-9.81</v>
      </c>
      <c r="E235">
        <f t="shared" si="6"/>
        <v>9</v>
      </c>
      <c r="F235">
        <f t="shared" si="6"/>
        <v>0.81237000000000315</v>
      </c>
      <c r="G235">
        <f t="shared" si="7"/>
        <v>2.0069999999999895</v>
      </c>
      <c r="H235">
        <f t="shared" si="7"/>
        <v>0.92507925500000143</v>
      </c>
    </row>
    <row r="236" spans="2:8" x14ac:dyDescent="0.3">
      <c r="B236">
        <f>B235+'User Interface'!$D$14</f>
        <v>0.22400000000000017</v>
      </c>
      <c r="C236">
        <f>IF(G236&lt;0,(SQRT(G236^2+H236^2)*'User Interface'!$D$17)/$C$7*COS(PI()*'User Interface'!$D$19/180),0)</f>
        <v>0</v>
      </c>
      <c r="D236">
        <f>IF(G236&lt;0,(SQRT(H236^2+H236^2)*'User Interface'!$D$17)/$C$7*COS(PI()*'User Interface'!$D$19/180)+$C$8,$C$8)</f>
        <v>-9.81</v>
      </c>
      <c r="E236">
        <f t="shared" si="6"/>
        <v>9</v>
      </c>
      <c r="F236">
        <f t="shared" si="6"/>
        <v>0.80256000000000316</v>
      </c>
      <c r="G236">
        <f t="shared" si="7"/>
        <v>2.0159999999999894</v>
      </c>
      <c r="H236">
        <f t="shared" si="7"/>
        <v>0.92588672000000138</v>
      </c>
    </row>
    <row r="237" spans="2:8" x14ac:dyDescent="0.3">
      <c r="B237">
        <f>B236+'User Interface'!$D$14</f>
        <v>0.22500000000000017</v>
      </c>
      <c r="C237">
        <f>IF(G237&lt;0,(SQRT(G237^2+H237^2)*'User Interface'!$D$17)/$C$7*COS(PI()*'User Interface'!$D$19/180),0)</f>
        <v>0</v>
      </c>
      <c r="D237">
        <f>IF(G237&lt;0,(SQRT(H237^2+H237^2)*'User Interface'!$D$17)/$C$7*COS(PI()*'User Interface'!$D$19/180)+$C$8,$C$8)</f>
        <v>-9.81</v>
      </c>
      <c r="E237">
        <f t="shared" si="6"/>
        <v>9</v>
      </c>
      <c r="F237">
        <f t="shared" si="6"/>
        <v>0.79275000000000317</v>
      </c>
      <c r="G237">
        <f t="shared" si="7"/>
        <v>2.0249999999999893</v>
      </c>
      <c r="H237">
        <f t="shared" si="7"/>
        <v>0.92668437500000134</v>
      </c>
    </row>
    <row r="238" spans="2:8" x14ac:dyDescent="0.3">
      <c r="B238">
        <f>B237+'User Interface'!$D$14</f>
        <v>0.22600000000000017</v>
      </c>
      <c r="C238">
        <f>IF(G238&lt;0,(SQRT(G238^2+H238^2)*'User Interface'!$D$17)/$C$7*COS(PI()*'User Interface'!$D$19/180),0)</f>
        <v>0</v>
      </c>
      <c r="D238">
        <f>IF(G238&lt;0,(SQRT(H238^2+H238^2)*'User Interface'!$D$17)/$C$7*COS(PI()*'User Interface'!$D$19/180)+$C$8,$C$8)</f>
        <v>-9.81</v>
      </c>
      <c r="E238">
        <f t="shared" si="6"/>
        <v>9</v>
      </c>
      <c r="F238">
        <f t="shared" si="6"/>
        <v>0.78294000000000319</v>
      </c>
      <c r="G238">
        <f t="shared" si="7"/>
        <v>2.0339999999999892</v>
      </c>
      <c r="H238">
        <f t="shared" si="7"/>
        <v>0.92747222000000129</v>
      </c>
    </row>
    <row r="239" spans="2:8" x14ac:dyDescent="0.3">
      <c r="B239">
        <f>B238+'User Interface'!$D$14</f>
        <v>0.22700000000000017</v>
      </c>
      <c r="C239">
        <f>IF(G239&lt;0,(SQRT(G239^2+H239^2)*'User Interface'!$D$17)/$C$7*COS(PI()*'User Interface'!$D$19/180),0)</f>
        <v>0</v>
      </c>
      <c r="D239">
        <f>IF(G239&lt;0,(SQRT(H239^2+H239^2)*'User Interface'!$D$17)/$C$7*COS(PI()*'User Interface'!$D$19/180)+$C$8,$C$8)</f>
        <v>-9.81</v>
      </c>
      <c r="E239">
        <f t="shared" si="6"/>
        <v>9</v>
      </c>
      <c r="F239">
        <f t="shared" si="6"/>
        <v>0.7731300000000032</v>
      </c>
      <c r="G239">
        <f t="shared" si="7"/>
        <v>2.042999999999989</v>
      </c>
      <c r="H239">
        <f t="shared" si="7"/>
        <v>0.92825025500000125</v>
      </c>
    </row>
    <row r="240" spans="2:8" x14ac:dyDescent="0.3">
      <c r="B240">
        <f>B239+'User Interface'!$D$14</f>
        <v>0.22800000000000017</v>
      </c>
      <c r="C240">
        <f>IF(G240&lt;0,(SQRT(G240^2+H240^2)*'User Interface'!$D$17)/$C$7*COS(PI()*'User Interface'!$D$19/180),0)</f>
        <v>0</v>
      </c>
      <c r="D240">
        <f>IF(G240&lt;0,(SQRT(H240^2+H240^2)*'User Interface'!$D$17)/$C$7*COS(PI()*'User Interface'!$D$19/180)+$C$8,$C$8)</f>
        <v>-9.81</v>
      </c>
      <c r="E240">
        <f t="shared" si="6"/>
        <v>9</v>
      </c>
      <c r="F240">
        <f t="shared" si="6"/>
        <v>0.76332000000000322</v>
      </c>
      <c r="G240">
        <f t="shared" si="7"/>
        <v>2.0519999999999889</v>
      </c>
      <c r="H240">
        <f t="shared" si="7"/>
        <v>0.9290184800000012</v>
      </c>
    </row>
    <row r="241" spans="2:8" x14ac:dyDescent="0.3">
      <c r="B241">
        <f>B240+'User Interface'!$D$14</f>
        <v>0.22900000000000018</v>
      </c>
      <c r="C241">
        <f>IF(G241&lt;0,(SQRT(G241^2+H241^2)*'User Interface'!$D$17)/$C$7*COS(PI()*'User Interface'!$D$19/180),0)</f>
        <v>0</v>
      </c>
      <c r="D241">
        <f>IF(G241&lt;0,(SQRT(H241^2+H241^2)*'User Interface'!$D$17)/$C$7*COS(PI()*'User Interface'!$D$19/180)+$C$8,$C$8)</f>
        <v>-9.81</v>
      </c>
      <c r="E241">
        <f t="shared" si="6"/>
        <v>9</v>
      </c>
      <c r="F241">
        <f t="shared" si="6"/>
        <v>0.75351000000000323</v>
      </c>
      <c r="G241">
        <f t="shared" si="7"/>
        <v>2.0609999999999888</v>
      </c>
      <c r="H241">
        <f t="shared" si="7"/>
        <v>0.92977689500000116</v>
      </c>
    </row>
    <row r="242" spans="2:8" x14ac:dyDescent="0.3">
      <c r="B242">
        <f>B241+'User Interface'!$D$14</f>
        <v>0.23000000000000018</v>
      </c>
      <c r="C242">
        <f>IF(G242&lt;0,(SQRT(G242^2+H242^2)*'User Interface'!$D$17)/$C$7*COS(PI()*'User Interface'!$D$19/180),0)</f>
        <v>0</v>
      </c>
      <c r="D242">
        <f>IF(G242&lt;0,(SQRT(H242^2+H242^2)*'User Interface'!$D$17)/$C$7*COS(PI()*'User Interface'!$D$19/180)+$C$8,$C$8)</f>
        <v>-9.81</v>
      </c>
      <c r="E242">
        <f t="shared" si="6"/>
        <v>9</v>
      </c>
      <c r="F242">
        <f t="shared" si="6"/>
        <v>0.74370000000000325</v>
      </c>
      <c r="G242">
        <f t="shared" si="7"/>
        <v>2.0699999999999887</v>
      </c>
      <c r="H242">
        <f t="shared" si="7"/>
        <v>0.93052550000000112</v>
      </c>
    </row>
    <row r="243" spans="2:8" x14ac:dyDescent="0.3">
      <c r="B243">
        <f>B242+'User Interface'!$D$14</f>
        <v>0.23100000000000018</v>
      </c>
      <c r="C243">
        <f>IF(G243&lt;0,(SQRT(G243^2+H243^2)*'User Interface'!$D$17)/$C$7*COS(PI()*'User Interface'!$D$19/180),0)</f>
        <v>0</v>
      </c>
      <c r="D243">
        <f>IF(G243&lt;0,(SQRT(H243^2+H243^2)*'User Interface'!$D$17)/$C$7*COS(PI()*'User Interface'!$D$19/180)+$C$8,$C$8)</f>
        <v>-9.81</v>
      </c>
      <c r="E243">
        <f t="shared" si="6"/>
        <v>9</v>
      </c>
      <c r="F243">
        <f t="shared" si="6"/>
        <v>0.73389000000000326</v>
      </c>
      <c r="G243">
        <f t="shared" si="7"/>
        <v>2.0789999999999886</v>
      </c>
      <c r="H243">
        <f t="shared" si="7"/>
        <v>0.93126429500000107</v>
      </c>
    </row>
    <row r="244" spans="2:8" x14ac:dyDescent="0.3">
      <c r="B244">
        <f>B243+'User Interface'!$D$14</f>
        <v>0.23200000000000018</v>
      </c>
      <c r="C244">
        <f>IF(G244&lt;0,(SQRT(G244^2+H244^2)*'User Interface'!$D$17)/$C$7*COS(PI()*'User Interface'!$D$19/180),0)</f>
        <v>0</v>
      </c>
      <c r="D244">
        <f>IF(G244&lt;0,(SQRT(H244^2+H244^2)*'User Interface'!$D$17)/$C$7*COS(PI()*'User Interface'!$D$19/180)+$C$8,$C$8)</f>
        <v>-9.81</v>
      </c>
      <c r="E244">
        <f t="shared" si="6"/>
        <v>9</v>
      </c>
      <c r="F244">
        <f t="shared" si="6"/>
        <v>0.72408000000000328</v>
      </c>
      <c r="G244">
        <f t="shared" si="7"/>
        <v>2.0879999999999885</v>
      </c>
      <c r="H244">
        <f t="shared" si="7"/>
        <v>0.93199328000000103</v>
      </c>
    </row>
    <row r="245" spans="2:8" x14ac:dyDescent="0.3">
      <c r="B245">
        <f>B244+'User Interface'!$D$14</f>
        <v>0.23300000000000018</v>
      </c>
      <c r="C245">
        <f>IF(G245&lt;0,(SQRT(G245^2+H245^2)*'User Interface'!$D$17)/$C$7*COS(PI()*'User Interface'!$D$19/180),0)</f>
        <v>0</v>
      </c>
      <c r="D245">
        <f>IF(G245&lt;0,(SQRT(H245^2+H245^2)*'User Interface'!$D$17)/$C$7*COS(PI()*'User Interface'!$D$19/180)+$C$8,$C$8)</f>
        <v>-9.81</v>
      </c>
      <c r="E245">
        <f t="shared" si="6"/>
        <v>9</v>
      </c>
      <c r="F245">
        <f t="shared" si="6"/>
        <v>0.71427000000000329</v>
      </c>
      <c r="G245">
        <f t="shared" si="7"/>
        <v>2.0969999999999884</v>
      </c>
      <c r="H245">
        <f t="shared" si="7"/>
        <v>0.932712455000001</v>
      </c>
    </row>
    <row r="246" spans="2:8" x14ac:dyDescent="0.3">
      <c r="B246">
        <f>B245+'User Interface'!$D$14</f>
        <v>0.23400000000000018</v>
      </c>
      <c r="C246">
        <f>IF(G246&lt;0,(SQRT(G246^2+H246^2)*'User Interface'!$D$17)/$C$7*COS(PI()*'User Interface'!$D$19/180),0)</f>
        <v>0</v>
      </c>
      <c r="D246">
        <f>IF(G246&lt;0,(SQRT(H246^2+H246^2)*'User Interface'!$D$17)/$C$7*COS(PI()*'User Interface'!$D$19/180)+$C$8,$C$8)</f>
        <v>-9.81</v>
      </c>
      <c r="E246">
        <f t="shared" si="6"/>
        <v>9</v>
      </c>
      <c r="F246">
        <f t="shared" si="6"/>
        <v>0.70446000000000331</v>
      </c>
      <c r="G246">
        <f t="shared" si="7"/>
        <v>2.1059999999999883</v>
      </c>
      <c r="H246">
        <f t="shared" si="7"/>
        <v>0.93342182000000096</v>
      </c>
    </row>
    <row r="247" spans="2:8" x14ac:dyDescent="0.3">
      <c r="B247">
        <f>B246+'User Interface'!$D$14</f>
        <v>0.23500000000000018</v>
      </c>
      <c r="C247">
        <f>IF(G247&lt;0,(SQRT(G247^2+H247^2)*'User Interface'!$D$17)/$C$7*COS(PI()*'User Interface'!$D$19/180),0)</f>
        <v>0</v>
      </c>
      <c r="D247">
        <f>IF(G247&lt;0,(SQRT(H247^2+H247^2)*'User Interface'!$D$17)/$C$7*COS(PI()*'User Interface'!$D$19/180)+$C$8,$C$8)</f>
        <v>-9.81</v>
      </c>
      <c r="E247">
        <f t="shared" si="6"/>
        <v>9</v>
      </c>
      <c r="F247">
        <f t="shared" si="6"/>
        <v>0.69465000000000332</v>
      </c>
      <c r="G247">
        <f t="shared" si="7"/>
        <v>2.1149999999999882</v>
      </c>
      <c r="H247">
        <f t="shared" si="7"/>
        <v>0.93412137500000092</v>
      </c>
    </row>
    <row r="248" spans="2:8" x14ac:dyDescent="0.3">
      <c r="B248">
        <f>B247+'User Interface'!$D$14</f>
        <v>0.23600000000000018</v>
      </c>
      <c r="C248">
        <f>IF(G248&lt;0,(SQRT(G248^2+H248^2)*'User Interface'!$D$17)/$C$7*COS(PI()*'User Interface'!$D$19/180),0)</f>
        <v>0</v>
      </c>
      <c r="D248">
        <f>IF(G248&lt;0,(SQRT(H248^2+H248^2)*'User Interface'!$D$17)/$C$7*COS(PI()*'User Interface'!$D$19/180)+$C$8,$C$8)</f>
        <v>-9.81</v>
      </c>
      <c r="E248">
        <f t="shared" si="6"/>
        <v>9</v>
      </c>
      <c r="F248">
        <f t="shared" si="6"/>
        <v>0.68484000000000333</v>
      </c>
      <c r="G248">
        <f t="shared" si="7"/>
        <v>2.1239999999999881</v>
      </c>
      <c r="H248">
        <f t="shared" si="7"/>
        <v>0.93481112000000088</v>
      </c>
    </row>
    <row r="249" spans="2:8" x14ac:dyDescent="0.3">
      <c r="B249">
        <f>B248+'User Interface'!$D$14</f>
        <v>0.23700000000000018</v>
      </c>
      <c r="C249">
        <f>IF(G249&lt;0,(SQRT(G249^2+H249^2)*'User Interface'!$D$17)/$C$7*COS(PI()*'User Interface'!$D$19/180),0)</f>
        <v>0</v>
      </c>
      <c r="D249">
        <f>IF(G249&lt;0,(SQRT(H249^2+H249^2)*'User Interface'!$D$17)/$C$7*COS(PI()*'User Interface'!$D$19/180)+$C$8,$C$8)</f>
        <v>-9.81</v>
      </c>
      <c r="E249">
        <f t="shared" si="6"/>
        <v>9</v>
      </c>
      <c r="F249">
        <f t="shared" si="6"/>
        <v>0.67503000000000335</v>
      </c>
      <c r="G249">
        <f t="shared" si="7"/>
        <v>2.132999999999988</v>
      </c>
      <c r="H249">
        <f t="shared" si="7"/>
        <v>0.93549105500000085</v>
      </c>
    </row>
    <row r="250" spans="2:8" x14ac:dyDescent="0.3">
      <c r="B250">
        <f>B249+'User Interface'!$D$14</f>
        <v>0.23800000000000018</v>
      </c>
      <c r="C250">
        <f>IF(G250&lt;0,(SQRT(G250^2+H250^2)*'User Interface'!$D$17)/$C$7*COS(PI()*'User Interface'!$D$19/180),0)</f>
        <v>0</v>
      </c>
      <c r="D250">
        <f>IF(G250&lt;0,(SQRT(H250^2+H250^2)*'User Interface'!$D$17)/$C$7*COS(PI()*'User Interface'!$D$19/180)+$C$8,$C$8)</f>
        <v>-9.81</v>
      </c>
      <c r="E250">
        <f t="shared" si="6"/>
        <v>9</v>
      </c>
      <c r="F250">
        <f t="shared" si="6"/>
        <v>0.66522000000000336</v>
      </c>
      <c r="G250">
        <f t="shared" si="7"/>
        <v>2.1419999999999879</v>
      </c>
      <c r="H250">
        <f t="shared" si="7"/>
        <v>0.93616118000000081</v>
      </c>
    </row>
    <row r="251" spans="2:8" x14ac:dyDescent="0.3">
      <c r="B251">
        <f>B250+'User Interface'!$D$14</f>
        <v>0.23900000000000018</v>
      </c>
      <c r="C251">
        <f>IF(G251&lt;0,(SQRT(G251^2+H251^2)*'User Interface'!$D$17)/$C$7*COS(PI()*'User Interface'!$D$19/180),0)</f>
        <v>0</v>
      </c>
      <c r="D251">
        <f>IF(G251&lt;0,(SQRT(H251^2+H251^2)*'User Interface'!$D$17)/$C$7*COS(PI()*'User Interface'!$D$19/180)+$C$8,$C$8)</f>
        <v>-9.81</v>
      </c>
      <c r="E251">
        <f t="shared" si="6"/>
        <v>9</v>
      </c>
      <c r="F251">
        <f t="shared" si="6"/>
        <v>0.65541000000000338</v>
      </c>
      <c r="G251">
        <f t="shared" si="7"/>
        <v>2.1509999999999878</v>
      </c>
      <c r="H251">
        <f t="shared" si="7"/>
        <v>0.93682149500000078</v>
      </c>
    </row>
    <row r="252" spans="2:8" x14ac:dyDescent="0.3">
      <c r="B252">
        <f>B251+'User Interface'!$D$14</f>
        <v>0.24000000000000019</v>
      </c>
      <c r="C252">
        <f>IF(G252&lt;0,(SQRT(G252^2+H252^2)*'User Interface'!$D$17)/$C$7*COS(PI()*'User Interface'!$D$19/180),0)</f>
        <v>0</v>
      </c>
      <c r="D252">
        <f>IF(G252&lt;0,(SQRT(H252^2+H252^2)*'User Interface'!$D$17)/$C$7*COS(PI()*'User Interface'!$D$19/180)+$C$8,$C$8)</f>
        <v>-9.81</v>
      </c>
      <c r="E252">
        <f t="shared" si="6"/>
        <v>9</v>
      </c>
      <c r="F252">
        <f t="shared" si="6"/>
        <v>0.64560000000000339</v>
      </c>
      <c r="G252">
        <f t="shared" si="7"/>
        <v>2.1599999999999877</v>
      </c>
      <c r="H252">
        <f t="shared" si="7"/>
        <v>0.93747200000000075</v>
      </c>
    </row>
    <row r="253" spans="2:8" x14ac:dyDescent="0.3">
      <c r="B253">
        <f>B252+'User Interface'!$D$14</f>
        <v>0.24100000000000019</v>
      </c>
      <c r="C253">
        <f>IF(G253&lt;0,(SQRT(G253^2+H253^2)*'User Interface'!$D$17)/$C$7*COS(PI()*'User Interface'!$D$19/180),0)</f>
        <v>0</v>
      </c>
      <c r="D253">
        <f>IF(G253&lt;0,(SQRT(H253^2+H253^2)*'User Interface'!$D$17)/$C$7*COS(PI()*'User Interface'!$D$19/180)+$C$8,$C$8)</f>
        <v>-9.81</v>
      </c>
      <c r="E253">
        <f t="shared" si="6"/>
        <v>9</v>
      </c>
      <c r="F253">
        <f t="shared" si="6"/>
        <v>0.63579000000000341</v>
      </c>
      <c r="G253">
        <f t="shared" si="7"/>
        <v>2.1689999999999876</v>
      </c>
      <c r="H253">
        <f t="shared" si="7"/>
        <v>0.93811269500000072</v>
      </c>
    </row>
    <row r="254" spans="2:8" x14ac:dyDescent="0.3">
      <c r="B254">
        <f>B253+'User Interface'!$D$14</f>
        <v>0.24200000000000019</v>
      </c>
      <c r="C254">
        <f>IF(G254&lt;0,(SQRT(G254^2+H254^2)*'User Interface'!$D$17)/$C$7*COS(PI()*'User Interface'!$D$19/180),0)</f>
        <v>0</v>
      </c>
      <c r="D254">
        <f>IF(G254&lt;0,(SQRT(H254^2+H254^2)*'User Interface'!$D$17)/$C$7*COS(PI()*'User Interface'!$D$19/180)+$C$8,$C$8)</f>
        <v>-9.81</v>
      </c>
      <c r="E254">
        <f t="shared" si="6"/>
        <v>9</v>
      </c>
      <c r="F254">
        <f t="shared" si="6"/>
        <v>0.62598000000000342</v>
      </c>
      <c r="G254">
        <f t="shared" si="7"/>
        <v>2.1779999999999875</v>
      </c>
      <c r="H254">
        <f t="shared" si="7"/>
        <v>0.93874358000000069</v>
      </c>
    </row>
    <row r="255" spans="2:8" x14ac:dyDescent="0.3">
      <c r="B255">
        <f>B254+'User Interface'!$D$14</f>
        <v>0.24300000000000019</v>
      </c>
      <c r="C255">
        <f>IF(G255&lt;0,(SQRT(G255^2+H255^2)*'User Interface'!$D$17)/$C$7*COS(PI()*'User Interface'!$D$19/180),0)</f>
        <v>0</v>
      </c>
      <c r="D255">
        <f>IF(G255&lt;0,(SQRT(H255^2+H255^2)*'User Interface'!$D$17)/$C$7*COS(PI()*'User Interface'!$D$19/180)+$C$8,$C$8)</f>
        <v>-9.81</v>
      </c>
      <c r="E255">
        <f t="shared" si="6"/>
        <v>9</v>
      </c>
      <c r="F255">
        <f t="shared" si="6"/>
        <v>0.61617000000000344</v>
      </c>
      <c r="G255">
        <f t="shared" si="7"/>
        <v>2.1869999999999874</v>
      </c>
      <c r="H255">
        <f t="shared" si="7"/>
        <v>0.93936465500000066</v>
      </c>
    </row>
    <row r="256" spans="2:8" x14ac:dyDescent="0.3">
      <c r="B256">
        <f>B255+'User Interface'!$D$14</f>
        <v>0.24400000000000019</v>
      </c>
      <c r="C256">
        <f>IF(G256&lt;0,(SQRT(G256^2+H256^2)*'User Interface'!$D$17)/$C$7*COS(PI()*'User Interface'!$D$19/180),0)</f>
        <v>0</v>
      </c>
      <c r="D256">
        <f>IF(G256&lt;0,(SQRT(H256^2+H256^2)*'User Interface'!$D$17)/$C$7*COS(PI()*'User Interface'!$D$19/180)+$C$8,$C$8)</f>
        <v>-9.81</v>
      </c>
      <c r="E256">
        <f t="shared" si="6"/>
        <v>9</v>
      </c>
      <c r="F256">
        <f t="shared" si="6"/>
        <v>0.60636000000000345</v>
      </c>
      <c r="G256">
        <f t="shared" si="7"/>
        <v>2.1959999999999873</v>
      </c>
      <c r="H256">
        <f t="shared" si="7"/>
        <v>0.93997592000000063</v>
      </c>
    </row>
    <row r="257" spans="2:8" x14ac:dyDescent="0.3">
      <c r="B257">
        <f>B256+'User Interface'!$D$14</f>
        <v>0.24500000000000019</v>
      </c>
      <c r="C257">
        <f>IF(G257&lt;0,(SQRT(G257^2+H257^2)*'User Interface'!$D$17)/$C$7*COS(PI()*'User Interface'!$D$19/180),0)</f>
        <v>0</v>
      </c>
      <c r="D257">
        <f>IF(G257&lt;0,(SQRT(H257^2+H257^2)*'User Interface'!$D$17)/$C$7*COS(PI()*'User Interface'!$D$19/180)+$C$8,$C$8)</f>
        <v>-9.81</v>
      </c>
      <c r="E257">
        <f t="shared" si="6"/>
        <v>9</v>
      </c>
      <c r="F257">
        <f t="shared" si="6"/>
        <v>0.59655000000000347</v>
      </c>
      <c r="G257">
        <f t="shared" si="7"/>
        <v>2.2049999999999872</v>
      </c>
      <c r="H257">
        <f t="shared" si="7"/>
        <v>0.9405773750000006</v>
      </c>
    </row>
    <row r="258" spans="2:8" x14ac:dyDescent="0.3">
      <c r="B258">
        <f>B257+'User Interface'!$D$14</f>
        <v>0.24600000000000019</v>
      </c>
      <c r="C258">
        <f>IF(G258&lt;0,(SQRT(G258^2+H258^2)*'User Interface'!$D$17)/$C$7*COS(PI()*'User Interface'!$D$19/180),0)</f>
        <v>0</v>
      </c>
      <c r="D258">
        <f>IF(G258&lt;0,(SQRT(H258^2+H258^2)*'User Interface'!$D$17)/$C$7*COS(PI()*'User Interface'!$D$19/180)+$C$8,$C$8)</f>
        <v>-9.81</v>
      </c>
      <c r="E258">
        <f t="shared" si="6"/>
        <v>9</v>
      </c>
      <c r="F258">
        <f t="shared" si="6"/>
        <v>0.58674000000000348</v>
      </c>
      <c r="G258">
        <f t="shared" si="7"/>
        <v>2.2139999999999871</v>
      </c>
      <c r="H258">
        <f t="shared" si="7"/>
        <v>0.94116902000000058</v>
      </c>
    </row>
    <row r="259" spans="2:8" x14ac:dyDescent="0.3">
      <c r="B259">
        <f>B258+'User Interface'!$D$14</f>
        <v>0.24700000000000019</v>
      </c>
      <c r="C259">
        <f>IF(G259&lt;0,(SQRT(G259^2+H259^2)*'User Interface'!$D$17)/$C$7*COS(PI()*'User Interface'!$D$19/180),0)</f>
        <v>0</v>
      </c>
      <c r="D259">
        <f>IF(G259&lt;0,(SQRT(H259^2+H259^2)*'User Interface'!$D$17)/$C$7*COS(PI()*'User Interface'!$D$19/180)+$C$8,$C$8)</f>
        <v>-9.81</v>
      </c>
      <c r="E259">
        <f t="shared" si="6"/>
        <v>9</v>
      </c>
      <c r="F259">
        <f t="shared" si="6"/>
        <v>0.5769300000000035</v>
      </c>
      <c r="G259">
        <f t="shared" si="7"/>
        <v>2.222999999999987</v>
      </c>
      <c r="H259">
        <f t="shared" si="7"/>
        <v>0.94175085500000055</v>
      </c>
    </row>
    <row r="260" spans="2:8" x14ac:dyDescent="0.3">
      <c r="B260">
        <f>B259+'User Interface'!$D$14</f>
        <v>0.24800000000000019</v>
      </c>
      <c r="C260">
        <f>IF(G260&lt;0,(SQRT(G260^2+H260^2)*'User Interface'!$D$17)/$C$7*COS(PI()*'User Interface'!$D$19/180),0)</f>
        <v>0</v>
      </c>
      <c r="D260">
        <f>IF(G260&lt;0,(SQRT(H260^2+H260^2)*'User Interface'!$D$17)/$C$7*COS(PI()*'User Interface'!$D$19/180)+$C$8,$C$8)</f>
        <v>-9.81</v>
      </c>
      <c r="E260">
        <f t="shared" si="6"/>
        <v>9</v>
      </c>
      <c r="F260">
        <f t="shared" si="6"/>
        <v>0.56712000000000351</v>
      </c>
      <c r="G260">
        <f t="shared" si="7"/>
        <v>2.2319999999999869</v>
      </c>
      <c r="H260">
        <f t="shared" si="7"/>
        <v>0.94232288000000053</v>
      </c>
    </row>
    <row r="261" spans="2:8" x14ac:dyDescent="0.3">
      <c r="B261">
        <f>B260+'User Interface'!$D$14</f>
        <v>0.24900000000000019</v>
      </c>
      <c r="C261">
        <f>IF(G261&lt;0,(SQRT(G261^2+H261^2)*'User Interface'!$D$17)/$C$7*COS(PI()*'User Interface'!$D$19/180),0)</f>
        <v>0</v>
      </c>
      <c r="D261">
        <f>IF(G261&lt;0,(SQRT(H261^2+H261^2)*'User Interface'!$D$17)/$C$7*COS(PI()*'User Interface'!$D$19/180)+$C$8,$C$8)</f>
        <v>-9.81</v>
      </c>
      <c r="E261">
        <f t="shared" si="6"/>
        <v>9</v>
      </c>
      <c r="F261">
        <f t="shared" si="6"/>
        <v>0.55731000000000352</v>
      </c>
      <c r="G261">
        <f t="shared" si="7"/>
        <v>2.2409999999999868</v>
      </c>
      <c r="H261">
        <f t="shared" si="7"/>
        <v>0.94288509500000051</v>
      </c>
    </row>
    <row r="262" spans="2:8" x14ac:dyDescent="0.3">
      <c r="B262">
        <f>B261+'User Interface'!$D$14</f>
        <v>0.25000000000000017</v>
      </c>
      <c r="C262">
        <f>IF(G262&lt;0,(SQRT(G262^2+H262^2)*'User Interface'!$D$17)/$C$7*COS(PI()*'User Interface'!$D$19/180),0)</f>
        <v>0</v>
      </c>
      <c r="D262">
        <f>IF(G262&lt;0,(SQRT(H262^2+H262^2)*'User Interface'!$D$17)/$C$7*COS(PI()*'User Interface'!$D$19/180)+$C$8,$C$8)</f>
        <v>-9.81</v>
      </c>
      <c r="E262">
        <f t="shared" si="6"/>
        <v>9</v>
      </c>
      <c r="F262">
        <f t="shared" si="6"/>
        <v>0.54750000000000354</v>
      </c>
      <c r="G262">
        <f t="shared" si="7"/>
        <v>2.2499999999999867</v>
      </c>
      <c r="H262">
        <f t="shared" si="7"/>
        <v>0.94343750000000048</v>
      </c>
    </row>
    <row r="263" spans="2:8" x14ac:dyDescent="0.3">
      <c r="B263">
        <f>B262+'User Interface'!$D$14</f>
        <v>0.25100000000000017</v>
      </c>
      <c r="C263">
        <f>IF(G263&lt;0,(SQRT(G263^2+H263^2)*'User Interface'!$D$17)/$C$7*COS(PI()*'User Interface'!$D$19/180),0)</f>
        <v>0</v>
      </c>
      <c r="D263">
        <f>IF(G263&lt;0,(SQRT(H263^2+H263^2)*'User Interface'!$D$17)/$C$7*COS(PI()*'User Interface'!$D$19/180)+$C$8,$C$8)</f>
        <v>-9.81</v>
      </c>
      <c r="E263">
        <f t="shared" si="6"/>
        <v>9</v>
      </c>
      <c r="F263">
        <f t="shared" si="6"/>
        <v>0.53769000000000355</v>
      </c>
      <c r="G263">
        <f t="shared" si="7"/>
        <v>2.2589999999999866</v>
      </c>
      <c r="H263">
        <f t="shared" si="7"/>
        <v>0.94398009500000046</v>
      </c>
    </row>
    <row r="264" spans="2:8" x14ac:dyDescent="0.3">
      <c r="B264">
        <f>B263+'User Interface'!$D$14</f>
        <v>0.25200000000000017</v>
      </c>
      <c r="C264">
        <f>IF(G264&lt;0,(SQRT(G264^2+H264^2)*'User Interface'!$D$17)/$C$7*COS(PI()*'User Interface'!$D$19/180),0)</f>
        <v>0</v>
      </c>
      <c r="D264">
        <f>IF(G264&lt;0,(SQRT(H264^2+H264^2)*'User Interface'!$D$17)/$C$7*COS(PI()*'User Interface'!$D$19/180)+$C$8,$C$8)</f>
        <v>-9.81</v>
      </c>
      <c r="E264">
        <f t="shared" si="6"/>
        <v>9</v>
      </c>
      <c r="F264">
        <f t="shared" si="6"/>
        <v>0.52788000000000357</v>
      </c>
      <c r="G264">
        <f t="shared" si="7"/>
        <v>2.2679999999999865</v>
      </c>
      <c r="H264">
        <f t="shared" si="7"/>
        <v>0.94451288000000044</v>
      </c>
    </row>
    <row r="265" spans="2:8" x14ac:dyDescent="0.3">
      <c r="B265">
        <f>B264+'User Interface'!$D$14</f>
        <v>0.25300000000000017</v>
      </c>
      <c r="C265">
        <f>IF(G265&lt;0,(SQRT(G265^2+H265^2)*'User Interface'!$D$17)/$C$7*COS(PI()*'User Interface'!$D$19/180),0)</f>
        <v>0</v>
      </c>
      <c r="D265">
        <f>IF(G265&lt;0,(SQRT(H265^2+H265^2)*'User Interface'!$D$17)/$C$7*COS(PI()*'User Interface'!$D$19/180)+$C$8,$C$8)</f>
        <v>-9.81</v>
      </c>
      <c r="E265">
        <f t="shared" si="6"/>
        <v>9</v>
      </c>
      <c r="F265">
        <f t="shared" si="6"/>
        <v>0.51807000000000358</v>
      </c>
      <c r="G265">
        <f t="shared" si="7"/>
        <v>2.2769999999999864</v>
      </c>
      <c r="H265">
        <f t="shared" si="7"/>
        <v>0.94503585500000042</v>
      </c>
    </row>
    <row r="266" spans="2:8" x14ac:dyDescent="0.3">
      <c r="B266">
        <f>B265+'User Interface'!$D$14</f>
        <v>0.25400000000000017</v>
      </c>
      <c r="C266">
        <f>IF(G266&lt;0,(SQRT(G266^2+H266^2)*'User Interface'!$D$17)/$C$7*COS(PI()*'User Interface'!$D$19/180),0)</f>
        <v>0</v>
      </c>
      <c r="D266">
        <f>IF(G266&lt;0,(SQRT(H266^2+H266^2)*'User Interface'!$D$17)/$C$7*COS(PI()*'User Interface'!$D$19/180)+$C$8,$C$8)</f>
        <v>-9.81</v>
      </c>
      <c r="E266">
        <f t="shared" si="6"/>
        <v>9</v>
      </c>
      <c r="F266">
        <f t="shared" si="6"/>
        <v>0.5082600000000036</v>
      </c>
      <c r="G266">
        <f t="shared" si="7"/>
        <v>2.2859999999999863</v>
      </c>
      <c r="H266">
        <f t="shared" si="7"/>
        <v>0.94554902000000041</v>
      </c>
    </row>
    <row r="267" spans="2:8" x14ac:dyDescent="0.3">
      <c r="B267">
        <f>B266+'User Interface'!$D$14</f>
        <v>0.25500000000000017</v>
      </c>
      <c r="C267">
        <f>IF(G267&lt;0,(SQRT(G267^2+H267^2)*'User Interface'!$D$17)/$C$7*COS(PI()*'User Interface'!$D$19/180),0)</f>
        <v>0</v>
      </c>
      <c r="D267">
        <f>IF(G267&lt;0,(SQRT(H267^2+H267^2)*'User Interface'!$D$17)/$C$7*COS(PI()*'User Interface'!$D$19/180)+$C$8,$C$8)</f>
        <v>-9.81</v>
      </c>
      <c r="E267">
        <f t="shared" si="6"/>
        <v>9</v>
      </c>
      <c r="F267">
        <f t="shared" si="6"/>
        <v>0.49845000000000361</v>
      </c>
      <c r="G267">
        <f t="shared" si="7"/>
        <v>2.2949999999999862</v>
      </c>
      <c r="H267">
        <f t="shared" si="7"/>
        <v>0.94605237500000039</v>
      </c>
    </row>
    <row r="268" spans="2:8" x14ac:dyDescent="0.3">
      <c r="B268">
        <f>B267+'User Interface'!$D$14</f>
        <v>0.25600000000000017</v>
      </c>
      <c r="C268">
        <f>IF(G268&lt;0,(SQRT(G268^2+H268^2)*'User Interface'!$D$17)/$C$7*COS(PI()*'User Interface'!$D$19/180),0)</f>
        <v>0</v>
      </c>
      <c r="D268">
        <f>IF(G268&lt;0,(SQRT(H268^2+H268^2)*'User Interface'!$D$17)/$C$7*COS(PI()*'User Interface'!$D$19/180)+$C$8,$C$8)</f>
        <v>-9.81</v>
      </c>
      <c r="E268">
        <f t="shared" si="6"/>
        <v>9</v>
      </c>
      <c r="F268">
        <f t="shared" si="6"/>
        <v>0.48864000000000363</v>
      </c>
      <c r="G268">
        <f t="shared" si="7"/>
        <v>2.3039999999999861</v>
      </c>
      <c r="H268">
        <f t="shared" si="7"/>
        <v>0.94654592000000037</v>
      </c>
    </row>
    <row r="269" spans="2:8" x14ac:dyDescent="0.3">
      <c r="B269">
        <f>B268+'User Interface'!$D$14</f>
        <v>0.25700000000000017</v>
      </c>
      <c r="C269">
        <f>IF(G269&lt;0,(SQRT(G269^2+H269^2)*'User Interface'!$D$17)/$C$7*COS(PI()*'User Interface'!$D$19/180),0)</f>
        <v>0</v>
      </c>
      <c r="D269">
        <f>IF(G269&lt;0,(SQRT(H269^2+H269^2)*'User Interface'!$D$17)/$C$7*COS(PI()*'User Interface'!$D$19/180)+$C$8,$C$8)</f>
        <v>-9.81</v>
      </c>
      <c r="E269">
        <f t="shared" si="6"/>
        <v>9</v>
      </c>
      <c r="F269">
        <f t="shared" si="6"/>
        <v>0.47883000000000364</v>
      </c>
      <c r="G269">
        <f t="shared" si="7"/>
        <v>2.312999999999986</v>
      </c>
      <c r="H269">
        <f t="shared" si="7"/>
        <v>0.94702965500000036</v>
      </c>
    </row>
    <row r="270" spans="2:8" x14ac:dyDescent="0.3">
      <c r="B270">
        <f>B269+'User Interface'!$D$14</f>
        <v>0.25800000000000017</v>
      </c>
      <c r="C270">
        <f>IF(G270&lt;0,(SQRT(G270^2+H270^2)*'User Interface'!$D$17)/$C$7*COS(PI()*'User Interface'!$D$19/180),0)</f>
        <v>0</v>
      </c>
      <c r="D270">
        <f>IF(G270&lt;0,(SQRT(H270^2+H270^2)*'User Interface'!$D$17)/$C$7*COS(PI()*'User Interface'!$D$19/180)+$C$8,$C$8)</f>
        <v>-9.81</v>
      </c>
      <c r="E270">
        <f t="shared" ref="E270:F333" si="8">C269*$C$9+E269</f>
        <v>9</v>
      </c>
      <c r="F270">
        <f t="shared" si="8"/>
        <v>0.46902000000000366</v>
      </c>
      <c r="G270">
        <f t="shared" ref="G270:H333" si="9">(E270+E269)/2*$C$9+G269</f>
        <v>2.3219999999999859</v>
      </c>
      <c r="H270">
        <f t="shared" si="9"/>
        <v>0.94750358000000034</v>
      </c>
    </row>
    <row r="271" spans="2:8" x14ac:dyDescent="0.3">
      <c r="B271">
        <f>B270+'User Interface'!$D$14</f>
        <v>0.25900000000000017</v>
      </c>
      <c r="C271">
        <f>IF(G271&lt;0,(SQRT(G271^2+H271^2)*'User Interface'!$D$17)/$C$7*COS(PI()*'User Interface'!$D$19/180),0)</f>
        <v>0</v>
      </c>
      <c r="D271">
        <f>IF(G271&lt;0,(SQRT(H271^2+H271^2)*'User Interface'!$D$17)/$C$7*COS(PI()*'User Interface'!$D$19/180)+$C$8,$C$8)</f>
        <v>-9.81</v>
      </c>
      <c r="E271">
        <f t="shared" si="8"/>
        <v>9</v>
      </c>
      <c r="F271">
        <f t="shared" si="8"/>
        <v>0.45921000000000367</v>
      </c>
      <c r="G271">
        <f t="shared" si="9"/>
        <v>2.3309999999999858</v>
      </c>
      <c r="H271">
        <f t="shared" si="9"/>
        <v>0.94796769500000033</v>
      </c>
    </row>
    <row r="272" spans="2:8" x14ac:dyDescent="0.3">
      <c r="B272">
        <f>B271+'User Interface'!$D$14</f>
        <v>0.26000000000000018</v>
      </c>
      <c r="C272">
        <f>IF(G272&lt;0,(SQRT(G272^2+H272^2)*'User Interface'!$D$17)/$C$7*COS(PI()*'User Interface'!$D$19/180),0)</f>
        <v>0</v>
      </c>
      <c r="D272">
        <f>IF(G272&lt;0,(SQRT(H272^2+H272^2)*'User Interface'!$D$17)/$C$7*COS(PI()*'User Interface'!$D$19/180)+$C$8,$C$8)</f>
        <v>-9.81</v>
      </c>
      <c r="E272">
        <f t="shared" si="8"/>
        <v>9</v>
      </c>
      <c r="F272">
        <f t="shared" si="8"/>
        <v>0.44940000000000369</v>
      </c>
      <c r="G272">
        <f t="shared" si="9"/>
        <v>2.3399999999999856</v>
      </c>
      <c r="H272">
        <f t="shared" si="9"/>
        <v>0.94842200000000032</v>
      </c>
    </row>
    <row r="273" spans="2:8" x14ac:dyDescent="0.3">
      <c r="B273">
        <f>B272+'User Interface'!$D$14</f>
        <v>0.26100000000000018</v>
      </c>
      <c r="C273">
        <f>IF(G273&lt;0,(SQRT(G273^2+H273^2)*'User Interface'!$D$17)/$C$7*COS(PI()*'User Interface'!$D$19/180),0)</f>
        <v>0</v>
      </c>
      <c r="D273">
        <f>IF(G273&lt;0,(SQRT(H273^2+H273^2)*'User Interface'!$D$17)/$C$7*COS(PI()*'User Interface'!$D$19/180)+$C$8,$C$8)</f>
        <v>-9.81</v>
      </c>
      <c r="E273">
        <f t="shared" si="8"/>
        <v>9</v>
      </c>
      <c r="F273">
        <f t="shared" si="8"/>
        <v>0.4395900000000037</v>
      </c>
      <c r="G273">
        <f t="shared" si="9"/>
        <v>2.3489999999999855</v>
      </c>
      <c r="H273">
        <f t="shared" si="9"/>
        <v>0.94886649500000031</v>
      </c>
    </row>
    <row r="274" spans="2:8" x14ac:dyDescent="0.3">
      <c r="B274">
        <f>B273+'User Interface'!$D$14</f>
        <v>0.26200000000000018</v>
      </c>
      <c r="C274">
        <f>IF(G274&lt;0,(SQRT(G274^2+H274^2)*'User Interface'!$D$17)/$C$7*COS(PI()*'User Interface'!$D$19/180),0)</f>
        <v>0</v>
      </c>
      <c r="D274">
        <f>IF(G274&lt;0,(SQRT(H274^2+H274^2)*'User Interface'!$D$17)/$C$7*COS(PI()*'User Interface'!$D$19/180)+$C$8,$C$8)</f>
        <v>-9.81</v>
      </c>
      <c r="E274">
        <f t="shared" si="8"/>
        <v>9</v>
      </c>
      <c r="F274">
        <f t="shared" si="8"/>
        <v>0.42978000000000371</v>
      </c>
      <c r="G274">
        <f t="shared" si="9"/>
        <v>2.3579999999999854</v>
      </c>
      <c r="H274">
        <f t="shared" si="9"/>
        <v>0.9493011800000003</v>
      </c>
    </row>
    <row r="275" spans="2:8" x14ac:dyDescent="0.3">
      <c r="B275">
        <f>B274+'User Interface'!$D$14</f>
        <v>0.26300000000000018</v>
      </c>
      <c r="C275">
        <f>IF(G275&lt;0,(SQRT(G275^2+H275^2)*'User Interface'!$D$17)/$C$7*COS(PI()*'User Interface'!$D$19/180),0)</f>
        <v>0</v>
      </c>
      <c r="D275">
        <f>IF(G275&lt;0,(SQRT(H275^2+H275^2)*'User Interface'!$D$17)/$C$7*COS(PI()*'User Interface'!$D$19/180)+$C$8,$C$8)</f>
        <v>-9.81</v>
      </c>
      <c r="E275">
        <f t="shared" si="8"/>
        <v>9</v>
      </c>
      <c r="F275">
        <f t="shared" si="8"/>
        <v>0.41997000000000373</v>
      </c>
      <c r="G275">
        <f t="shared" si="9"/>
        <v>2.3669999999999853</v>
      </c>
      <c r="H275">
        <f t="shared" si="9"/>
        <v>0.94972605500000029</v>
      </c>
    </row>
    <row r="276" spans="2:8" x14ac:dyDescent="0.3">
      <c r="B276">
        <f>B275+'User Interface'!$D$14</f>
        <v>0.26400000000000018</v>
      </c>
      <c r="C276">
        <f>IF(G276&lt;0,(SQRT(G276^2+H276^2)*'User Interface'!$D$17)/$C$7*COS(PI()*'User Interface'!$D$19/180),0)</f>
        <v>0</v>
      </c>
      <c r="D276">
        <f>IF(G276&lt;0,(SQRT(H276^2+H276^2)*'User Interface'!$D$17)/$C$7*COS(PI()*'User Interface'!$D$19/180)+$C$8,$C$8)</f>
        <v>-9.81</v>
      </c>
      <c r="E276">
        <f t="shared" si="8"/>
        <v>9</v>
      </c>
      <c r="F276">
        <f t="shared" si="8"/>
        <v>0.41016000000000374</v>
      </c>
      <c r="G276">
        <f t="shared" si="9"/>
        <v>2.3759999999999852</v>
      </c>
      <c r="H276">
        <f t="shared" si="9"/>
        <v>0.95014112000000028</v>
      </c>
    </row>
    <row r="277" spans="2:8" x14ac:dyDescent="0.3">
      <c r="B277">
        <f>B276+'User Interface'!$D$14</f>
        <v>0.26500000000000018</v>
      </c>
      <c r="C277">
        <f>IF(G277&lt;0,(SQRT(G277^2+H277^2)*'User Interface'!$D$17)/$C$7*COS(PI()*'User Interface'!$D$19/180),0)</f>
        <v>0</v>
      </c>
      <c r="D277">
        <f>IF(G277&lt;0,(SQRT(H277^2+H277^2)*'User Interface'!$D$17)/$C$7*COS(PI()*'User Interface'!$D$19/180)+$C$8,$C$8)</f>
        <v>-9.81</v>
      </c>
      <c r="E277">
        <f t="shared" si="8"/>
        <v>9</v>
      </c>
      <c r="F277">
        <f t="shared" si="8"/>
        <v>0.40035000000000376</v>
      </c>
      <c r="G277">
        <f t="shared" si="9"/>
        <v>2.3849999999999851</v>
      </c>
      <c r="H277">
        <f t="shared" si="9"/>
        <v>0.95054637500000028</v>
      </c>
    </row>
    <row r="278" spans="2:8" x14ac:dyDescent="0.3">
      <c r="B278">
        <f>B277+'User Interface'!$D$14</f>
        <v>0.26600000000000018</v>
      </c>
      <c r="C278">
        <f>IF(G278&lt;0,(SQRT(G278^2+H278^2)*'User Interface'!$D$17)/$C$7*COS(PI()*'User Interface'!$D$19/180),0)</f>
        <v>0</v>
      </c>
      <c r="D278">
        <f>IF(G278&lt;0,(SQRT(H278^2+H278^2)*'User Interface'!$D$17)/$C$7*COS(PI()*'User Interface'!$D$19/180)+$C$8,$C$8)</f>
        <v>-9.81</v>
      </c>
      <c r="E278">
        <f t="shared" si="8"/>
        <v>9</v>
      </c>
      <c r="F278">
        <f t="shared" si="8"/>
        <v>0.39054000000000377</v>
      </c>
      <c r="G278">
        <f t="shared" si="9"/>
        <v>2.393999999999985</v>
      </c>
      <c r="H278">
        <f t="shared" si="9"/>
        <v>0.95094182000000027</v>
      </c>
    </row>
    <row r="279" spans="2:8" x14ac:dyDescent="0.3">
      <c r="B279">
        <f>B278+'User Interface'!$D$14</f>
        <v>0.26700000000000018</v>
      </c>
      <c r="C279">
        <f>IF(G279&lt;0,(SQRT(G279^2+H279^2)*'User Interface'!$D$17)/$C$7*COS(PI()*'User Interface'!$D$19/180),0)</f>
        <v>0</v>
      </c>
      <c r="D279">
        <f>IF(G279&lt;0,(SQRT(H279^2+H279^2)*'User Interface'!$D$17)/$C$7*COS(PI()*'User Interface'!$D$19/180)+$C$8,$C$8)</f>
        <v>-9.81</v>
      </c>
      <c r="E279">
        <f t="shared" si="8"/>
        <v>9</v>
      </c>
      <c r="F279">
        <f t="shared" si="8"/>
        <v>0.38073000000000379</v>
      </c>
      <c r="G279">
        <f t="shared" si="9"/>
        <v>2.4029999999999849</v>
      </c>
      <c r="H279">
        <f t="shared" si="9"/>
        <v>0.95132745500000027</v>
      </c>
    </row>
    <row r="280" spans="2:8" x14ac:dyDescent="0.3">
      <c r="B280">
        <f>B279+'User Interface'!$D$14</f>
        <v>0.26800000000000018</v>
      </c>
      <c r="C280">
        <f>IF(G280&lt;0,(SQRT(G280^2+H280^2)*'User Interface'!$D$17)/$C$7*COS(PI()*'User Interface'!$D$19/180),0)</f>
        <v>0</v>
      </c>
      <c r="D280">
        <f>IF(G280&lt;0,(SQRT(H280^2+H280^2)*'User Interface'!$D$17)/$C$7*COS(PI()*'User Interface'!$D$19/180)+$C$8,$C$8)</f>
        <v>-9.81</v>
      </c>
      <c r="E280">
        <f t="shared" si="8"/>
        <v>9</v>
      </c>
      <c r="F280">
        <f t="shared" si="8"/>
        <v>0.3709200000000038</v>
      </c>
      <c r="G280">
        <f t="shared" si="9"/>
        <v>2.4119999999999848</v>
      </c>
      <c r="H280">
        <f t="shared" si="9"/>
        <v>0.95170328000000026</v>
      </c>
    </row>
    <row r="281" spans="2:8" x14ac:dyDescent="0.3">
      <c r="B281">
        <f>B280+'User Interface'!$D$14</f>
        <v>0.26900000000000018</v>
      </c>
      <c r="C281">
        <f>IF(G281&lt;0,(SQRT(G281^2+H281^2)*'User Interface'!$D$17)/$C$7*COS(PI()*'User Interface'!$D$19/180),0)</f>
        <v>0</v>
      </c>
      <c r="D281">
        <f>IF(G281&lt;0,(SQRT(H281^2+H281^2)*'User Interface'!$D$17)/$C$7*COS(PI()*'User Interface'!$D$19/180)+$C$8,$C$8)</f>
        <v>-9.81</v>
      </c>
      <c r="E281">
        <f t="shared" si="8"/>
        <v>9</v>
      </c>
      <c r="F281">
        <f t="shared" si="8"/>
        <v>0.36111000000000382</v>
      </c>
      <c r="G281">
        <f t="shared" si="9"/>
        <v>2.4209999999999847</v>
      </c>
      <c r="H281">
        <f t="shared" si="9"/>
        <v>0.95206929500000026</v>
      </c>
    </row>
    <row r="282" spans="2:8" x14ac:dyDescent="0.3">
      <c r="B282">
        <f>B281+'User Interface'!$D$14</f>
        <v>0.27000000000000018</v>
      </c>
      <c r="C282">
        <f>IF(G282&lt;0,(SQRT(G282^2+H282^2)*'User Interface'!$D$17)/$C$7*COS(PI()*'User Interface'!$D$19/180),0)</f>
        <v>0</v>
      </c>
      <c r="D282">
        <f>IF(G282&lt;0,(SQRT(H282^2+H282^2)*'User Interface'!$D$17)/$C$7*COS(PI()*'User Interface'!$D$19/180)+$C$8,$C$8)</f>
        <v>-9.81</v>
      </c>
      <c r="E282">
        <f t="shared" si="8"/>
        <v>9</v>
      </c>
      <c r="F282">
        <f t="shared" si="8"/>
        <v>0.35130000000000383</v>
      </c>
      <c r="G282">
        <f t="shared" si="9"/>
        <v>2.4299999999999846</v>
      </c>
      <c r="H282">
        <f t="shared" si="9"/>
        <v>0.95242550000000026</v>
      </c>
    </row>
    <row r="283" spans="2:8" x14ac:dyDescent="0.3">
      <c r="B283">
        <f>B282+'User Interface'!$D$14</f>
        <v>0.27100000000000019</v>
      </c>
      <c r="C283">
        <f>IF(G283&lt;0,(SQRT(G283^2+H283^2)*'User Interface'!$D$17)/$C$7*COS(PI()*'User Interface'!$D$19/180),0)</f>
        <v>0</v>
      </c>
      <c r="D283">
        <f>IF(G283&lt;0,(SQRT(H283^2+H283^2)*'User Interface'!$D$17)/$C$7*COS(PI()*'User Interface'!$D$19/180)+$C$8,$C$8)</f>
        <v>-9.81</v>
      </c>
      <c r="E283">
        <f t="shared" si="8"/>
        <v>9</v>
      </c>
      <c r="F283">
        <f t="shared" si="8"/>
        <v>0.34149000000000385</v>
      </c>
      <c r="G283">
        <f t="shared" si="9"/>
        <v>2.4389999999999845</v>
      </c>
      <c r="H283">
        <f t="shared" si="9"/>
        <v>0.95277189500000026</v>
      </c>
    </row>
    <row r="284" spans="2:8" x14ac:dyDescent="0.3">
      <c r="B284">
        <f>B283+'User Interface'!$D$14</f>
        <v>0.27200000000000019</v>
      </c>
      <c r="C284">
        <f>IF(G284&lt;0,(SQRT(G284^2+H284^2)*'User Interface'!$D$17)/$C$7*COS(PI()*'User Interface'!$D$19/180),0)</f>
        <v>0</v>
      </c>
      <c r="D284">
        <f>IF(G284&lt;0,(SQRT(H284^2+H284^2)*'User Interface'!$D$17)/$C$7*COS(PI()*'User Interface'!$D$19/180)+$C$8,$C$8)</f>
        <v>-9.81</v>
      </c>
      <c r="E284">
        <f t="shared" si="8"/>
        <v>9</v>
      </c>
      <c r="F284">
        <f t="shared" si="8"/>
        <v>0.33168000000000386</v>
      </c>
      <c r="G284">
        <f t="shared" si="9"/>
        <v>2.4479999999999844</v>
      </c>
      <c r="H284">
        <f t="shared" si="9"/>
        <v>0.95310848000000026</v>
      </c>
    </row>
    <row r="285" spans="2:8" x14ac:dyDescent="0.3">
      <c r="B285">
        <f>B284+'User Interface'!$D$14</f>
        <v>0.27300000000000019</v>
      </c>
      <c r="C285">
        <f>IF(G285&lt;0,(SQRT(G285^2+H285^2)*'User Interface'!$D$17)/$C$7*COS(PI()*'User Interface'!$D$19/180),0)</f>
        <v>0</v>
      </c>
      <c r="D285">
        <f>IF(G285&lt;0,(SQRT(H285^2+H285^2)*'User Interface'!$D$17)/$C$7*COS(PI()*'User Interface'!$D$19/180)+$C$8,$C$8)</f>
        <v>-9.81</v>
      </c>
      <c r="E285">
        <f t="shared" si="8"/>
        <v>9</v>
      </c>
      <c r="F285">
        <f t="shared" si="8"/>
        <v>0.32187000000000388</v>
      </c>
      <c r="G285">
        <f t="shared" si="9"/>
        <v>2.4569999999999843</v>
      </c>
      <c r="H285">
        <f t="shared" si="9"/>
        <v>0.95343525500000026</v>
      </c>
    </row>
    <row r="286" spans="2:8" x14ac:dyDescent="0.3">
      <c r="B286">
        <f>B285+'User Interface'!$D$14</f>
        <v>0.27400000000000019</v>
      </c>
      <c r="C286">
        <f>IF(G286&lt;0,(SQRT(G286^2+H286^2)*'User Interface'!$D$17)/$C$7*COS(PI()*'User Interface'!$D$19/180),0)</f>
        <v>0</v>
      </c>
      <c r="D286">
        <f>IF(G286&lt;0,(SQRT(H286^2+H286^2)*'User Interface'!$D$17)/$C$7*COS(PI()*'User Interface'!$D$19/180)+$C$8,$C$8)</f>
        <v>-9.81</v>
      </c>
      <c r="E286">
        <f t="shared" si="8"/>
        <v>9</v>
      </c>
      <c r="F286">
        <f t="shared" si="8"/>
        <v>0.31206000000000389</v>
      </c>
      <c r="G286">
        <f t="shared" si="9"/>
        <v>2.4659999999999842</v>
      </c>
      <c r="H286">
        <f t="shared" si="9"/>
        <v>0.95375222000000026</v>
      </c>
    </row>
    <row r="287" spans="2:8" x14ac:dyDescent="0.3">
      <c r="B287">
        <f>B286+'User Interface'!$D$14</f>
        <v>0.27500000000000019</v>
      </c>
      <c r="C287">
        <f>IF(G287&lt;0,(SQRT(G287^2+H287^2)*'User Interface'!$D$17)/$C$7*COS(PI()*'User Interface'!$D$19/180),0)</f>
        <v>0</v>
      </c>
      <c r="D287">
        <f>IF(G287&lt;0,(SQRT(H287^2+H287^2)*'User Interface'!$D$17)/$C$7*COS(PI()*'User Interface'!$D$19/180)+$C$8,$C$8)</f>
        <v>-9.81</v>
      </c>
      <c r="E287">
        <f t="shared" si="8"/>
        <v>9</v>
      </c>
      <c r="F287">
        <f t="shared" si="8"/>
        <v>0.3022500000000039</v>
      </c>
      <c r="G287">
        <f t="shared" si="9"/>
        <v>2.4749999999999841</v>
      </c>
      <c r="H287">
        <f t="shared" si="9"/>
        <v>0.95405937500000026</v>
      </c>
    </row>
    <row r="288" spans="2:8" x14ac:dyDescent="0.3">
      <c r="B288">
        <f>B287+'User Interface'!$D$14</f>
        <v>0.27600000000000019</v>
      </c>
      <c r="C288">
        <f>IF(G288&lt;0,(SQRT(G288^2+H288^2)*'User Interface'!$D$17)/$C$7*COS(PI()*'User Interface'!$D$19/180),0)</f>
        <v>0</v>
      </c>
      <c r="D288">
        <f>IF(G288&lt;0,(SQRT(H288^2+H288^2)*'User Interface'!$D$17)/$C$7*COS(PI()*'User Interface'!$D$19/180)+$C$8,$C$8)</f>
        <v>-9.81</v>
      </c>
      <c r="E288">
        <f t="shared" si="8"/>
        <v>9</v>
      </c>
      <c r="F288">
        <f t="shared" si="8"/>
        <v>0.29244000000000392</v>
      </c>
      <c r="G288">
        <f t="shared" si="9"/>
        <v>2.483999999999984</v>
      </c>
      <c r="H288">
        <f t="shared" si="9"/>
        <v>0.95435672000000027</v>
      </c>
    </row>
    <row r="289" spans="2:8" x14ac:dyDescent="0.3">
      <c r="B289">
        <f>B288+'User Interface'!$D$14</f>
        <v>0.27700000000000019</v>
      </c>
      <c r="C289">
        <f>IF(G289&lt;0,(SQRT(G289^2+H289^2)*'User Interface'!$D$17)/$C$7*COS(PI()*'User Interface'!$D$19/180),0)</f>
        <v>0</v>
      </c>
      <c r="D289">
        <f>IF(G289&lt;0,(SQRT(H289^2+H289^2)*'User Interface'!$D$17)/$C$7*COS(PI()*'User Interface'!$D$19/180)+$C$8,$C$8)</f>
        <v>-9.81</v>
      </c>
      <c r="E289">
        <f t="shared" si="8"/>
        <v>9</v>
      </c>
      <c r="F289">
        <f t="shared" si="8"/>
        <v>0.28263000000000393</v>
      </c>
      <c r="G289">
        <f t="shared" si="9"/>
        <v>2.4929999999999839</v>
      </c>
      <c r="H289">
        <f t="shared" si="9"/>
        <v>0.95464425500000027</v>
      </c>
    </row>
    <row r="290" spans="2:8" x14ac:dyDescent="0.3">
      <c r="B290">
        <f>B289+'User Interface'!$D$14</f>
        <v>0.27800000000000019</v>
      </c>
      <c r="C290">
        <f>IF(G290&lt;0,(SQRT(G290^2+H290^2)*'User Interface'!$D$17)/$C$7*COS(PI()*'User Interface'!$D$19/180),0)</f>
        <v>0</v>
      </c>
      <c r="D290">
        <f>IF(G290&lt;0,(SQRT(H290^2+H290^2)*'User Interface'!$D$17)/$C$7*COS(PI()*'User Interface'!$D$19/180)+$C$8,$C$8)</f>
        <v>-9.81</v>
      </c>
      <c r="E290">
        <f t="shared" si="8"/>
        <v>9</v>
      </c>
      <c r="F290">
        <f t="shared" si="8"/>
        <v>0.27282000000000395</v>
      </c>
      <c r="G290">
        <f t="shared" si="9"/>
        <v>2.5019999999999838</v>
      </c>
      <c r="H290">
        <f t="shared" si="9"/>
        <v>0.95492198000000028</v>
      </c>
    </row>
    <row r="291" spans="2:8" x14ac:dyDescent="0.3">
      <c r="B291">
        <f>B290+'User Interface'!$D$14</f>
        <v>0.27900000000000019</v>
      </c>
      <c r="C291">
        <f>IF(G291&lt;0,(SQRT(G291^2+H291^2)*'User Interface'!$D$17)/$C$7*COS(PI()*'User Interface'!$D$19/180),0)</f>
        <v>0</v>
      </c>
      <c r="D291">
        <f>IF(G291&lt;0,(SQRT(H291^2+H291^2)*'User Interface'!$D$17)/$C$7*COS(PI()*'User Interface'!$D$19/180)+$C$8,$C$8)</f>
        <v>-9.81</v>
      </c>
      <c r="E291">
        <f t="shared" si="8"/>
        <v>9</v>
      </c>
      <c r="F291">
        <f t="shared" si="8"/>
        <v>0.26301000000000396</v>
      </c>
      <c r="G291">
        <f t="shared" si="9"/>
        <v>2.5109999999999837</v>
      </c>
      <c r="H291">
        <f t="shared" si="9"/>
        <v>0.95518989500000029</v>
      </c>
    </row>
    <row r="292" spans="2:8" x14ac:dyDescent="0.3">
      <c r="B292">
        <f>B291+'User Interface'!$D$14</f>
        <v>0.28000000000000019</v>
      </c>
      <c r="C292">
        <f>IF(G292&lt;0,(SQRT(G292^2+H292^2)*'User Interface'!$D$17)/$C$7*COS(PI()*'User Interface'!$D$19/180),0)</f>
        <v>0</v>
      </c>
      <c r="D292">
        <f>IF(G292&lt;0,(SQRT(H292^2+H292^2)*'User Interface'!$D$17)/$C$7*COS(PI()*'User Interface'!$D$19/180)+$C$8,$C$8)</f>
        <v>-9.81</v>
      </c>
      <c r="E292">
        <f t="shared" si="8"/>
        <v>9</v>
      </c>
      <c r="F292">
        <f t="shared" si="8"/>
        <v>0.25320000000000398</v>
      </c>
      <c r="G292">
        <f t="shared" si="9"/>
        <v>2.5199999999999836</v>
      </c>
      <c r="H292">
        <f t="shared" si="9"/>
        <v>0.9554480000000003</v>
      </c>
    </row>
    <row r="293" spans="2:8" x14ac:dyDescent="0.3">
      <c r="B293">
        <f>B292+'User Interface'!$D$14</f>
        <v>0.28100000000000019</v>
      </c>
      <c r="C293">
        <f>IF(G293&lt;0,(SQRT(G293^2+H293^2)*'User Interface'!$D$17)/$C$7*COS(PI()*'User Interface'!$D$19/180),0)</f>
        <v>0</v>
      </c>
      <c r="D293">
        <f>IF(G293&lt;0,(SQRT(H293^2+H293^2)*'User Interface'!$D$17)/$C$7*COS(PI()*'User Interface'!$D$19/180)+$C$8,$C$8)</f>
        <v>-9.81</v>
      </c>
      <c r="E293">
        <f t="shared" si="8"/>
        <v>9</v>
      </c>
      <c r="F293">
        <f t="shared" si="8"/>
        <v>0.24339000000000396</v>
      </c>
      <c r="G293">
        <f t="shared" si="9"/>
        <v>2.5289999999999835</v>
      </c>
      <c r="H293">
        <f t="shared" si="9"/>
        <v>0.95569629500000031</v>
      </c>
    </row>
    <row r="294" spans="2:8" x14ac:dyDescent="0.3">
      <c r="B294">
        <f>B293+'User Interface'!$D$14</f>
        <v>0.28200000000000019</v>
      </c>
      <c r="C294">
        <f>IF(G294&lt;0,(SQRT(G294^2+H294^2)*'User Interface'!$D$17)/$C$7*COS(PI()*'User Interface'!$D$19/180),0)</f>
        <v>0</v>
      </c>
      <c r="D294">
        <f>IF(G294&lt;0,(SQRT(H294^2+H294^2)*'User Interface'!$D$17)/$C$7*COS(PI()*'User Interface'!$D$19/180)+$C$8,$C$8)</f>
        <v>-9.81</v>
      </c>
      <c r="E294">
        <f t="shared" si="8"/>
        <v>9</v>
      </c>
      <c r="F294">
        <f t="shared" si="8"/>
        <v>0.23358000000000395</v>
      </c>
      <c r="G294">
        <f t="shared" si="9"/>
        <v>2.5379999999999834</v>
      </c>
      <c r="H294">
        <f t="shared" si="9"/>
        <v>0.95593478000000032</v>
      </c>
    </row>
    <row r="295" spans="2:8" x14ac:dyDescent="0.3">
      <c r="B295">
        <f>B294+'User Interface'!$D$14</f>
        <v>0.2830000000000002</v>
      </c>
      <c r="C295">
        <f>IF(G295&lt;0,(SQRT(G295^2+H295^2)*'User Interface'!$D$17)/$C$7*COS(PI()*'User Interface'!$D$19/180),0)</f>
        <v>0</v>
      </c>
      <c r="D295">
        <f>IF(G295&lt;0,(SQRT(H295^2+H295^2)*'User Interface'!$D$17)/$C$7*COS(PI()*'User Interface'!$D$19/180)+$C$8,$C$8)</f>
        <v>-9.81</v>
      </c>
      <c r="E295">
        <f t="shared" si="8"/>
        <v>9</v>
      </c>
      <c r="F295">
        <f t="shared" si="8"/>
        <v>0.22377000000000394</v>
      </c>
      <c r="G295">
        <f t="shared" si="9"/>
        <v>2.5469999999999833</v>
      </c>
      <c r="H295">
        <f t="shared" si="9"/>
        <v>0.95616345500000033</v>
      </c>
    </row>
    <row r="296" spans="2:8" x14ac:dyDescent="0.3">
      <c r="B296">
        <f>B295+'User Interface'!$D$14</f>
        <v>0.2840000000000002</v>
      </c>
      <c r="C296">
        <f>IF(G296&lt;0,(SQRT(G296^2+H296^2)*'User Interface'!$D$17)/$C$7*COS(PI()*'User Interface'!$D$19/180),0)</f>
        <v>0</v>
      </c>
      <c r="D296">
        <f>IF(G296&lt;0,(SQRT(H296^2+H296^2)*'User Interface'!$D$17)/$C$7*COS(PI()*'User Interface'!$D$19/180)+$C$8,$C$8)</f>
        <v>-9.81</v>
      </c>
      <c r="E296">
        <f t="shared" si="8"/>
        <v>9</v>
      </c>
      <c r="F296">
        <f t="shared" si="8"/>
        <v>0.21396000000000392</v>
      </c>
      <c r="G296">
        <f t="shared" si="9"/>
        <v>2.5559999999999832</v>
      </c>
      <c r="H296">
        <f t="shared" si="9"/>
        <v>0.95638232000000034</v>
      </c>
    </row>
    <row r="297" spans="2:8" x14ac:dyDescent="0.3">
      <c r="B297">
        <f>B296+'User Interface'!$D$14</f>
        <v>0.2850000000000002</v>
      </c>
      <c r="C297">
        <f>IF(G297&lt;0,(SQRT(G297^2+H297^2)*'User Interface'!$D$17)/$C$7*COS(PI()*'User Interface'!$D$19/180),0)</f>
        <v>0</v>
      </c>
      <c r="D297">
        <f>IF(G297&lt;0,(SQRT(H297^2+H297^2)*'User Interface'!$D$17)/$C$7*COS(PI()*'User Interface'!$D$19/180)+$C$8,$C$8)</f>
        <v>-9.81</v>
      </c>
      <c r="E297">
        <f t="shared" si="8"/>
        <v>9</v>
      </c>
      <c r="F297">
        <f t="shared" si="8"/>
        <v>0.20415000000000391</v>
      </c>
      <c r="G297">
        <f t="shared" si="9"/>
        <v>2.5649999999999831</v>
      </c>
      <c r="H297">
        <f t="shared" si="9"/>
        <v>0.95659137500000035</v>
      </c>
    </row>
    <row r="298" spans="2:8" x14ac:dyDescent="0.3">
      <c r="B298">
        <f>B297+'User Interface'!$D$14</f>
        <v>0.2860000000000002</v>
      </c>
      <c r="C298">
        <f>IF(G298&lt;0,(SQRT(G298^2+H298^2)*'User Interface'!$D$17)/$C$7*COS(PI()*'User Interface'!$D$19/180),0)</f>
        <v>0</v>
      </c>
      <c r="D298">
        <f>IF(G298&lt;0,(SQRT(H298^2+H298^2)*'User Interface'!$D$17)/$C$7*COS(PI()*'User Interface'!$D$19/180)+$C$8,$C$8)</f>
        <v>-9.81</v>
      </c>
      <c r="E298">
        <f t="shared" si="8"/>
        <v>9</v>
      </c>
      <c r="F298">
        <f t="shared" si="8"/>
        <v>0.1943400000000039</v>
      </c>
      <c r="G298">
        <f t="shared" si="9"/>
        <v>2.573999999999983</v>
      </c>
      <c r="H298">
        <f t="shared" si="9"/>
        <v>0.95679062000000037</v>
      </c>
    </row>
    <row r="299" spans="2:8" x14ac:dyDescent="0.3">
      <c r="B299">
        <f>B298+'User Interface'!$D$14</f>
        <v>0.2870000000000002</v>
      </c>
      <c r="C299">
        <f>IF(G299&lt;0,(SQRT(G299^2+H299^2)*'User Interface'!$D$17)/$C$7*COS(PI()*'User Interface'!$D$19/180),0)</f>
        <v>0</v>
      </c>
      <c r="D299">
        <f>IF(G299&lt;0,(SQRT(H299^2+H299^2)*'User Interface'!$D$17)/$C$7*COS(PI()*'User Interface'!$D$19/180)+$C$8,$C$8)</f>
        <v>-9.81</v>
      </c>
      <c r="E299">
        <f t="shared" si="8"/>
        <v>9</v>
      </c>
      <c r="F299">
        <f t="shared" si="8"/>
        <v>0.18453000000000389</v>
      </c>
      <c r="G299">
        <f t="shared" si="9"/>
        <v>2.5829999999999829</v>
      </c>
      <c r="H299">
        <f t="shared" si="9"/>
        <v>0.95698005500000038</v>
      </c>
    </row>
    <row r="300" spans="2:8" x14ac:dyDescent="0.3">
      <c r="B300">
        <f>B299+'User Interface'!$D$14</f>
        <v>0.2880000000000002</v>
      </c>
      <c r="C300">
        <f>IF(G300&lt;0,(SQRT(G300^2+H300^2)*'User Interface'!$D$17)/$C$7*COS(PI()*'User Interface'!$D$19/180),0)</f>
        <v>0</v>
      </c>
      <c r="D300">
        <f>IF(G300&lt;0,(SQRT(H300^2+H300^2)*'User Interface'!$D$17)/$C$7*COS(PI()*'User Interface'!$D$19/180)+$C$8,$C$8)</f>
        <v>-9.81</v>
      </c>
      <c r="E300">
        <f t="shared" si="8"/>
        <v>9</v>
      </c>
      <c r="F300">
        <f t="shared" si="8"/>
        <v>0.17472000000000387</v>
      </c>
      <c r="G300">
        <f t="shared" si="9"/>
        <v>2.5919999999999828</v>
      </c>
      <c r="H300">
        <f t="shared" si="9"/>
        <v>0.9571596800000004</v>
      </c>
    </row>
    <row r="301" spans="2:8" x14ac:dyDescent="0.3">
      <c r="B301">
        <f>B300+'User Interface'!$D$14</f>
        <v>0.2890000000000002</v>
      </c>
      <c r="C301">
        <f>IF(G301&lt;0,(SQRT(G301^2+H301^2)*'User Interface'!$D$17)/$C$7*COS(PI()*'User Interface'!$D$19/180),0)</f>
        <v>0</v>
      </c>
      <c r="D301">
        <f>IF(G301&lt;0,(SQRT(H301^2+H301^2)*'User Interface'!$D$17)/$C$7*COS(PI()*'User Interface'!$D$19/180)+$C$8,$C$8)</f>
        <v>-9.81</v>
      </c>
      <c r="E301">
        <f t="shared" si="8"/>
        <v>9</v>
      </c>
      <c r="F301">
        <f t="shared" si="8"/>
        <v>0.16491000000000386</v>
      </c>
      <c r="G301">
        <f t="shared" si="9"/>
        <v>2.6009999999999827</v>
      </c>
      <c r="H301">
        <f t="shared" si="9"/>
        <v>0.95732949500000042</v>
      </c>
    </row>
    <row r="302" spans="2:8" x14ac:dyDescent="0.3">
      <c r="B302">
        <f>B301+'User Interface'!$D$14</f>
        <v>0.2900000000000002</v>
      </c>
      <c r="C302">
        <f>IF(G302&lt;0,(SQRT(G302^2+H302^2)*'User Interface'!$D$17)/$C$7*COS(PI()*'User Interface'!$D$19/180),0)</f>
        <v>0</v>
      </c>
      <c r="D302">
        <f>IF(G302&lt;0,(SQRT(H302^2+H302^2)*'User Interface'!$D$17)/$C$7*COS(PI()*'User Interface'!$D$19/180)+$C$8,$C$8)</f>
        <v>-9.81</v>
      </c>
      <c r="E302">
        <f t="shared" si="8"/>
        <v>9</v>
      </c>
      <c r="F302">
        <f t="shared" si="8"/>
        <v>0.15510000000000385</v>
      </c>
      <c r="G302">
        <f t="shared" si="9"/>
        <v>2.6099999999999826</v>
      </c>
      <c r="H302">
        <f t="shared" si="9"/>
        <v>0.95748950000000044</v>
      </c>
    </row>
    <row r="303" spans="2:8" x14ac:dyDescent="0.3">
      <c r="B303">
        <f>B302+'User Interface'!$D$14</f>
        <v>0.2910000000000002</v>
      </c>
      <c r="C303">
        <f>IF(G303&lt;0,(SQRT(G303^2+H303^2)*'User Interface'!$D$17)/$C$7*COS(PI()*'User Interface'!$D$19/180),0)</f>
        <v>0</v>
      </c>
      <c r="D303">
        <f>IF(G303&lt;0,(SQRT(H303^2+H303^2)*'User Interface'!$D$17)/$C$7*COS(PI()*'User Interface'!$D$19/180)+$C$8,$C$8)</f>
        <v>-9.81</v>
      </c>
      <c r="E303">
        <f t="shared" si="8"/>
        <v>9</v>
      </c>
      <c r="F303">
        <f t="shared" si="8"/>
        <v>0.14529000000000383</v>
      </c>
      <c r="G303">
        <f t="shared" si="9"/>
        <v>2.6189999999999825</v>
      </c>
      <c r="H303">
        <f t="shared" si="9"/>
        <v>0.95763969500000046</v>
      </c>
    </row>
    <row r="304" spans="2:8" x14ac:dyDescent="0.3">
      <c r="B304">
        <f>B303+'User Interface'!$D$14</f>
        <v>0.2920000000000002</v>
      </c>
      <c r="C304">
        <f>IF(G304&lt;0,(SQRT(G304^2+H304^2)*'User Interface'!$D$17)/$C$7*COS(PI()*'User Interface'!$D$19/180),0)</f>
        <v>0</v>
      </c>
      <c r="D304">
        <f>IF(G304&lt;0,(SQRT(H304^2+H304^2)*'User Interface'!$D$17)/$C$7*COS(PI()*'User Interface'!$D$19/180)+$C$8,$C$8)</f>
        <v>-9.81</v>
      </c>
      <c r="E304">
        <f t="shared" si="8"/>
        <v>9</v>
      </c>
      <c r="F304">
        <f t="shared" si="8"/>
        <v>0.13548000000000382</v>
      </c>
      <c r="G304">
        <f t="shared" si="9"/>
        <v>2.6279999999999824</v>
      </c>
      <c r="H304">
        <f t="shared" si="9"/>
        <v>0.95778008000000048</v>
      </c>
    </row>
    <row r="305" spans="2:8" x14ac:dyDescent="0.3">
      <c r="B305">
        <f>B304+'User Interface'!$D$14</f>
        <v>0.2930000000000002</v>
      </c>
      <c r="C305">
        <f>IF(G305&lt;0,(SQRT(G305^2+H305^2)*'User Interface'!$D$17)/$C$7*COS(PI()*'User Interface'!$D$19/180),0)</f>
        <v>0</v>
      </c>
      <c r="D305">
        <f>IF(G305&lt;0,(SQRT(H305^2+H305^2)*'User Interface'!$D$17)/$C$7*COS(PI()*'User Interface'!$D$19/180)+$C$8,$C$8)</f>
        <v>-9.81</v>
      </c>
      <c r="E305">
        <f t="shared" si="8"/>
        <v>9</v>
      </c>
      <c r="F305">
        <f t="shared" si="8"/>
        <v>0.12567000000000381</v>
      </c>
      <c r="G305">
        <f t="shared" si="9"/>
        <v>2.6369999999999822</v>
      </c>
      <c r="H305">
        <f t="shared" si="9"/>
        <v>0.9579106550000005</v>
      </c>
    </row>
    <row r="306" spans="2:8" x14ac:dyDescent="0.3">
      <c r="B306">
        <f>B305+'User Interface'!$D$14</f>
        <v>0.29400000000000021</v>
      </c>
      <c r="C306">
        <f>IF(G306&lt;0,(SQRT(G306^2+H306^2)*'User Interface'!$D$17)/$C$7*COS(PI()*'User Interface'!$D$19/180),0)</f>
        <v>0</v>
      </c>
      <c r="D306">
        <f>IF(G306&lt;0,(SQRT(H306^2+H306^2)*'User Interface'!$D$17)/$C$7*COS(PI()*'User Interface'!$D$19/180)+$C$8,$C$8)</f>
        <v>-9.81</v>
      </c>
      <c r="E306">
        <f t="shared" si="8"/>
        <v>9</v>
      </c>
      <c r="F306">
        <f t="shared" si="8"/>
        <v>0.11586000000000381</v>
      </c>
      <c r="G306">
        <f t="shared" si="9"/>
        <v>2.6459999999999821</v>
      </c>
      <c r="H306">
        <f t="shared" si="9"/>
        <v>0.95803142000000052</v>
      </c>
    </row>
    <row r="307" spans="2:8" x14ac:dyDescent="0.3">
      <c r="B307">
        <f>B306+'User Interface'!$D$14</f>
        <v>0.29500000000000021</v>
      </c>
      <c r="C307">
        <f>IF(G307&lt;0,(SQRT(G307^2+H307^2)*'User Interface'!$D$17)/$C$7*COS(PI()*'User Interface'!$D$19/180),0)</f>
        <v>0</v>
      </c>
      <c r="D307">
        <f>IF(G307&lt;0,(SQRT(H307^2+H307^2)*'User Interface'!$D$17)/$C$7*COS(PI()*'User Interface'!$D$19/180)+$C$8,$C$8)</f>
        <v>-9.81</v>
      </c>
      <c r="E307">
        <f t="shared" si="8"/>
        <v>9</v>
      </c>
      <c r="F307">
        <f t="shared" si="8"/>
        <v>0.10605000000000381</v>
      </c>
      <c r="G307">
        <f t="shared" si="9"/>
        <v>2.654999999999982</v>
      </c>
      <c r="H307">
        <f t="shared" si="9"/>
        <v>0.95814237500000055</v>
      </c>
    </row>
    <row r="308" spans="2:8" x14ac:dyDescent="0.3">
      <c r="B308">
        <f>B307+'User Interface'!$D$14</f>
        <v>0.29600000000000021</v>
      </c>
      <c r="C308">
        <f>IF(G308&lt;0,(SQRT(G308^2+H308^2)*'User Interface'!$D$17)/$C$7*COS(PI()*'User Interface'!$D$19/180),0)</f>
        <v>0</v>
      </c>
      <c r="D308">
        <f>IF(G308&lt;0,(SQRT(H308^2+H308^2)*'User Interface'!$D$17)/$C$7*COS(PI()*'User Interface'!$D$19/180)+$C$8,$C$8)</f>
        <v>-9.81</v>
      </c>
      <c r="E308">
        <f t="shared" si="8"/>
        <v>9</v>
      </c>
      <c r="F308">
        <f t="shared" si="8"/>
        <v>9.6240000000003809E-2</v>
      </c>
      <c r="G308">
        <f t="shared" si="9"/>
        <v>2.6639999999999819</v>
      </c>
      <c r="H308">
        <f t="shared" si="9"/>
        <v>0.95824352000000057</v>
      </c>
    </row>
    <row r="309" spans="2:8" x14ac:dyDescent="0.3">
      <c r="B309">
        <f>B308+'User Interface'!$D$14</f>
        <v>0.29700000000000021</v>
      </c>
      <c r="C309">
        <f>IF(G309&lt;0,(SQRT(G309^2+H309^2)*'User Interface'!$D$17)/$C$7*COS(PI()*'User Interface'!$D$19/180),0)</f>
        <v>0</v>
      </c>
      <c r="D309">
        <f>IF(G309&lt;0,(SQRT(H309^2+H309^2)*'User Interface'!$D$17)/$C$7*COS(PI()*'User Interface'!$D$19/180)+$C$8,$C$8)</f>
        <v>-9.81</v>
      </c>
      <c r="E309">
        <f t="shared" si="8"/>
        <v>9</v>
      </c>
      <c r="F309">
        <f t="shared" si="8"/>
        <v>8.6430000000003809E-2</v>
      </c>
      <c r="G309">
        <f t="shared" si="9"/>
        <v>2.6729999999999818</v>
      </c>
      <c r="H309">
        <f t="shared" si="9"/>
        <v>0.9583348550000006</v>
      </c>
    </row>
    <row r="310" spans="2:8" x14ac:dyDescent="0.3">
      <c r="B310">
        <f>B309+'User Interface'!$D$14</f>
        <v>0.29800000000000021</v>
      </c>
      <c r="C310">
        <f>IF(G310&lt;0,(SQRT(G310^2+H310^2)*'User Interface'!$D$17)/$C$7*COS(PI()*'User Interface'!$D$19/180),0)</f>
        <v>0</v>
      </c>
      <c r="D310">
        <f>IF(G310&lt;0,(SQRT(H310^2+H310^2)*'User Interface'!$D$17)/$C$7*COS(PI()*'User Interface'!$D$19/180)+$C$8,$C$8)</f>
        <v>-9.81</v>
      </c>
      <c r="E310">
        <f t="shared" si="8"/>
        <v>9</v>
      </c>
      <c r="F310">
        <f t="shared" si="8"/>
        <v>7.662000000000381E-2</v>
      </c>
      <c r="G310">
        <f t="shared" si="9"/>
        <v>2.6819999999999817</v>
      </c>
      <c r="H310">
        <f t="shared" si="9"/>
        <v>0.95841638000000062</v>
      </c>
    </row>
    <row r="311" spans="2:8" x14ac:dyDescent="0.3">
      <c r="B311">
        <f>B310+'User Interface'!$D$14</f>
        <v>0.29900000000000021</v>
      </c>
      <c r="C311">
        <f>IF(G311&lt;0,(SQRT(G311^2+H311^2)*'User Interface'!$D$17)/$C$7*COS(PI()*'User Interface'!$D$19/180),0)</f>
        <v>0</v>
      </c>
      <c r="D311">
        <f>IF(G311&lt;0,(SQRT(H311^2+H311^2)*'User Interface'!$D$17)/$C$7*COS(PI()*'User Interface'!$D$19/180)+$C$8,$C$8)</f>
        <v>-9.81</v>
      </c>
      <c r="E311">
        <f t="shared" si="8"/>
        <v>9</v>
      </c>
      <c r="F311">
        <f t="shared" si="8"/>
        <v>6.6810000000003811E-2</v>
      </c>
      <c r="G311">
        <f t="shared" si="9"/>
        <v>2.6909999999999816</v>
      </c>
      <c r="H311">
        <f t="shared" si="9"/>
        <v>0.95848809500000065</v>
      </c>
    </row>
    <row r="312" spans="2:8" x14ac:dyDescent="0.3">
      <c r="B312">
        <f>B311+'User Interface'!$D$14</f>
        <v>0.30000000000000021</v>
      </c>
      <c r="C312">
        <f>IF(G312&lt;0,(SQRT(G312^2+H312^2)*'User Interface'!$D$17)/$C$7*COS(PI()*'User Interface'!$D$19/180),0)</f>
        <v>0</v>
      </c>
      <c r="D312">
        <f>IF(G312&lt;0,(SQRT(H312^2+H312^2)*'User Interface'!$D$17)/$C$7*COS(PI()*'User Interface'!$D$19/180)+$C$8,$C$8)</f>
        <v>-9.81</v>
      </c>
      <c r="E312">
        <f t="shared" si="8"/>
        <v>9</v>
      </c>
      <c r="F312">
        <f t="shared" si="8"/>
        <v>5.7000000000003812E-2</v>
      </c>
      <c r="G312">
        <f t="shared" si="9"/>
        <v>2.6999999999999815</v>
      </c>
      <c r="H312">
        <f t="shared" si="9"/>
        <v>0.95855000000000068</v>
      </c>
    </row>
    <row r="313" spans="2:8" x14ac:dyDescent="0.3">
      <c r="B313">
        <f>B312+'User Interface'!$D$14</f>
        <v>0.30100000000000021</v>
      </c>
      <c r="C313">
        <f>IF(G313&lt;0,(SQRT(G313^2+H313^2)*'User Interface'!$D$17)/$C$7*COS(PI()*'User Interface'!$D$19/180),0)</f>
        <v>0</v>
      </c>
      <c r="D313">
        <f>IF(G313&lt;0,(SQRT(H313^2+H313^2)*'User Interface'!$D$17)/$C$7*COS(PI()*'User Interface'!$D$19/180)+$C$8,$C$8)</f>
        <v>-9.81</v>
      </c>
      <c r="E313">
        <f t="shared" si="8"/>
        <v>9</v>
      </c>
      <c r="F313">
        <f t="shared" si="8"/>
        <v>4.7190000000003812E-2</v>
      </c>
      <c r="G313">
        <f t="shared" si="9"/>
        <v>2.7089999999999814</v>
      </c>
      <c r="H313">
        <f t="shared" si="9"/>
        <v>0.95860209500000071</v>
      </c>
    </row>
    <row r="314" spans="2:8" x14ac:dyDescent="0.3">
      <c r="B314">
        <f>B313+'User Interface'!$D$14</f>
        <v>0.30200000000000021</v>
      </c>
      <c r="C314">
        <f>IF(G314&lt;0,(SQRT(G314^2+H314^2)*'User Interface'!$D$17)/$C$7*COS(PI()*'User Interface'!$D$19/180),0)</f>
        <v>0</v>
      </c>
      <c r="D314">
        <f>IF(G314&lt;0,(SQRT(H314^2+H314^2)*'User Interface'!$D$17)/$C$7*COS(PI()*'User Interface'!$D$19/180)+$C$8,$C$8)</f>
        <v>-9.81</v>
      </c>
      <c r="E314">
        <f t="shared" si="8"/>
        <v>9</v>
      </c>
      <c r="F314">
        <f t="shared" si="8"/>
        <v>3.7380000000003813E-2</v>
      </c>
      <c r="G314">
        <f t="shared" si="9"/>
        <v>2.7179999999999813</v>
      </c>
      <c r="H314">
        <f t="shared" si="9"/>
        <v>0.95864438000000074</v>
      </c>
    </row>
    <row r="315" spans="2:8" x14ac:dyDescent="0.3">
      <c r="B315">
        <f>B314+'User Interface'!$D$14</f>
        <v>0.30300000000000021</v>
      </c>
      <c r="C315">
        <f>IF(G315&lt;0,(SQRT(G315^2+H315^2)*'User Interface'!$D$17)/$C$7*COS(PI()*'User Interface'!$D$19/180),0)</f>
        <v>0</v>
      </c>
      <c r="D315">
        <f>IF(G315&lt;0,(SQRT(H315^2+H315^2)*'User Interface'!$D$17)/$C$7*COS(PI()*'User Interface'!$D$19/180)+$C$8,$C$8)</f>
        <v>-9.81</v>
      </c>
      <c r="E315">
        <f t="shared" si="8"/>
        <v>9</v>
      </c>
      <c r="F315">
        <f t="shared" si="8"/>
        <v>2.7570000000003814E-2</v>
      </c>
      <c r="G315">
        <f t="shared" si="9"/>
        <v>2.7269999999999812</v>
      </c>
      <c r="H315">
        <f t="shared" si="9"/>
        <v>0.95867685500000077</v>
      </c>
    </row>
    <row r="316" spans="2:8" x14ac:dyDescent="0.3">
      <c r="B316">
        <f>B315+'User Interface'!$D$14</f>
        <v>0.30400000000000021</v>
      </c>
      <c r="C316">
        <f>IF(G316&lt;0,(SQRT(G316^2+H316^2)*'User Interface'!$D$17)/$C$7*COS(PI()*'User Interface'!$D$19/180),0)</f>
        <v>0</v>
      </c>
      <c r="D316">
        <f>IF(G316&lt;0,(SQRT(H316^2+H316^2)*'User Interface'!$D$17)/$C$7*COS(PI()*'User Interface'!$D$19/180)+$C$8,$C$8)</f>
        <v>-9.81</v>
      </c>
      <c r="E316">
        <f t="shared" si="8"/>
        <v>9</v>
      </c>
      <c r="F316">
        <f t="shared" si="8"/>
        <v>1.7760000000003814E-2</v>
      </c>
      <c r="G316">
        <f t="shared" si="9"/>
        <v>2.7359999999999811</v>
      </c>
      <c r="H316">
        <f t="shared" si="9"/>
        <v>0.9586995200000008</v>
      </c>
    </row>
    <row r="317" spans="2:8" x14ac:dyDescent="0.3">
      <c r="B317">
        <f>B316+'User Interface'!$D$14</f>
        <v>0.30500000000000022</v>
      </c>
      <c r="C317">
        <f>IF(G317&lt;0,(SQRT(G317^2+H317^2)*'User Interface'!$D$17)/$C$7*COS(PI()*'User Interface'!$D$19/180),0)</f>
        <v>0</v>
      </c>
      <c r="D317">
        <f>IF(G317&lt;0,(SQRT(H317^2+H317^2)*'User Interface'!$D$17)/$C$7*COS(PI()*'User Interface'!$D$19/180)+$C$8,$C$8)</f>
        <v>-9.81</v>
      </c>
      <c r="E317">
        <f t="shared" si="8"/>
        <v>9</v>
      </c>
      <c r="F317">
        <f t="shared" si="8"/>
        <v>7.9500000000038134E-3</v>
      </c>
      <c r="G317">
        <f t="shared" si="9"/>
        <v>2.744999999999981</v>
      </c>
      <c r="H317">
        <f t="shared" si="9"/>
        <v>0.95871237500000084</v>
      </c>
    </row>
    <row r="318" spans="2:8" x14ac:dyDescent="0.3">
      <c r="B318">
        <f>B317+'User Interface'!$D$14</f>
        <v>0.30600000000000022</v>
      </c>
      <c r="C318">
        <f>IF(G318&lt;0,(SQRT(G318^2+H318^2)*'User Interface'!$D$17)/$C$7*COS(PI()*'User Interface'!$D$19/180),0)</f>
        <v>0</v>
      </c>
      <c r="D318">
        <f>IF(G318&lt;0,(SQRT(H318^2+H318^2)*'User Interface'!$D$17)/$C$7*COS(PI()*'User Interface'!$D$19/180)+$C$8,$C$8)</f>
        <v>-9.81</v>
      </c>
      <c r="E318">
        <f t="shared" si="8"/>
        <v>9</v>
      </c>
      <c r="F318">
        <f t="shared" si="8"/>
        <v>-1.8599999999961876E-3</v>
      </c>
      <c r="G318">
        <f t="shared" si="9"/>
        <v>2.7539999999999809</v>
      </c>
      <c r="H318">
        <f t="shared" si="9"/>
        <v>0.95871542000000087</v>
      </c>
    </row>
    <row r="319" spans="2:8" x14ac:dyDescent="0.3">
      <c r="B319">
        <f>B318+'User Interface'!$D$14</f>
        <v>0.30700000000000022</v>
      </c>
      <c r="C319">
        <f>IF(G319&lt;0,(SQRT(G319^2+H319^2)*'User Interface'!$D$17)/$C$7*COS(PI()*'User Interface'!$D$19/180),0)</f>
        <v>0</v>
      </c>
      <c r="D319">
        <f>IF(G319&lt;0,(SQRT(H319^2+H319^2)*'User Interface'!$D$17)/$C$7*COS(PI()*'User Interface'!$D$19/180)+$C$8,$C$8)</f>
        <v>-9.81</v>
      </c>
      <c r="E319">
        <f t="shared" si="8"/>
        <v>9</v>
      </c>
      <c r="F319">
        <f t="shared" si="8"/>
        <v>-1.1669999999996189E-2</v>
      </c>
      <c r="G319">
        <f t="shared" si="9"/>
        <v>2.7629999999999808</v>
      </c>
      <c r="H319">
        <f t="shared" si="9"/>
        <v>0.95870865500000091</v>
      </c>
    </row>
    <row r="320" spans="2:8" x14ac:dyDescent="0.3">
      <c r="B320">
        <f>B319+'User Interface'!$D$14</f>
        <v>0.30800000000000022</v>
      </c>
      <c r="C320">
        <f>IF(G320&lt;0,(SQRT(G320^2+H320^2)*'User Interface'!$D$17)/$C$7*COS(PI()*'User Interface'!$D$19/180),0)</f>
        <v>0</v>
      </c>
      <c r="D320">
        <f>IF(G320&lt;0,(SQRT(H320^2+H320^2)*'User Interface'!$D$17)/$C$7*COS(PI()*'User Interface'!$D$19/180)+$C$8,$C$8)</f>
        <v>-9.81</v>
      </c>
      <c r="E320">
        <f t="shared" si="8"/>
        <v>9</v>
      </c>
      <c r="F320">
        <f t="shared" si="8"/>
        <v>-2.147999999999619E-2</v>
      </c>
      <c r="G320">
        <f t="shared" si="9"/>
        <v>2.7719999999999807</v>
      </c>
      <c r="H320">
        <f t="shared" si="9"/>
        <v>0.95869208000000095</v>
      </c>
    </row>
    <row r="321" spans="2:8" x14ac:dyDescent="0.3">
      <c r="B321">
        <f>B320+'User Interface'!$D$14</f>
        <v>0.30900000000000022</v>
      </c>
      <c r="C321">
        <f>IF(G321&lt;0,(SQRT(G321^2+H321^2)*'User Interface'!$D$17)/$C$7*COS(PI()*'User Interface'!$D$19/180),0)</f>
        <v>0</v>
      </c>
      <c r="D321">
        <f>IF(G321&lt;0,(SQRT(H321^2+H321^2)*'User Interface'!$D$17)/$C$7*COS(PI()*'User Interface'!$D$19/180)+$C$8,$C$8)</f>
        <v>-9.81</v>
      </c>
      <c r="E321">
        <f t="shared" si="8"/>
        <v>9</v>
      </c>
      <c r="F321">
        <f t="shared" si="8"/>
        <v>-3.1289999999996189E-2</v>
      </c>
      <c r="G321">
        <f t="shared" si="9"/>
        <v>2.7809999999999806</v>
      </c>
      <c r="H321">
        <f t="shared" si="9"/>
        <v>0.95866569500000098</v>
      </c>
    </row>
    <row r="322" spans="2:8" x14ac:dyDescent="0.3">
      <c r="B322">
        <f>B321+'User Interface'!$D$14</f>
        <v>0.31000000000000022</v>
      </c>
      <c r="C322">
        <f>IF(G322&lt;0,(SQRT(G322^2+H322^2)*'User Interface'!$D$17)/$C$7*COS(PI()*'User Interface'!$D$19/180),0)</f>
        <v>0</v>
      </c>
      <c r="D322">
        <f>IF(G322&lt;0,(SQRT(H322^2+H322^2)*'User Interface'!$D$17)/$C$7*COS(PI()*'User Interface'!$D$19/180)+$C$8,$C$8)</f>
        <v>-9.81</v>
      </c>
      <c r="E322">
        <f t="shared" si="8"/>
        <v>9</v>
      </c>
      <c r="F322">
        <f t="shared" si="8"/>
        <v>-4.1099999999996188E-2</v>
      </c>
      <c r="G322">
        <f t="shared" si="9"/>
        <v>2.7899999999999805</v>
      </c>
      <c r="H322">
        <f t="shared" si="9"/>
        <v>0.95862950000000102</v>
      </c>
    </row>
    <row r="323" spans="2:8" x14ac:dyDescent="0.3">
      <c r="B323">
        <f>B322+'User Interface'!$D$14</f>
        <v>0.31100000000000022</v>
      </c>
      <c r="C323">
        <f>IF(G323&lt;0,(SQRT(G323^2+H323^2)*'User Interface'!$D$17)/$C$7*COS(PI()*'User Interface'!$D$19/180),0)</f>
        <v>0</v>
      </c>
      <c r="D323">
        <f>IF(G323&lt;0,(SQRT(H323^2+H323^2)*'User Interface'!$D$17)/$C$7*COS(PI()*'User Interface'!$D$19/180)+$C$8,$C$8)</f>
        <v>-9.81</v>
      </c>
      <c r="E323">
        <f t="shared" si="8"/>
        <v>9</v>
      </c>
      <c r="F323">
        <f t="shared" si="8"/>
        <v>-5.0909999999996187E-2</v>
      </c>
      <c r="G323">
        <f t="shared" si="9"/>
        <v>2.7989999999999804</v>
      </c>
      <c r="H323">
        <f t="shared" si="9"/>
        <v>0.95858349500000106</v>
      </c>
    </row>
    <row r="324" spans="2:8" x14ac:dyDescent="0.3">
      <c r="B324">
        <f>B323+'User Interface'!$D$14</f>
        <v>0.31200000000000022</v>
      </c>
      <c r="C324">
        <f>IF(G324&lt;0,(SQRT(G324^2+H324^2)*'User Interface'!$D$17)/$C$7*COS(PI()*'User Interface'!$D$19/180),0)</f>
        <v>0</v>
      </c>
      <c r="D324">
        <f>IF(G324&lt;0,(SQRT(H324^2+H324^2)*'User Interface'!$D$17)/$C$7*COS(PI()*'User Interface'!$D$19/180)+$C$8,$C$8)</f>
        <v>-9.81</v>
      </c>
      <c r="E324">
        <f t="shared" si="8"/>
        <v>9</v>
      </c>
      <c r="F324">
        <f t="shared" si="8"/>
        <v>-6.0719999999996187E-2</v>
      </c>
      <c r="G324">
        <f t="shared" si="9"/>
        <v>2.8079999999999803</v>
      </c>
      <c r="H324">
        <f t="shared" si="9"/>
        <v>0.9585276800000011</v>
      </c>
    </row>
    <row r="325" spans="2:8" x14ac:dyDescent="0.3">
      <c r="B325">
        <f>B324+'User Interface'!$D$14</f>
        <v>0.31300000000000022</v>
      </c>
      <c r="C325">
        <f>IF(G325&lt;0,(SQRT(G325^2+H325^2)*'User Interface'!$D$17)/$C$7*COS(PI()*'User Interface'!$D$19/180),0)</f>
        <v>0</v>
      </c>
      <c r="D325">
        <f>IF(G325&lt;0,(SQRT(H325^2+H325^2)*'User Interface'!$D$17)/$C$7*COS(PI()*'User Interface'!$D$19/180)+$C$8,$C$8)</f>
        <v>-9.81</v>
      </c>
      <c r="E325">
        <f t="shared" si="8"/>
        <v>9</v>
      </c>
      <c r="F325">
        <f t="shared" si="8"/>
        <v>-7.0529999999996193E-2</v>
      </c>
      <c r="G325">
        <f t="shared" si="9"/>
        <v>2.8169999999999802</v>
      </c>
      <c r="H325">
        <f t="shared" si="9"/>
        <v>0.95846205500000115</v>
      </c>
    </row>
    <row r="326" spans="2:8" x14ac:dyDescent="0.3">
      <c r="B326">
        <f>B325+'User Interface'!$D$14</f>
        <v>0.31400000000000022</v>
      </c>
      <c r="C326">
        <f>IF(G326&lt;0,(SQRT(G326^2+H326^2)*'User Interface'!$D$17)/$C$7*COS(PI()*'User Interface'!$D$19/180),0)</f>
        <v>0</v>
      </c>
      <c r="D326">
        <f>IF(G326&lt;0,(SQRT(H326^2+H326^2)*'User Interface'!$D$17)/$C$7*COS(PI()*'User Interface'!$D$19/180)+$C$8,$C$8)</f>
        <v>-9.81</v>
      </c>
      <c r="E326">
        <f t="shared" si="8"/>
        <v>9</v>
      </c>
      <c r="F326">
        <f t="shared" si="8"/>
        <v>-8.0339999999996192E-2</v>
      </c>
      <c r="G326">
        <f t="shared" si="9"/>
        <v>2.8259999999999801</v>
      </c>
      <c r="H326">
        <f t="shared" si="9"/>
        <v>0.95838662000000119</v>
      </c>
    </row>
    <row r="327" spans="2:8" x14ac:dyDescent="0.3">
      <c r="B327">
        <f>B326+'User Interface'!$D$14</f>
        <v>0.31500000000000022</v>
      </c>
      <c r="C327">
        <f>IF(G327&lt;0,(SQRT(G327^2+H327^2)*'User Interface'!$D$17)/$C$7*COS(PI()*'User Interface'!$D$19/180),0)</f>
        <v>0</v>
      </c>
      <c r="D327">
        <f>IF(G327&lt;0,(SQRT(H327^2+H327^2)*'User Interface'!$D$17)/$C$7*COS(PI()*'User Interface'!$D$19/180)+$C$8,$C$8)</f>
        <v>-9.81</v>
      </c>
      <c r="E327">
        <f t="shared" si="8"/>
        <v>9</v>
      </c>
      <c r="F327">
        <f t="shared" si="8"/>
        <v>-9.0149999999996192E-2</v>
      </c>
      <c r="G327">
        <f t="shared" si="9"/>
        <v>2.83499999999998</v>
      </c>
      <c r="H327">
        <f t="shared" si="9"/>
        <v>0.95830137500000123</v>
      </c>
    </row>
    <row r="328" spans="2:8" x14ac:dyDescent="0.3">
      <c r="B328">
        <f>B327+'User Interface'!$D$14</f>
        <v>0.31600000000000023</v>
      </c>
      <c r="C328">
        <f>IF(G328&lt;0,(SQRT(G328^2+H328^2)*'User Interface'!$D$17)/$C$7*COS(PI()*'User Interface'!$D$19/180),0)</f>
        <v>0</v>
      </c>
      <c r="D328">
        <f>IF(G328&lt;0,(SQRT(H328^2+H328^2)*'User Interface'!$D$17)/$C$7*COS(PI()*'User Interface'!$D$19/180)+$C$8,$C$8)</f>
        <v>-9.81</v>
      </c>
      <c r="E328">
        <f t="shared" si="8"/>
        <v>9</v>
      </c>
      <c r="F328">
        <f t="shared" si="8"/>
        <v>-9.9959999999996191E-2</v>
      </c>
      <c r="G328">
        <f t="shared" si="9"/>
        <v>2.8439999999999799</v>
      </c>
      <c r="H328">
        <f t="shared" si="9"/>
        <v>0.95820632000000128</v>
      </c>
    </row>
    <row r="329" spans="2:8" x14ac:dyDescent="0.3">
      <c r="B329">
        <f>B328+'User Interface'!$D$14</f>
        <v>0.31700000000000023</v>
      </c>
      <c r="C329">
        <f>IF(G329&lt;0,(SQRT(G329^2+H329^2)*'User Interface'!$D$17)/$C$7*COS(PI()*'User Interface'!$D$19/180),0)</f>
        <v>0</v>
      </c>
      <c r="D329">
        <f>IF(G329&lt;0,(SQRT(H329^2+H329^2)*'User Interface'!$D$17)/$C$7*COS(PI()*'User Interface'!$D$19/180)+$C$8,$C$8)</f>
        <v>-9.81</v>
      </c>
      <c r="E329">
        <f t="shared" si="8"/>
        <v>9</v>
      </c>
      <c r="F329">
        <f t="shared" si="8"/>
        <v>-0.10976999999999619</v>
      </c>
      <c r="G329">
        <f t="shared" si="9"/>
        <v>2.8529999999999798</v>
      </c>
      <c r="H329">
        <f t="shared" si="9"/>
        <v>0.95810145500000132</v>
      </c>
    </row>
    <row r="330" spans="2:8" x14ac:dyDescent="0.3">
      <c r="B330">
        <f>B329+'User Interface'!$D$14</f>
        <v>0.31800000000000023</v>
      </c>
      <c r="C330">
        <f>IF(G330&lt;0,(SQRT(G330^2+H330^2)*'User Interface'!$D$17)/$C$7*COS(PI()*'User Interface'!$D$19/180),0)</f>
        <v>0</v>
      </c>
      <c r="D330">
        <f>IF(G330&lt;0,(SQRT(H330^2+H330^2)*'User Interface'!$D$17)/$C$7*COS(PI()*'User Interface'!$D$19/180)+$C$8,$C$8)</f>
        <v>-9.81</v>
      </c>
      <c r="E330">
        <f t="shared" si="8"/>
        <v>9</v>
      </c>
      <c r="F330">
        <f t="shared" si="8"/>
        <v>-0.11957999999999619</v>
      </c>
      <c r="G330">
        <f t="shared" si="9"/>
        <v>2.8619999999999797</v>
      </c>
      <c r="H330">
        <f t="shared" si="9"/>
        <v>0.95798678000000137</v>
      </c>
    </row>
    <row r="331" spans="2:8" x14ac:dyDescent="0.3">
      <c r="B331">
        <f>B330+'User Interface'!$D$14</f>
        <v>0.31900000000000023</v>
      </c>
      <c r="C331">
        <f>IF(G331&lt;0,(SQRT(G331^2+H331^2)*'User Interface'!$D$17)/$C$7*COS(PI()*'User Interface'!$D$19/180),0)</f>
        <v>0</v>
      </c>
      <c r="D331">
        <f>IF(G331&lt;0,(SQRT(H331^2+H331^2)*'User Interface'!$D$17)/$C$7*COS(PI()*'User Interface'!$D$19/180)+$C$8,$C$8)</f>
        <v>-9.81</v>
      </c>
      <c r="E331">
        <f t="shared" si="8"/>
        <v>9</v>
      </c>
      <c r="F331">
        <f t="shared" si="8"/>
        <v>-0.1293899999999962</v>
      </c>
      <c r="G331">
        <f t="shared" si="9"/>
        <v>2.8709999999999796</v>
      </c>
      <c r="H331">
        <f t="shared" si="9"/>
        <v>0.95786229500000142</v>
      </c>
    </row>
    <row r="332" spans="2:8" x14ac:dyDescent="0.3">
      <c r="B332">
        <f>B331+'User Interface'!$D$14</f>
        <v>0.32000000000000023</v>
      </c>
      <c r="C332">
        <f>IF(G332&lt;0,(SQRT(G332^2+H332^2)*'User Interface'!$D$17)/$C$7*COS(PI()*'User Interface'!$D$19/180),0)</f>
        <v>0</v>
      </c>
      <c r="D332">
        <f>IF(G332&lt;0,(SQRT(H332^2+H332^2)*'User Interface'!$D$17)/$C$7*COS(PI()*'User Interface'!$D$19/180)+$C$8,$C$8)</f>
        <v>-9.81</v>
      </c>
      <c r="E332">
        <f t="shared" si="8"/>
        <v>9</v>
      </c>
      <c r="F332">
        <f t="shared" si="8"/>
        <v>-0.13919999999999622</v>
      </c>
      <c r="G332">
        <f t="shared" si="9"/>
        <v>2.8799999999999795</v>
      </c>
      <c r="H332">
        <f t="shared" si="9"/>
        <v>0.95772800000000147</v>
      </c>
    </row>
    <row r="333" spans="2:8" x14ac:dyDescent="0.3">
      <c r="B333">
        <f>B332+'User Interface'!$D$14</f>
        <v>0.32100000000000023</v>
      </c>
      <c r="C333">
        <f>IF(G333&lt;0,(SQRT(G333^2+H333^2)*'User Interface'!$D$17)/$C$7*COS(PI()*'User Interface'!$D$19/180),0)</f>
        <v>0</v>
      </c>
      <c r="D333">
        <f>IF(G333&lt;0,(SQRT(H333^2+H333^2)*'User Interface'!$D$17)/$C$7*COS(PI()*'User Interface'!$D$19/180)+$C$8,$C$8)</f>
        <v>-9.81</v>
      </c>
      <c r="E333">
        <f t="shared" si="8"/>
        <v>9</v>
      </c>
      <c r="F333">
        <f t="shared" si="8"/>
        <v>-0.14900999999999623</v>
      </c>
      <c r="G333">
        <f t="shared" si="9"/>
        <v>2.8889999999999794</v>
      </c>
      <c r="H333">
        <f t="shared" si="9"/>
        <v>0.95758389500000152</v>
      </c>
    </row>
    <row r="334" spans="2:8" x14ac:dyDescent="0.3">
      <c r="B334">
        <f>B333+'User Interface'!$D$14</f>
        <v>0.32200000000000023</v>
      </c>
      <c r="C334">
        <f>IF(G334&lt;0,(SQRT(G334^2+H334^2)*'User Interface'!$D$17)/$C$7*COS(PI()*'User Interface'!$D$19/180),0)</f>
        <v>0</v>
      </c>
      <c r="D334">
        <f>IF(G334&lt;0,(SQRT(H334^2+H334^2)*'User Interface'!$D$17)/$C$7*COS(PI()*'User Interface'!$D$19/180)+$C$8,$C$8)</f>
        <v>-9.81</v>
      </c>
      <c r="E334">
        <f t="shared" ref="E334:F397" si="10">C333*$C$9+E333</f>
        <v>9</v>
      </c>
      <c r="F334">
        <f t="shared" si="10"/>
        <v>-0.15881999999999624</v>
      </c>
      <c r="G334">
        <f t="shared" ref="G334:H397" si="11">(E334+E333)/2*$C$9+G333</f>
        <v>2.8979999999999793</v>
      </c>
      <c r="H334">
        <f t="shared" si="11"/>
        <v>0.95742998000000157</v>
      </c>
    </row>
    <row r="335" spans="2:8" x14ac:dyDescent="0.3">
      <c r="B335">
        <f>B334+'User Interface'!$D$14</f>
        <v>0.32300000000000023</v>
      </c>
      <c r="C335">
        <f>IF(G335&lt;0,(SQRT(G335^2+H335^2)*'User Interface'!$D$17)/$C$7*COS(PI()*'User Interface'!$D$19/180),0)</f>
        <v>0</v>
      </c>
      <c r="D335">
        <f>IF(G335&lt;0,(SQRT(H335^2+H335^2)*'User Interface'!$D$17)/$C$7*COS(PI()*'User Interface'!$D$19/180)+$C$8,$C$8)</f>
        <v>-9.81</v>
      </c>
      <c r="E335">
        <f t="shared" si="10"/>
        <v>9</v>
      </c>
      <c r="F335">
        <f t="shared" si="10"/>
        <v>-0.16862999999999626</v>
      </c>
      <c r="G335">
        <f t="shared" si="11"/>
        <v>2.9069999999999792</v>
      </c>
      <c r="H335">
        <f t="shared" si="11"/>
        <v>0.95726625500000162</v>
      </c>
    </row>
    <row r="336" spans="2:8" x14ac:dyDescent="0.3">
      <c r="B336">
        <f>B335+'User Interface'!$D$14</f>
        <v>0.32400000000000023</v>
      </c>
      <c r="C336">
        <f>IF(G336&lt;0,(SQRT(G336^2+H336^2)*'User Interface'!$D$17)/$C$7*COS(PI()*'User Interface'!$D$19/180),0)</f>
        <v>0</v>
      </c>
      <c r="D336">
        <f>IF(G336&lt;0,(SQRT(H336^2+H336^2)*'User Interface'!$D$17)/$C$7*COS(PI()*'User Interface'!$D$19/180)+$C$8,$C$8)</f>
        <v>-9.81</v>
      </c>
      <c r="E336">
        <f t="shared" si="10"/>
        <v>9</v>
      </c>
      <c r="F336">
        <f t="shared" si="10"/>
        <v>-0.17843999999999627</v>
      </c>
      <c r="G336">
        <f t="shared" si="11"/>
        <v>2.9159999999999791</v>
      </c>
      <c r="H336">
        <f t="shared" si="11"/>
        <v>0.95709272000000167</v>
      </c>
    </row>
    <row r="337" spans="2:8" x14ac:dyDescent="0.3">
      <c r="B337">
        <f>B336+'User Interface'!$D$14</f>
        <v>0.32500000000000023</v>
      </c>
      <c r="C337">
        <f>IF(G337&lt;0,(SQRT(G337^2+H337^2)*'User Interface'!$D$17)/$C$7*COS(PI()*'User Interface'!$D$19/180),0)</f>
        <v>0</v>
      </c>
      <c r="D337">
        <f>IF(G337&lt;0,(SQRT(H337^2+H337^2)*'User Interface'!$D$17)/$C$7*COS(PI()*'User Interface'!$D$19/180)+$C$8,$C$8)</f>
        <v>-9.81</v>
      </c>
      <c r="E337">
        <f t="shared" si="10"/>
        <v>9</v>
      </c>
      <c r="F337">
        <f t="shared" si="10"/>
        <v>-0.18824999999999628</v>
      </c>
      <c r="G337">
        <f t="shared" si="11"/>
        <v>2.924999999999979</v>
      </c>
      <c r="H337">
        <f t="shared" si="11"/>
        <v>0.95690937500000173</v>
      </c>
    </row>
    <row r="338" spans="2:8" x14ac:dyDescent="0.3">
      <c r="B338">
        <f>B337+'User Interface'!$D$14</f>
        <v>0.32600000000000023</v>
      </c>
      <c r="C338">
        <f>IF(G338&lt;0,(SQRT(G338^2+H338^2)*'User Interface'!$D$17)/$C$7*COS(PI()*'User Interface'!$D$19/180),0)</f>
        <v>0</v>
      </c>
      <c r="D338">
        <f>IF(G338&lt;0,(SQRT(H338^2+H338^2)*'User Interface'!$D$17)/$C$7*COS(PI()*'User Interface'!$D$19/180)+$C$8,$C$8)</f>
        <v>-9.81</v>
      </c>
      <c r="E338">
        <f t="shared" si="10"/>
        <v>9</v>
      </c>
      <c r="F338">
        <f t="shared" si="10"/>
        <v>-0.19805999999999629</v>
      </c>
      <c r="G338">
        <f t="shared" si="11"/>
        <v>2.9339999999999788</v>
      </c>
      <c r="H338">
        <f t="shared" si="11"/>
        <v>0.95671622000000178</v>
      </c>
    </row>
    <row r="339" spans="2:8" x14ac:dyDescent="0.3">
      <c r="B339">
        <f>B338+'User Interface'!$D$14</f>
        <v>0.32700000000000023</v>
      </c>
      <c r="C339">
        <f>IF(G339&lt;0,(SQRT(G339^2+H339^2)*'User Interface'!$D$17)/$C$7*COS(PI()*'User Interface'!$D$19/180),0)</f>
        <v>0</v>
      </c>
      <c r="D339">
        <f>IF(G339&lt;0,(SQRT(H339^2+H339^2)*'User Interface'!$D$17)/$C$7*COS(PI()*'User Interface'!$D$19/180)+$C$8,$C$8)</f>
        <v>-9.81</v>
      </c>
      <c r="E339">
        <f t="shared" si="10"/>
        <v>9</v>
      </c>
      <c r="F339">
        <f t="shared" si="10"/>
        <v>-0.20786999999999631</v>
      </c>
      <c r="G339">
        <f t="shared" si="11"/>
        <v>2.9429999999999787</v>
      </c>
      <c r="H339">
        <f t="shared" si="11"/>
        <v>0.95651325500000184</v>
      </c>
    </row>
    <row r="340" spans="2:8" x14ac:dyDescent="0.3">
      <c r="B340">
        <f>B339+'User Interface'!$D$14</f>
        <v>0.32800000000000024</v>
      </c>
      <c r="C340">
        <f>IF(G340&lt;0,(SQRT(G340^2+H340^2)*'User Interface'!$D$17)/$C$7*COS(PI()*'User Interface'!$D$19/180),0)</f>
        <v>0</v>
      </c>
      <c r="D340">
        <f>IF(G340&lt;0,(SQRT(H340^2+H340^2)*'User Interface'!$D$17)/$C$7*COS(PI()*'User Interface'!$D$19/180)+$C$8,$C$8)</f>
        <v>-9.81</v>
      </c>
      <c r="E340">
        <f t="shared" si="10"/>
        <v>9</v>
      </c>
      <c r="F340">
        <f t="shared" si="10"/>
        <v>-0.21767999999999632</v>
      </c>
      <c r="G340">
        <f t="shared" si="11"/>
        <v>2.9519999999999786</v>
      </c>
      <c r="H340">
        <f t="shared" si="11"/>
        <v>0.9563004800000019</v>
      </c>
    </row>
    <row r="341" spans="2:8" x14ac:dyDescent="0.3">
      <c r="B341">
        <f>B340+'User Interface'!$D$14</f>
        <v>0.32900000000000024</v>
      </c>
      <c r="C341">
        <f>IF(G341&lt;0,(SQRT(G341^2+H341^2)*'User Interface'!$D$17)/$C$7*COS(PI()*'User Interface'!$D$19/180),0)</f>
        <v>0</v>
      </c>
      <c r="D341">
        <f>IF(G341&lt;0,(SQRT(H341^2+H341^2)*'User Interface'!$D$17)/$C$7*COS(PI()*'User Interface'!$D$19/180)+$C$8,$C$8)</f>
        <v>-9.81</v>
      </c>
      <c r="E341">
        <f t="shared" si="10"/>
        <v>9</v>
      </c>
      <c r="F341">
        <f t="shared" si="10"/>
        <v>-0.22748999999999633</v>
      </c>
      <c r="G341">
        <f t="shared" si="11"/>
        <v>2.9609999999999785</v>
      </c>
      <c r="H341">
        <f t="shared" si="11"/>
        <v>0.95607789500000195</v>
      </c>
    </row>
    <row r="342" spans="2:8" x14ac:dyDescent="0.3">
      <c r="B342">
        <f>B341+'User Interface'!$D$14</f>
        <v>0.33000000000000024</v>
      </c>
      <c r="C342">
        <f>IF(G342&lt;0,(SQRT(G342^2+H342^2)*'User Interface'!$D$17)/$C$7*COS(PI()*'User Interface'!$D$19/180),0)</f>
        <v>0</v>
      </c>
      <c r="D342">
        <f>IF(G342&lt;0,(SQRT(H342^2+H342^2)*'User Interface'!$D$17)/$C$7*COS(PI()*'User Interface'!$D$19/180)+$C$8,$C$8)</f>
        <v>-9.81</v>
      </c>
      <c r="E342">
        <f t="shared" si="10"/>
        <v>9</v>
      </c>
      <c r="F342">
        <f t="shared" si="10"/>
        <v>-0.23729999999999635</v>
      </c>
      <c r="G342">
        <f t="shared" si="11"/>
        <v>2.9699999999999784</v>
      </c>
      <c r="H342">
        <f t="shared" si="11"/>
        <v>0.9558455000000019</v>
      </c>
    </row>
    <row r="343" spans="2:8" x14ac:dyDescent="0.3">
      <c r="B343">
        <f>B342+'User Interface'!$D$14</f>
        <v>0.33100000000000024</v>
      </c>
      <c r="C343">
        <f>IF(G343&lt;0,(SQRT(G343^2+H343^2)*'User Interface'!$D$17)/$C$7*COS(PI()*'User Interface'!$D$19/180),0)</f>
        <v>0</v>
      </c>
      <c r="D343">
        <f>IF(G343&lt;0,(SQRT(H343^2+H343^2)*'User Interface'!$D$17)/$C$7*COS(PI()*'User Interface'!$D$19/180)+$C$8,$C$8)</f>
        <v>-9.81</v>
      </c>
      <c r="E343">
        <f t="shared" si="10"/>
        <v>9</v>
      </c>
      <c r="F343">
        <f t="shared" si="10"/>
        <v>-0.24710999999999636</v>
      </c>
      <c r="G343">
        <f t="shared" si="11"/>
        <v>2.9789999999999783</v>
      </c>
      <c r="H343">
        <f t="shared" si="11"/>
        <v>0.95560329500000185</v>
      </c>
    </row>
    <row r="344" spans="2:8" x14ac:dyDescent="0.3">
      <c r="B344">
        <f>B343+'User Interface'!$D$14</f>
        <v>0.33200000000000024</v>
      </c>
      <c r="C344">
        <f>IF(G344&lt;0,(SQRT(G344^2+H344^2)*'User Interface'!$D$17)/$C$7*COS(PI()*'User Interface'!$D$19/180),0)</f>
        <v>0</v>
      </c>
      <c r="D344">
        <f>IF(G344&lt;0,(SQRT(H344^2+H344^2)*'User Interface'!$D$17)/$C$7*COS(PI()*'User Interface'!$D$19/180)+$C$8,$C$8)</f>
        <v>-9.81</v>
      </c>
      <c r="E344">
        <f t="shared" si="10"/>
        <v>9</v>
      </c>
      <c r="F344">
        <f t="shared" si="10"/>
        <v>-0.25691999999999637</v>
      </c>
      <c r="G344">
        <f t="shared" si="11"/>
        <v>2.9879999999999782</v>
      </c>
      <c r="H344">
        <f t="shared" si="11"/>
        <v>0.9553512800000018</v>
      </c>
    </row>
    <row r="345" spans="2:8" x14ac:dyDescent="0.3">
      <c r="B345">
        <f>B344+'User Interface'!$D$14</f>
        <v>0.33300000000000024</v>
      </c>
      <c r="C345">
        <f>IF(G345&lt;0,(SQRT(G345^2+H345^2)*'User Interface'!$D$17)/$C$7*COS(PI()*'User Interface'!$D$19/180),0)</f>
        <v>0</v>
      </c>
      <c r="D345">
        <f>IF(G345&lt;0,(SQRT(H345^2+H345^2)*'User Interface'!$D$17)/$C$7*COS(PI()*'User Interface'!$D$19/180)+$C$8,$C$8)</f>
        <v>-9.81</v>
      </c>
      <c r="E345">
        <f t="shared" si="10"/>
        <v>9</v>
      </c>
      <c r="F345">
        <f t="shared" si="10"/>
        <v>-0.26672999999999636</v>
      </c>
      <c r="G345">
        <f t="shared" si="11"/>
        <v>2.9969999999999781</v>
      </c>
      <c r="H345">
        <f t="shared" si="11"/>
        <v>0.95508945500000175</v>
      </c>
    </row>
    <row r="346" spans="2:8" x14ac:dyDescent="0.3">
      <c r="B346">
        <f>B345+'User Interface'!$D$14</f>
        <v>0.33400000000000024</v>
      </c>
      <c r="C346">
        <f>IF(G346&lt;0,(SQRT(G346^2+H346^2)*'User Interface'!$D$17)/$C$7*COS(PI()*'User Interface'!$D$19/180),0)</f>
        <v>0</v>
      </c>
      <c r="D346">
        <f>IF(G346&lt;0,(SQRT(H346^2+H346^2)*'User Interface'!$D$17)/$C$7*COS(PI()*'User Interface'!$D$19/180)+$C$8,$C$8)</f>
        <v>-9.81</v>
      </c>
      <c r="E346">
        <f t="shared" si="10"/>
        <v>9</v>
      </c>
      <c r="F346">
        <f t="shared" si="10"/>
        <v>-0.27653999999999634</v>
      </c>
      <c r="G346">
        <f t="shared" si="11"/>
        <v>3.005999999999978</v>
      </c>
      <c r="H346">
        <f t="shared" si="11"/>
        <v>0.9548178200000017</v>
      </c>
    </row>
    <row r="347" spans="2:8" x14ac:dyDescent="0.3">
      <c r="B347">
        <f>B346+'User Interface'!$D$14</f>
        <v>0.33500000000000024</v>
      </c>
      <c r="C347">
        <f>IF(G347&lt;0,(SQRT(G347^2+H347^2)*'User Interface'!$D$17)/$C$7*COS(PI()*'User Interface'!$D$19/180),0)</f>
        <v>0</v>
      </c>
      <c r="D347">
        <f>IF(G347&lt;0,(SQRT(H347^2+H347^2)*'User Interface'!$D$17)/$C$7*COS(PI()*'User Interface'!$D$19/180)+$C$8,$C$8)</f>
        <v>-9.81</v>
      </c>
      <c r="E347">
        <f t="shared" si="10"/>
        <v>9</v>
      </c>
      <c r="F347">
        <f t="shared" si="10"/>
        <v>-0.28634999999999633</v>
      </c>
      <c r="G347">
        <f t="shared" si="11"/>
        <v>3.0149999999999779</v>
      </c>
      <c r="H347">
        <f t="shared" si="11"/>
        <v>0.95453637500000166</v>
      </c>
    </row>
    <row r="348" spans="2:8" x14ac:dyDescent="0.3">
      <c r="B348">
        <f>B347+'User Interface'!$D$14</f>
        <v>0.33600000000000024</v>
      </c>
      <c r="C348">
        <f>IF(G348&lt;0,(SQRT(G348^2+H348^2)*'User Interface'!$D$17)/$C$7*COS(PI()*'User Interface'!$D$19/180),0)</f>
        <v>0</v>
      </c>
      <c r="D348">
        <f>IF(G348&lt;0,(SQRT(H348^2+H348^2)*'User Interface'!$D$17)/$C$7*COS(PI()*'User Interface'!$D$19/180)+$C$8,$C$8)</f>
        <v>-9.81</v>
      </c>
      <c r="E348">
        <f t="shared" si="10"/>
        <v>9</v>
      </c>
      <c r="F348">
        <f t="shared" si="10"/>
        <v>-0.29615999999999632</v>
      </c>
      <c r="G348">
        <f t="shared" si="11"/>
        <v>3.0239999999999778</v>
      </c>
      <c r="H348">
        <f t="shared" si="11"/>
        <v>0.95424512000000161</v>
      </c>
    </row>
    <row r="349" spans="2:8" x14ac:dyDescent="0.3">
      <c r="B349">
        <f>B348+'User Interface'!$D$14</f>
        <v>0.33700000000000024</v>
      </c>
      <c r="C349">
        <f>IF(G349&lt;0,(SQRT(G349^2+H349^2)*'User Interface'!$D$17)/$C$7*COS(PI()*'User Interface'!$D$19/180),0)</f>
        <v>0</v>
      </c>
      <c r="D349">
        <f>IF(G349&lt;0,(SQRT(H349^2+H349^2)*'User Interface'!$D$17)/$C$7*COS(PI()*'User Interface'!$D$19/180)+$C$8,$C$8)</f>
        <v>-9.81</v>
      </c>
      <c r="E349">
        <f t="shared" si="10"/>
        <v>9</v>
      </c>
      <c r="F349">
        <f t="shared" si="10"/>
        <v>-0.3059699999999963</v>
      </c>
      <c r="G349">
        <f t="shared" si="11"/>
        <v>3.0329999999999777</v>
      </c>
      <c r="H349">
        <f t="shared" si="11"/>
        <v>0.95394405500000157</v>
      </c>
    </row>
    <row r="350" spans="2:8" x14ac:dyDescent="0.3">
      <c r="B350">
        <f>B349+'User Interface'!$D$14</f>
        <v>0.33800000000000024</v>
      </c>
      <c r="C350">
        <f>IF(G350&lt;0,(SQRT(G350^2+H350^2)*'User Interface'!$D$17)/$C$7*COS(PI()*'User Interface'!$D$19/180),0)</f>
        <v>0</v>
      </c>
      <c r="D350">
        <f>IF(G350&lt;0,(SQRT(H350^2+H350^2)*'User Interface'!$D$17)/$C$7*COS(PI()*'User Interface'!$D$19/180)+$C$8,$C$8)</f>
        <v>-9.81</v>
      </c>
      <c r="E350">
        <f t="shared" si="10"/>
        <v>9</v>
      </c>
      <c r="F350">
        <f t="shared" si="10"/>
        <v>-0.31577999999999629</v>
      </c>
      <c r="G350">
        <f t="shared" si="11"/>
        <v>3.0419999999999776</v>
      </c>
      <c r="H350">
        <f t="shared" si="11"/>
        <v>0.95363318000000152</v>
      </c>
    </row>
    <row r="351" spans="2:8" x14ac:dyDescent="0.3">
      <c r="B351">
        <f>B350+'User Interface'!$D$14</f>
        <v>0.33900000000000025</v>
      </c>
      <c r="C351">
        <f>IF(G351&lt;0,(SQRT(G351^2+H351^2)*'User Interface'!$D$17)/$C$7*COS(PI()*'User Interface'!$D$19/180),0)</f>
        <v>0</v>
      </c>
      <c r="D351">
        <f>IF(G351&lt;0,(SQRT(H351^2+H351^2)*'User Interface'!$D$17)/$C$7*COS(PI()*'User Interface'!$D$19/180)+$C$8,$C$8)</f>
        <v>-9.81</v>
      </c>
      <c r="E351">
        <f t="shared" si="10"/>
        <v>9</v>
      </c>
      <c r="F351">
        <f t="shared" si="10"/>
        <v>-0.32558999999999627</v>
      </c>
      <c r="G351">
        <f t="shared" si="11"/>
        <v>3.0509999999999775</v>
      </c>
      <c r="H351">
        <f t="shared" si="11"/>
        <v>0.95331249500000148</v>
      </c>
    </row>
    <row r="352" spans="2:8" x14ac:dyDescent="0.3">
      <c r="B352">
        <f>B351+'User Interface'!$D$14</f>
        <v>0.34000000000000025</v>
      </c>
      <c r="C352">
        <f>IF(G352&lt;0,(SQRT(G352^2+H352^2)*'User Interface'!$D$17)/$C$7*COS(PI()*'User Interface'!$D$19/180),0)</f>
        <v>0</v>
      </c>
      <c r="D352">
        <f>IF(G352&lt;0,(SQRT(H352^2+H352^2)*'User Interface'!$D$17)/$C$7*COS(PI()*'User Interface'!$D$19/180)+$C$8,$C$8)</f>
        <v>-9.81</v>
      </c>
      <c r="E352">
        <f t="shared" si="10"/>
        <v>9</v>
      </c>
      <c r="F352">
        <f t="shared" si="10"/>
        <v>-0.33539999999999626</v>
      </c>
      <c r="G352">
        <f t="shared" si="11"/>
        <v>3.0599999999999774</v>
      </c>
      <c r="H352">
        <f t="shared" si="11"/>
        <v>0.95298200000000144</v>
      </c>
    </row>
    <row r="353" spans="2:8" x14ac:dyDescent="0.3">
      <c r="B353">
        <f>B352+'User Interface'!$D$14</f>
        <v>0.34100000000000025</v>
      </c>
      <c r="C353">
        <f>IF(G353&lt;0,(SQRT(G353^2+H353^2)*'User Interface'!$D$17)/$C$7*COS(PI()*'User Interface'!$D$19/180),0)</f>
        <v>0</v>
      </c>
      <c r="D353">
        <f>IF(G353&lt;0,(SQRT(H353^2+H353^2)*'User Interface'!$D$17)/$C$7*COS(PI()*'User Interface'!$D$19/180)+$C$8,$C$8)</f>
        <v>-9.81</v>
      </c>
      <c r="E353">
        <f t="shared" si="10"/>
        <v>9</v>
      </c>
      <c r="F353">
        <f t="shared" si="10"/>
        <v>-0.34520999999999624</v>
      </c>
      <c r="G353">
        <f t="shared" si="11"/>
        <v>3.0689999999999773</v>
      </c>
      <c r="H353">
        <f t="shared" si="11"/>
        <v>0.9526416950000014</v>
      </c>
    </row>
    <row r="354" spans="2:8" x14ac:dyDescent="0.3">
      <c r="B354">
        <f>B353+'User Interface'!$D$14</f>
        <v>0.34200000000000025</v>
      </c>
      <c r="C354">
        <f>IF(G354&lt;0,(SQRT(G354^2+H354^2)*'User Interface'!$D$17)/$C$7*COS(PI()*'User Interface'!$D$19/180),0)</f>
        <v>0</v>
      </c>
      <c r="D354">
        <f>IF(G354&lt;0,(SQRT(H354^2+H354^2)*'User Interface'!$D$17)/$C$7*COS(PI()*'User Interface'!$D$19/180)+$C$8,$C$8)</f>
        <v>-9.81</v>
      </c>
      <c r="E354">
        <f t="shared" si="10"/>
        <v>9</v>
      </c>
      <c r="F354">
        <f t="shared" si="10"/>
        <v>-0.35501999999999623</v>
      </c>
      <c r="G354">
        <f t="shared" si="11"/>
        <v>3.0779999999999772</v>
      </c>
      <c r="H354">
        <f t="shared" si="11"/>
        <v>0.95229158000000136</v>
      </c>
    </row>
    <row r="355" spans="2:8" x14ac:dyDescent="0.3">
      <c r="B355">
        <f>B354+'User Interface'!$D$14</f>
        <v>0.34300000000000025</v>
      </c>
      <c r="C355">
        <f>IF(G355&lt;0,(SQRT(G355^2+H355^2)*'User Interface'!$D$17)/$C$7*COS(PI()*'User Interface'!$D$19/180),0)</f>
        <v>0</v>
      </c>
      <c r="D355">
        <f>IF(G355&lt;0,(SQRT(H355^2+H355^2)*'User Interface'!$D$17)/$C$7*COS(PI()*'User Interface'!$D$19/180)+$C$8,$C$8)</f>
        <v>-9.81</v>
      </c>
      <c r="E355">
        <f t="shared" si="10"/>
        <v>9</v>
      </c>
      <c r="F355">
        <f t="shared" si="10"/>
        <v>-0.36482999999999621</v>
      </c>
      <c r="G355">
        <f t="shared" si="11"/>
        <v>3.0869999999999771</v>
      </c>
      <c r="H355">
        <f t="shared" si="11"/>
        <v>0.95193165500000132</v>
      </c>
    </row>
    <row r="356" spans="2:8" x14ac:dyDescent="0.3">
      <c r="B356">
        <f>B355+'User Interface'!$D$14</f>
        <v>0.34400000000000025</v>
      </c>
      <c r="C356">
        <f>IF(G356&lt;0,(SQRT(G356^2+H356^2)*'User Interface'!$D$17)/$C$7*COS(PI()*'User Interface'!$D$19/180),0)</f>
        <v>0</v>
      </c>
      <c r="D356">
        <f>IF(G356&lt;0,(SQRT(H356^2+H356^2)*'User Interface'!$D$17)/$C$7*COS(PI()*'User Interface'!$D$19/180)+$C$8,$C$8)</f>
        <v>-9.81</v>
      </c>
      <c r="E356">
        <f t="shared" si="10"/>
        <v>9</v>
      </c>
      <c r="F356">
        <f t="shared" si="10"/>
        <v>-0.3746399999999962</v>
      </c>
      <c r="G356">
        <f t="shared" si="11"/>
        <v>3.095999999999977</v>
      </c>
      <c r="H356">
        <f t="shared" si="11"/>
        <v>0.95156192000000128</v>
      </c>
    </row>
    <row r="357" spans="2:8" x14ac:dyDescent="0.3">
      <c r="B357">
        <f>B356+'User Interface'!$D$14</f>
        <v>0.34500000000000025</v>
      </c>
      <c r="C357">
        <f>IF(G357&lt;0,(SQRT(G357^2+H357^2)*'User Interface'!$D$17)/$C$7*COS(PI()*'User Interface'!$D$19/180),0)</f>
        <v>0</v>
      </c>
      <c r="D357">
        <f>IF(G357&lt;0,(SQRT(H357^2+H357^2)*'User Interface'!$D$17)/$C$7*COS(PI()*'User Interface'!$D$19/180)+$C$8,$C$8)</f>
        <v>-9.81</v>
      </c>
      <c r="E357">
        <f t="shared" si="10"/>
        <v>9</v>
      </c>
      <c r="F357">
        <f t="shared" si="10"/>
        <v>-0.38444999999999618</v>
      </c>
      <c r="G357">
        <f t="shared" si="11"/>
        <v>3.1049999999999769</v>
      </c>
      <c r="H357">
        <f t="shared" si="11"/>
        <v>0.95118237500000125</v>
      </c>
    </row>
    <row r="358" spans="2:8" x14ac:dyDescent="0.3">
      <c r="B358">
        <f>B357+'User Interface'!$D$14</f>
        <v>0.34600000000000025</v>
      </c>
      <c r="C358">
        <f>IF(G358&lt;0,(SQRT(G358^2+H358^2)*'User Interface'!$D$17)/$C$7*COS(PI()*'User Interface'!$D$19/180),0)</f>
        <v>0</v>
      </c>
      <c r="D358">
        <f>IF(G358&lt;0,(SQRT(H358^2+H358^2)*'User Interface'!$D$17)/$C$7*COS(PI()*'User Interface'!$D$19/180)+$C$8,$C$8)</f>
        <v>-9.81</v>
      </c>
      <c r="E358">
        <f t="shared" si="10"/>
        <v>9</v>
      </c>
      <c r="F358">
        <f t="shared" si="10"/>
        <v>-0.39425999999999617</v>
      </c>
      <c r="G358">
        <f t="shared" si="11"/>
        <v>3.1139999999999768</v>
      </c>
      <c r="H358">
        <f t="shared" si="11"/>
        <v>0.95079302000000121</v>
      </c>
    </row>
    <row r="359" spans="2:8" x14ac:dyDescent="0.3">
      <c r="B359">
        <f>B358+'User Interface'!$D$14</f>
        <v>0.34700000000000025</v>
      </c>
      <c r="C359">
        <f>IF(G359&lt;0,(SQRT(G359^2+H359^2)*'User Interface'!$D$17)/$C$7*COS(PI()*'User Interface'!$D$19/180),0)</f>
        <v>0</v>
      </c>
      <c r="D359">
        <f>IF(G359&lt;0,(SQRT(H359^2+H359^2)*'User Interface'!$D$17)/$C$7*COS(PI()*'User Interface'!$D$19/180)+$C$8,$C$8)</f>
        <v>-9.81</v>
      </c>
      <c r="E359">
        <f t="shared" si="10"/>
        <v>9</v>
      </c>
      <c r="F359">
        <f t="shared" si="10"/>
        <v>-0.40406999999999615</v>
      </c>
      <c r="G359">
        <f t="shared" si="11"/>
        <v>3.1229999999999767</v>
      </c>
      <c r="H359">
        <f t="shared" si="11"/>
        <v>0.95039385500000118</v>
      </c>
    </row>
    <row r="360" spans="2:8" x14ac:dyDescent="0.3">
      <c r="B360">
        <f>B359+'User Interface'!$D$14</f>
        <v>0.34800000000000025</v>
      </c>
      <c r="C360">
        <f>IF(G360&lt;0,(SQRT(G360^2+H360^2)*'User Interface'!$D$17)/$C$7*COS(PI()*'User Interface'!$D$19/180),0)</f>
        <v>0</v>
      </c>
      <c r="D360">
        <f>IF(G360&lt;0,(SQRT(H360^2+H360^2)*'User Interface'!$D$17)/$C$7*COS(PI()*'User Interface'!$D$19/180)+$C$8,$C$8)</f>
        <v>-9.81</v>
      </c>
      <c r="E360">
        <f t="shared" si="10"/>
        <v>9</v>
      </c>
      <c r="F360">
        <f t="shared" si="10"/>
        <v>-0.41387999999999614</v>
      </c>
      <c r="G360">
        <f t="shared" si="11"/>
        <v>3.1319999999999766</v>
      </c>
      <c r="H360">
        <f t="shared" si="11"/>
        <v>0.94998488000000114</v>
      </c>
    </row>
    <row r="361" spans="2:8" x14ac:dyDescent="0.3">
      <c r="B361">
        <f>B360+'User Interface'!$D$14</f>
        <v>0.34900000000000025</v>
      </c>
      <c r="C361">
        <f>IF(G361&lt;0,(SQRT(G361^2+H361^2)*'User Interface'!$D$17)/$C$7*COS(PI()*'User Interface'!$D$19/180),0)</f>
        <v>0</v>
      </c>
      <c r="D361">
        <f>IF(G361&lt;0,(SQRT(H361^2+H361^2)*'User Interface'!$D$17)/$C$7*COS(PI()*'User Interface'!$D$19/180)+$C$8,$C$8)</f>
        <v>-9.81</v>
      </c>
      <c r="E361">
        <f t="shared" si="10"/>
        <v>9</v>
      </c>
      <c r="F361">
        <f t="shared" si="10"/>
        <v>-0.42368999999999613</v>
      </c>
      <c r="G361">
        <f t="shared" si="11"/>
        <v>3.1409999999999765</v>
      </c>
      <c r="H361">
        <f t="shared" si="11"/>
        <v>0.94956609500000111</v>
      </c>
    </row>
    <row r="362" spans="2:8" x14ac:dyDescent="0.3">
      <c r="B362">
        <f>B361+'User Interface'!$D$14</f>
        <v>0.35000000000000026</v>
      </c>
      <c r="C362">
        <f>IF(G362&lt;0,(SQRT(G362^2+H362^2)*'User Interface'!$D$17)/$C$7*COS(PI()*'User Interface'!$D$19/180),0)</f>
        <v>0</v>
      </c>
      <c r="D362">
        <f>IF(G362&lt;0,(SQRT(H362^2+H362^2)*'User Interface'!$D$17)/$C$7*COS(PI()*'User Interface'!$D$19/180)+$C$8,$C$8)</f>
        <v>-9.81</v>
      </c>
      <c r="E362">
        <f t="shared" si="10"/>
        <v>9</v>
      </c>
      <c r="F362">
        <f t="shared" si="10"/>
        <v>-0.43349999999999611</v>
      </c>
      <c r="G362">
        <f t="shared" si="11"/>
        <v>3.1499999999999764</v>
      </c>
      <c r="H362">
        <f t="shared" si="11"/>
        <v>0.94913750000000108</v>
      </c>
    </row>
    <row r="363" spans="2:8" x14ac:dyDescent="0.3">
      <c r="B363">
        <f>B362+'User Interface'!$D$14</f>
        <v>0.35100000000000026</v>
      </c>
      <c r="C363">
        <f>IF(G363&lt;0,(SQRT(G363^2+H363^2)*'User Interface'!$D$17)/$C$7*COS(PI()*'User Interface'!$D$19/180),0)</f>
        <v>0</v>
      </c>
      <c r="D363">
        <f>IF(G363&lt;0,(SQRT(H363^2+H363^2)*'User Interface'!$D$17)/$C$7*COS(PI()*'User Interface'!$D$19/180)+$C$8,$C$8)</f>
        <v>-9.81</v>
      </c>
      <c r="E363">
        <f t="shared" si="10"/>
        <v>9</v>
      </c>
      <c r="F363">
        <f t="shared" si="10"/>
        <v>-0.4433099999999961</v>
      </c>
      <c r="G363">
        <f t="shared" si="11"/>
        <v>3.1589999999999763</v>
      </c>
      <c r="H363">
        <f t="shared" si="11"/>
        <v>0.94869909500000105</v>
      </c>
    </row>
    <row r="364" spans="2:8" x14ac:dyDescent="0.3">
      <c r="B364">
        <f>B363+'User Interface'!$D$14</f>
        <v>0.35200000000000026</v>
      </c>
      <c r="C364">
        <f>IF(G364&lt;0,(SQRT(G364^2+H364^2)*'User Interface'!$D$17)/$C$7*COS(PI()*'User Interface'!$D$19/180),0)</f>
        <v>0</v>
      </c>
      <c r="D364">
        <f>IF(G364&lt;0,(SQRT(H364^2+H364^2)*'User Interface'!$D$17)/$C$7*COS(PI()*'User Interface'!$D$19/180)+$C$8,$C$8)</f>
        <v>-9.81</v>
      </c>
      <c r="E364">
        <f t="shared" si="10"/>
        <v>9</v>
      </c>
      <c r="F364">
        <f t="shared" si="10"/>
        <v>-0.45311999999999608</v>
      </c>
      <c r="G364">
        <f t="shared" si="11"/>
        <v>3.1679999999999762</v>
      </c>
      <c r="H364">
        <f t="shared" si="11"/>
        <v>0.94825088000000102</v>
      </c>
    </row>
    <row r="365" spans="2:8" x14ac:dyDescent="0.3">
      <c r="B365">
        <f>B364+'User Interface'!$D$14</f>
        <v>0.35300000000000026</v>
      </c>
      <c r="C365">
        <f>IF(G365&lt;0,(SQRT(G365^2+H365^2)*'User Interface'!$D$17)/$C$7*COS(PI()*'User Interface'!$D$19/180),0)</f>
        <v>0</v>
      </c>
      <c r="D365">
        <f>IF(G365&lt;0,(SQRT(H365^2+H365^2)*'User Interface'!$D$17)/$C$7*COS(PI()*'User Interface'!$D$19/180)+$C$8,$C$8)</f>
        <v>-9.81</v>
      </c>
      <c r="E365">
        <f t="shared" si="10"/>
        <v>9</v>
      </c>
      <c r="F365">
        <f t="shared" si="10"/>
        <v>-0.46292999999999607</v>
      </c>
      <c r="G365">
        <f t="shared" si="11"/>
        <v>3.1769999999999761</v>
      </c>
      <c r="H365">
        <f t="shared" si="11"/>
        <v>0.94779285500000099</v>
      </c>
    </row>
    <row r="366" spans="2:8" x14ac:dyDescent="0.3">
      <c r="B366">
        <f>B365+'User Interface'!$D$14</f>
        <v>0.35400000000000026</v>
      </c>
      <c r="C366">
        <f>IF(G366&lt;0,(SQRT(G366^2+H366^2)*'User Interface'!$D$17)/$C$7*COS(PI()*'User Interface'!$D$19/180),0)</f>
        <v>0</v>
      </c>
      <c r="D366">
        <f>IF(G366&lt;0,(SQRT(H366^2+H366^2)*'User Interface'!$D$17)/$C$7*COS(PI()*'User Interface'!$D$19/180)+$C$8,$C$8)</f>
        <v>-9.81</v>
      </c>
      <c r="E366">
        <f t="shared" si="10"/>
        <v>9</v>
      </c>
      <c r="F366">
        <f t="shared" si="10"/>
        <v>-0.47273999999999605</v>
      </c>
      <c r="G366">
        <f t="shared" si="11"/>
        <v>3.185999999999976</v>
      </c>
      <c r="H366">
        <f t="shared" si="11"/>
        <v>0.94732502000000096</v>
      </c>
    </row>
    <row r="367" spans="2:8" x14ac:dyDescent="0.3">
      <c r="B367">
        <f>B366+'User Interface'!$D$14</f>
        <v>0.35500000000000026</v>
      </c>
      <c r="C367">
        <f>IF(G367&lt;0,(SQRT(G367^2+H367^2)*'User Interface'!$D$17)/$C$7*COS(PI()*'User Interface'!$D$19/180),0)</f>
        <v>0</v>
      </c>
      <c r="D367">
        <f>IF(G367&lt;0,(SQRT(H367^2+H367^2)*'User Interface'!$D$17)/$C$7*COS(PI()*'User Interface'!$D$19/180)+$C$8,$C$8)</f>
        <v>-9.81</v>
      </c>
      <c r="E367">
        <f t="shared" si="10"/>
        <v>9</v>
      </c>
      <c r="F367">
        <f t="shared" si="10"/>
        <v>-0.48254999999999604</v>
      </c>
      <c r="G367">
        <f t="shared" si="11"/>
        <v>3.1949999999999759</v>
      </c>
      <c r="H367">
        <f t="shared" si="11"/>
        <v>0.94684737500000093</v>
      </c>
    </row>
    <row r="368" spans="2:8" x14ac:dyDescent="0.3">
      <c r="B368">
        <f>B367+'User Interface'!$D$14</f>
        <v>0.35600000000000026</v>
      </c>
      <c r="C368">
        <f>IF(G368&lt;0,(SQRT(G368^2+H368^2)*'User Interface'!$D$17)/$C$7*COS(PI()*'User Interface'!$D$19/180),0)</f>
        <v>0</v>
      </c>
      <c r="D368">
        <f>IF(G368&lt;0,(SQRT(H368^2+H368^2)*'User Interface'!$D$17)/$C$7*COS(PI()*'User Interface'!$D$19/180)+$C$8,$C$8)</f>
        <v>-9.81</v>
      </c>
      <c r="E368">
        <f t="shared" si="10"/>
        <v>9</v>
      </c>
      <c r="F368">
        <f t="shared" si="10"/>
        <v>-0.49235999999999602</v>
      </c>
      <c r="G368">
        <f t="shared" si="11"/>
        <v>3.2039999999999758</v>
      </c>
      <c r="H368">
        <f t="shared" si="11"/>
        <v>0.94635992000000091</v>
      </c>
    </row>
    <row r="369" spans="2:8" x14ac:dyDescent="0.3">
      <c r="B369">
        <f>B368+'User Interface'!$D$14</f>
        <v>0.35700000000000026</v>
      </c>
      <c r="C369">
        <f>IF(G369&lt;0,(SQRT(G369^2+H369^2)*'User Interface'!$D$17)/$C$7*COS(PI()*'User Interface'!$D$19/180),0)</f>
        <v>0</v>
      </c>
      <c r="D369">
        <f>IF(G369&lt;0,(SQRT(H369^2+H369^2)*'User Interface'!$D$17)/$C$7*COS(PI()*'User Interface'!$D$19/180)+$C$8,$C$8)</f>
        <v>-9.81</v>
      </c>
      <c r="E369">
        <f t="shared" si="10"/>
        <v>9</v>
      </c>
      <c r="F369">
        <f t="shared" si="10"/>
        <v>-0.50216999999999601</v>
      </c>
      <c r="G369">
        <f t="shared" si="11"/>
        <v>3.2129999999999757</v>
      </c>
      <c r="H369">
        <f t="shared" si="11"/>
        <v>0.94586265500000088</v>
      </c>
    </row>
    <row r="370" spans="2:8" x14ac:dyDescent="0.3">
      <c r="B370">
        <f>B369+'User Interface'!$D$14</f>
        <v>0.35800000000000026</v>
      </c>
      <c r="C370">
        <f>IF(G370&lt;0,(SQRT(G370^2+H370^2)*'User Interface'!$D$17)/$C$7*COS(PI()*'User Interface'!$D$19/180),0)</f>
        <v>0</v>
      </c>
      <c r="D370">
        <f>IF(G370&lt;0,(SQRT(H370^2+H370^2)*'User Interface'!$D$17)/$C$7*COS(PI()*'User Interface'!$D$19/180)+$C$8,$C$8)</f>
        <v>-9.81</v>
      </c>
      <c r="E370">
        <f t="shared" si="10"/>
        <v>9</v>
      </c>
      <c r="F370">
        <f t="shared" si="10"/>
        <v>-0.51197999999999599</v>
      </c>
      <c r="G370">
        <f t="shared" si="11"/>
        <v>3.2219999999999756</v>
      </c>
      <c r="H370">
        <f t="shared" si="11"/>
        <v>0.94535558000000086</v>
      </c>
    </row>
    <row r="371" spans="2:8" x14ac:dyDescent="0.3">
      <c r="B371">
        <f>B370+'User Interface'!$D$14</f>
        <v>0.35900000000000026</v>
      </c>
      <c r="C371">
        <f>IF(G371&lt;0,(SQRT(G371^2+H371^2)*'User Interface'!$D$17)/$C$7*COS(PI()*'User Interface'!$D$19/180),0)</f>
        <v>0</v>
      </c>
      <c r="D371">
        <f>IF(G371&lt;0,(SQRT(H371^2+H371^2)*'User Interface'!$D$17)/$C$7*COS(PI()*'User Interface'!$D$19/180)+$C$8,$C$8)</f>
        <v>-9.81</v>
      </c>
      <c r="E371">
        <f t="shared" si="10"/>
        <v>9</v>
      </c>
      <c r="F371">
        <f t="shared" si="10"/>
        <v>-0.52178999999999598</v>
      </c>
      <c r="G371">
        <f t="shared" si="11"/>
        <v>3.2309999999999754</v>
      </c>
      <c r="H371">
        <f t="shared" si="11"/>
        <v>0.94483869500000084</v>
      </c>
    </row>
    <row r="372" spans="2:8" x14ac:dyDescent="0.3">
      <c r="B372">
        <f>B371+'User Interface'!$D$14</f>
        <v>0.36000000000000026</v>
      </c>
      <c r="C372">
        <f>IF(G372&lt;0,(SQRT(G372^2+H372^2)*'User Interface'!$D$17)/$C$7*COS(PI()*'User Interface'!$D$19/180),0)</f>
        <v>0</v>
      </c>
      <c r="D372">
        <f>IF(G372&lt;0,(SQRT(H372^2+H372^2)*'User Interface'!$D$17)/$C$7*COS(PI()*'User Interface'!$D$19/180)+$C$8,$C$8)</f>
        <v>-9.81</v>
      </c>
      <c r="E372">
        <f t="shared" si="10"/>
        <v>9</v>
      </c>
      <c r="F372">
        <f t="shared" si="10"/>
        <v>-0.53159999999999596</v>
      </c>
      <c r="G372">
        <f t="shared" si="11"/>
        <v>3.2399999999999753</v>
      </c>
      <c r="H372">
        <f t="shared" si="11"/>
        <v>0.94431200000000082</v>
      </c>
    </row>
    <row r="373" spans="2:8" x14ac:dyDescent="0.3">
      <c r="B373">
        <f>B372+'User Interface'!$D$14</f>
        <v>0.36100000000000027</v>
      </c>
      <c r="C373">
        <f>IF(G373&lt;0,(SQRT(G373^2+H373^2)*'User Interface'!$D$17)/$C$7*COS(PI()*'User Interface'!$D$19/180),0)</f>
        <v>0</v>
      </c>
      <c r="D373">
        <f>IF(G373&lt;0,(SQRT(H373^2+H373^2)*'User Interface'!$D$17)/$C$7*COS(PI()*'User Interface'!$D$19/180)+$C$8,$C$8)</f>
        <v>-9.81</v>
      </c>
      <c r="E373">
        <f t="shared" si="10"/>
        <v>9</v>
      </c>
      <c r="F373">
        <f t="shared" si="10"/>
        <v>-0.54140999999999595</v>
      </c>
      <c r="G373">
        <f t="shared" si="11"/>
        <v>3.2489999999999752</v>
      </c>
      <c r="H373">
        <f t="shared" si="11"/>
        <v>0.9437754950000008</v>
      </c>
    </row>
    <row r="374" spans="2:8" x14ac:dyDescent="0.3">
      <c r="B374">
        <f>B373+'User Interface'!$D$14</f>
        <v>0.36200000000000027</v>
      </c>
      <c r="C374">
        <f>IF(G374&lt;0,(SQRT(G374^2+H374^2)*'User Interface'!$D$17)/$C$7*COS(PI()*'User Interface'!$D$19/180),0)</f>
        <v>0</v>
      </c>
      <c r="D374">
        <f>IF(G374&lt;0,(SQRT(H374^2+H374^2)*'User Interface'!$D$17)/$C$7*COS(PI()*'User Interface'!$D$19/180)+$C$8,$C$8)</f>
        <v>-9.81</v>
      </c>
      <c r="E374">
        <f t="shared" si="10"/>
        <v>9</v>
      </c>
      <c r="F374">
        <f t="shared" si="10"/>
        <v>-0.55121999999999594</v>
      </c>
      <c r="G374">
        <f t="shared" si="11"/>
        <v>3.2579999999999751</v>
      </c>
      <c r="H374">
        <f t="shared" si="11"/>
        <v>0.94322918000000078</v>
      </c>
    </row>
    <row r="375" spans="2:8" x14ac:dyDescent="0.3">
      <c r="B375">
        <f>B374+'User Interface'!$D$14</f>
        <v>0.36300000000000027</v>
      </c>
      <c r="C375">
        <f>IF(G375&lt;0,(SQRT(G375^2+H375^2)*'User Interface'!$D$17)/$C$7*COS(PI()*'User Interface'!$D$19/180),0)</f>
        <v>0</v>
      </c>
      <c r="D375">
        <f>IF(G375&lt;0,(SQRT(H375^2+H375^2)*'User Interface'!$D$17)/$C$7*COS(PI()*'User Interface'!$D$19/180)+$C$8,$C$8)</f>
        <v>-9.81</v>
      </c>
      <c r="E375">
        <f t="shared" si="10"/>
        <v>9</v>
      </c>
      <c r="F375">
        <f t="shared" si="10"/>
        <v>-0.56102999999999592</v>
      </c>
      <c r="G375">
        <f t="shared" si="11"/>
        <v>3.266999999999975</v>
      </c>
      <c r="H375">
        <f t="shared" si="11"/>
        <v>0.94267305500000076</v>
      </c>
    </row>
    <row r="376" spans="2:8" x14ac:dyDescent="0.3">
      <c r="B376">
        <f>B375+'User Interface'!$D$14</f>
        <v>0.36400000000000027</v>
      </c>
      <c r="C376">
        <f>IF(G376&lt;0,(SQRT(G376^2+H376^2)*'User Interface'!$D$17)/$C$7*COS(PI()*'User Interface'!$D$19/180),0)</f>
        <v>0</v>
      </c>
      <c r="D376">
        <f>IF(G376&lt;0,(SQRT(H376^2+H376^2)*'User Interface'!$D$17)/$C$7*COS(PI()*'User Interface'!$D$19/180)+$C$8,$C$8)</f>
        <v>-9.81</v>
      </c>
      <c r="E376">
        <f t="shared" si="10"/>
        <v>9</v>
      </c>
      <c r="F376">
        <f t="shared" si="10"/>
        <v>-0.57083999999999591</v>
      </c>
      <c r="G376">
        <f t="shared" si="11"/>
        <v>3.2759999999999749</v>
      </c>
      <c r="H376">
        <f t="shared" si="11"/>
        <v>0.94210712000000074</v>
      </c>
    </row>
    <row r="377" spans="2:8" x14ac:dyDescent="0.3">
      <c r="B377">
        <f>B376+'User Interface'!$D$14</f>
        <v>0.36500000000000027</v>
      </c>
      <c r="C377">
        <f>IF(G377&lt;0,(SQRT(G377^2+H377^2)*'User Interface'!$D$17)/$C$7*COS(PI()*'User Interface'!$D$19/180),0)</f>
        <v>0</v>
      </c>
      <c r="D377">
        <f>IF(G377&lt;0,(SQRT(H377^2+H377^2)*'User Interface'!$D$17)/$C$7*COS(PI()*'User Interface'!$D$19/180)+$C$8,$C$8)</f>
        <v>-9.81</v>
      </c>
      <c r="E377">
        <f t="shared" si="10"/>
        <v>9</v>
      </c>
      <c r="F377">
        <f t="shared" si="10"/>
        <v>-0.58064999999999589</v>
      </c>
      <c r="G377">
        <f t="shared" si="11"/>
        <v>3.2849999999999748</v>
      </c>
      <c r="H377">
        <f t="shared" si="11"/>
        <v>0.94153137500000073</v>
      </c>
    </row>
    <row r="378" spans="2:8" x14ac:dyDescent="0.3">
      <c r="B378">
        <f>B377+'User Interface'!$D$14</f>
        <v>0.36600000000000027</v>
      </c>
      <c r="C378">
        <f>IF(G378&lt;0,(SQRT(G378^2+H378^2)*'User Interface'!$D$17)/$C$7*COS(PI()*'User Interface'!$D$19/180),0)</f>
        <v>0</v>
      </c>
      <c r="D378">
        <f>IF(G378&lt;0,(SQRT(H378^2+H378^2)*'User Interface'!$D$17)/$C$7*COS(PI()*'User Interface'!$D$19/180)+$C$8,$C$8)</f>
        <v>-9.81</v>
      </c>
      <c r="E378">
        <f t="shared" si="10"/>
        <v>9</v>
      </c>
      <c r="F378">
        <f t="shared" si="10"/>
        <v>-0.59045999999999588</v>
      </c>
      <c r="G378">
        <f t="shared" si="11"/>
        <v>3.2939999999999747</v>
      </c>
      <c r="H378">
        <f t="shared" si="11"/>
        <v>0.94094582000000071</v>
      </c>
    </row>
    <row r="379" spans="2:8" x14ac:dyDescent="0.3">
      <c r="B379">
        <f>B378+'User Interface'!$D$14</f>
        <v>0.36700000000000027</v>
      </c>
      <c r="C379">
        <f>IF(G379&lt;0,(SQRT(G379^2+H379^2)*'User Interface'!$D$17)/$C$7*COS(PI()*'User Interface'!$D$19/180),0)</f>
        <v>0</v>
      </c>
      <c r="D379">
        <f>IF(G379&lt;0,(SQRT(H379^2+H379^2)*'User Interface'!$D$17)/$C$7*COS(PI()*'User Interface'!$D$19/180)+$C$8,$C$8)</f>
        <v>-9.81</v>
      </c>
      <c r="E379">
        <f t="shared" si="10"/>
        <v>9</v>
      </c>
      <c r="F379">
        <f t="shared" si="10"/>
        <v>-0.60026999999999586</v>
      </c>
      <c r="G379">
        <f t="shared" si="11"/>
        <v>3.3029999999999746</v>
      </c>
      <c r="H379">
        <f t="shared" si="11"/>
        <v>0.9403504550000007</v>
      </c>
    </row>
    <row r="380" spans="2:8" x14ac:dyDescent="0.3">
      <c r="B380">
        <f>B379+'User Interface'!$D$14</f>
        <v>0.36800000000000027</v>
      </c>
      <c r="C380">
        <f>IF(G380&lt;0,(SQRT(G380^2+H380^2)*'User Interface'!$D$17)/$C$7*COS(PI()*'User Interface'!$D$19/180),0)</f>
        <v>0</v>
      </c>
      <c r="D380">
        <f>IF(G380&lt;0,(SQRT(H380^2+H380^2)*'User Interface'!$D$17)/$C$7*COS(PI()*'User Interface'!$D$19/180)+$C$8,$C$8)</f>
        <v>-9.81</v>
      </c>
      <c r="E380">
        <f t="shared" si="10"/>
        <v>9</v>
      </c>
      <c r="F380">
        <f t="shared" si="10"/>
        <v>-0.61007999999999585</v>
      </c>
      <c r="G380">
        <f t="shared" si="11"/>
        <v>3.3119999999999745</v>
      </c>
      <c r="H380">
        <f t="shared" si="11"/>
        <v>0.93974528000000068</v>
      </c>
    </row>
    <row r="381" spans="2:8" x14ac:dyDescent="0.3">
      <c r="B381">
        <f>B380+'User Interface'!$D$14</f>
        <v>0.36900000000000027</v>
      </c>
      <c r="C381">
        <f>IF(G381&lt;0,(SQRT(G381^2+H381^2)*'User Interface'!$D$17)/$C$7*COS(PI()*'User Interface'!$D$19/180),0)</f>
        <v>0</v>
      </c>
      <c r="D381">
        <f>IF(G381&lt;0,(SQRT(H381^2+H381^2)*'User Interface'!$D$17)/$C$7*COS(PI()*'User Interface'!$D$19/180)+$C$8,$C$8)</f>
        <v>-9.81</v>
      </c>
      <c r="E381">
        <f t="shared" si="10"/>
        <v>9</v>
      </c>
      <c r="F381">
        <f t="shared" si="10"/>
        <v>-0.61988999999999583</v>
      </c>
      <c r="G381">
        <f t="shared" si="11"/>
        <v>3.3209999999999744</v>
      </c>
      <c r="H381">
        <f t="shared" si="11"/>
        <v>0.93913029500000067</v>
      </c>
    </row>
    <row r="382" spans="2:8" x14ac:dyDescent="0.3">
      <c r="B382">
        <f>B381+'User Interface'!$D$14</f>
        <v>0.37000000000000027</v>
      </c>
      <c r="C382">
        <f>IF(G382&lt;0,(SQRT(G382^2+H382^2)*'User Interface'!$D$17)/$C$7*COS(PI()*'User Interface'!$D$19/180),0)</f>
        <v>0</v>
      </c>
      <c r="D382">
        <f>IF(G382&lt;0,(SQRT(H382^2+H382^2)*'User Interface'!$D$17)/$C$7*COS(PI()*'User Interface'!$D$19/180)+$C$8,$C$8)</f>
        <v>-9.81</v>
      </c>
      <c r="E382">
        <f t="shared" si="10"/>
        <v>9</v>
      </c>
      <c r="F382">
        <f t="shared" si="10"/>
        <v>-0.62969999999999582</v>
      </c>
      <c r="G382">
        <f t="shared" si="11"/>
        <v>3.3299999999999743</v>
      </c>
      <c r="H382">
        <f t="shared" si="11"/>
        <v>0.93850550000000066</v>
      </c>
    </row>
    <row r="383" spans="2:8" x14ac:dyDescent="0.3">
      <c r="B383">
        <f>B382+'User Interface'!$D$14</f>
        <v>0.37100000000000027</v>
      </c>
      <c r="C383">
        <f>IF(G383&lt;0,(SQRT(G383^2+H383^2)*'User Interface'!$D$17)/$C$7*COS(PI()*'User Interface'!$D$19/180),0)</f>
        <v>0</v>
      </c>
      <c r="D383">
        <f>IF(G383&lt;0,(SQRT(H383^2+H383^2)*'User Interface'!$D$17)/$C$7*COS(PI()*'User Interface'!$D$19/180)+$C$8,$C$8)</f>
        <v>-9.81</v>
      </c>
      <c r="E383">
        <f t="shared" si="10"/>
        <v>9</v>
      </c>
      <c r="F383">
        <f t="shared" si="10"/>
        <v>-0.6395099999999958</v>
      </c>
      <c r="G383">
        <f t="shared" si="11"/>
        <v>3.3389999999999742</v>
      </c>
      <c r="H383">
        <f t="shared" si="11"/>
        <v>0.93787089500000065</v>
      </c>
    </row>
    <row r="384" spans="2:8" x14ac:dyDescent="0.3">
      <c r="B384">
        <f>B383+'User Interface'!$D$14</f>
        <v>0.37200000000000027</v>
      </c>
      <c r="C384">
        <f>IF(G384&lt;0,(SQRT(G384^2+H384^2)*'User Interface'!$D$17)/$C$7*COS(PI()*'User Interface'!$D$19/180),0)</f>
        <v>0</v>
      </c>
      <c r="D384">
        <f>IF(G384&lt;0,(SQRT(H384^2+H384^2)*'User Interface'!$D$17)/$C$7*COS(PI()*'User Interface'!$D$19/180)+$C$8,$C$8)</f>
        <v>-9.81</v>
      </c>
      <c r="E384">
        <f t="shared" si="10"/>
        <v>9</v>
      </c>
      <c r="F384">
        <f t="shared" si="10"/>
        <v>-0.64931999999999579</v>
      </c>
      <c r="G384">
        <f t="shared" si="11"/>
        <v>3.3479999999999741</v>
      </c>
      <c r="H384">
        <f t="shared" si="11"/>
        <v>0.93722648000000064</v>
      </c>
    </row>
    <row r="385" spans="2:8" x14ac:dyDescent="0.3">
      <c r="B385">
        <f>B384+'User Interface'!$D$14</f>
        <v>0.37300000000000028</v>
      </c>
      <c r="C385">
        <f>IF(G385&lt;0,(SQRT(G385^2+H385^2)*'User Interface'!$D$17)/$C$7*COS(PI()*'User Interface'!$D$19/180),0)</f>
        <v>0</v>
      </c>
      <c r="D385">
        <f>IF(G385&lt;0,(SQRT(H385^2+H385^2)*'User Interface'!$D$17)/$C$7*COS(PI()*'User Interface'!$D$19/180)+$C$8,$C$8)</f>
        <v>-9.81</v>
      </c>
      <c r="E385">
        <f t="shared" si="10"/>
        <v>9</v>
      </c>
      <c r="F385">
        <f t="shared" si="10"/>
        <v>-0.65912999999999577</v>
      </c>
      <c r="G385">
        <f t="shared" si="11"/>
        <v>3.356999999999974</v>
      </c>
      <c r="H385">
        <f t="shared" si="11"/>
        <v>0.93657225500000063</v>
      </c>
    </row>
    <row r="386" spans="2:8" x14ac:dyDescent="0.3">
      <c r="B386">
        <f>B385+'User Interface'!$D$14</f>
        <v>0.37400000000000028</v>
      </c>
      <c r="C386">
        <f>IF(G386&lt;0,(SQRT(G386^2+H386^2)*'User Interface'!$D$17)/$C$7*COS(PI()*'User Interface'!$D$19/180),0)</f>
        <v>0</v>
      </c>
      <c r="D386">
        <f>IF(G386&lt;0,(SQRT(H386^2+H386^2)*'User Interface'!$D$17)/$C$7*COS(PI()*'User Interface'!$D$19/180)+$C$8,$C$8)</f>
        <v>-9.81</v>
      </c>
      <c r="E386">
        <f t="shared" si="10"/>
        <v>9</v>
      </c>
      <c r="F386">
        <f t="shared" si="10"/>
        <v>-0.66893999999999576</v>
      </c>
      <c r="G386">
        <f t="shared" si="11"/>
        <v>3.3659999999999739</v>
      </c>
      <c r="H386">
        <f t="shared" si="11"/>
        <v>0.93590822000000062</v>
      </c>
    </row>
    <row r="387" spans="2:8" x14ac:dyDescent="0.3">
      <c r="B387">
        <f>B386+'User Interface'!$D$14</f>
        <v>0.37500000000000028</v>
      </c>
      <c r="C387">
        <f>IF(G387&lt;0,(SQRT(G387^2+H387^2)*'User Interface'!$D$17)/$C$7*COS(PI()*'User Interface'!$D$19/180),0)</f>
        <v>0</v>
      </c>
      <c r="D387">
        <f>IF(G387&lt;0,(SQRT(H387^2+H387^2)*'User Interface'!$D$17)/$C$7*COS(PI()*'User Interface'!$D$19/180)+$C$8,$C$8)</f>
        <v>-9.81</v>
      </c>
      <c r="E387">
        <f t="shared" si="10"/>
        <v>9</v>
      </c>
      <c r="F387">
        <f t="shared" si="10"/>
        <v>-0.67874999999999575</v>
      </c>
      <c r="G387">
        <f t="shared" si="11"/>
        <v>3.3749999999999738</v>
      </c>
      <c r="H387">
        <f t="shared" si="11"/>
        <v>0.93523437500000062</v>
      </c>
    </row>
    <row r="388" spans="2:8" x14ac:dyDescent="0.3">
      <c r="B388">
        <f>B387+'User Interface'!$D$14</f>
        <v>0.37600000000000028</v>
      </c>
      <c r="C388">
        <f>IF(G388&lt;0,(SQRT(G388^2+H388^2)*'User Interface'!$D$17)/$C$7*COS(PI()*'User Interface'!$D$19/180),0)</f>
        <v>0</v>
      </c>
      <c r="D388">
        <f>IF(G388&lt;0,(SQRT(H388^2+H388^2)*'User Interface'!$D$17)/$C$7*COS(PI()*'User Interface'!$D$19/180)+$C$8,$C$8)</f>
        <v>-9.81</v>
      </c>
      <c r="E388">
        <f t="shared" si="10"/>
        <v>9</v>
      </c>
      <c r="F388">
        <f t="shared" si="10"/>
        <v>-0.68855999999999573</v>
      </c>
      <c r="G388">
        <f t="shared" si="11"/>
        <v>3.3839999999999737</v>
      </c>
      <c r="H388">
        <f t="shared" si="11"/>
        <v>0.93455072000000061</v>
      </c>
    </row>
    <row r="389" spans="2:8" x14ac:dyDescent="0.3">
      <c r="B389">
        <f>B388+'User Interface'!$D$14</f>
        <v>0.37700000000000028</v>
      </c>
      <c r="C389">
        <f>IF(G389&lt;0,(SQRT(G389^2+H389^2)*'User Interface'!$D$17)/$C$7*COS(PI()*'User Interface'!$D$19/180),0)</f>
        <v>0</v>
      </c>
      <c r="D389">
        <f>IF(G389&lt;0,(SQRT(H389^2+H389^2)*'User Interface'!$D$17)/$C$7*COS(PI()*'User Interface'!$D$19/180)+$C$8,$C$8)</f>
        <v>-9.81</v>
      </c>
      <c r="E389">
        <f t="shared" si="10"/>
        <v>9</v>
      </c>
      <c r="F389">
        <f t="shared" si="10"/>
        <v>-0.69836999999999572</v>
      </c>
      <c r="G389">
        <f t="shared" si="11"/>
        <v>3.3929999999999736</v>
      </c>
      <c r="H389">
        <f t="shared" si="11"/>
        <v>0.93385725500000061</v>
      </c>
    </row>
    <row r="390" spans="2:8" x14ac:dyDescent="0.3">
      <c r="B390">
        <f>B389+'User Interface'!$D$14</f>
        <v>0.37800000000000028</v>
      </c>
      <c r="C390">
        <f>IF(G390&lt;0,(SQRT(G390^2+H390^2)*'User Interface'!$D$17)/$C$7*COS(PI()*'User Interface'!$D$19/180),0)</f>
        <v>0</v>
      </c>
      <c r="D390">
        <f>IF(G390&lt;0,(SQRT(H390^2+H390^2)*'User Interface'!$D$17)/$C$7*COS(PI()*'User Interface'!$D$19/180)+$C$8,$C$8)</f>
        <v>-9.81</v>
      </c>
      <c r="E390">
        <f t="shared" si="10"/>
        <v>9</v>
      </c>
      <c r="F390">
        <f t="shared" si="10"/>
        <v>-0.7081799999999957</v>
      </c>
      <c r="G390">
        <f t="shared" si="11"/>
        <v>3.4019999999999735</v>
      </c>
      <c r="H390">
        <f t="shared" si="11"/>
        <v>0.9331539800000006</v>
      </c>
    </row>
    <row r="391" spans="2:8" x14ac:dyDescent="0.3">
      <c r="B391">
        <f>B390+'User Interface'!$D$14</f>
        <v>0.37900000000000028</v>
      </c>
      <c r="C391">
        <f>IF(G391&lt;0,(SQRT(G391^2+H391^2)*'User Interface'!$D$17)/$C$7*COS(PI()*'User Interface'!$D$19/180),0)</f>
        <v>0</v>
      </c>
      <c r="D391">
        <f>IF(G391&lt;0,(SQRT(H391^2+H391^2)*'User Interface'!$D$17)/$C$7*COS(PI()*'User Interface'!$D$19/180)+$C$8,$C$8)</f>
        <v>-9.81</v>
      </c>
      <c r="E391">
        <f t="shared" si="10"/>
        <v>9</v>
      </c>
      <c r="F391">
        <f t="shared" si="10"/>
        <v>-0.71798999999999569</v>
      </c>
      <c r="G391">
        <f t="shared" si="11"/>
        <v>3.4109999999999734</v>
      </c>
      <c r="H391">
        <f t="shared" si="11"/>
        <v>0.9324408950000006</v>
      </c>
    </row>
    <row r="392" spans="2:8" x14ac:dyDescent="0.3">
      <c r="B392">
        <f>B391+'User Interface'!$D$14</f>
        <v>0.38000000000000028</v>
      </c>
      <c r="C392">
        <f>IF(G392&lt;0,(SQRT(G392^2+H392^2)*'User Interface'!$D$17)/$C$7*COS(PI()*'User Interface'!$D$19/180),0)</f>
        <v>0</v>
      </c>
      <c r="D392">
        <f>IF(G392&lt;0,(SQRT(H392^2+H392^2)*'User Interface'!$D$17)/$C$7*COS(PI()*'User Interface'!$D$19/180)+$C$8,$C$8)</f>
        <v>-9.81</v>
      </c>
      <c r="E392">
        <f t="shared" si="10"/>
        <v>9</v>
      </c>
      <c r="F392">
        <f t="shared" si="10"/>
        <v>-0.72779999999999567</v>
      </c>
      <c r="G392">
        <f t="shared" si="11"/>
        <v>3.4199999999999733</v>
      </c>
      <c r="H392">
        <f t="shared" si="11"/>
        <v>0.9317180000000006</v>
      </c>
    </row>
    <row r="393" spans="2:8" x14ac:dyDescent="0.3">
      <c r="B393">
        <f>B392+'User Interface'!$D$14</f>
        <v>0.38100000000000028</v>
      </c>
      <c r="C393">
        <f>IF(G393&lt;0,(SQRT(G393^2+H393^2)*'User Interface'!$D$17)/$C$7*COS(PI()*'User Interface'!$D$19/180),0)</f>
        <v>0</v>
      </c>
      <c r="D393">
        <f>IF(G393&lt;0,(SQRT(H393^2+H393^2)*'User Interface'!$D$17)/$C$7*COS(PI()*'User Interface'!$D$19/180)+$C$8,$C$8)</f>
        <v>-9.81</v>
      </c>
      <c r="E393">
        <f t="shared" si="10"/>
        <v>9</v>
      </c>
      <c r="F393">
        <f t="shared" si="10"/>
        <v>-0.73760999999999566</v>
      </c>
      <c r="G393">
        <f t="shared" si="11"/>
        <v>3.4289999999999732</v>
      </c>
      <c r="H393">
        <f t="shared" si="11"/>
        <v>0.9309852950000006</v>
      </c>
    </row>
    <row r="394" spans="2:8" x14ac:dyDescent="0.3">
      <c r="B394">
        <f>B393+'User Interface'!$D$14</f>
        <v>0.38200000000000028</v>
      </c>
      <c r="C394">
        <f>IF(G394&lt;0,(SQRT(G394^2+H394^2)*'User Interface'!$D$17)/$C$7*COS(PI()*'User Interface'!$D$19/180),0)</f>
        <v>0</v>
      </c>
      <c r="D394">
        <f>IF(G394&lt;0,(SQRT(H394^2+H394^2)*'User Interface'!$D$17)/$C$7*COS(PI()*'User Interface'!$D$19/180)+$C$8,$C$8)</f>
        <v>-9.81</v>
      </c>
      <c r="E394">
        <f t="shared" si="10"/>
        <v>9</v>
      </c>
      <c r="F394">
        <f t="shared" si="10"/>
        <v>-0.74741999999999564</v>
      </c>
      <c r="G394">
        <f t="shared" si="11"/>
        <v>3.4379999999999731</v>
      </c>
      <c r="H394">
        <f t="shared" si="11"/>
        <v>0.9302427800000006</v>
      </c>
    </row>
    <row r="395" spans="2:8" x14ac:dyDescent="0.3">
      <c r="B395">
        <f>B394+'User Interface'!$D$14</f>
        <v>0.38300000000000028</v>
      </c>
      <c r="C395">
        <f>IF(G395&lt;0,(SQRT(G395^2+H395^2)*'User Interface'!$D$17)/$C$7*COS(PI()*'User Interface'!$D$19/180),0)</f>
        <v>0</v>
      </c>
      <c r="D395">
        <f>IF(G395&lt;0,(SQRT(H395^2+H395^2)*'User Interface'!$D$17)/$C$7*COS(PI()*'User Interface'!$D$19/180)+$C$8,$C$8)</f>
        <v>-9.81</v>
      </c>
      <c r="E395">
        <f t="shared" si="10"/>
        <v>9</v>
      </c>
      <c r="F395">
        <f t="shared" si="10"/>
        <v>-0.75722999999999563</v>
      </c>
      <c r="G395">
        <f t="shared" si="11"/>
        <v>3.446999999999973</v>
      </c>
      <c r="H395">
        <f t="shared" si="11"/>
        <v>0.9294904550000006</v>
      </c>
    </row>
    <row r="396" spans="2:8" x14ac:dyDescent="0.3">
      <c r="B396">
        <f>B395+'User Interface'!$D$14</f>
        <v>0.38400000000000029</v>
      </c>
      <c r="C396">
        <f>IF(G396&lt;0,(SQRT(G396^2+H396^2)*'User Interface'!$D$17)/$C$7*COS(PI()*'User Interface'!$D$19/180),0)</f>
        <v>0</v>
      </c>
      <c r="D396">
        <f>IF(G396&lt;0,(SQRT(H396^2+H396^2)*'User Interface'!$D$17)/$C$7*COS(PI()*'User Interface'!$D$19/180)+$C$8,$C$8)</f>
        <v>-9.81</v>
      </c>
      <c r="E396">
        <f t="shared" si="10"/>
        <v>9</v>
      </c>
      <c r="F396">
        <f t="shared" si="10"/>
        <v>-0.76703999999999561</v>
      </c>
      <c r="G396">
        <f t="shared" si="11"/>
        <v>3.4559999999999729</v>
      </c>
      <c r="H396">
        <f t="shared" si="11"/>
        <v>0.92872832000000061</v>
      </c>
    </row>
    <row r="397" spans="2:8" x14ac:dyDescent="0.3">
      <c r="B397">
        <f>B396+'User Interface'!$D$14</f>
        <v>0.38500000000000029</v>
      </c>
      <c r="C397">
        <f>IF(G397&lt;0,(SQRT(G397^2+H397^2)*'User Interface'!$D$17)/$C$7*COS(PI()*'User Interface'!$D$19/180),0)</f>
        <v>0</v>
      </c>
      <c r="D397">
        <f>IF(G397&lt;0,(SQRT(H397^2+H397^2)*'User Interface'!$D$17)/$C$7*COS(PI()*'User Interface'!$D$19/180)+$C$8,$C$8)</f>
        <v>-9.81</v>
      </c>
      <c r="E397">
        <f t="shared" si="10"/>
        <v>9</v>
      </c>
      <c r="F397">
        <f t="shared" si="10"/>
        <v>-0.7768499999999956</v>
      </c>
      <c r="G397">
        <f t="shared" si="11"/>
        <v>3.4649999999999728</v>
      </c>
      <c r="H397">
        <f t="shared" si="11"/>
        <v>0.92795637500000061</v>
      </c>
    </row>
    <row r="398" spans="2:8" x14ac:dyDescent="0.3">
      <c r="B398">
        <f>B397+'User Interface'!$D$14</f>
        <v>0.38600000000000029</v>
      </c>
      <c r="C398">
        <f>IF(G398&lt;0,(SQRT(G398^2+H398^2)*'User Interface'!$D$17)/$C$7*COS(PI()*'User Interface'!$D$19/180),0)</f>
        <v>0</v>
      </c>
      <c r="D398">
        <f>IF(G398&lt;0,(SQRT(H398^2+H398^2)*'User Interface'!$D$17)/$C$7*COS(PI()*'User Interface'!$D$19/180)+$C$8,$C$8)</f>
        <v>-9.81</v>
      </c>
      <c r="E398">
        <f t="shared" ref="E398:F461" si="12">C397*$C$9+E397</f>
        <v>9</v>
      </c>
      <c r="F398">
        <f t="shared" si="12"/>
        <v>-0.78665999999999559</v>
      </c>
      <c r="G398">
        <f t="shared" ref="G398:H461" si="13">(E398+E397)/2*$C$9+G397</f>
        <v>3.4739999999999727</v>
      </c>
      <c r="H398">
        <f t="shared" si="13"/>
        <v>0.92717462000000062</v>
      </c>
    </row>
    <row r="399" spans="2:8" x14ac:dyDescent="0.3">
      <c r="B399">
        <f>B398+'User Interface'!$D$14</f>
        <v>0.38700000000000029</v>
      </c>
      <c r="C399">
        <f>IF(G399&lt;0,(SQRT(G399^2+H399^2)*'User Interface'!$D$17)/$C$7*COS(PI()*'User Interface'!$D$19/180),0)</f>
        <v>0</v>
      </c>
      <c r="D399">
        <f>IF(G399&lt;0,(SQRT(H399^2+H399^2)*'User Interface'!$D$17)/$C$7*COS(PI()*'User Interface'!$D$19/180)+$C$8,$C$8)</f>
        <v>-9.81</v>
      </c>
      <c r="E399">
        <f t="shared" si="12"/>
        <v>9</v>
      </c>
      <c r="F399">
        <f t="shared" si="12"/>
        <v>-0.79646999999999557</v>
      </c>
      <c r="G399">
        <f t="shared" si="13"/>
        <v>3.4829999999999726</v>
      </c>
      <c r="H399">
        <f t="shared" si="13"/>
        <v>0.92638305500000062</v>
      </c>
    </row>
    <row r="400" spans="2:8" x14ac:dyDescent="0.3">
      <c r="B400">
        <f>B399+'User Interface'!$D$14</f>
        <v>0.38800000000000029</v>
      </c>
      <c r="C400">
        <f>IF(G400&lt;0,(SQRT(G400^2+H400^2)*'User Interface'!$D$17)/$C$7*COS(PI()*'User Interface'!$D$19/180),0)</f>
        <v>0</v>
      </c>
      <c r="D400">
        <f>IF(G400&lt;0,(SQRT(H400^2+H400^2)*'User Interface'!$D$17)/$C$7*COS(PI()*'User Interface'!$D$19/180)+$C$8,$C$8)</f>
        <v>-9.81</v>
      </c>
      <c r="E400">
        <f t="shared" si="12"/>
        <v>9</v>
      </c>
      <c r="F400">
        <f t="shared" si="12"/>
        <v>-0.80627999999999556</v>
      </c>
      <c r="G400">
        <f t="shared" si="13"/>
        <v>3.4919999999999725</v>
      </c>
      <c r="H400">
        <f t="shared" si="13"/>
        <v>0.92558168000000063</v>
      </c>
    </row>
    <row r="401" spans="2:8" x14ac:dyDescent="0.3">
      <c r="B401">
        <f>B400+'User Interface'!$D$14</f>
        <v>0.38900000000000029</v>
      </c>
      <c r="C401">
        <f>IF(G401&lt;0,(SQRT(G401^2+H401^2)*'User Interface'!$D$17)/$C$7*COS(PI()*'User Interface'!$D$19/180),0)</f>
        <v>0</v>
      </c>
      <c r="D401">
        <f>IF(G401&lt;0,(SQRT(H401^2+H401^2)*'User Interface'!$D$17)/$C$7*COS(PI()*'User Interface'!$D$19/180)+$C$8,$C$8)</f>
        <v>-9.81</v>
      </c>
      <c r="E401">
        <f t="shared" si="12"/>
        <v>9</v>
      </c>
      <c r="F401">
        <f t="shared" si="12"/>
        <v>-0.81608999999999554</v>
      </c>
      <c r="G401">
        <f t="shared" si="13"/>
        <v>3.5009999999999724</v>
      </c>
      <c r="H401">
        <f t="shared" si="13"/>
        <v>0.92477049500000064</v>
      </c>
    </row>
    <row r="402" spans="2:8" x14ac:dyDescent="0.3">
      <c r="B402">
        <f>B401+'User Interface'!$D$14</f>
        <v>0.39000000000000029</v>
      </c>
      <c r="C402">
        <f>IF(G402&lt;0,(SQRT(G402^2+H402^2)*'User Interface'!$D$17)/$C$7*COS(PI()*'User Interface'!$D$19/180),0)</f>
        <v>0</v>
      </c>
      <c r="D402">
        <f>IF(G402&lt;0,(SQRT(H402^2+H402^2)*'User Interface'!$D$17)/$C$7*COS(PI()*'User Interface'!$D$19/180)+$C$8,$C$8)</f>
        <v>-9.81</v>
      </c>
      <c r="E402">
        <f t="shared" si="12"/>
        <v>9</v>
      </c>
      <c r="F402">
        <f t="shared" si="12"/>
        <v>-0.82589999999999553</v>
      </c>
      <c r="G402">
        <f t="shared" si="13"/>
        <v>3.5099999999999723</v>
      </c>
      <c r="H402">
        <f t="shared" si="13"/>
        <v>0.92394950000000065</v>
      </c>
    </row>
    <row r="403" spans="2:8" x14ac:dyDescent="0.3">
      <c r="B403">
        <f>B402+'User Interface'!$D$14</f>
        <v>0.39100000000000029</v>
      </c>
      <c r="C403">
        <f>IF(G403&lt;0,(SQRT(G403^2+H403^2)*'User Interface'!$D$17)/$C$7*COS(PI()*'User Interface'!$D$19/180),0)</f>
        <v>0</v>
      </c>
      <c r="D403">
        <f>IF(G403&lt;0,(SQRT(H403^2+H403^2)*'User Interface'!$D$17)/$C$7*COS(PI()*'User Interface'!$D$19/180)+$C$8,$C$8)</f>
        <v>-9.81</v>
      </c>
      <c r="E403">
        <f t="shared" si="12"/>
        <v>9</v>
      </c>
      <c r="F403">
        <f t="shared" si="12"/>
        <v>-0.83570999999999551</v>
      </c>
      <c r="G403">
        <f t="shared" si="13"/>
        <v>3.5189999999999722</v>
      </c>
      <c r="H403">
        <f t="shared" si="13"/>
        <v>0.92311869500000066</v>
      </c>
    </row>
    <row r="404" spans="2:8" x14ac:dyDescent="0.3">
      <c r="B404">
        <f>B403+'User Interface'!$D$14</f>
        <v>0.39200000000000029</v>
      </c>
      <c r="C404">
        <f>IF(G404&lt;0,(SQRT(G404^2+H404^2)*'User Interface'!$D$17)/$C$7*COS(PI()*'User Interface'!$D$19/180),0)</f>
        <v>0</v>
      </c>
      <c r="D404">
        <f>IF(G404&lt;0,(SQRT(H404^2+H404^2)*'User Interface'!$D$17)/$C$7*COS(PI()*'User Interface'!$D$19/180)+$C$8,$C$8)</f>
        <v>-9.81</v>
      </c>
      <c r="E404">
        <f t="shared" si="12"/>
        <v>9</v>
      </c>
      <c r="F404">
        <f t="shared" si="12"/>
        <v>-0.8455199999999955</v>
      </c>
      <c r="G404">
        <f t="shared" si="13"/>
        <v>3.527999999999972</v>
      </c>
      <c r="H404">
        <f t="shared" si="13"/>
        <v>0.92227808000000067</v>
      </c>
    </row>
    <row r="405" spans="2:8" x14ac:dyDescent="0.3">
      <c r="B405">
        <f>B404+'User Interface'!$D$14</f>
        <v>0.39300000000000029</v>
      </c>
      <c r="C405">
        <f>IF(G405&lt;0,(SQRT(G405^2+H405^2)*'User Interface'!$D$17)/$C$7*COS(PI()*'User Interface'!$D$19/180),0)</f>
        <v>0</v>
      </c>
      <c r="D405">
        <f>IF(G405&lt;0,(SQRT(H405^2+H405^2)*'User Interface'!$D$17)/$C$7*COS(PI()*'User Interface'!$D$19/180)+$C$8,$C$8)</f>
        <v>-9.81</v>
      </c>
      <c r="E405">
        <f t="shared" si="12"/>
        <v>9</v>
      </c>
      <c r="F405">
        <f t="shared" si="12"/>
        <v>-0.85532999999999548</v>
      </c>
      <c r="G405">
        <f t="shared" si="13"/>
        <v>3.5369999999999719</v>
      </c>
      <c r="H405">
        <f t="shared" si="13"/>
        <v>0.92142765500000068</v>
      </c>
    </row>
    <row r="406" spans="2:8" x14ac:dyDescent="0.3">
      <c r="B406">
        <f>B405+'User Interface'!$D$14</f>
        <v>0.39400000000000029</v>
      </c>
      <c r="C406">
        <f>IF(G406&lt;0,(SQRT(G406^2+H406^2)*'User Interface'!$D$17)/$C$7*COS(PI()*'User Interface'!$D$19/180),0)</f>
        <v>0</v>
      </c>
      <c r="D406">
        <f>IF(G406&lt;0,(SQRT(H406^2+H406^2)*'User Interface'!$D$17)/$C$7*COS(PI()*'User Interface'!$D$19/180)+$C$8,$C$8)</f>
        <v>-9.81</v>
      </c>
      <c r="E406">
        <f t="shared" si="12"/>
        <v>9</v>
      </c>
      <c r="F406">
        <f t="shared" si="12"/>
        <v>-0.86513999999999547</v>
      </c>
      <c r="G406">
        <f t="shared" si="13"/>
        <v>3.5459999999999718</v>
      </c>
      <c r="H406">
        <f t="shared" si="13"/>
        <v>0.92056742000000069</v>
      </c>
    </row>
    <row r="407" spans="2:8" x14ac:dyDescent="0.3">
      <c r="B407">
        <f>B406+'User Interface'!$D$14</f>
        <v>0.3950000000000003</v>
      </c>
      <c r="C407">
        <f>IF(G407&lt;0,(SQRT(G407^2+H407^2)*'User Interface'!$D$17)/$C$7*COS(PI()*'User Interface'!$D$19/180),0)</f>
        <v>0</v>
      </c>
      <c r="D407">
        <f>IF(G407&lt;0,(SQRT(H407^2+H407^2)*'User Interface'!$D$17)/$C$7*COS(PI()*'User Interface'!$D$19/180)+$C$8,$C$8)</f>
        <v>-9.81</v>
      </c>
      <c r="E407">
        <f t="shared" si="12"/>
        <v>9</v>
      </c>
      <c r="F407">
        <f t="shared" si="12"/>
        <v>-0.87494999999999545</v>
      </c>
      <c r="G407">
        <f t="shared" si="13"/>
        <v>3.5549999999999717</v>
      </c>
      <c r="H407">
        <f t="shared" si="13"/>
        <v>0.91969737500000071</v>
      </c>
    </row>
    <row r="408" spans="2:8" x14ac:dyDescent="0.3">
      <c r="B408">
        <f>B407+'User Interface'!$D$14</f>
        <v>0.3960000000000003</v>
      </c>
      <c r="C408">
        <f>IF(G408&lt;0,(SQRT(G408^2+H408^2)*'User Interface'!$D$17)/$C$7*COS(PI()*'User Interface'!$D$19/180),0)</f>
        <v>0</v>
      </c>
      <c r="D408">
        <f>IF(G408&lt;0,(SQRT(H408^2+H408^2)*'User Interface'!$D$17)/$C$7*COS(PI()*'User Interface'!$D$19/180)+$C$8,$C$8)</f>
        <v>-9.81</v>
      </c>
      <c r="E408">
        <f t="shared" si="12"/>
        <v>9</v>
      </c>
      <c r="F408">
        <f t="shared" si="12"/>
        <v>-0.88475999999999544</v>
      </c>
      <c r="G408">
        <f t="shared" si="13"/>
        <v>3.5639999999999716</v>
      </c>
      <c r="H408">
        <f t="shared" si="13"/>
        <v>0.91881752000000072</v>
      </c>
    </row>
    <row r="409" spans="2:8" x14ac:dyDescent="0.3">
      <c r="B409">
        <f>B408+'User Interface'!$D$14</f>
        <v>0.3970000000000003</v>
      </c>
      <c r="C409">
        <f>IF(G409&lt;0,(SQRT(G409^2+H409^2)*'User Interface'!$D$17)/$C$7*COS(PI()*'User Interface'!$D$19/180),0)</f>
        <v>0</v>
      </c>
      <c r="D409">
        <f>IF(G409&lt;0,(SQRT(H409^2+H409^2)*'User Interface'!$D$17)/$C$7*COS(PI()*'User Interface'!$D$19/180)+$C$8,$C$8)</f>
        <v>-9.81</v>
      </c>
      <c r="E409">
        <f t="shared" si="12"/>
        <v>9</v>
      </c>
      <c r="F409">
        <f t="shared" si="12"/>
        <v>-0.89456999999999542</v>
      </c>
      <c r="G409">
        <f t="shared" si="13"/>
        <v>3.5729999999999715</v>
      </c>
      <c r="H409">
        <f t="shared" si="13"/>
        <v>0.91792785500000074</v>
      </c>
    </row>
    <row r="410" spans="2:8" x14ac:dyDescent="0.3">
      <c r="B410">
        <f>B409+'User Interface'!$D$14</f>
        <v>0.3980000000000003</v>
      </c>
      <c r="C410">
        <f>IF(G410&lt;0,(SQRT(G410^2+H410^2)*'User Interface'!$D$17)/$C$7*COS(PI()*'User Interface'!$D$19/180),0)</f>
        <v>0</v>
      </c>
      <c r="D410">
        <f>IF(G410&lt;0,(SQRT(H410^2+H410^2)*'User Interface'!$D$17)/$C$7*COS(PI()*'User Interface'!$D$19/180)+$C$8,$C$8)</f>
        <v>-9.81</v>
      </c>
      <c r="E410">
        <f t="shared" si="12"/>
        <v>9</v>
      </c>
      <c r="F410">
        <f t="shared" si="12"/>
        <v>-0.90437999999999541</v>
      </c>
      <c r="G410">
        <f t="shared" si="13"/>
        <v>3.5819999999999714</v>
      </c>
      <c r="H410">
        <f t="shared" si="13"/>
        <v>0.91702838000000075</v>
      </c>
    </row>
    <row r="411" spans="2:8" x14ac:dyDescent="0.3">
      <c r="B411">
        <f>B410+'User Interface'!$D$14</f>
        <v>0.3990000000000003</v>
      </c>
      <c r="C411">
        <f>IF(G411&lt;0,(SQRT(G411^2+H411^2)*'User Interface'!$D$17)/$C$7*COS(PI()*'User Interface'!$D$19/180),0)</f>
        <v>0</v>
      </c>
      <c r="D411">
        <f>IF(G411&lt;0,(SQRT(H411^2+H411^2)*'User Interface'!$D$17)/$C$7*COS(PI()*'User Interface'!$D$19/180)+$C$8,$C$8)</f>
        <v>-9.81</v>
      </c>
      <c r="E411">
        <f t="shared" si="12"/>
        <v>9</v>
      </c>
      <c r="F411">
        <f t="shared" si="12"/>
        <v>-0.9141899999999954</v>
      </c>
      <c r="G411">
        <f t="shared" si="13"/>
        <v>3.5909999999999713</v>
      </c>
      <c r="H411">
        <f t="shared" si="13"/>
        <v>0.91611909500000077</v>
      </c>
    </row>
    <row r="412" spans="2:8" x14ac:dyDescent="0.3">
      <c r="B412">
        <f>B411+'User Interface'!$D$14</f>
        <v>0.4000000000000003</v>
      </c>
      <c r="C412">
        <f>IF(G412&lt;0,(SQRT(G412^2+H412^2)*'User Interface'!$D$17)/$C$7*COS(PI()*'User Interface'!$D$19/180),0)</f>
        <v>0</v>
      </c>
      <c r="D412">
        <f>IF(G412&lt;0,(SQRT(H412^2+H412^2)*'User Interface'!$D$17)/$C$7*COS(PI()*'User Interface'!$D$19/180)+$C$8,$C$8)</f>
        <v>-9.81</v>
      </c>
      <c r="E412">
        <f t="shared" si="12"/>
        <v>9</v>
      </c>
      <c r="F412">
        <f t="shared" si="12"/>
        <v>-0.92399999999999538</v>
      </c>
      <c r="G412">
        <f t="shared" si="13"/>
        <v>3.5999999999999712</v>
      </c>
      <c r="H412">
        <f t="shared" si="13"/>
        <v>0.91520000000000079</v>
      </c>
    </row>
    <row r="413" spans="2:8" x14ac:dyDescent="0.3">
      <c r="B413">
        <f>B412+'User Interface'!$D$14</f>
        <v>0.4010000000000003</v>
      </c>
      <c r="C413">
        <f>IF(G413&lt;0,(SQRT(G413^2+H413^2)*'User Interface'!$D$17)/$C$7*COS(PI()*'User Interface'!$D$19/180),0)</f>
        <v>0</v>
      </c>
      <c r="D413">
        <f>IF(G413&lt;0,(SQRT(H413^2+H413^2)*'User Interface'!$D$17)/$C$7*COS(PI()*'User Interface'!$D$19/180)+$C$8,$C$8)</f>
        <v>-9.81</v>
      </c>
      <c r="E413">
        <f t="shared" si="12"/>
        <v>9</v>
      </c>
      <c r="F413">
        <f t="shared" si="12"/>
        <v>-0.93380999999999537</v>
      </c>
      <c r="G413">
        <f t="shared" si="13"/>
        <v>3.6089999999999711</v>
      </c>
      <c r="H413">
        <f t="shared" si="13"/>
        <v>0.91427109500000081</v>
      </c>
    </row>
    <row r="414" spans="2:8" x14ac:dyDescent="0.3">
      <c r="B414">
        <f>B413+'User Interface'!$D$14</f>
        <v>0.4020000000000003</v>
      </c>
      <c r="C414">
        <f>IF(G414&lt;0,(SQRT(G414^2+H414^2)*'User Interface'!$D$17)/$C$7*COS(PI()*'User Interface'!$D$19/180),0)</f>
        <v>0</v>
      </c>
      <c r="D414">
        <f>IF(G414&lt;0,(SQRT(H414^2+H414^2)*'User Interface'!$D$17)/$C$7*COS(PI()*'User Interface'!$D$19/180)+$C$8,$C$8)</f>
        <v>-9.81</v>
      </c>
      <c r="E414">
        <f t="shared" si="12"/>
        <v>9</v>
      </c>
      <c r="F414">
        <f t="shared" si="12"/>
        <v>-0.94361999999999535</v>
      </c>
      <c r="G414">
        <f t="shared" si="13"/>
        <v>3.617999999999971</v>
      </c>
      <c r="H414">
        <f t="shared" si="13"/>
        <v>0.91333238000000083</v>
      </c>
    </row>
    <row r="415" spans="2:8" x14ac:dyDescent="0.3">
      <c r="B415">
        <f>B414+'User Interface'!$D$14</f>
        <v>0.4030000000000003</v>
      </c>
      <c r="C415">
        <f>IF(G415&lt;0,(SQRT(G415^2+H415^2)*'User Interface'!$D$17)/$C$7*COS(PI()*'User Interface'!$D$19/180),0)</f>
        <v>0</v>
      </c>
      <c r="D415">
        <f>IF(G415&lt;0,(SQRT(H415^2+H415^2)*'User Interface'!$D$17)/$C$7*COS(PI()*'User Interface'!$D$19/180)+$C$8,$C$8)</f>
        <v>-9.81</v>
      </c>
      <c r="E415">
        <f t="shared" si="12"/>
        <v>9</v>
      </c>
      <c r="F415">
        <f t="shared" si="12"/>
        <v>-0.95342999999999534</v>
      </c>
      <c r="G415">
        <f t="shared" si="13"/>
        <v>3.6269999999999709</v>
      </c>
      <c r="H415">
        <f t="shared" si="13"/>
        <v>0.91238385500000085</v>
      </c>
    </row>
    <row r="416" spans="2:8" x14ac:dyDescent="0.3">
      <c r="B416">
        <f>B415+'User Interface'!$D$14</f>
        <v>0.4040000000000003</v>
      </c>
      <c r="C416">
        <f>IF(G416&lt;0,(SQRT(G416^2+H416^2)*'User Interface'!$D$17)/$C$7*COS(PI()*'User Interface'!$D$19/180),0)</f>
        <v>0</v>
      </c>
      <c r="D416">
        <f>IF(G416&lt;0,(SQRT(H416^2+H416^2)*'User Interface'!$D$17)/$C$7*COS(PI()*'User Interface'!$D$19/180)+$C$8,$C$8)</f>
        <v>-9.81</v>
      </c>
      <c r="E416">
        <f t="shared" si="12"/>
        <v>9</v>
      </c>
      <c r="F416">
        <f t="shared" si="12"/>
        <v>-0.96323999999999532</v>
      </c>
      <c r="G416">
        <f t="shared" si="13"/>
        <v>3.6359999999999708</v>
      </c>
      <c r="H416">
        <f t="shared" si="13"/>
        <v>0.91142552000000088</v>
      </c>
    </row>
    <row r="417" spans="2:8" x14ac:dyDescent="0.3">
      <c r="B417">
        <f>B416+'User Interface'!$D$14</f>
        <v>0.4050000000000003</v>
      </c>
      <c r="C417">
        <f>IF(G417&lt;0,(SQRT(G417^2+H417^2)*'User Interface'!$D$17)/$C$7*COS(PI()*'User Interface'!$D$19/180),0)</f>
        <v>0</v>
      </c>
      <c r="D417">
        <f>IF(G417&lt;0,(SQRT(H417^2+H417^2)*'User Interface'!$D$17)/$C$7*COS(PI()*'User Interface'!$D$19/180)+$C$8,$C$8)</f>
        <v>-9.81</v>
      </c>
      <c r="E417">
        <f t="shared" si="12"/>
        <v>9</v>
      </c>
      <c r="F417">
        <f t="shared" si="12"/>
        <v>-0.97304999999999531</v>
      </c>
      <c r="G417">
        <f t="shared" si="13"/>
        <v>3.6449999999999707</v>
      </c>
      <c r="H417">
        <f t="shared" si="13"/>
        <v>0.9104573750000009</v>
      </c>
    </row>
    <row r="418" spans="2:8" x14ac:dyDescent="0.3">
      <c r="B418">
        <f>B417+'User Interface'!$D$14</f>
        <v>0.40600000000000031</v>
      </c>
      <c r="C418">
        <f>IF(G418&lt;0,(SQRT(G418^2+H418^2)*'User Interface'!$D$17)/$C$7*COS(PI()*'User Interface'!$D$19/180),0)</f>
        <v>0</v>
      </c>
      <c r="D418">
        <f>IF(G418&lt;0,(SQRT(H418^2+H418^2)*'User Interface'!$D$17)/$C$7*COS(PI()*'User Interface'!$D$19/180)+$C$8,$C$8)</f>
        <v>-9.81</v>
      </c>
      <c r="E418">
        <f t="shared" si="12"/>
        <v>9</v>
      </c>
      <c r="F418">
        <f t="shared" si="12"/>
        <v>-0.98285999999999529</v>
      </c>
      <c r="G418">
        <f t="shared" si="13"/>
        <v>3.6539999999999706</v>
      </c>
      <c r="H418">
        <f t="shared" si="13"/>
        <v>0.90947942000000093</v>
      </c>
    </row>
    <row r="419" spans="2:8" x14ac:dyDescent="0.3">
      <c r="B419">
        <f>B418+'User Interface'!$D$14</f>
        <v>0.40700000000000031</v>
      </c>
      <c r="C419">
        <f>IF(G419&lt;0,(SQRT(G419^2+H419^2)*'User Interface'!$D$17)/$C$7*COS(PI()*'User Interface'!$D$19/180),0)</f>
        <v>0</v>
      </c>
      <c r="D419">
        <f>IF(G419&lt;0,(SQRT(H419^2+H419^2)*'User Interface'!$D$17)/$C$7*COS(PI()*'User Interface'!$D$19/180)+$C$8,$C$8)</f>
        <v>-9.81</v>
      </c>
      <c r="E419">
        <f t="shared" si="12"/>
        <v>9</v>
      </c>
      <c r="F419">
        <f t="shared" si="12"/>
        <v>-0.99266999999999528</v>
      </c>
      <c r="G419">
        <f t="shared" si="13"/>
        <v>3.6629999999999705</v>
      </c>
      <c r="H419">
        <f t="shared" si="13"/>
        <v>0.90849165500000095</v>
      </c>
    </row>
    <row r="420" spans="2:8" x14ac:dyDescent="0.3">
      <c r="B420">
        <f>B419+'User Interface'!$D$14</f>
        <v>0.40800000000000031</v>
      </c>
      <c r="C420">
        <f>IF(G420&lt;0,(SQRT(G420^2+H420^2)*'User Interface'!$D$17)/$C$7*COS(PI()*'User Interface'!$D$19/180),0)</f>
        <v>0</v>
      </c>
      <c r="D420">
        <f>IF(G420&lt;0,(SQRT(H420^2+H420^2)*'User Interface'!$D$17)/$C$7*COS(PI()*'User Interface'!$D$19/180)+$C$8,$C$8)</f>
        <v>-9.81</v>
      </c>
      <c r="E420">
        <f t="shared" si="12"/>
        <v>9</v>
      </c>
      <c r="F420">
        <f t="shared" si="12"/>
        <v>-1.0024799999999954</v>
      </c>
      <c r="G420">
        <f t="shared" si="13"/>
        <v>3.6719999999999704</v>
      </c>
      <c r="H420">
        <f t="shared" si="13"/>
        <v>0.90749408000000098</v>
      </c>
    </row>
    <row r="421" spans="2:8" x14ac:dyDescent="0.3">
      <c r="B421">
        <f>B420+'User Interface'!$D$14</f>
        <v>0.40900000000000031</v>
      </c>
      <c r="C421">
        <f>IF(G421&lt;0,(SQRT(G421^2+H421^2)*'User Interface'!$D$17)/$C$7*COS(PI()*'User Interface'!$D$19/180),0)</f>
        <v>0</v>
      </c>
      <c r="D421">
        <f>IF(G421&lt;0,(SQRT(H421^2+H421^2)*'User Interface'!$D$17)/$C$7*COS(PI()*'User Interface'!$D$19/180)+$C$8,$C$8)</f>
        <v>-9.81</v>
      </c>
      <c r="E421">
        <f t="shared" si="12"/>
        <v>9</v>
      </c>
      <c r="F421">
        <f t="shared" si="12"/>
        <v>-1.0122899999999955</v>
      </c>
      <c r="G421">
        <f t="shared" si="13"/>
        <v>3.6809999999999703</v>
      </c>
      <c r="H421">
        <f t="shared" si="13"/>
        <v>0.90648669500000101</v>
      </c>
    </row>
    <row r="422" spans="2:8" x14ac:dyDescent="0.3">
      <c r="B422">
        <f>B421+'User Interface'!$D$14</f>
        <v>0.41000000000000031</v>
      </c>
      <c r="C422">
        <f>IF(G422&lt;0,(SQRT(G422^2+H422^2)*'User Interface'!$D$17)/$C$7*COS(PI()*'User Interface'!$D$19/180),0)</f>
        <v>0</v>
      </c>
      <c r="D422">
        <f>IF(G422&lt;0,(SQRT(H422^2+H422^2)*'User Interface'!$D$17)/$C$7*COS(PI()*'User Interface'!$D$19/180)+$C$8,$C$8)</f>
        <v>-9.81</v>
      </c>
      <c r="E422">
        <f t="shared" si="12"/>
        <v>9</v>
      </c>
      <c r="F422">
        <f t="shared" si="12"/>
        <v>-1.0220999999999956</v>
      </c>
      <c r="G422">
        <f t="shared" si="13"/>
        <v>3.6899999999999702</v>
      </c>
      <c r="H422">
        <f t="shared" si="13"/>
        <v>0.90546950000000104</v>
      </c>
    </row>
    <row r="423" spans="2:8" x14ac:dyDescent="0.3">
      <c r="B423">
        <f>B422+'User Interface'!$D$14</f>
        <v>0.41100000000000031</v>
      </c>
      <c r="C423">
        <f>IF(G423&lt;0,(SQRT(G423^2+H423^2)*'User Interface'!$D$17)/$C$7*COS(PI()*'User Interface'!$D$19/180),0)</f>
        <v>0</v>
      </c>
      <c r="D423">
        <f>IF(G423&lt;0,(SQRT(H423^2+H423^2)*'User Interface'!$D$17)/$C$7*COS(PI()*'User Interface'!$D$19/180)+$C$8,$C$8)</f>
        <v>-9.81</v>
      </c>
      <c r="E423">
        <f t="shared" si="12"/>
        <v>9</v>
      </c>
      <c r="F423">
        <f t="shared" si="12"/>
        <v>-1.0319099999999957</v>
      </c>
      <c r="G423">
        <f t="shared" si="13"/>
        <v>3.6989999999999701</v>
      </c>
      <c r="H423">
        <f t="shared" si="13"/>
        <v>0.90444249500000107</v>
      </c>
    </row>
    <row r="424" spans="2:8" x14ac:dyDescent="0.3">
      <c r="B424">
        <f>B423+'User Interface'!$D$14</f>
        <v>0.41200000000000031</v>
      </c>
      <c r="C424">
        <f>IF(G424&lt;0,(SQRT(G424^2+H424^2)*'User Interface'!$D$17)/$C$7*COS(PI()*'User Interface'!$D$19/180),0)</f>
        <v>0</v>
      </c>
      <c r="D424">
        <f>IF(G424&lt;0,(SQRT(H424^2+H424^2)*'User Interface'!$D$17)/$C$7*COS(PI()*'User Interface'!$D$19/180)+$C$8,$C$8)</f>
        <v>-9.81</v>
      </c>
      <c r="E424">
        <f t="shared" si="12"/>
        <v>9</v>
      </c>
      <c r="F424">
        <f t="shared" si="12"/>
        <v>-1.0417199999999958</v>
      </c>
      <c r="G424">
        <f t="shared" si="13"/>
        <v>3.70799999999997</v>
      </c>
      <c r="H424">
        <f t="shared" si="13"/>
        <v>0.9034056800000011</v>
      </c>
    </row>
    <row r="425" spans="2:8" x14ac:dyDescent="0.3">
      <c r="B425">
        <f>B424+'User Interface'!$D$14</f>
        <v>0.41300000000000031</v>
      </c>
      <c r="C425">
        <f>IF(G425&lt;0,(SQRT(G425^2+H425^2)*'User Interface'!$D$17)/$C$7*COS(PI()*'User Interface'!$D$19/180),0)</f>
        <v>0</v>
      </c>
      <c r="D425">
        <f>IF(G425&lt;0,(SQRT(H425^2+H425^2)*'User Interface'!$D$17)/$C$7*COS(PI()*'User Interface'!$D$19/180)+$C$8,$C$8)</f>
        <v>-9.81</v>
      </c>
      <c r="E425">
        <f t="shared" si="12"/>
        <v>9</v>
      </c>
      <c r="F425">
        <f t="shared" si="12"/>
        <v>-1.0515299999999959</v>
      </c>
      <c r="G425">
        <f t="shared" si="13"/>
        <v>3.7169999999999699</v>
      </c>
      <c r="H425">
        <f t="shared" si="13"/>
        <v>0.90235905500000113</v>
      </c>
    </row>
    <row r="426" spans="2:8" x14ac:dyDescent="0.3">
      <c r="B426">
        <f>B425+'User Interface'!$D$14</f>
        <v>0.41400000000000031</v>
      </c>
      <c r="C426">
        <f>IF(G426&lt;0,(SQRT(G426^2+H426^2)*'User Interface'!$D$17)/$C$7*COS(PI()*'User Interface'!$D$19/180),0)</f>
        <v>0</v>
      </c>
      <c r="D426">
        <f>IF(G426&lt;0,(SQRT(H426^2+H426^2)*'User Interface'!$D$17)/$C$7*COS(PI()*'User Interface'!$D$19/180)+$C$8,$C$8)</f>
        <v>-9.81</v>
      </c>
      <c r="E426">
        <f t="shared" si="12"/>
        <v>9</v>
      </c>
      <c r="F426">
        <f t="shared" si="12"/>
        <v>-1.061339999999996</v>
      </c>
      <c r="G426">
        <f t="shared" si="13"/>
        <v>3.7259999999999698</v>
      </c>
      <c r="H426">
        <f t="shared" si="13"/>
        <v>0.90130262000000116</v>
      </c>
    </row>
    <row r="427" spans="2:8" x14ac:dyDescent="0.3">
      <c r="B427">
        <f>B426+'User Interface'!$D$14</f>
        <v>0.41500000000000031</v>
      </c>
      <c r="C427">
        <f>IF(G427&lt;0,(SQRT(G427^2+H427^2)*'User Interface'!$D$17)/$C$7*COS(PI()*'User Interface'!$D$19/180),0)</f>
        <v>0</v>
      </c>
      <c r="D427">
        <f>IF(G427&lt;0,(SQRT(H427^2+H427^2)*'User Interface'!$D$17)/$C$7*COS(PI()*'User Interface'!$D$19/180)+$C$8,$C$8)</f>
        <v>-9.81</v>
      </c>
      <c r="E427">
        <f t="shared" si="12"/>
        <v>9</v>
      </c>
      <c r="F427">
        <f t="shared" si="12"/>
        <v>-1.071149999999996</v>
      </c>
      <c r="G427">
        <f t="shared" si="13"/>
        <v>3.7349999999999697</v>
      </c>
      <c r="H427">
        <f t="shared" si="13"/>
        <v>0.9002363750000012</v>
      </c>
    </row>
    <row r="428" spans="2:8" x14ac:dyDescent="0.3">
      <c r="B428">
        <f>B427+'User Interface'!$D$14</f>
        <v>0.41600000000000031</v>
      </c>
      <c r="C428">
        <f>IF(G428&lt;0,(SQRT(G428^2+H428^2)*'User Interface'!$D$17)/$C$7*COS(PI()*'User Interface'!$D$19/180),0)</f>
        <v>0</v>
      </c>
      <c r="D428">
        <f>IF(G428&lt;0,(SQRT(H428^2+H428^2)*'User Interface'!$D$17)/$C$7*COS(PI()*'User Interface'!$D$19/180)+$C$8,$C$8)</f>
        <v>-9.81</v>
      </c>
      <c r="E428">
        <f t="shared" si="12"/>
        <v>9</v>
      </c>
      <c r="F428">
        <f t="shared" si="12"/>
        <v>-1.0809599999999961</v>
      </c>
      <c r="G428">
        <f t="shared" si="13"/>
        <v>3.7439999999999696</v>
      </c>
      <c r="H428">
        <f t="shared" si="13"/>
        <v>0.89916032000000123</v>
      </c>
    </row>
    <row r="429" spans="2:8" x14ac:dyDescent="0.3">
      <c r="B429">
        <f>B428+'User Interface'!$D$14</f>
        <v>0.41700000000000031</v>
      </c>
      <c r="C429">
        <f>IF(G429&lt;0,(SQRT(G429^2+H429^2)*'User Interface'!$D$17)/$C$7*COS(PI()*'User Interface'!$D$19/180),0)</f>
        <v>0</v>
      </c>
      <c r="D429">
        <f>IF(G429&lt;0,(SQRT(H429^2+H429^2)*'User Interface'!$D$17)/$C$7*COS(PI()*'User Interface'!$D$19/180)+$C$8,$C$8)</f>
        <v>-9.81</v>
      </c>
      <c r="E429">
        <f t="shared" si="12"/>
        <v>9</v>
      </c>
      <c r="F429">
        <f t="shared" si="12"/>
        <v>-1.0907699999999962</v>
      </c>
      <c r="G429">
        <f t="shared" si="13"/>
        <v>3.7529999999999695</v>
      </c>
      <c r="H429">
        <f t="shared" si="13"/>
        <v>0.89807445500000127</v>
      </c>
    </row>
    <row r="430" spans="2:8" x14ac:dyDescent="0.3">
      <c r="B430">
        <f>B429+'User Interface'!$D$14</f>
        <v>0.41800000000000032</v>
      </c>
      <c r="C430">
        <f>IF(G430&lt;0,(SQRT(G430^2+H430^2)*'User Interface'!$D$17)/$C$7*COS(PI()*'User Interface'!$D$19/180),0)</f>
        <v>0</v>
      </c>
      <c r="D430">
        <f>IF(G430&lt;0,(SQRT(H430^2+H430^2)*'User Interface'!$D$17)/$C$7*COS(PI()*'User Interface'!$D$19/180)+$C$8,$C$8)</f>
        <v>-9.81</v>
      </c>
      <c r="E430">
        <f t="shared" si="12"/>
        <v>9</v>
      </c>
      <c r="F430">
        <f t="shared" si="12"/>
        <v>-1.1005799999999963</v>
      </c>
      <c r="G430">
        <f t="shared" si="13"/>
        <v>3.7619999999999694</v>
      </c>
      <c r="H430">
        <f t="shared" si="13"/>
        <v>0.89697878000000131</v>
      </c>
    </row>
    <row r="431" spans="2:8" x14ac:dyDescent="0.3">
      <c r="B431">
        <f>B430+'User Interface'!$D$14</f>
        <v>0.41900000000000032</v>
      </c>
      <c r="C431">
        <f>IF(G431&lt;0,(SQRT(G431^2+H431^2)*'User Interface'!$D$17)/$C$7*COS(PI()*'User Interface'!$D$19/180),0)</f>
        <v>0</v>
      </c>
      <c r="D431">
        <f>IF(G431&lt;0,(SQRT(H431^2+H431^2)*'User Interface'!$D$17)/$C$7*COS(PI()*'User Interface'!$D$19/180)+$C$8,$C$8)</f>
        <v>-9.81</v>
      </c>
      <c r="E431">
        <f t="shared" si="12"/>
        <v>9</v>
      </c>
      <c r="F431">
        <f t="shared" si="12"/>
        <v>-1.1103899999999964</v>
      </c>
      <c r="G431">
        <f t="shared" si="13"/>
        <v>3.7709999999999693</v>
      </c>
      <c r="H431">
        <f t="shared" si="13"/>
        <v>0.89587329500000135</v>
      </c>
    </row>
    <row r="432" spans="2:8" x14ac:dyDescent="0.3">
      <c r="B432">
        <f>B431+'User Interface'!$D$14</f>
        <v>0.42000000000000032</v>
      </c>
      <c r="C432">
        <f>IF(G432&lt;0,(SQRT(G432^2+H432^2)*'User Interface'!$D$17)/$C$7*COS(PI()*'User Interface'!$D$19/180),0)</f>
        <v>0</v>
      </c>
      <c r="D432">
        <f>IF(G432&lt;0,(SQRT(H432^2+H432^2)*'User Interface'!$D$17)/$C$7*COS(PI()*'User Interface'!$D$19/180)+$C$8,$C$8)</f>
        <v>-9.81</v>
      </c>
      <c r="E432">
        <f t="shared" si="12"/>
        <v>9</v>
      </c>
      <c r="F432">
        <f t="shared" si="12"/>
        <v>-1.1201999999999965</v>
      </c>
      <c r="G432">
        <f t="shared" si="13"/>
        <v>3.7799999999999692</v>
      </c>
      <c r="H432">
        <f t="shared" si="13"/>
        <v>0.89475800000000139</v>
      </c>
    </row>
    <row r="433" spans="2:8" x14ac:dyDescent="0.3">
      <c r="B433">
        <f>B432+'User Interface'!$D$14</f>
        <v>0.42100000000000032</v>
      </c>
      <c r="C433">
        <f>IF(G433&lt;0,(SQRT(G433^2+H433^2)*'User Interface'!$D$17)/$C$7*COS(PI()*'User Interface'!$D$19/180),0)</f>
        <v>0</v>
      </c>
      <c r="D433">
        <f>IF(G433&lt;0,(SQRT(H433^2+H433^2)*'User Interface'!$D$17)/$C$7*COS(PI()*'User Interface'!$D$19/180)+$C$8,$C$8)</f>
        <v>-9.81</v>
      </c>
      <c r="E433">
        <f t="shared" si="12"/>
        <v>9</v>
      </c>
      <c r="F433">
        <f t="shared" si="12"/>
        <v>-1.1300099999999966</v>
      </c>
      <c r="G433">
        <f t="shared" si="13"/>
        <v>3.7889999999999691</v>
      </c>
      <c r="H433">
        <f t="shared" si="13"/>
        <v>0.89363289500000143</v>
      </c>
    </row>
    <row r="434" spans="2:8" x14ac:dyDescent="0.3">
      <c r="B434">
        <f>B433+'User Interface'!$D$14</f>
        <v>0.42200000000000032</v>
      </c>
      <c r="C434">
        <f>IF(G434&lt;0,(SQRT(G434^2+H434^2)*'User Interface'!$D$17)/$C$7*COS(PI()*'User Interface'!$D$19/180),0)</f>
        <v>0</v>
      </c>
      <c r="D434">
        <f>IF(G434&lt;0,(SQRT(H434^2+H434^2)*'User Interface'!$D$17)/$C$7*COS(PI()*'User Interface'!$D$19/180)+$C$8,$C$8)</f>
        <v>-9.81</v>
      </c>
      <c r="E434">
        <f t="shared" si="12"/>
        <v>9</v>
      </c>
      <c r="F434">
        <f t="shared" si="12"/>
        <v>-1.1398199999999967</v>
      </c>
      <c r="G434">
        <f t="shared" si="13"/>
        <v>3.797999999999969</v>
      </c>
      <c r="H434">
        <f t="shared" si="13"/>
        <v>0.89249798000000147</v>
      </c>
    </row>
    <row r="435" spans="2:8" x14ac:dyDescent="0.3">
      <c r="B435">
        <f>B434+'User Interface'!$D$14</f>
        <v>0.42300000000000032</v>
      </c>
      <c r="C435">
        <f>IF(G435&lt;0,(SQRT(G435^2+H435^2)*'User Interface'!$D$17)/$C$7*COS(PI()*'User Interface'!$D$19/180),0)</f>
        <v>0</v>
      </c>
      <c r="D435">
        <f>IF(G435&lt;0,(SQRT(H435^2+H435^2)*'User Interface'!$D$17)/$C$7*COS(PI()*'User Interface'!$D$19/180)+$C$8,$C$8)</f>
        <v>-9.81</v>
      </c>
      <c r="E435">
        <f t="shared" si="12"/>
        <v>9</v>
      </c>
      <c r="F435">
        <f t="shared" si="12"/>
        <v>-1.1496299999999968</v>
      </c>
      <c r="G435">
        <f t="shared" si="13"/>
        <v>3.8069999999999689</v>
      </c>
      <c r="H435">
        <f t="shared" si="13"/>
        <v>0.89135325500000151</v>
      </c>
    </row>
    <row r="436" spans="2:8" x14ac:dyDescent="0.3">
      <c r="B436">
        <f>B435+'User Interface'!$D$14</f>
        <v>0.42400000000000032</v>
      </c>
      <c r="C436">
        <f>IF(G436&lt;0,(SQRT(G436^2+H436^2)*'User Interface'!$D$17)/$C$7*COS(PI()*'User Interface'!$D$19/180),0)</f>
        <v>0</v>
      </c>
      <c r="D436">
        <f>IF(G436&lt;0,(SQRT(H436^2+H436^2)*'User Interface'!$D$17)/$C$7*COS(PI()*'User Interface'!$D$19/180)+$C$8,$C$8)</f>
        <v>-9.81</v>
      </c>
      <c r="E436">
        <f t="shared" si="12"/>
        <v>9</v>
      </c>
      <c r="F436">
        <f t="shared" si="12"/>
        <v>-1.1594399999999969</v>
      </c>
      <c r="G436">
        <f t="shared" si="13"/>
        <v>3.8159999999999688</v>
      </c>
      <c r="H436">
        <f t="shared" si="13"/>
        <v>0.89019872000000155</v>
      </c>
    </row>
    <row r="437" spans="2:8" x14ac:dyDescent="0.3">
      <c r="B437">
        <f>B436+'User Interface'!$D$14</f>
        <v>0.42500000000000032</v>
      </c>
      <c r="C437">
        <f>IF(G437&lt;0,(SQRT(G437^2+H437^2)*'User Interface'!$D$17)/$C$7*COS(PI()*'User Interface'!$D$19/180),0)</f>
        <v>0</v>
      </c>
      <c r="D437">
        <f>IF(G437&lt;0,(SQRT(H437^2+H437^2)*'User Interface'!$D$17)/$C$7*COS(PI()*'User Interface'!$D$19/180)+$C$8,$C$8)</f>
        <v>-9.81</v>
      </c>
      <c r="E437">
        <f t="shared" si="12"/>
        <v>9</v>
      </c>
      <c r="F437">
        <f t="shared" si="12"/>
        <v>-1.169249999999997</v>
      </c>
      <c r="G437">
        <f t="shared" si="13"/>
        <v>3.8249999999999686</v>
      </c>
      <c r="H437">
        <f t="shared" si="13"/>
        <v>0.8890343750000016</v>
      </c>
    </row>
    <row r="438" spans="2:8" x14ac:dyDescent="0.3">
      <c r="B438">
        <f>B437+'User Interface'!$D$14</f>
        <v>0.42600000000000032</v>
      </c>
      <c r="C438">
        <f>IF(G438&lt;0,(SQRT(G438^2+H438^2)*'User Interface'!$D$17)/$C$7*COS(PI()*'User Interface'!$D$19/180),0)</f>
        <v>0</v>
      </c>
      <c r="D438">
        <f>IF(G438&lt;0,(SQRT(H438^2+H438^2)*'User Interface'!$D$17)/$C$7*COS(PI()*'User Interface'!$D$19/180)+$C$8,$C$8)</f>
        <v>-9.81</v>
      </c>
      <c r="E438">
        <f t="shared" si="12"/>
        <v>9</v>
      </c>
      <c r="F438">
        <f t="shared" si="12"/>
        <v>-1.1790599999999971</v>
      </c>
      <c r="G438">
        <f t="shared" si="13"/>
        <v>3.8339999999999685</v>
      </c>
      <c r="H438">
        <f t="shared" si="13"/>
        <v>0.88786022000000164</v>
      </c>
    </row>
    <row r="439" spans="2:8" x14ac:dyDescent="0.3">
      <c r="B439">
        <f>B438+'User Interface'!$D$14</f>
        <v>0.42700000000000032</v>
      </c>
      <c r="C439">
        <f>IF(G439&lt;0,(SQRT(G439^2+H439^2)*'User Interface'!$D$17)/$C$7*COS(PI()*'User Interface'!$D$19/180),0)</f>
        <v>0</v>
      </c>
      <c r="D439">
        <f>IF(G439&lt;0,(SQRT(H439^2+H439^2)*'User Interface'!$D$17)/$C$7*COS(PI()*'User Interface'!$D$19/180)+$C$8,$C$8)</f>
        <v>-9.81</v>
      </c>
      <c r="E439">
        <f t="shared" si="12"/>
        <v>9</v>
      </c>
      <c r="F439">
        <f t="shared" si="12"/>
        <v>-1.1888699999999972</v>
      </c>
      <c r="G439">
        <f t="shared" si="13"/>
        <v>3.8429999999999684</v>
      </c>
      <c r="H439">
        <f t="shared" si="13"/>
        <v>0.88667625500000169</v>
      </c>
    </row>
    <row r="440" spans="2:8" x14ac:dyDescent="0.3">
      <c r="B440">
        <f>B439+'User Interface'!$D$14</f>
        <v>0.42800000000000032</v>
      </c>
      <c r="C440">
        <f>IF(G440&lt;0,(SQRT(G440^2+H440^2)*'User Interface'!$D$17)/$C$7*COS(PI()*'User Interface'!$D$19/180),0)</f>
        <v>0</v>
      </c>
      <c r="D440">
        <f>IF(G440&lt;0,(SQRT(H440^2+H440^2)*'User Interface'!$D$17)/$C$7*COS(PI()*'User Interface'!$D$19/180)+$C$8,$C$8)</f>
        <v>-9.81</v>
      </c>
      <c r="E440">
        <f t="shared" si="12"/>
        <v>9</v>
      </c>
      <c r="F440">
        <f t="shared" si="12"/>
        <v>-1.1986799999999973</v>
      </c>
      <c r="G440">
        <f t="shared" si="13"/>
        <v>3.8519999999999683</v>
      </c>
      <c r="H440">
        <f t="shared" si="13"/>
        <v>0.88548248000000174</v>
      </c>
    </row>
    <row r="441" spans="2:8" x14ac:dyDescent="0.3">
      <c r="B441">
        <f>B440+'User Interface'!$D$14</f>
        <v>0.42900000000000033</v>
      </c>
      <c r="C441">
        <f>IF(G441&lt;0,(SQRT(G441^2+H441^2)*'User Interface'!$D$17)/$C$7*COS(PI()*'User Interface'!$D$19/180),0)</f>
        <v>0</v>
      </c>
      <c r="D441">
        <f>IF(G441&lt;0,(SQRT(H441^2+H441^2)*'User Interface'!$D$17)/$C$7*COS(PI()*'User Interface'!$D$19/180)+$C$8,$C$8)</f>
        <v>-9.81</v>
      </c>
      <c r="E441">
        <f t="shared" si="12"/>
        <v>9</v>
      </c>
      <c r="F441">
        <f t="shared" si="12"/>
        <v>-1.2084899999999974</v>
      </c>
      <c r="G441">
        <f t="shared" si="13"/>
        <v>3.8609999999999682</v>
      </c>
      <c r="H441">
        <f t="shared" si="13"/>
        <v>0.88427889500000179</v>
      </c>
    </row>
    <row r="442" spans="2:8" x14ac:dyDescent="0.3">
      <c r="B442">
        <f>B441+'User Interface'!$D$14</f>
        <v>0.43000000000000033</v>
      </c>
      <c r="C442">
        <f>IF(G442&lt;0,(SQRT(G442^2+H442^2)*'User Interface'!$D$17)/$C$7*COS(PI()*'User Interface'!$D$19/180),0)</f>
        <v>0</v>
      </c>
      <c r="D442">
        <f>IF(G442&lt;0,(SQRT(H442^2+H442^2)*'User Interface'!$D$17)/$C$7*COS(PI()*'User Interface'!$D$19/180)+$C$8,$C$8)</f>
        <v>-9.81</v>
      </c>
      <c r="E442">
        <f t="shared" si="12"/>
        <v>9</v>
      </c>
      <c r="F442">
        <f t="shared" si="12"/>
        <v>-1.2182999999999975</v>
      </c>
      <c r="G442">
        <f t="shared" si="13"/>
        <v>3.8699999999999681</v>
      </c>
      <c r="H442">
        <f t="shared" si="13"/>
        <v>0.88306550000000184</v>
      </c>
    </row>
    <row r="443" spans="2:8" x14ac:dyDescent="0.3">
      <c r="B443">
        <f>B442+'User Interface'!$D$14</f>
        <v>0.43100000000000033</v>
      </c>
      <c r="C443">
        <f>IF(G443&lt;0,(SQRT(G443^2+H443^2)*'User Interface'!$D$17)/$C$7*COS(PI()*'User Interface'!$D$19/180),0)</f>
        <v>0</v>
      </c>
      <c r="D443">
        <f>IF(G443&lt;0,(SQRT(H443^2+H443^2)*'User Interface'!$D$17)/$C$7*COS(PI()*'User Interface'!$D$19/180)+$C$8,$C$8)</f>
        <v>-9.81</v>
      </c>
      <c r="E443">
        <f t="shared" si="12"/>
        <v>9</v>
      </c>
      <c r="F443">
        <f t="shared" si="12"/>
        <v>-1.2281099999999976</v>
      </c>
      <c r="G443">
        <f t="shared" si="13"/>
        <v>3.878999999999968</v>
      </c>
      <c r="H443">
        <f t="shared" si="13"/>
        <v>0.88184229500000189</v>
      </c>
    </row>
    <row r="444" spans="2:8" x14ac:dyDescent="0.3">
      <c r="B444">
        <f>B443+'User Interface'!$D$14</f>
        <v>0.43200000000000033</v>
      </c>
      <c r="C444">
        <f>IF(G444&lt;0,(SQRT(G444^2+H444^2)*'User Interface'!$D$17)/$C$7*COS(PI()*'User Interface'!$D$19/180),0)</f>
        <v>0</v>
      </c>
      <c r="D444">
        <f>IF(G444&lt;0,(SQRT(H444^2+H444^2)*'User Interface'!$D$17)/$C$7*COS(PI()*'User Interface'!$D$19/180)+$C$8,$C$8)</f>
        <v>-9.81</v>
      </c>
      <c r="E444">
        <f t="shared" si="12"/>
        <v>9</v>
      </c>
      <c r="F444">
        <f t="shared" si="12"/>
        <v>-1.2379199999999977</v>
      </c>
      <c r="G444">
        <f t="shared" si="13"/>
        <v>3.8879999999999679</v>
      </c>
      <c r="H444">
        <f t="shared" si="13"/>
        <v>0.88060928000000194</v>
      </c>
    </row>
    <row r="445" spans="2:8" x14ac:dyDescent="0.3">
      <c r="B445">
        <f>B444+'User Interface'!$D$14</f>
        <v>0.43300000000000033</v>
      </c>
      <c r="C445">
        <f>IF(G445&lt;0,(SQRT(G445^2+H445^2)*'User Interface'!$D$17)/$C$7*COS(PI()*'User Interface'!$D$19/180),0)</f>
        <v>0</v>
      </c>
      <c r="D445">
        <f>IF(G445&lt;0,(SQRT(H445^2+H445^2)*'User Interface'!$D$17)/$C$7*COS(PI()*'User Interface'!$D$19/180)+$C$8,$C$8)</f>
        <v>-9.81</v>
      </c>
      <c r="E445">
        <f t="shared" si="12"/>
        <v>9</v>
      </c>
      <c r="F445">
        <f t="shared" si="12"/>
        <v>-1.2477299999999978</v>
      </c>
      <c r="G445">
        <f t="shared" si="13"/>
        <v>3.8969999999999678</v>
      </c>
      <c r="H445">
        <f t="shared" si="13"/>
        <v>0.87936645500000199</v>
      </c>
    </row>
    <row r="446" spans="2:8" x14ac:dyDescent="0.3">
      <c r="B446">
        <f>B445+'User Interface'!$D$14</f>
        <v>0.43400000000000033</v>
      </c>
      <c r="C446">
        <f>IF(G446&lt;0,(SQRT(G446^2+H446^2)*'User Interface'!$D$17)/$C$7*COS(PI()*'User Interface'!$D$19/180),0)</f>
        <v>0</v>
      </c>
      <c r="D446">
        <f>IF(G446&lt;0,(SQRT(H446^2+H446^2)*'User Interface'!$D$17)/$C$7*COS(PI()*'User Interface'!$D$19/180)+$C$8,$C$8)</f>
        <v>-9.81</v>
      </c>
      <c r="E446">
        <f t="shared" si="12"/>
        <v>9</v>
      </c>
      <c r="F446">
        <f t="shared" si="12"/>
        <v>-1.2575399999999979</v>
      </c>
      <c r="G446">
        <f t="shared" si="13"/>
        <v>3.9059999999999677</v>
      </c>
      <c r="H446">
        <f t="shared" si="13"/>
        <v>0.87811382000000204</v>
      </c>
    </row>
    <row r="447" spans="2:8" x14ac:dyDescent="0.3">
      <c r="B447">
        <f>B446+'User Interface'!$D$14</f>
        <v>0.43500000000000033</v>
      </c>
      <c r="C447">
        <f>IF(G447&lt;0,(SQRT(G447^2+H447^2)*'User Interface'!$D$17)/$C$7*COS(PI()*'User Interface'!$D$19/180),0)</f>
        <v>0</v>
      </c>
      <c r="D447">
        <f>IF(G447&lt;0,(SQRT(H447^2+H447^2)*'User Interface'!$D$17)/$C$7*COS(PI()*'User Interface'!$D$19/180)+$C$8,$C$8)</f>
        <v>-9.81</v>
      </c>
      <c r="E447">
        <f t="shared" si="12"/>
        <v>9</v>
      </c>
      <c r="F447">
        <f t="shared" si="12"/>
        <v>-1.267349999999998</v>
      </c>
      <c r="G447">
        <f t="shared" si="13"/>
        <v>3.9149999999999676</v>
      </c>
      <c r="H447">
        <f t="shared" si="13"/>
        <v>0.8768513750000021</v>
      </c>
    </row>
    <row r="448" spans="2:8" x14ac:dyDescent="0.3">
      <c r="B448">
        <f>B447+'User Interface'!$D$14</f>
        <v>0.43600000000000033</v>
      </c>
      <c r="C448">
        <f>IF(G448&lt;0,(SQRT(G448^2+H448^2)*'User Interface'!$D$17)/$C$7*COS(PI()*'User Interface'!$D$19/180),0)</f>
        <v>0</v>
      </c>
      <c r="D448">
        <f>IF(G448&lt;0,(SQRT(H448^2+H448^2)*'User Interface'!$D$17)/$C$7*COS(PI()*'User Interface'!$D$19/180)+$C$8,$C$8)</f>
        <v>-9.81</v>
      </c>
      <c r="E448">
        <f t="shared" si="12"/>
        <v>9</v>
      </c>
      <c r="F448">
        <f t="shared" si="12"/>
        <v>-1.2771599999999981</v>
      </c>
      <c r="G448">
        <f t="shared" si="13"/>
        <v>3.9239999999999675</v>
      </c>
      <c r="H448">
        <f t="shared" si="13"/>
        <v>0.87557912000000215</v>
      </c>
    </row>
    <row r="449" spans="2:8" x14ac:dyDescent="0.3">
      <c r="B449">
        <f>B448+'User Interface'!$D$14</f>
        <v>0.43700000000000033</v>
      </c>
      <c r="C449">
        <f>IF(G449&lt;0,(SQRT(G449^2+H449^2)*'User Interface'!$D$17)/$C$7*COS(PI()*'User Interface'!$D$19/180),0)</f>
        <v>0</v>
      </c>
      <c r="D449">
        <f>IF(G449&lt;0,(SQRT(H449^2+H449^2)*'User Interface'!$D$17)/$C$7*COS(PI()*'User Interface'!$D$19/180)+$C$8,$C$8)</f>
        <v>-9.81</v>
      </c>
      <c r="E449">
        <f t="shared" si="12"/>
        <v>9</v>
      </c>
      <c r="F449">
        <f t="shared" si="12"/>
        <v>-1.2869699999999982</v>
      </c>
      <c r="G449">
        <f t="shared" si="13"/>
        <v>3.9329999999999674</v>
      </c>
      <c r="H449">
        <f t="shared" si="13"/>
        <v>0.87429705500000221</v>
      </c>
    </row>
    <row r="450" spans="2:8" x14ac:dyDescent="0.3">
      <c r="B450">
        <f>B449+'User Interface'!$D$14</f>
        <v>0.43800000000000033</v>
      </c>
      <c r="C450">
        <f>IF(G450&lt;0,(SQRT(G450^2+H450^2)*'User Interface'!$D$17)/$C$7*COS(PI()*'User Interface'!$D$19/180),0)</f>
        <v>0</v>
      </c>
      <c r="D450">
        <f>IF(G450&lt;0,(SQRT(H450^2+H450^2)*'User Interface'!$D$17)/$C$7*COS(PI()*'User Interface'!$D$19/180)+$C$8,$C$8)</f>
        <v>-9.81</v>
      </c>
      <c r="E450">
        <f t="shared" si="12"/>
        <v>9</v>
      </c>
      <c r="F450">
        <f t="shared" si="12"/>
        <v>-1.2967799999999983</v>
      </c>
      <c r="G450">
        <f t="shared" si="13"/>
        <v>3.9419999999999673</v>
      </c>
      <c r="H450">
        <f t="shared" si="13"/>
        <v>0.87300518000000216</v>
      </c>
    </row>
    <row r="451" spans="2:8" x14ac:dyDescent="0.3">
      <c r="B451">
        <f>B450+'User Interface'!$D$14</f>
        <v>0.43900000000000033</v>
      </c>
      <c r="C451">
        <f>IF(G451&lt;0,(SQRT(G451^2+H451^2)*'User Interface'!$D$17)/$C$7*COS(PI()*'User Interface'!$D$19/180),0)</f>
        <v>0</v>
      </c>
      <c r="D451">
        <f>IF(G451&lt;0,(SQRT(H451^2+H451^2)*'User Interface'!$D$17)/$C$7*COS(PI()*'User Interface'!$D$19/180)+$C$8,$C$8)</f>
        <v>-9.81</v>
      </c>
      <c r="E451">
        <f t="shared" si="12"/>
        <v>9</v>
      </c>
      <c r="F451">
        <f t="shared" si="12"/>
        <v>-1.3065899999999984</v>
      </c>
      <c r="G451">
        <f t="shared" si="13"/>
        <v>3.9509999999999672</v>
      </c>
      <c r="H451">
        <f t="shared" si="13"/>
        <v>0.8717034950000021</v>
      </c>
    </row>
    <row r="452" spans="2:8" x14ac:dyDescent="0.3">
      <c r="B452">
        <f>B451+'User Interface'!$D$14</f>
        <v>0.44000000000000034</v>
      </c>
      <c r="C452">
        <f>IF(G452&lt;0,(SQRT(G452^2+H452^2)*'User Interface'!$D$17)/$C$7*COS(PI()*'User Interface'!$D$19/180),0)</f>
        <v>0</v>
      </c>
      <c r="D452">
        <f>IF(G452&lt;0,(SQRT(H452^2+H452^2)*'User Interface'!$D$17)/$C$7*COS(PI()*'User Interface'!$D$19/180)+$C$8,$C$8)</f>
        <v>-9.81</v>
      </c>
      <c r="E452">
        <f t="shared" si="12"/>
        <v>9</v>
      </c>
      <c r="F452">
        <f t="shared" si="12"/>
        <v>-1.3163999999999985</v>
      </c>
      <c r="G452">
        <f t="shared" si="13"/>
        <v>3.9599999999999671</v>
      </c>
      <c r="H452">
        <f t="shared" si="13"/>
        <v>0.87039200000000205</v>
      </c>
    </row>
    <row r="453" spans="2:8" x14ac:dyDescent="0.3">
      <c r="B453">
        <f>B452+'User Interface'!$D$14</f>
        <v>0.44100000000000034</v>
      </c>
      <c r="C453">
        <f>IF(G453&lt;0,(SQRT(G453^2+H453^2)*'User Interface'!$D$17)/$C$7*COS(PI()*'User Interface'!$D$19/180),0)</f>
        <v>0</v>
      </c>
      <c r="D453">
        <f>IF(G453&lt;0,(SQRT(H453^2+H453^2)*'User Interface'!$D$17)/$C$7*COS(PI()*'User Interface'!$D$19/180)+$C$8,$C$8)</f>
        <v>-9.81</v>
      </c>
      <c r="E453">
        <f t="shared" si="12"/>
        <v>9</v>
      </c>
      <c r="F453">
        <f t="shared" si="12"/>
        <v>-1.3262099999999986</v>
      </c>
      <c r="G453">
        <f t="shared" si="13"/>
        <v>3.968999999999967</v>
      </c>
      <c r="H453">
        <f t="shared" si="13"/>
        <v>0.869070695000002</v>
      </c>
    </row>
    <row r="454" spans="2:8" x14ac:dyDescent="0.3">
      <c r="B454">
        <f>B453+'User Interface'!$D$14</f>
        <v>0.44200000000000034</v>
      </c>
      <c r="C454">
        <f>IF(G454&lt;0,(SQRT(G454^2+H454^2)*'User Interface'!$D$17)/$C$7*COS(PI()*'User Interface'!$D$19/180),0)</f>
        <v>0</v>
      </c>
      <c r="D454">
        <f>IF(G454&lt;0,(SQRT(H454^2+H454^2)*'User Interface'!$D$17)/$C$7*COS(PI()*'User Interface'!$D$19/180)+$C$8,$C$8)</f>
        <v>-9.81</v>
      </c>
      <c r="E454">
        <f t="shared" si="12"/>
        <v>9</v>
      </c>
      <c r="F454">
        <f t="shared" si="12"/>
        <v>-1.3360199999999987</v>
      </c>
      <c r="G454">
        <f t="shared" si="13"/>
        <v>3.9779999999999669</v>
      </c>
      <c r="H454">
        <f t="shared" si="13"/>
        <v>0.86773958000000195</v>
      </c>
    </row>
    <row r="455" spans="2:8" x14ac:dyDescent="0.3">
      <c r="B455">
        <f>B454+'User Interface'!$D$14</f>
        <v>0.44300000000000034</v>
      </c>
      <c r="C455">
        <f>IF(G455&lt;0,(SQRT(G455^2+H455^2)*'User Interface'!$D$17)/$C$7*COS(PI()*'User Interface'!$D$19/180),0)</f>
        <v>0</v>
      </c>
      <c r="D455">
        <f>IF(G455&lt;0,(SQRT(H455^2+H455^2)*'User Interface'!$D$17)/$C$7*COS(PI()*'User Interface'!$D$19/180)+$C$8,$C$8)</f>
        <v>-9.81</v>
      </c>
      <c r="E455">
        <f t="shared" si="12"/>
        <v>9</v>
      </c>
      <c r="F455">
        <f t="shared" si="12"/>
        <v>-1.3458299999999987</v>
      </c>
      <c r="G455">
        <f t="shared" si="13"/>
        <v>3.9869999999999668</v>
      </c>
      <c r="H455">
        <f t="shared" si="13"/>
        <v>0.8663986550000019</v>
      </c>
    </row>
    <row r="456" spans="2:8" x14ac:dyDescent="0.3">
      <c r="B456">
        <f>B455+'User Interface'!$D$14</f>
        <v>0.44400000000000034</v>
      </c>
      <c r="C456">
        <f>IF(G456&lt;0,(SQRT(G456^2+H456^2)*'User Interface'!$D$17)/$C$7*COS(PI()*'User Interface'!$D$19/180),0)</f>
        <v>0</v>
      </c>
      <c r="D456">
        <f>IF(G456&lt;0,(SQRT(H456^2+H456^2)*'User Interface'!$D$17)/$C$7*COS(PI()*'User Interface'!$D$19/180)+$C$8,$C$8)</f>
        <v>-9.81</v>
      </c>
      <c r="E456">
        <f t="shared" si="12"/>
        <v>9</v>
      </c>
      <c r="F456">
        <f t="shared" si="12"/>
        <v>-1.3556399999999988</v>
      </c>
      <c r="G456">
        <f t="shared" si="13"/>
        <v>3.9959999999999667</v>
      </c>
      <c r="H456">
        <f t="shared" si="13"/>
        <v>0.86504792000000186</v>
      </c>
    </row>
    <row r="457" spans="2:8" x14ac:dyDescent="0.3">
      <c r="B457">
        <f>B456+'User Interface'!$D$14</f>
        <v>0.44500000000000034</v>
      </c>
      <c r="C457">
        <f>IF(G457&lt;0,(SQRT(G457^2+H457^2)*'User Interface'!$D$17)/$C$7*COS(PI()*'User Interface'!$D$19/180),0)</f>
        <v>0</v>
      </c>
      <c r="D457">
        <f>IF(G457&lt;0,(SQRT(H457^2+H457^2)*'User Interface'!$D$17)/$C$7*COS(PI()*'User Interface'!$D$19/180)+$C$8,$C$8)</f>
        <v>-9.81</v>
      </c>
      <c r="E457">
        <f t="shared" si="12"/>
        <v>9</v>
      </c>
      <c r="F457">
        <f t="shared" si="12"/>
        <v>-1.3654499999999989</v>
      </c>
      <c r="G457">
        <f t="shared" si="13"/>
        <v>4.004999999999967</v>
      </c>
      <c r="H457">
        <f t="shared" si="13"/>
        <v>0.86368737500000181</v>
      </c>
    </row>
    <row r="458" spans="2:8" x14ac:dyDescent="0.3">
      <c r="B458">
        <f>B457+'User Interface'!$D$14</f>
        <v>0.44600000000000034</v>
      </c>
      <c r="C458">
        <f>IF(G458&lt;0,(SQRT(G458^2+H458^2)*'User Interface'!$D$17)/$C$7*COS(PI()*'User Interface'!$D$19/180),0)</f>
        <v>0</v>
      </c>
      <c r="D458">
        <f>IF(G458&lt;0,(SQRT(H458^2+H458^2)*'User Interface'!$D$17)/$C$7*COS(PI()*'User Interface'!$D$19/180)+$C$8,$C$8)</f>
        <v>-9.81</v>
      </c>
      <c r="E458">
        <f t="shared" si="12"/>
        <v>9</v>
      </c>
      <c r="F458">
        <f t="shared" si="12"/>
        <v>-1.375259999999999</v>
      </c>
      <c r="G458">
        <f t="shared" si="13"/>
        <v>4.0139999999999674</v>
      </c>
      <c r="H458">
        <f t="shared" si="13"/>
        <v>0.86231702000000177</v>
      </c>
    </row>
    <row r="459" spans="2:8" x14ac:dyDescent="0.3">
      <c r="B459">
        <f>B458+'User Interface'!$D$14</f>
        <v>0.44700000000000034</v>
      </c>
      <c r="C459">
        <f>IF(G459&lt;0,(SQRT(G459^2+H459^2)*'User Interface'!$D$17)/$C$7*COS(PI()*'User Interface'!$D$19/180),0)</f>
        <v>0</v>
      </c>
      <c r="D459">
        <f>IF(G459&lt;0,(SQRT(H459^2+H459^2)*'User Interface'!$D$17)/$C$7*COS(PI()*'User Interface'!$D$19/180)+$C$8,$C$8)</f>
        <v>-9.81</v>
      </c>
      <c r="E459">
        <f t="shared" si="12"/>
        <v>9</v>
      </c>
      <c r="F459">
        <f t="shared" si="12"/>
        <v>-1.3850699999999991</v>
      </c>
      <c r="G459">
        <f t="shared" si="13"/>
        <v>4.0229999999999677</v>
      </c>
      <c r="H459">
        <f t="shared" si="13"/>
        <v>0.86093685500000172</v>
      </c>
    </row>
    <row r="460" spans="2:8" x14ac:dyDescent="0.3">
      <c r="B460">
        <f>B459+'User Interface'!$D$14</f>
        <v>0.44800000000000034</v>
      </c>
      <c r="C460">
        <f>IF(G460&lt;0,(SQRT(G460^2+H460^2)*'User Interface'!$D$17)/$C$7*COS(PI()*'User Interface'!$D$19/180),0)</f>
        <v>0</v>
      </c>
      <c r="D460">
        <f>IF(G460&lt;0,(SQRT(H460^2+H460^2)*'User Interface'!$D$17)/$C$7*COS(PI()*'User Interface'!$D$19/180)+$C$8,$C$8)</f>
        <v>-9.81</v>
      </c>
      <c r="E460">
        <f t="shared" si="12"/>
        <v>9</v>
      </c>
      <c r="F460">
        <f t="shared" si="12"/>
        <v>-1.3948799999999992</v>
      </c>
      <c r="G460">
        <f t="shared" si="13"/>
        <v>4.0319999999999681</v>
      </c>
      <c r="H460">
        <f t="shared" si="13"/>
        <v>0.85954688000000168</v>
      </c>
    </row>
    <row r="461" spans="2:8" x14ac:dyDescent="0.3">
      <c r="B461">
        <f>B460+'User Interface'!$D$14</f>
        <v>0.44900000000000034</v>
      </c>
      <c r="C461">
        <f>IF(G461&lt;0,(SQRT(G461^2+H461^2)*'User Interface'!$D$17)/$C$7*COS(PI()*'User Interface'!$D$19/180),0)</f>
        <v>0</v>
      </c>
      <c r="D461">
        <f>IF(G461&lt;0,(SQRT(H461^2+H461^2)*'User Interface'!$D$17)/$C$7*COS(PI()*'User Interface'!$D$19/180)+$C$8,$C$8)</f>
        <v>-9.81</v>
      </c>
      <c r="E461">
        <f t="shared" si="12"/>
        <v>9</v>
      </c>
      <c r="F461">
        <f t="shared" si="12"/>
        <v>-1.4046899999999993</v>
      </c>
      <c r="G461">
        <f t="shared" si="13"/>
        <v>4.0409999999999684</v>
      </c>
      <c r="H461">
        <f t="shared" si="13"/>
        <v>0.85814709500000164</v>
      </c>
    </row>
    <row r="462" spans="2:8" x14ac:dyDescent="0.3">
      <c r="B462">
        <f>B461+'User Interface'!$D$14</f>
        <v>0.45000000000000034</v>
      </c>
      <c r="C462">
        <f>IF(G462&lt;0,(SQRT(G462^2+H462^2)*'User Interface'!$D$17)/$C$7*COS(PI()*'User Interface'!$D$19/180),0)</f>
        <v>0</v>
      </c>
      <c r="D462">
        <f>IF(G462&lt;0,(SQRT(H462^2+H462^2)*'User Interface'!$D$17)/$C$7*COS(PI()*'User Interface'!$D$19/180)+$C$8,$C$8)</f>
        <v>-9.81</v>
      </c>
      <c r="E462">
        <f t="shared" ref="E462:F525" si="14">C461*$C$9+E461</f>
        <v>9</v>
      </c>
      <c r="F462">
        <f t="shared" si="14"/>
        <v>-1.4144999999999994</v>
      </c>
      <c r="G462">
        <f t="shared" ref="G462:H525" si="15">(E462+E461)/2*$C$9+G461</f>
        <v>4.0499999999999687</v>
      </c>
      <c r="H462">
        <f t="shared" si="15"/>
        <v>0.85673750000000159</v>
      </c>
    </row>
    <row r="463" spans="2:8" x14ac:dyDescent="0.3">
      <c r="B463">
        <f>B462+'User Interface'!$D$14</f>
        <v>0.45100000000000035</v>
      </c>
      <c r="C463">
        <f>IF(G463&lt;0,(SQRT(G463^2+H463^2)*'User Interface'!$D$17)/$C$7*COS(PI()*'User Interface'!$D$19/180),0)</f>
        <v>0</v>
      </c>
      <c r="D463">
        <f>IF(G463&lt;0,(SQRT(H463^2+H463^2)*'User Interface'!$D$17)/$C$7*COS(PI()*'User Interface'!$D$19/180)+$C$8,$C$8)</f>
        <v>-9.81</v>
      </c>
      <c r="E463">
        <f t="shared" si="14"/>
        <v>9</v>
      </c>
      <c r="F463">
        <f t="shared" si="14"/>
        <v>-1.4243099999999995</v>
      </c>
      <c r="G463">
        <f t="shared" si="15"/>
        <v>4.0589999999999691</v>
      </c>
      <c r="H463">
        <f t="shared" si="15"/>
        <v>0.85531809500000155</v>
      </c>
    </row>
    <row r="464" spans="2:8" x14ac:dyDescent="0.3">
      <c r="B464">
        <f>B463+'User Interface'!$D$14</f>
        <v>0.45200000000000035</v>
      </c>
      <c r="C464">
        <f>IF(G464&lt;0,(SQRT(G464^2+H464^2)*'User Interface'!$D$17)/$C$7*COS(PI()*'User Interface'!$D$19/180),0)</f>
        <v>0</v>
      </c>
      <c r="D464">
        <f>IF(G464&lt;0,(SQRT(H464^2+H464^2)*'User Interface'!$D$17)/$C$7*COS(PI()*'User Interface'!$D$19/180)+$C$8,$C$8)</f>
        <v>-9.81</v>
      </c>
      <c r="E464">
        <f t="shared" si="14"/>
        <v>9</v>
      </c>
      <c r="F464">
        <f t="shared" si="14"/>
        <v>-1.4341199999999996</v>
      </c>
      <c r="G464">
        <f t="shared" si="15"/>
        <v>4.0679999999999694</v>
      </c>
      <c r="H464">
        <f t="shared" si="15"/>
        <v>0.85388888000000152</v>
      </c>
    </row>
    <row r="465" spans="2:8" x14ac:dyDescent="0.3">
      <c r="B465">
        <f>B464+'User Interface'!$D$14</f>
        <v>0.45300000000000035</v>
      </c>
      <c r="C465">
        <f>IF(G465&lt;0,(SQRT(G465^2+H465^2)*'User Interface'!$D$17)/$C$7*COS(PI()*'User Interface'!$D$19/180),0)</f>
        <v>0</v>
      </c>
      <c r="D465">
        <f>IF(G465&lt;0,(SQRT(H465^2+H465^2)*'User Interface'!$D$17)/$C$7*COS(PI()*'User Interface'!$D$19/180)+$C$8,$C$8)</f>
        <v>-9.81</v>
      </c>
      <c r="E465">
        <f t="shared" si="14"/>
        <v>9</v>
      </c>
      <c r="F465">
        <f t="shared" si="14"/>
        <v>-1.4439299999999997</v>
      </c>
      <c r="G465">
        <f t="shared" si="15"/>
        <v>4.0769999999999698</v>
      </c>
      <c r="H465">
        <f t="shared" si="15"/>
        <v>0.85244985500000148</v>
      </c>
    </row>
    <row r="466" spans="2:8" x14ac:dyDescent="0.3">
      <c r="B466">
        <f>B465+'User Interface'!$D$14</f>
        <v>0.45400000000000035</v>
      </c>
      <c r="C466">
        <f>IF(G466&lt;0,(SQRT(G466^2+H466^2)*'User Interface'!$D$17)/$C$7*COS(PI()*'User Interface'!$D$19/180),0)</f>
        <v>0</v>
      </c>
      <c r="D466">
        <f>IF(G466&lt;0,(SQRT(H466^2+H466^2)*'User Interface'!$D$17)/$C$7*COS(PI()*'User Interface'!$D$19/180)+$C$8,$C$8)</f>
        <v>-9.81</v>
      </c>
      <c r="E466">
        <f t="shared" si="14"/>
        <v>9</v>
      </c>
      <c r="F466">
        <f t="shared" si="14"/>
        <v>-1.4537399999999998</v>
      </c>
      <c r="G466">
        <f t="shared" si="15"/>
        <v>4.0859999999999701</v>
      </c>
      <c r="H466">
        <f t="shared" si="15"/>
        <v>0.85100102000000144</v>
      </c>
    </row>
    <row r="467" spans="2:8" x14ac:dyDescent="0.3">
      <c r="B467">
        <f>B466+'User Interface'!$D$14</f>
        <v>0.45500000000000035</v>
      </c>
      <c r="C467">
        <f>IF(G467&lt;0,(SQRT(G467^2+H467^2)*'User Interface'!$D$17)/$C$7*COS(PI()*'User Interface'!$D$19/180),0)</f>
        <v>0</v>
      </c>
      <c r="D467">
        <f>IF(G467&lt;0,(SQRT(H467^2+H467^2)*'User Interface'!$D$17)/$C$7*COS(PI()*'User Interface'!$D$19/180)+$C$8,$C$8)</f>
        <v>-9.81</v>
      </c>
      <c r="E467">
        <f t="shared" si="14"/>
        <v>9</v>
      </c>
      <c r="F467">
        <f t="shared" si="14"/>
        <v>-1.4635499999999999</v>
      </c>
      <c r="G467">
        <f t="shared" si="15"/>
        <v>4.0949999999999704</v>
      </c>
      <c r="H467">
        <f t="shared" si="15"/>
        <v>0.8495423750000014</v>
      </c>
    </row>
    <row r="468" spans="2:8" x14ac:dyDescent="0.3">
      <c r="B468">
        <f>B467+'User Interface'!$D$14</f>
        <v>0.45600000000000035</v>
      </c>
      <c r="C468">
        <f>IF(G468&lt;0,(SQRT(G468^2+H468^2)*'User Interface'!$D$17)/$C$7*COS(PI()*'User Interface'!$D$19/180),0)</f>
        <v>0</v>
      </c>
      <c r="D468">
        <f>IF(G468&lt;0,(SQRT(H468^2+H468^2)*'User Interface'!$D$17)/$C$7*COS(PI()*'User Interface'!$D$19/180)+$C$8,$C$8)</f>
        <v>-9.81</v>
      </c>
      <c r="E468">
        <f t="shared" si="14"/>
        <v>9</v>
      </c>
      <c r="F468">
        <f t="shared" si="14"/>
        <v>-1.47336</v>
      </c>
      <c r="G468">
        <f t="shared" si="15"/>
        <v>4.1039999999999708</v>
      </c>
      <c r="H468">
        <f t="shared" si="15"/>
        <v>0.84807392000000137</v>
      </c>
    </row>
    <row r="469" spans="2:8" x14ac:dyDescent="0.3">
      <c r="B469">
        <f>B468+'User Interface'!$D$14</f>
        <v>0.45700000000000035</v>
      </c>
      <c r="C469">
        <f>IF(G469&lt;0,(SQRT(G469^2+H469^2)*'User Interface'!$D$17)/$C$7*COS(PI()*'User Interface'!$D$19/180),0)</f>
        <v>0</v>
      </c>
      <c r="D469">
        <f>IF(G469&lt;0,(SQRT(H469^2+H469^2)*'User Interface'!$D$17)/$C$7*COS(PI()*'User Interface'!$D$19/180)+$C$8,$C$8)</f>
        <v>-9.81</v>
      </c>
      <c r="E469">
        <f t="shared" si="14"/>
        <v>9</v>
      </c>
      <c r="F469">
        <f t="shared" si="14"/>
        <v>-1.4831700000000001</v>
      </c>
      <c r="G469">
        <f t="shared" si="15"/>
        <v>4.1129999999999711</v>
      </c>
      <c r="H469">
        <f t="shared" si="15"/>
        <v>0.84659565500000133</v>
      </c>
    </row>
    <row r="470" spans="2:8" x14ac:dyDescent="0.3">
      <c r="B470">
        <f>B469+'User Interface'!$D$14</f>
        <v>0.45800000000000035</v>
      </c>
      <c r="C470">
        <f>IF(G470&lt;0,(SQRT(G470^2+H470^2)*'User Interface'!$D$17)/$C$7*COS(PI()*'User Interface'!$D$19/180),0)</f>
        <v>0</v>
      </c>
      <c r="D470">
        <f>IF(G470&lt;0,(SQRT(H470^2+H470^2)*'User Interface'!$D$17)/$C$7*COS(PI()*'User Interface'!$D$19/180)+$C$8,$C$8)</f>
        <v>-9.81</v>
      </c>
      <c r="E470">
        <f t="shared" si="14"/>
        <v>9</v>
      </c>
      <c r="F470">
        <f t="shared" si="14"/>
        <v>-1.4929800000000002</v>
      </c>
      <c r="G470">
        <f t="shared" si="15"/>
        <v>4.1219999999999715</v>
      </c>
      <c r="H470">
        <f t="shared" si="15"/>
        <v>0.8451075800000013</v>
      </c>
    </row>
    <row r="471" spans="2:8" x14ac:dyDescent="0.3">
      <c r="B471">
        <f>B470+'User Interface'!$D$14</f>
        <v>0.45900000000000035</v>
      </c>
      <c r="C471">
        <f>IF(G471&lt;0,(SQRT(G471^2+H471^2)*'User Interface'!$D$17)/$C$7*COS(PI()*'User Interface'!$D$19/180),0)</f>
        <v>0</v>
      </c>
      <c r="D471">
        <f>IF(G471&lt;0,(SQRT(H471^2+H471^2)*'User Interface'!$D$17)/$C$7*COS(PI()*'User Interface'!$D$19/180)+$C$8,$C$8)</f>
        <v>-9.81</v>
      </c>
      <c r="E471">
        <f t="shared" si="14"/>
        <v>9</v>
      </c>
      <c r="F471">
        <f t="shared" si="14"/>
        <v>-1.5027900000000003</v>
      </c>
      <c r="G471">
        <f t="shared" si="15"/>
        <v>4.1309999999999718</v>
      </c>
      <c r="H471">
        <f t="shared" si="15"/>
        <v>0.84360969500000127</v>
      </c>
    </row>
    <row r="472" spans="2:8" x14ac:dyDescent="0.3">
      <c r="B472">
        <f>B471+'User Interface'!$D$14</f>
        <v>0.46000000000000035</v>
      </c>
      <c r="C472">
        <f>IF(G472&lt;0,(SQRT(G472^2+H472^2)*'User Interface'!$D$17)/$C$7*COS(PI()*'User Interface'!$D$19/180),0)</f>
        <v>0</v>
      </c>
      <c r="D472">
        <f>IF(G472&lt;0,(SQRT(H472^2+H472^2)*'User Interface'!$D$17)/$C$7*COS(PI()*'User Interface'!$D$19/180)+$C$8,$C$8)</f>
        <v>-9.81</v>
      </c>
      <c r="E472">
        <f t="shared" si="14"/>
        <v>9</v>
      </c>
      <c r="F472">
        <f t="shared" si="14"/>
        <v>-1.5126000000000004</v>
      </c>
      <c r="G472">
        <f t="shared" si="15"/>
        <v>4.1399999999999721</v>
      </c>
      <c r="H472">
        <f t="shared" si="15"/>
        <v>0.84210200000000124</v>
      </c>
    </row>
    <row r="473" spans="2:8" x14ac:dyDescent="0.3">
      <c r="B473">
        <f>B472+'User Interface'!$D$14</f>
        <v>0.46100000000000035</v>
      </c>
      <c r="C473">
        <f>IF(G473&lt;0,(SQRT(G473^2+H473^2)*'User Interface'!$D$17)/$C$7*COS(PI()*'User Interface'!$D$19/180),0)</f>
        <v>0</v>
      </c>
      <c r="D473">
        <f>IF(G473&lt;0,(SQRT(H473^2+H473^2)*'User Interface'!$D$17)/$C$7*COS(PI()*'User Interface'!$D$19/180)+$C$8,$C$8)</f>
        <v>-9.81</v>
      </c>
      <c r="E473">
        <f t="shared" si="14"/>
        <v>9</v>
      </c>
      <c r="F473">
        <f t="shared" si="14"/>
        <v>-1.5224100000000005</v>
      </c>
      <c r="G473">
        <f t="shared" si="15"/>
        <v>4.1489999999999725</v>
      </c>
      <c r="H473">
        <f t="shared" si="15"/>
        <v>0.84058449500000121</v>
      </c>
    </row>
    <row r="474" spans="2:8" x14ac:dyDescent="0.3">
      <c r="B474">
        <f>B473+'User Interface'!$D$14</f>
        <v>0.46200000000000035</v>
      </c>
      <c r="C474">
        <f>IF(G474&lt;0,(SQRT(G474^2+H474^2)*'User Interface'!$D$17)/$C$7*COS(PI()*'User Interface'!$D$19/180),0)</f>
        <v>0</v>
      </c>
      <c r="D474">
        <f>IF(G474&lt;0,(SQRT(H474^2+H474^2)*'User Interface'!$D$17)/$C$7*COS(PI()*'User Interface'!$D$19/180)+$C$8,$C$8)</f>
        <v>-9.81</v>
      </c>
      <c r="E474">
        <f t="shared" si="14"/>
        <v>9</v>
      </c>
      <c r="F474">
        <f t="shared" si="14"/>
        <v>-1.5322200000000006</v>
      </c>
      <c r="G474">
        <f t="shared" si="15"/>
        <v>4.1579999999999728</v>
      </c>
      <c r="H474">
        <f t="shared" si="15"/>
        <v>0.83905718000000118</v>
      </c>
    </row>
    <row r="475" spans="2:8" x14ac:dyDescent="0.3">
      <c r="B475">
        <f>B474+'User Interface'!$D$14</f>
        <v>0.46300000000000036</v>
      </c>
      <c r="C475">
        <f>IF(G475&lt;0,(SQRT(G475^2+H475^2)*'User Interface'!$D$17)/$C$7*COS(PI()*'User Interface'!$D$19/180),0)</f>
        <v>0</v>
      </c>
      <c r="D475">
        <f>IF(G475&lt;0,(SQRT(H475^2+H475^2)*'User Interface'!$D$17)/$C$7*COS(PI()*'User Interface'!$D$19/180)+$C$8,$C$8)</f>
        <v>-9.81</v>
      </c>
      <c r="E475">
        <f t="shared" si="14"/>
        <v>9</v>
      </c>
      <c r="F475">
        <f t="shared" si="14"/>
        <v>-1.5420300000000007</v>
      </c>
      <c r="G475">
        <f t="shared" si="15"/>
        <v>4.1669999999999732</v>
      </c>
      <c r="H475">
        <f t="shared" si="15"/>
        <v>0.83752005500000115</v>
      </c>
    </row>
    <row r="476" spans="2:8" x14ac:dyDescent="0.3">
      <c r="B476">
        <f>B475+'User Interface'!$D$14</f>
        <v>0.46400000000000036</v>
      </c>
      <c r="C476">
        <f>IF(G476&lt;0,(SQRT(G476^2+H476^2)*'User Interface'!$D$17)/$C$7*COS(PI()*'User Interface'!$D$19/180),0)</f>
        <v>0</v>
      </c>
      <c r="D476">
        <f>IF(G476&lt;0,(SQRT(H476^2+H476^2)*'User Interface'!$D$17)/$C$7*COS(PI()*'User Interface'!$D$19/180)+$C$8,$C$8)</f>
        <v>-9.81</v>
      </c>
      <c r="E476">
        <f t="shared" si="14"/>
        <v>9</v>
      </c>
      <c r="F476">
        <f t="shared" si="14"/>
        <v>-1.5518400000000008</v>
      </c>
      <c r="G476">
        <f t="shared" si="15"/>
        <v>4.1759999999999735</v>
      </c>
      <c r="H476">
        <f t="shared" si="15"/>
        <v>0.83597312000000112</v>
      </c>
    </row>
    <row r="477" spans="2:8" x14ac:dyDescent="0.3">
      <c r="B477">
        <f>B476+'User Interface'!$D$14</f>
        <v>0.46500000000000036</v>
      </c>
      <c r="C477">
        <f>IF(G477&lt;0,(SQRT(G477^2+H477^2)*'User Interface'!$D$17)/$C$7*COS(PI()*'User Interface'!$D$19/180),0)</f>
        <v>0</v>
      </c>
      <c r="D477">
        <f>IF(G477&lt;0,(SQRT(H477^2+H477^2)*'User Interface'!$D$17)/$C$7*COS(PI()*'User Interface'!$D$19/180)+$C$8,$C$8)</f>
        <v>-9.81</v>
      </c>
      <c r="E477">
        <f t="shared" si="14"/>
        <v>9</v>
      </c>
      <c r="F477">
        <f t="shared" si="14"/>
        <v>-1.5616500000000009</v>
      </c>
      <c r="G477">
        <f t="shared" si="15"/>
        <v>4.1849999999999739</v>
      </c>
      <c r="H477">
        <f t="shared" si="15"/>
        <v>0.8344163750000011</v>
      </c>
    </row>
    <row r="478" spans="2:8" x14ac:dyDescent="0.3">
      <c r="B478">
        <f>B477+'User Interface'!$D$14</f>
        <v>0.46600000000000036</v>
      </c>
      <c r="C478">
        <f>IF(G478&lt;0,(SQRT(G478^2+H478^2)*'User Interface'!$D$17)/$C$7*COS(PI()*'User Interface'!$D$19/180),0)</f>
        <v>0</v>
      </c>
      <c r="D478">
        <f>IF(G478&lt;0,(SQRT(H478^2+H478^2)*'User Interface'!$D$17)/$C$7*COS(PI()*'User Interface'!$D$19/180)+$C$8,$C$8)</f>
        <v>-9.81</v>
      </c>
      <c r="E478">
        <f t="shared" si="14"/>
        <v>9</v>
      </c>
      <c r="F478">
        <f t="shared" si="14"/>
        <v>-1.571460000000001</v>
      </c>
      <c r="G478">
        <f t="shared" si="15"/>
        <v>4.1939999999999742</v>
      </c>
      <c r="H478">
        <f t="shared" si="15"/>
        <v>0.83284982000000107</v>
      </c>
    </row>
    <row r="479" spans="2:8" x14ac:dyDescent="0.3">
      <c r="B479">
        <f>B478+'User Interface'!$D$14</f>
        <v>0.46700000000000036</v>
      </c>
      <c r="C479">
        <f>IF(G479&lt;0,(SQRT(G479^2+H479^2)*'User Interface'!$D$17)/$C$7*COS(PI()*'User Interface'!$D$19/180),0)</f>
        <v>0</v>
      </c>
      <c r="D479">
        <f>IF(G479&lt;0,(SQRT(H479^2+H479^2)*'User Interface'!$D$17)/$C$7*COS(PI()*'User Interface'!$D$19/180)+$C$8,$C$8)</f>
        <v>-9.81</v>
      </c>
      <c r="E479">
        <f t="shared" si="14"/>
        <v>9</v>
      </c>
      <c r="F479">
        <f t="shared" si="14"/>
        <v>-1.5812700000000011</v>
      </c>
      <c r="G479">
        <f t="shared" si="15"/>
        <v>4.2029999999999745</v>
      </c>
      <c r="H479">
        <f t="shared" si="15"/>
        <v>0.83127345500000105</v>
      </c>
    </row>
    <row r="480" spans="2:8" x14ac:dyDescent="0.3">
      <c r="B480">
        <f>B479+'User Interface'!$D$14</f>
        <v>0.46800000000000036</v>
      </c>
      <c r="C480">
        <f>IF(G480&lt;0,(SQRT(G480^2+H480^2)*'User Interface'!$D$17)/$C$7*COS(PI()*'User Interface'!$D$19/180),0)</f>
        <v>0</v>
      </c>
      <c r="D480">
        <f>IF(G480&lt;0,(SQRT(H480^2+H480^2)*'User Interface'!$D$17)/$C$7*COS(PI()*'User Interface'!$D$19/180)+$C$8,$C$8)</f>
        <v>-9.81</v>
      </c>
      <c r="E480">
        <f t="shared" si="14"/>
        <v>9</v>
      </c>
      <c r="F480">
        <f t="shared" si="14"/>
        <v>-1.5910800000000012</v>
      </c>
      <c r="G480">
        <f t="shared" si="15"/>
        <v>4.2119999999999749</v>
      </c>
      <c r="H480">
        <f t="shared" si="15"/>
        <v>0.82968728000000103</v>
      </c>
    </row>
    <row r="481" spans="2:8" x14ac:dyDescent="0.3">
      <c r="B481">
        <f>B480+'User Interface'!$D$14</f>
        <v>0.46900000000000036</v>
      </c>
      <c r="C481">
        <f>IF(G481&lt;0,(SQRT(G481^2+H481^2)*'User Interface'!$D$17)/$C$7*COS(PI()*'User Interface'!$D$19/180),0)</f>
        <v>0</v>
      </c>
      <c r="D481">
        <f>IF(G481&lt;0,(SQRT(H481^2+H481^2)*'User Interface'!$D$17)/$C$7*COS(PI()*'User Interface'!$D$19/180)+$C$8,$C$8)</f>
        <v>-9.81</v>
      </c>
      <c r="E481">
        <f t="shared" si="14"/>
        <v>9</v>
      </c>
      <c r="F481">
        <f t="shared" si="14"/>
        <v>-1.6008900000000013</v>
      </c>
      <c r="G481">
        <f t="shared" si="15"/>
        <v>4.2209999999999752</v>
      </c>
      <c r="H481">
        <f t="shared" si="15"/>
        <v>0.828091295000001</v>
      </c>
    </row>
    <row r="482" spans="2:8" x14ac:dyDescent="0.3">
      <c r="B482">
        <f>B481+'User Interface'!$D$14</f>
        <v>0.47000000000000036</v>
      </c>
      <c r="C482">
        <f>IF(G482&lt;0,(SQRT(G482^2+H482^2)*'User Interface'!$D$17)/$C$7*COS(PI()*'User Interface'!$D$19/180),0)</f>
        <v>0</v>
      </c>
      <c r="D482">
        <f>IF(G482&lt;0,(SQRT(H482^2+H482^2)*'User Interface'!$D$17)/$C$7*COS(PI()*'User Interface'!$D$19/180)+$C$8,$C$8)</f>
        <v>-9.81</v>
      </c>
      <c r="E482">
        <f t="shared" si="14"/>
        <v>9</v>
      </c>
      <c r="F482">
        <f t="shared" si="14"/>
        <v>-1.6107000000000014</v>
      </c>
      <c r="G482">
        <f t="shared" si="15"/>
        <v>4.2299999999999756</v>
      </c>
      <c r="H482">
        <f t="shared" si="15"/>
        <v>0.82648550000000098</v>
      </c>
    </row>
    <row r="483" spans="2:8" x14ac:dyDescent="0.3">
      <c r="B483">
        <f>B482+'User Interface'!$D$14</f>
        <v>0.47100000000000036</v>
      </c>
      <c r="C483">
        <f>IF(G483&lt;0,(SQRT(G483^2+H483^2)*'User Interface'!$D$17)/$C$7*COS(PI()*'User Interface'!$D$19/180),0)</f>
        <v>0</v>
      </c>
      <c r="D483">
        <f>IF(G483&lt;0,(SQRT(H483^2+H483^2)*'User Interface'!$D$17)/$C$7*COS(PI()*'User Interface'!$D$19/180)+$C$8,$C$8)</f>
        <v>-9.81</v>
      </c>
      <c r="E483">
        <f t="shared" si="14"/>
        <v>9</v>
      </c>
      <c r="F483">
        <f t="shared" si="14"/>
        <v>-1.6205100000000014</v>
      </c>
      <c r="G483">
        <f t="shared" si="15"/>
        <v>4.2389999999999759</v>
      </c>
      <c r="H483">
        <f t="shared" si="15"/>
        <v>0.82486989500000096</v>
      </c>
    </row>
    <row r="484" spans="2:8" x14ac:dyDescent="0.3">
      <c r="B484">
        <f>B483+'User Interface'!$D$14</f>
        <v>0.47200000000000036</v>
      </c>
      <c r="C484">
        <f>IF(G484&lt;0,(SQRT(G484^2+H484^2)*'User Interface'!$D$17)/$C$7*COS(PI()*'User Interface'!$D$19/180),0)</f>
        <v>0</v>
      </c>
      <c r="D484">
        <f>IF(G484&lt;0,(SQRT(H484^2+H484^2)*'User Interface'!$D$17)/$C$7*COS(PI()*'User Interface'!$D$19/180)+$C$8,$C$8)</f>
        <v>-9.81</v>
      </c>
      <c r="E484">
        <f t="shared" si="14"/>
        <v>9</v>
      </c>
      <c r="F484">
        <f t="shared" si="14"/>
        <v>-1.6303200000000015</v>
      </c>
      <c r="G484">
        <f t="shared" si="15"/>
        <v>4.2479999999999762</v>
      </c>
      <c r="H484">
        <f t="shared" si="15"/>
        <v>0.82324448000000094</v>
      </c>
    </row>
    <row r="485" spans="2:8" x14ac:dyDescent="0.3">
      <c r="B485">
        <f>B484+'User Interface'!$D$14</f>
        <v>0.47300000000000036</v>
      </c>
      <c r="C485">
        <f>IF(G485&lt;0,(SQRT(G485^2+H485^2)*'User Interface'!$D$17)/$C$7*COS(PI()*'User Interface'!$D$19/180),0)</f>
        <v>0</v>
      </c>
      <c r="D485">
        <f>IF(G485&lt;0,(SQRT(H485^2+H485^2)*'User Interface'!$D$17)/$C$7*COS(PI()*'User Interface'!$D$19/180)+$C$8,$C$8)</f>
        <v>-9.81</v>
      </c>
      <c r="E485">
        <f t="shared" si="14"/>
        <v>9</v>
      </c>
      <c r="F485">
        <f t="shared" si="14"/>
        <v>-1.6401300000000016</v>
      </c>
      <c r="G485">
        <f t="shared" si="15"/>
        <v>4.2569999999999766</v>
      </c>
      <c r="H485">
        <f t="shared" si="15"/>
        <v>0.82160925500000093</v>
      </c>
    </row>
    <row r="486" spans="2:8" x14ac:dyDescent="0.3">
      <c r="B486">
        <f>B485+'User Interface'!$D$14</f>
        <v>0.47400000000000037</v>
      </c>
      <c r="C486">
        <f>IF(G486&lt;0,(SQRT(G486^2+H486^2)*'User Interface'!$D$17)/$C$7*COS(PI()*'User Interface'!$D$19/180),0)</f>
        <v>0</v>
      </c>
      <c r="D486">
        <f>IF(G486&lt;0,(SQRT(H486^2+H486^2)*'User Interface'!$D$17)/$C$7*COS(PI()*'User Interface'!$D$19/180)+$C$8,$C$8)</f>
        <v>-9.81</v>
      </c>
      <c r="E486">
        <f t="shared" si="14"/>
        <v>9</v>
      </c>
      <c r="F486">
        <f t="shared" si="14"/>
        <v>-1.6499400000000017</v>
      </c>
      <c r="G486">
        <f t="shared" si="15"/>
        <v>4.2659999999999769</v>
      </c>
      <c r="H486">
        <f t="shared" si="15"/>
        <v>0.81996422000000091</v>
      </c>
    </row>
    <row r="487" spans="2:8" x14ac:dyDescent="0.3">
      <c r="B487">
        <f>B486+'User Interface'!$D$14</f>
        <v>0.47500000000000037</v>
      </c>
      <c r="C487">
        <f>IF(G487&lt;0,(SQRT(G487^2+H487^2)*'User Interface'!$D$17)/$C$7*COS(PI()*'User Interface'!$D$19/180),0)</f>
        <v>0</v>
      </c>
      <c r="D487">
        <f>IF(G487&lt;0,(SQRT(H487^2+H487^2)*'User Interface'!$D$17)/$C$7*COS(PI()*'User Interface'!$D$19/180)+$C$8,$C$8)</f>
        <v>-9.81</v>
      </c>
      <c r="E487">
        <f t="shared" si="14"/>
        <v>9</v>
      </c>
      <c r="F487">
        <f t="shared" si="14"/>
        <v>-1.6597500000000018</v>
      </c>
      <c r="G487">
        <f t="shared" si="15"/>
        <v>4.2749999999999773</v>
      </c>
      <c r="H487">
        <f t="shared" si="15"/>
        <v>0.81830937500000089</v>
      </c>
    </row>
    <row r="488" spans="2:8" x14ac:dyDescent="0.3">
      <c r="B488">
        <f>B487+'User Interface'!$D$14</f>
        <v>0.47600000000000037</v>
      </c>
      <c r="C488">
        <f>IF(G488&lt;0,(SQRT(G488^2+H488^2)*'User Interface'!$D$17)/$C$7*COS(PI()*'User Interface'!$D$19/180),0)</f>
        <v>0</v>
      </c>
      <c r="D488">
        <f>IF(G488&lt;0,(SQRT(H488^2+H488^2)*'User Interface'!$D$17)/$C$7*COS(PI()*'User Interface'!$D$19/180)+$C$8,$C$8)</f>
        <v>-9.81</v>
      </c>
      <c r="E488">
        <f t="shared" si="14"/>
        <v>9</v>
      </c>
      <c r="F488">
        <f t="shared" si="14"/>
        <v>-1.6695600000000019</v>
      </c>
      <c r="G488">
        <f t="shared" si="15"/>
        <v>4.2839999999999776</v>
      </c>
      <c r="H488">
        <f t="shared" si="15"/>
        <v>0.81664472000000088</v>
      </c>
    </row>
    <row r="489" spans="2:8" x14ac:dyDescent="0.3">
      <c r="B489">
        <f>B488+'User Interface'!$D$14</f>
        <v>0.47700000000000037</v>
      </c>
      <c r="C489">
        <f>IF(G489&lt;0,(SQRT(G489^2+H489^2)*'User Interface'!$D$17)/$C$7*COS(PI()*'User Interface'!$D$19/180),0)</f>
        <v>0</v>
      </c>
      <c r="D489">
        <f>IF(G489&lt;0,(SQRT(H489^2+H489^2)*'User Interface'!$D$17)/$C$7*COS(PI()*'User Interface'!$D$19/180)+$C$8,$C$8)</f>
        <v>-9.81</v>
      </c>
      <c r="E489">
        <f t="shared" si="14"/>
        <v>9</v>
      </c>
      <c r="F489">
        <f t="shared" si="14"/>
        <v>-1.679370000000002</v>
      </c>
      <c r="G489">
        <f t="shared" si="15"/>
        <v>4.2929999999999779</v>
      </c>
      <c r="H489">
        <f t="shared" si="15"/>
        <v>0.81497025500000086</v>
      </c>
    </row>
    <row r="490" spans="2:8" x14ac:dyDescent="0.3">
      <c r="B490">
        <f>B489+'User Interface'!$D$14</f>
        <v>0.47800000000000037</v>
      </c>
      <c r="C490">
        <f>IF(G490&lt;0,(SQRT(G490^2+H490^2)*'User Interface'!$D$17)/$C$7*COS(PI()*'User Interface'!$D$19/180),0)</f>
        <v>0</v>
      </c>
      <c r="D490">
        <f>IF(G490&lt;0,(SQRT(H490^2+H490^2)*'User Interface'!$D$17)/$C$7*COS(PI()*'User Interface'!$D$19/180)+$C$8,$C$8)</f>
        <v>-9.81</v>
      </c>
      <c r="E490">
        <f t="shared" si="14"/>
        <v>9</v>
      </c>
      <c r="F490">
        <f t="shared" si="14"/>
        <v>-1.6891800000000021</v>
      </c>
      <c r="G490">
        <f t="shared" si="15"/>
        <v>4.3019999999999783</v>
      </c>
      <c r="H490">
        <f t="shared" si="15"/>
        <v>0.81328598000000085</v>
      </c>
    </row>
    <row r="491" spans="2:8" x14ac:dyDescent="0.3">
      <c r="B491">
        <f>B490+'User Interface'!$D$14</f>
        <v>0.47900000000000037</v>
      </c>
      <c r="C491">
        <f>IF(G491&lt;0,(SQRT(G491^2+H491^2)*'User Interface'!$D$17)/$C$7*COS(PI()*'User Interface'!$D$19/180),0)</f>
        <v>0</v>
      </c>
      <c r="D491">
        <f>IF(G491&lt;0,(SQRT(H491^2+H491^2)*'User Interface'!$D$17)/$C$7*COS(PI()*'User Interface'!$D$19/180)+$C$8,$C$8)</f>
        <v>-9.81</v>
      </c>
      <c r="E491">
        <f t="shared" si="14"/>
        <v>9</v>
      </c>
      <c r="F491">
        <f t="shared" si="14"/>
        <v>-1.6989900000000022</v>
      </c>
      <c r="G491">
        <f t="shared" si="15"/>
        <v>4.3109999999999786</v>
      </c>
      <c r="H491">
        <f t="shared" si="15"/>
        <v>0.81159189500000084</v>
      </c>
    </row>
    <row r="492" spans="2:8" x14ac:dyDescent="0.3">
      <c r="B492">
        <f>B491+'User Interface'!$D$14</f>
        <v>0.48000000000000037</v>
      </c>
      <c r="C492">
        <f>IF(G492&lt;0,(SQRT(G492^2+H492^2)*'User Interface'!$D$17)/$C$7*COS(PI()*'User Interface'!$D$19/180),0)</f>
        <v>0</v>
      </c>
      <c r="D492">
        <f>IF(G492&lt;0,(SQRT(H492^2+H492^2)*'User Interface'!$D$17)/$C$7*COS(PI()*'User Interface'!$D$19/180)+$C$8,$C$8)</f>
        <v>-9.81</v>
      </c>
      <c r="E492">
        <f t="shared" si="14"/>
        <v>9</v>
      </c>
      <c r="F492">
        <f t="shared" si="14"/>
        <v>-1.7088000000000023</v>
      </c>
      <c r="G492">
        <f t="shared" si="15"/>
        <v>4.319999999999979</v>
      </c>
      <c r="H492">
        <f t="shared" si="15"/>
        <v>0.80988800000000083</v>
      </c>
    </row>
    <row r="493" spans="2:8" x14ac:dyDescent="0.3">
      <c r="B493">
        <f>B492+'User Interface'!$D$14</f>
        <v>0.48100000000000037</v>
      </c>
      <c r="C493">
        <f>IF(G493&lt;0,(SQRT(G493^2+H493^2)*'User Interface'!$D$17)/$C$7*COS(PI()*'User Interface'!$D$19/180),0)</f>
        <v>0</v>
      </c>
      <c r="D493">
        <f>IF(G493&lt;0,(SQRT(H493^2+H493^2)*'User Interface'!$D$17)/$C$7*COS(PI()*'User Interface'!$D$19/180)+$C$8,$C$8)</f>
        <v>-9.81</v>
      </c>
      <c r="E493">
        <f t="shared" si="14"/>
        <v>9</v>
      </c>
      <c r="F493">
        <f t="shared" si="14"/>
        <v>-1.7186100000000024</v>
      </c>
      <c r="G493">
        <f t="shared" si="15"/>
        <v>4.3289999999999793</v>
      </c>
      <c r="H493">
        <f t="shared" si="15"/>
        <v>0.80817429500000082</v>
      </c>
    </row>
    <row r="494" spans="2:8" x14ac:dyDescent="0.3">
      <c r="B494">
        <f>B493+'User Interface'!$D$14</f>
        <v>0.48200000000000037</v>
      </c>
      <c r="C494">
        <f>IF(G494&lt;0,(SQRT(G494^2+H494^2)*'User Interface'!$D$17)/$C$7*COS(PI()*'User Interface'!$D$19/180),0)</f>
        <v>0</v>
      </c>
      <c r="D494">
        <f>IF(G494&lt;0,(SQRT(H494^2+H494^2)*'User Interface'!$D$17)/$C$7*COS(PI()*'User Interface'!$D$19/180)+$C$8,$C$8)</f>
        <v>-9.81</v>
      </c>
      <c r="E494">
        <f t="shared" si="14"/>
        <v>9</v>
      </c>
      <c r="F494">
        <f t="shared" si="14"/>
        <v>-1.7284200000000025</v>
      </c>
      <c r="G494">
        <f t="shared" si="15"/>
        <v>4.3379999999999797</v>
      </c>
      <c r="H494">
        <f t="shared" si="15"/>
        <v>0.80645078000000081</v>
      </c>
    </row>
    <row r="495" spans="2:8" x14ac:dyDescent="0.3">
      <c r="B495">
        <f>B494+'User Interface'!$D$14</f>
        <v>0.48300000000000037</v>
      </c>
      <c r="C495">
        <f>IF(G495&lt;0,(SQRT(G495^2+H495^2)*'User Interface'!$D$17)/$C$7*COS(PI()*'User Interface'!$D$19/180),0)</f>
        <v>0</v>
      </c>
      <c r="D495">
        <f>IF(G495&lt;0,(SQRT(H495^2+H495^2)*'User Interface'!$D$17)/$C$7*COS(PI()*'User Interface'!$D$19/180)+$C$8,$C$8)</f>
        <v>-9.81</v>
      </c>
      <c r="E495">
        <f t="shared" si="14"/>
        <v>9</v>
      </c>
      <c r="F495">
        <f t="shared" si="14"/>
        <v>-1.7382300000000026</v>
      </c>
      <c r="G495">
        <f t="shared" si="15"/>
        <v>4.34699999999998</v>
      </c>
      <c r="H495">
        <f t="shared" si="15"/>
        <v>0.8047174550000008</v>
      </c>
    </row>
    <row r="496" spans="2:8" x14ac:dyDescent="0.3">
      <c r="B496">
        <f>B495+'User Interface'!$D$14</f>
        <v>0.48400000000000037</v>
      </c>
      <c r="C496">
        <f>IF(G496&lt;0,(SQRT(G496^2+H496^2)*'User Interface'!$D$17)/$C$7*COS(PI()*'User Interface'!$D$19/180),0)</f>
        <v>0</v>
      </c>
      <c r="D496">
        <f>IF(G496&lt;0,(SQRT(H496^2+H496^2)*'User Interface'!$D$17)/$C$7*COS(PI()*'User Interface'!$D$19/180)+$C$8,$C$8)</f>
        <v>-9.81</v>
      </c>
      <c r="E496">
        <f t="shared" si="14"/>
        <v>9</v>
      </c>
      <c r="F496">
        <f t="shared" si="14"/>
        <v>-1.7480400000000027</v>
      </c>
      <c r="G496">
        <f t="shared" si="15"/>
        <v>4.3559999999999803</v>
      </c>
      <c r="H496">
        <f t="shared" si="15"/>
        <v>0.8029743200000008</v>
      </c>
    </row>
    <row r="497" spans="2:8" x14ac:dyDescent="0.3">
      <c r="B497">
        <f>B496+'User Interface'!$D$14</f>
        <v>0.48500000000000038</v>
      </c>
      <c r="C497">
        <f>IF(G497&lt;0,(SQRT(G497^2+H497^2)*'User Interface'!$D$17)/$C$7*COS(PI()*'User Interface'!$D$19/180),0)</f>
        <v>0</v>
      </c>
      <c r="D497">
        <f>IF(G497&lt;0,(SQRT(H497^2+H497^2)*'User Interface'!$D$17)/$C$7*COS(PI()*'User Interface'!$D$19/180)+$C$8,$C$8)</f>
        <v>-9.81</v>
      </c>
      <c r="E497">
        <f t="shared" si="14"/>
        <v>9</v>
      </c>
      <c r="F497">
        <f t="shared" si="14"/>
        <v>-1.7578500000000028</v>
      </c>
      <c r="G497">
        <f t="shared" si="15"/>
        <v>4.3649999999999807</v>
      </c>
      <c r="H497">
        <f t="shared" si="15"/>
        <v>0.80122137500000079</v>
      </c>
    </row>
    <row r="498" spans="2:8" x14ac:dyDescent="0.3">
      <c r="B498">
        <f>B497+'User Interface'!$D$14</f>
        <v>0.48600000000000038</v>
      </c>
      <c r="C498">
        <f>IF(G498&lt;0,(SQRT(G498^2+H498^2)*'User Interface'!$D$17)/$C$7*COS(PI()*'User Interface'!$D$19/180),0)</f>
        <v>0</v>
      </c>
      <c r="D498">
        <f>IF(G498&lt;0,(SQRT(H498^2+H498^2)*'User Interface'!$D$17)/$C$7*COS(PI()*'User Interface'!$D$19/180)+$C$8,$C$8)</f>
        <v>-9.81</v>
      </c>
      <c r="E498">
        <f t="shared" si="14"/>
        <v>9</v>
      </c>
      <c r="F498">
        <f t="shared" si="14"/>
        <v>-1.7676600000000029</v>
      </c>
      <c r="G498">
        <f t="shared" si="15"/>
        <v>4.373999999999981</v>
      </c>
      <c r="H498">
        <f t="shared" si="15"/>
        <v>0.79945862000000079</v>
      </c>
    </row>
    <row r="499" spans="2:8" x14ac:dyDescent="0.3">
      <c r="B499">
        <f>B498+'User Interface'!$D$14</f>
        <v>0.48700000000000038</v>
      </c>
      <c r="C499">
        <f>IF(G499&lt;0,(SQRT(G499^2+H499^2)*'User Interface'!$D$17)/$C$7*COS(PI()*'User Interface'!$D$19/180),0)</f>
        <v>0</v>
      </c>
      <c r="D499">
        <f>IF(G499&lt;0,(SQRT(H499^2+H499^2)*'User Interface'!$D$17)/$C$7*COS(PI()*'User Interface'!$D$19/180)+$C$8,$C$8)</f>
        <v>-9.81</v>
      </c>
      <c r="E499">
        <f t="shared" si="14"/>
        <v>9</v>
      </c>
      <c r="F499">
        <f t="shared" si="14"/>
        <v>-1.777470000000003</v>
      </c>
      <c r="G499">
        <f t="shared" si="15"/>
        <v>4.3829999999999814</v>
      </c>
      <c r="H499">
        <f t="shared" si="15"/>
        <v>0.79768605500000078</v>
      </c>
    </row>
    <row r="500" spans="2:8" x14ac:dyDescent="0.3">
      <c r="B500">
        <f>B499+'User Interface'!$D$14</f>
        <v>0.48800000000000038</v>
      </c>
      <c r="C500">
        <f>IF(G500&lt;0,(SQRT(G500^2+H500^2)*'User Interface'!$D$17)/$C$7*COS(PI()*'User Interface'!$D$19/180),0)</f>
        <v>0</v>
      </c>
      <c r="D500">
        <f>IF(G500&lt;0,(SQRT(H500^2+H500^2)*'User Interface'!$D$17)/$C$7*COS(PI()*'User Interface'!$D$19/180)+$C$8,$C$8)</f>
        <v>-9.81</v>
      </c>
      <c r="E500">
        <f t="shared" si="14"/>
        <v>9</v>
      </c>
      <c r="F500">
        <f t="shared" si="14"/>
        <v>-1.7872800000000031</v>
      </c>
      <c r="G500">
        <f t="shared" si="15"/>
        <v>4.3919999999999817</v>
      </c>
      <c r="H500">
        <f t="shared" si="15"/>
        <v>0.79590368000000078</v>
      </c>
    </row>
    <row r="501" spans="2:8" x14ac:dyDescent="0.3">
      <c r="B501">
        <f>B500+'User Interface'!$D$14</f>
        <v>0.48900000000000038</v>
      </c>
      <c r="C501">
        <f>IF(G501&lt;0,(SQRT(G501^2+H501^2)*'User Interface'!$D$17)/$C$7*COS(PI()*'User Interface'!$D$19/180),0)</f>
        <v>0</v>
      </c>
      <c r="D501">
        <f>IF(G501&lt;0,(SQRT(H501^2+H501^2)*'User Interface'!$D$17)/$C$7*COS(PI()*'User Interface'!$D$19/180)+$C$8,$C$8)</f>
        <v>-9.81</v>
      </c>
      <c r="E501">
        <f t="shared" si="14"/>
        <v>9</v>
      </c>
      <c r="F501">
        <f t="shared" si="14"/>
        <v>-1.7970900000000032</v>
      </c>
      <c r="G501">
        <f t="shared" si="15"/>
        <v>4.400999999999982</v>
      </c>
      <c r="H501">
        <f t="shared" si="15"/>
        <v>0.79411149500000078</v>
      </c>
    </row>
    <row r="502" spans="2:8" x14ac:dyDescent="0.3">
      <c r="B502">
        <f>B501+'User Interface'!$D$14</f>
        <v>0.49000000000000038</v>
      </c>
      <c r="C502">
        <f>IF(G502&lt;0,(SQRT(G502^2+H502^2)*'User Interface'!$D$17)/$C$7*COS(PI()*'User Interface'!$D$19/180),0)</f>
        <v>0</v>
      </c>
      <c r="D502">
        <f>IF(G502&lt;0,(SQRT(H502^2+H502^2)*'User Interface'!$D$17)/$C$7*COS(PI()*'User Interface'!$D$19/180)+$C$8,$C$8)</f>
        <v>-9.81</v>
      </c>
      <c r="E502">
        <f t="shared" si="14"/>
        <v>9</v>
      </c>
      <c r="F502">
        <f t="shared" si="14"/>
        <v>-1.8069000000000033</v>
      </c>
      <c r="G502">
        <f t="shared" si="15"/>
        <v>4.4099999999999824</v>
      </c>
      <c r="H502">
        <f t="shared" si="15"/>
        <v>0.79230950000000078</v>
      </c>
    </row>
    <row r="503" spans="2:8" x14ac:dyDescent="0.3">
      <c r="B503">
        <f>B502+'User Interface'!$D$14</f>
        <v>0.49100000000000038</v>
      </c>
      <c r="C503">
        <f>IF(G503&lt;0,(SQRT(G503^2+H503^2)*'User Interface'!$D$17)/$C$7*COS(PI()*'User Interface'!$D$19/180),0)</f>
        <v>0</v>
      </c>
      <c r="D503">
        <f>IF(G503&lt;0,(SQRT(H503^2+H503^2)*'User Interface'!$D$17)/$C$7*COS(PI()*'User Interface'!$D$19/180)+$C$8,$C$8)</f>
        <v>-9.81</v>
      </c>
      <c r="E503">
        <f t="shared" si="14"/>
        <v>9</v>
      </c>
      <c r="F503">
        <f t="shared" si="14"/>
        <v>-1.8167100000000034</v>
      </c>
      <c r="G503">
        <f t="shared" si="15"/>
        <v>4.4189999999999827</v>
      </c>
      <c r="H503">
        <f t="shared" si="15"/>
        <v>0.79049769500000078</v>
      </c>
    </row>
    <row r="504" spans="2:8" x14ac:dyDescent="0.3">
      <c r="B504">
        <f>B503+'User Interface'!$D$14</f>
        <v>0.49200000000000038</v>
      </c>
      <c r="C504">
        <f>IF(G504&lt;0,(SQRT(G504^2+H504^2)*'User Interface'!$D$17)/$C$7*COS(PI()*'User Interface'!$D$19/180),0)</f>
        <v>0</v>
      </c>
      <c r="D504">
        <f>IF(G504&lt;0,(SQRT(H504^2+H504^2)*'User Interface'!$D$17)/$C$7*COS(PI()*'User Interface'!$D$19/180)+$C$8,$C$8)</f>
        <v>-9.81</v>
      </c>
      <c r="E504">
        <f t="shared" si="14"/>
        <v>9</v>
      </c>
      <c r="F504">
        <f t="shared" si="14"/>
        <v>-1.8265200000000035</v>
      </c>
      <c r="G504">
        <f t="shared" si="15"/>
        <v>4.4279999999999831</v>
      </c>
      <c r="H504">
        <f t="shared" si="15"/>
        <v>0.78867608000000078</v>
      </c>
    </row>
    <row r="505" spans="2:8" x14ac:dyDescent="0.3">
      <c r="B505">
        <f>B504+'User Interface'!$D$14</f>
        <v>0.49300000000000038</v>
      </c>
      <c r="C505">
        <f>IF(G505&lt;0,(SQRT(G505^2+H505^2)*'User Interface'!$D$17)/$C$7*COS(PI()*'User Interface'!$D$19/180),0)</f>
        <v>0</v>
      </c>
      <c r="D505">
        <f>IF(G505&lt;0,(SQRT(H505^2+H505^2)*'User Interface'!$D$17)/$C$7*COS(PI()*'User Interface'!$D$19/180)+$C$8,$C$8)</f>
        <v>-9.81</v>
      </c>
      <c r="E505">
        <f t="shared" si="14"/>
        <v>9</v>
      </c>
      <c r="F505">
        <f t="shared" si="14"/>
        <v>-1.8363300000000036</v>
      </c>
      <c r="G505">
        <f t="shared" si="15"/>
        <v>4.4369999999999834</v>
      </c>
      <c r="H505">
        <f t="shared" si="15"/>
        <v>0.78684465500000078</v>
      </c>
    </row>
    <row r="506" spans="2:8" x14ac:dyDescent="0.3">
      <c r="B506">
        <f>B505+'User Interface'!$D$14</f>
        <v>0.49400000000000038</v>
      </c>
      <c r="C506">
        <f>IF(G506&lt;0,(SQRT(G506^2+H506^2)*'User Interface'!$D$17)/$C$7*COS(PI()*'User Interface'!$D$19/180),0)</f>
        <v>0</v>
      </c>
      <c r="D506">
        <f>IF(G506&lt;0,(SQRT(H506^2+H506^2)*'User Interface'!$D$17)/$C$7*COS(PI()*'User Interface'!$D$19/180)+$C$8,$C$8)</f>
        <v>-9.81</v>
      </c>
      <c r="E506">
        <f t="shared" si="14"/>
        <v>9</v>
      </c>
      <c r="F506">
        <f t="shared" si="14"/>
        <v>-1.8461400000000037</v>
      </c>
      <c r="G506">
        <f t="shared" si="15"/>
        <v>4.4459999999999837</v>
      </c>
      <c r="H506">
        <f t="shared" si="15"/>
        <v>0.78500342000000078</v>
      </c>
    </row>
    <row r="507" spans="2:8" x14ac:dyDescent="0.3">
      <c r="B507">
        <f>B506+'User Interface'!$D$14</f>
        <v>0.49500000000000038</v>
      </c>
      <c r="C507">
        <f>IF(G507&lt;0,(SQRT(G507^2+H507^2)*'User Interface'!$D$17)/$C$7*COS(PI()*'User Interface'!$D$19/180),0)</f>
        <v>0</v>
      </c>
      <c r="D507">
        <f>IF(G507&lt;0,(SQRT(H507^2+H507^2)*'User Interface'!$D$17)/$C$7*COS(PI()*'User Interface'!$D$19/180)+$C$8,$C$8)</f>
        <v>-9.81</v>
      </c>
      <c r="E507">
        <f t="shared" si="14"/>
        <v>9</v>
      </c>
      <c r="F507">
        <f t="shared" si="14"/>
        <v>-1.8559500000000038</v>
      </c>
      <c r="G507">
        <f t="shared" si="15"/>
        <v>4.4549999999999841</v>
      </c>
      <c r="H507">
        <f t="shared" si="15"/>
        <v>0.78315237500000079</v>
      </c>
    </row>
    <row r="508" spans="2:8" x14ac:dyDescent="0.3">
      <c r="B508">
        <f>B507+'User Interface'!$D$14</f>
        <v>0.49600000000000039</v>
      </c>
      <c r="C508">
        <f>IF(G508&lt;0,(SQRT(G508^2+H508^2)*'User Interface'!$D$17)/$C$7*COS(PI()*'User Interface'!$D$19/180),0)</f>
        <v>0</v>
      </c>
      <c r="D508">
        <f>IF(G508&lt;0,(SQRT(H508^2+H508^2)*'User Interface'!$D$17)/$C$7*COS(PI()*'User Interface'!$D$19/180)+$C$8,$C$8)</f>
        <v>-9.81</v>
      </c>
      <c r="E508">
        <f t="shared" si="14"/>
        <v>9</v>
      </c>
      <c r="F508">
        <f t="shared" si="14"/>
        <v>-1.8657600000000039</v>
      </c>
      <c r="G508">
        <f t="shared" si="15"/>
        <v>4.4639999999999844</v>
      </c>
      <c r="H508">
        <f t="shared" si="15"/>
        <v>0.78129152000000079</v>
      </c>
    </row>
    <row r="509" spans="2:8" x14ac:dyDescent="0.3">
      <c r="B509">
        <f>B508+'User Interface'!$D$14</f>
        <v>0.49700000000000039</v>
      </c>
      <c r="C509">
        <f>IF(G509&lt;0,(SQRT(G509^2+H509^2)*'User Interface'!$D$17)/$C$7*COS(PI()*'User Interface'!$D$19/180),0)</f>
        <v>0</v>
      </c>
      <c r="D509">
        <f>IF(G509&lt;0,(SQRT(H509^2+H509^2)*'User Interface'!$D$17)/$C$7*COS(PI()*'User Interface'!$D$19/180)+$C$8,$C$8)</f>
        <v>-9.81</v>
      </c>
      <c r="E509">
        <f t="shared" si="14"/>
        <v>9</v>
      </c>
      <c r="F509">
        <f t="shared" si="14"/>
        <v>-1.875570000000004</v>
      </c>
      <c r="G509">
        <f t="shared" si="15"/>
        <v>4.4729999999999848</v>
      </c>
      <c r="H509">
        <f t="shared" si="15"/>
        <v>0.7794208550000008</v>
      </c>
    </row>
    <row r="510" spans="2:8" x14ac:dyDescent="0.3">
      <c r="B510">
        <f>B509+'User Interface'!$D$14</f>
        <v>0.49800000000000039</v>
      </c>
      <c r="C510">
        <f>IF(G510&lt;0,(SQRT(G510^2+H510^2)*'User Interface'!$D$17)/$C$7*COS(PI()*'User Interface'!$D$19/180),0)</f>
        <v>0</v>
      </c>
      <c r="D510">
        <f>IF(G510&lt;0,(SQRT(H510^2+H510^2)*'User Interface'!$D$17)/$C$7*COS(PI()*'User Interface'!$D$19/180)+$C$8,$C$8)</f>
        <v>-9.81</v>
      </c>
      <c r="E510">
        <f t="shared" si="14"/>
        <v>9</v>
      </c>
      <c r="F510">
        <f t="shared" si="14"/>
        <v>-1.8853800000000041</v>
      </c>
      <c r="G510">
        <f t="shared" si="15"/>
        <v>4.4819999999999851</v>
      </c>
      <c r="H510">
        <f t="shared" si="15"/>
        <v>0.77754038000000081</v>
      </c>
    </row>
    <row r="511" spans="2:8" x14ac:dyDescent="0.3">
      <c r="B511">
        <f>B510+'User Interface'!$D$14</f>
        <v>0.49900000000000039</v>
      </c>
      <c r="C511">
        <f>IF(G511&lt;0,(SQRT(G511^2+H511^2)*'User Interface'!$D$17)/$C$7*COS(PI()*'User Interface'!$D$19/180),0)</f>
        <v>0</v>
      </c>
      <c r="D511">
        <f>IF(G511&lt;0,(SQRT(H511^2+H511^2)*'User Interface'!$D$17)/$C$7*COS(PI()*'User Interface'!$D$19/180)+$C$8,$C$8)</f>
        <v>-9.81</v>
      </c>
      <c r="E511">
        <f t="shared" si="14"/>
        <v>9</v>
      </c>
      <c r="F511">
        <f t="shared" si="14"/>
        <v>-1.8951900000000041</v>
      </c>
      <c r="G511">
        <f t="shared" si="15"/>
        <v>4.4909999999999854</v>
      </c>
      <c r="H511">
        <f t="shared" si="15"/>
        <v>0.77565009500000082</v>
      </c>
    </row>
    <row r="512" spans="2:8" x14ac:dyDescent="0.3">
      <c r="B512">
        <f>B511+'User Interface'!$D$14</f>
        <v>0.50000000000000033</v>
      </c>
      <c r="C512">
        <f>IF(G512&lt;0,(SQRT(G512^2+H512^2)*'User Interface'!$D$17)/$C$7*COS(PI()*'User Interface'!$D$19/180),0)</f>
        <v>0</v>
      </c>
      <c r="D512">
        <f>IF(G512&lt;0,(SQRT(H512^2+H512^2)*'User Interface'!$D$17)/$C$7*COS(PI()*'User Interface'!$D$19/180)+$C$8,$C$8)</f>
        <v>-9.81</v>
      </c>
      <c r="E512">
        <f t="shared" si="14"/>
        <v>9</v>
      </c>
      <c r="F512">
        <f t="shared" si="14"/>
        <v>-1.9050000000000042</v>
      </c>
      <c r="G512">
        <f t="shared" si="15"/>
        <v>4.4999999999999858</v>
      </c>
      <c r="H512">
        <f t="shared" si="15"/>
        <v>0.77375000000000083</v>
      </c>
    </row>
    <row r="513" spans="2:8" x14ac:dyDescent="0.3">
      <c r="B513">
        <f>B512+'User Interface'!$D$14</f>
        <v>0.50100000000000033</v>
      </c>
      <c r="C513">
        <f>IF(G513&lt;0,(SQRT(G513^2+H513^2)*'User Interface'!$D$17)/$C$7*COS(PI()*'User Interface'!$D$19/180),0)</f>
        <v>0</v>
      </c>
      <c r="D513">
        <f>IF(G513&lt;0,(SQRT(H513^2+H513^2)*'User Interface'!$D$17)/$C$7*COS(PI()*'User Interface'!$D$19/180)+$C$8,$C$8)</f>
        <v>-9.81</v>
      </c>
      <c r="E513">
        <f t="shared" si="14"/>
        <v>9</v>
      </c>
      <c r="F513">
        <f t="shared" si="14"/>
        <v>-1.9148100000000043</v>
      </c>
      <c r="G513">
        <f t="shared" si="15"/>
        <v>4.5089999999999861</v>
      </c>
      <c r="H513">
        <f t="shared" si="15"/>
        <v>0.77184009500000084</v>
      </c>
    </row>
    <row r="514" spans="2:8" x14ac:dyDescent="0.3">
      <c r="B514">
        <f>B513+'User Interface'!$D$14</f>
        <v>0.50200000000000033</v>
      </c>
      <c r="C514">
        <f>IF(G514&lt;0,(SQRT(G514^2+H514^2)*'User Interface'!$D$17)/$C$7*COS(PI()*'User Interface'!$D$19/180),0)</f>
        <v>0</v>
      </c>
      <c r="D514">
        <f>IF(G514&lt;0,(SQRT(H514^2+H514^2)*'User Interface'!$D$17)/$C$7*COS(PI()*'User Interface'!$D$19/180)+$C$8,$C$8)</f>
        <v>-9.81</v>
      </c>
      <c r="E514">
        <f t="shared" si="14"/>
        <v>9</v>
      </c>
      <c r="F514">
        <f t="shared" si="14"/>
        <v>-1.9246200000000044</v>
      </c>
      <c r="G514">
        <f t="shared" si="15"/>
        <v>4.5179999999999865</v>
      </c>
      <c r="H514">
        <f t="shared" si="15"/>
        <v>0.76992038000000085</v>
      </c>
    </row>
    <row r="515" spans="2:8" x14ac:dyDescent="0.3">
      <c r="B515">
        <f>B514+'User Interface'!$D$14</f>
        <v>0.50300000000000034</v>
      </c>
      <c r="C515">
        <f>IF(G515&lt;0,(SQRT(G515^2+H515^2)*'User Interface'!$D$17)/$C$7*COS(PI()*'User Interface'!$D$19/180),0)</f>
        <v>0</v>
      </c>
      <c r="D515">
        <f>IF(G515&lt;0,(SQRT(H515^2+H515^2)*'User Interface'!$D$17)/$C$7*COS(PI()*'User Interface'!$D$19/180)+$C$8,$C$8)</f>
        <v>-9.81</v>
      </c>
      <c r="E515">
        <f t="shared" si="14"/>
        <v>9</v>
      </c>
      <c r="F515">
        <f t="shared" si="14"/>
        <v>-1.9344300000000045</v>
      </c>
      <c r="G515">
        <f t="shared" si="15"/>
        <v>4.5269999999999868</v>
      </c>
      <c r="H515">
        <f t="shared" si="15"/>
        <v>0.76799085500000086</v>
      </c>
    </row>
    <row r="516" spans="2:8" x14ac:dyDescent="0.3">
      <c r="B516">
        <f>B515+'User Interface'!$D$14</f>
        <v>0.50400000000000034</v>
      </c>
      <c r="C516">
        <f>IF(G516&lt;0,(SQRT(G516^2+H516^2)*'User Interface'!$D$17)/$C$7*COS(PI()*'User Interface'!$D$19/180),0)</f>
        <v>0</v>
      </c>
      <c r="D516">
        <f>IF(G516&lt;0,(SQRT(H516^2+H516^2)*'User Interface'!$D$17)/$C$7*COS(PI()*'User Interface'!$D$19/180)+$C$8,$C$8)</f>
        <v>-9.81</v>
      </c>
      <c r="E516">
        <f t="shared" si="14"/>
        <v>9</v>
      </c>
      <c r="F516">
        <f t="shared" si="14"/>
        <v>-1.9442400000000046</v>
      </c>
      <c r="G516">
        <f t="shared" si="15"/>
        <v>4.5359999999999872</v>
      </c>
      <c r="H516">
        <f t="shared" si="15"/>
        <v>0.76605152000000087</v>
      </c>
    </row>
    <row r="517" spans="2:8" x14ac:dyDescent="0.3">
      <c r="B517">
        <f>B516+'User Interface'!$D$14</f>
        <v>0.50500000000000034</v>
      </c>
      <c r="C517">
        <f>IF(G517&lt;0,(SQRT(G517^2+H517^2)*'User Interface'!$D$17)/$C$7*COS(PI()*'User Interface'!$D$19/180),0)</f>
        <v>0</v>
      </c>
      <c r="D517">
        <f>IF(G517&lt;0,(SQRT(H517^2+H517^2)*'User Interface'!$D$17)/$C$7*COS(PI()*'User Interface'!$D$19/180)+$C$8,$C$8)</f>
        <v>-9.81</v>
      </c>
      <c r="E517">
        <f t="shared" si="14"/>
        <v>9</v>
      </c>
      <c r="F517">
        <f t="shared" si="14"/>
        <v>-1.9540500000000047</v>
      </c>
      <c r="G517">
        <f t="shared" si="15"/>
        <v>4.5449999999999875</v>
      </c>
      <c r="H517">
        <f t="shared" si="15"/>
        <v>0.76410237500000089</v>
      </c>
    </row>
    <row r="518" spans="2:8" x14ac:dyDescent="0.3">
      <c r="B518">
        <f>B517+'User Interface'!$D$14</f>
        <v>0.50600000000000034</v>
      </c>
      <c r="C518">
        <f>IF(G518&lt;0,(SQRT(G518^2+H518^2)*'User Interface'!$D$17)/$C$7*COS(PI()*'User Interface'!$D$19/180),0)</f>
        <v>0</v>
      </c>
      <c r="D518">
        <f>IF(G518&lt;0,(SQRT(H518^2+H518^2)*'User Interface'!$D$17)/$C$7*COS(PI()*'User Interface'!$D$19/180)+$C$8,$C$8)</f>
        <v>-9.81</v>
      </c>
      <c r="E518">
        <f t="shared" si="14"/>
        <v>9</v>
      </c>
      <c r="F518">
        <f t="shared" si="14"/>
        <v>-1.9638600000000048</v>
      </c>
      <c r="G518">
        <f t="shared" si="15"/>
        <v>4.5539999999999878</v>
      </c>
      <c r="H518">
        <f t="shared" si="15"/>
        <v>0.7621434200000009</v>
      </c>
    </row>
    <row r="519" spans="2:8" x14ac:dyDescent="0.3">
      <c r="B519">
        <f>B518+'User Interface'!$D$14</f>
        <v>0.50700000000000034</v>
      </c>
      <c r="C519">
        <f>IF(G519&lt;0,(SQRT(G519^2+H519^2)*'User Interface'!$D$17)/$C$7*COS(PI()*'User Interface'!$D$19/180),0)</f>
        <v>0</v>
      </c>
      <c r="D519">
        <f>IF(G519&lt;0,(SQRT(H519^2+H519^2)*'User Interface'!$D$17)/$C$7*COS(PI()*'User Interface'!$D$19/180)+$C$8,$C$8)</f>
        <v>-9.81</v>
      </c>
      <c r="E519">
        <f t="shared" si="14"/>
        <v>9</v>
      </c>
      <c r="F519">
        <f t="shared" si="14"/>
        <v>-1.9736700000000049</v>
      </c>
      <c r="G519">
        <f t="shared" si="15"/>
        <v>4.5629999999999882</v>
      </c>
      <c r="H519">
        <f t="shared" si="15"/>
        <v>0.76017465500000092</v>
      </c>
    </row>
    <row r="520" spans="2:8" x14ac:dyDescent="0.3">
      <c r="B520">
        <f>B519+'User Interface'!$D$14</f>
        <v>0.50800000000000034</v>
      </c>
      <c r="C520">
        <f>IF(G520&lt;0,(SQRT(G520^2+H520^2)*'User Interface'!$D$17)/$C$7*COS(PI()*'User Interface'!$D$19/180),0)</f>
        <v>0</v>
      </c>
      <c r="D520">
        <f>IF(G520&lt;0,(SQRT(H520^2+H520^2)*'User Interface'!$D$17)/$C$7*COS(PI()*'User Interface'!$D$19/180)+$C$8,$C$8)</f>
        <v>-9.81</v>
      </c>
      <c r="E520">
        <f t="shared" si="14"/>
        <v>9</v>
      </c>
      <c r="F520">
        <f t="shared" si="14"/>
        <v>-1.983480000000005</v>
      </c>
      <c r="G520">
        <f t="shared" si="15"/>
        <v>4.5719999999999885</v>
      </c>
      <c r="H520">
        <f t="shared" si="15"/>
        <v>0.75819608000000094</v>
      </c>
    </row>
    <row r="521" spans="2:8" x14ac:dyDescent="0.3">
      <c r="B521">
        <f>B520+'User Interface'!$D$14</f>
        <v>0.50900000000000034</v>
      </c>
      <c r="C521">
        <f>IF(G521&lt;0,(SQRT(G521^2+H521^2)*'User Interface'!$D$17)/$C$7*COS(PI()*'User Interface'!$D$19/180),0)</f>
        <v>0</v>
      </c>
      <c r="D521">
        <f>IF(G521&lt;0,(SQRT(H521^2+H521^2)*'User Interface'!$D$17)/$C$7*COS(PI()*'User Interface'!$D$19/180)+$C$8,$C$8)</f>
        <v>-9.81</v>
      </c>
      <c r="E521">
        <f t="shared" si="14"/>
        <v>9</v>
      </c>
      <c r="F521">
        <f t="shared" si="14"/>
        <v>-1.9932900000000051</v>
      </c>
      <c r="G521">
        <f t="shared" si="15"/>
        <v>4.5809999999999889</v>
      </c>
      <c r="H521">
        <f t="shared" si="15"/>
        <v>0.75620769500000096</v>
      </c>
    </row>
    <row r="522" spans="2:8" x14ac:dyDescent="0.3">
      <c r="B522">
        <f>B521+'User Interface'!$D$14</f>
        <v>0.51000000000000034</v>
      </c>
      <c r="C522">
        <f>IF(G522&lt;0,(SQRT(G522^2+H522^2)*'User Interface'!$D$17)/$C$7*COS(PI()*'User Interface'!$D$19/180),0)</f>
        <v>0</v>
      </c>
      <c r="D522">
        <f>IF(G522&lt;0,(SQRT(H522^2+H522^2)*'User Interface'!$D$17)/$C$7*COS(PI()*'User Interface'!$D$19/180)+$C$8,$C$8)</f>
        <v>-9.81</v>
      </c>
      <c r="E522">
        <f t="shared" si="14"/>
        <v>9</v>
      </c>
      <c r="F522">
        <f t="shared" si="14"/>
        <v>-2.0031000000000052</v>
      </c>
      <c r="G522">
        <f t="shared" si="15"/>
        <v>4.5899999999999892</v>
      </c>
      <c r="H522">
        <f t="shared" si="15"/>
        <v>0.75420950000000098</v>
      </c>
    </row>
    <row r="523" spans="2:8" x14ac:dyDescent="0.3">
      <c r="B523">
        <f>B522+'User Interface'!$D$14</f>
        <v>0.51100000000000034</v>
      </c>
      <c r="C523">
        <f>IF(G523&lt;0,(SQRT(G523^2+H523^2)*'User Interface'!$D$17)/$C$7*COS(PI()*'User Interface'!$D$19/180),0)</f>
        <v>0</v>
      </c>
      <c r="D523">
        <f>IF(G523&lt;0,(SQRT(H523^2+H523^2)*'User Interface'!$D$17)/$C$7*COS(PI()*'User Interface'!$D$19/180)+$C$8,$C$8)</f>
        <v>-9.81</v>
      </c>
      <c r="E523">
        <f t="shared" si="14"/>
        <v>9</v>
      </c>
      <c r="F523">
        <f t="shared" si="14"/>
        <v>-2.0129100000000051</v>
      </c>
      <c r="G523">
        <f t="shared" si="15"/>
        <v>4.5989999999999895</v>
      </c>
      <c r="H523">
        <f t="shared" si="15"/>
        <v>0.752201495000001</v>
      </c>
    </row>
    <row r="524" spans="2:8" x14ac:dyDescent="0.3">
      <c r="B524">
        <f>B523+'User Interface'!$D$14</f>
        <v>0.51200000000000034</v>
      </c>
      <c r="C524">
        <f>IF(G524&lt;0,(SQRT(G524^2+H524^2)*'User Interface'!$D$17)/$C$7*COS(PI()*'User Interface'!$D$19/180),0)</f>
        <v>0</v>
      </c>
      <c r="D524">
        <f>IF(G524&lt;0,(SQRT(H524^2+H524^2)*'User Interface'!$D$17)/$C$7*COS(PI()*'User Interface'!$D$19/180)+$C$8,$C$8)</f>
        <v>-9.81</v>
      </c>
      <c r="E524">
        <f t="shared" si="14"/>
        <v>9</v>
      </c>
      <c r="F524">
        <f t="shared" si="14"/>
        <v>-2.022720000000005</v>
      </c>
      <c r="G524">
        <f t="shared" si="15"/>
        <v>4.6079999999999899</v>
      </c>
      <c r="H524">
        <f t="shared" si="15"/>
        <v>0.75018368000000102</v>
      </c>
    </row>
    <row r="525" spans="2:8" x14ac:dyDescent="0.3">
      <c r="B525">
        <f>B524+'User Interface'!$D$14</f>
        <v>0.51300000000000034</v>
      </c>
      <c r="C525">
        <f>IF(G525&lt;0,(SQRT(G525^2+H525^2)*'User Interface'!$D$17)/$C$7*COS(PI()*'User Interface'!$D$19/180),0)</f>
        <v>0</v>
      </c>
      <c r="D525">
        <f>IF(G525&lt;0,(SQRT(H525^2+H525^2)*'User Interface'!$D$17)/$C$7*COS(PI()*'User Interface'!$D$19/180)+$C$8,$C$8)</f>
        <v>-9.81</v>
      </c>
      <c r="E525">
        <f t="shared" si="14"/>
        <v>9</v>
      </c>
      <c r="F525">
        <f t="shared" si="14"/>
        <v>-2.0325300000000048</v>
      </c>
      <c r="G525">
        <f t="shared" si="15"/>
        <v>4.6169999999999902</v>
      </c>
      <c r="H525">
        <f t="shared" si="15"/>
        <v>0.74815605500000104</v>
      </c>
    </row>
    <row r="526" spans="2:8" x14ac:dyDescent="0.3">
      <c r="B526">
        <f>B525+'User Interface'!$D$14</f>
        <v>0.51400000000000035</v>
      </c>
      <c r="C526">
        <f>IF(G526&lt;0,(SQRT(G526^2+H526^2)*'User Interface'!$D$17)/$C$7*COS(PI()*'User Interface'!$D$19/180),0)</f>
        <v>0</v>
      </c>
      <c r="D526">
        <f>IF(G526&lt;0,(SQRT(H526^2+H526^2)*'User Interface'!$D$17)/$C$7*COS(PI()*'User Interface'!$D$19/180)+$C$8,$C$8)</f>
        <v>-9.81</v>
      </c>
      <c r="E526">
        <f t="shared" ref="E526:F589" si="16">C525*$C$9+E525</f>
        <v>9</v>
      </c>
      <c r="F526">
        <f t="shared" si="16"/>
        <v>-2.0423400000000047</v>
      </c>
      <c r="G526">
        <f t="shared" ref="G526:H589" si="17">(E526+E525)/2*$C$9+G525</f>
        <v>4.6259999999999906</v>
      </c>
      <c r="H526">
        <f t="shared" si="17"/>
        <v>0.74611862000000106</v>
      </c>
    </row>
    <row r="527" spans="2:8" x14ac:dyDescent="0.3">
      <c r="B527">
        <f>B526+'User Interface'!$D$14</f>
        <v>0.51500000000000035</v>
      </c>
      <c r="C527">
        <f>IF(G527&lt;0,(SQRT(G527^2+H527^2)*'User Interface'!$D$17)/$C$7*COS(PI()*'User Interface'!$D$19/180),0)</f>
        <v>0</v>
      </c>
      <c r="D527">
        <f>IF(G527&lt;0,(SQRT(H527^2+H527^2)*'User Interface'!$D$17)/$C$7*COS(PI()*'User Interface'!$D$19/180)+$C$8,$C$8)</f>
        <v>-9.81</v>
      </c>
      <c r="E527">
        <f t="shared" si="16"/>
        <v>9</v>
      </c>
      <c r="F527">
        <f t="shared" si="16"/>
        <v>-2.0521500000000046</v>
      </c>
      <c r="G527">
        <f t="shared" si="17"/>
        <v>4.6349999999999909</v>
      </c>
      <c r="H527">
        <f t="shared" si="17"/>
        <v>0.74407137500000109</v>
      </c>
    </row>
    <row r="528" spans="2:8" x14ac:dyDescent="0.3">
      <c r="B528">
        <f>B527+'User Interface'!$D$14</f>
        <v>0.51600000000000035</v>
      </c>
      <c r="C528">
        <f>IF(G528&lt;0,(SQRT(G528^2+H528^2)*'User Interface'!$D$17)/$C$7*COS(PI()*'User Interface'!$D$19/180),0)</f>
        <v>0</v>
      </c>
      <c r="D528">
        <f>IF(G528&lt;0,(SQRT(H528^2+H528^2)*'User Interface'!$D$17)/$C$7*COS(PI()*'User Interface'!$D$19/180)+$C$8,$C$8)</f>
        <v>-9.81</v>
      </c>
      <c r="E528">
        <f t="shared" si="16"/>
        <v>9</v>
      </c>
      <c r="F528">
        <f t="shared" si="16"/>
        <v>-2.0619600000000045</v>
      </c>
      <c r="G528">
        <f t="shared" si="17"/>
        <v>4.6439999999999912</v>
      </c>
      <c r="H528">
        <f t="shared" si="17"/>
        <v>0.74201432000000112</v>
      </c>
    </row>
    <row r="529" spans="2:8" x14ac:dyDescent="0.3">
      <c r="B529">
        <f>B528+'User Interface'!$D$14</f>
        <v>0.51700000000000035</v>
      </c>
      <c r="C529">
        <f>IF(G529&lt;0,(SQRT(G529^2+H529^2)*'User Interface'!$D$17)/$C$7*COS(PI()*'User Interface'!$D$19/180),0)</f>
        <v>0</v>
      </c>
      <c r="D529">
        <f>IF(G529&lt;0,(SQRT(H529^2+H529^2)*'User Interface'!$D$17)/$C$7*COS(PI()*'User Interface'!$D$19/180)+$C$8,$C$8)</f>
        <v>-9.81</v>
      </c>
      <c r="E529">
        <f t="shared" si="16"/>
        <v>9</v>
      </c>
      <c r="F529">
        <f t="shared" si="16"/>
        <v>-2.0717700000000043</v>
      </c>
      <c r="G529">
        <f t="shared" si="17"/>
        <v>4.6529999999999916</v>
      </c>
      <c r="H529">
        <f t="shared" si="17"/>
        <v>0.73994745500000114</v>
      </c>
    </row>
    <row r="530" spans="2:8" x14ac:dyDescent="0.3">
      <c r="B530">
        <f>B529+'User Interface'!$D$14</f>
        <v>0.51800000000000035</v>
      </c>
      <c r="C530">
        <f>IF(G530&lt;0,(SQRT(G530^2+H530^2)*'User Interface'!$D$17)/$C$7*COS(PI()*'User Interface'!$D$19/180),0)</f>
        <v>0</v>
      </c>
      <c r="D530">
        <f>IF(G530&lt;0,(SQRT(H530^2+H530^2)*'User Interface'!$D$17)/$C$7*COS(PI()*'User Interface'!$D$19/180)+$C$8,$C$8)</f>
        <v>-9.81</v>
      </c>
      <c r="E530">
        <f t="shared" si="16"/>
        <v>9</v>
      </c>
      <c r="F530">
        <f t="shared" si="16"/>
        <v>-2.0815800000000042</v>
      </c>
      <c r="G530">
        <f t="shared" si="17"/>
        <v>4.6619999999999919</v>
      </c>
      <c r="H530">
        <f t="shared" si="17"/>
        <v>0.73787078000000117</v>
      </c>
    </row>
    <row r="531" spans="2:8" x14ac:dyDescent="0.3">
      <c r="B531">
        <f>B530+'User Interface'!$D$14</f>
        <v>0.51900000000000035</v>
      </c>
      <c r="C531">
        <f>IF(G531&lt;0,(SQRT(G531^2+H531^2)*'User Interface'!$D$17)/$C$7*COS(PI()*'User Interface'!$D$19/180),0)</f>
        <v>0</v>
      </c>
      <c r="D531">
        <f>IF(G531&lt;0,(SQRT(H531^2+H531^2)*'User Interface'!$D$17)/$C$7*COS(PI()*'User Interface'!$D$19/180)+$C$8,$C$8)</f>
        <v>-9.81</v>
      </c>
      <c r="E531">
        <f t="shared" si="16"/>
        <v>9</v>
      </c>
      <c r="F531">
        <f t="shared" si="16"/>
        <v>-2.0913900000000041</v>
      </c>
      <c r="G531">
        <f t="shared" si="17"/>
        <v>4.6709999999999923</v>
      </c>
      <c r="H531">
        <f t="shared" si="17"/>
        <v>0.7357842950000012</v>
      </c>
    </row>
    <row r="532" spans="2:8" x14ac:dyDescent="0.3">
      <c r="B532">
        <f>B531+'User Interface'!$D$14</f>
        <v>0.52000000000000035</v>
      </c>
      <c r="C532">
        <f>IF(G532&lt;0,(SQRT(G532^2+H532^2)*'User Interface'!$D$17)/$C$7*COS(PI()*'User Interface'!$D$19/180),0)</f>
        <v>0</v>
      </c>
      <c r="D532">
        <f>IF(G532&lt;0,(SQRT(H532^2+H532^2)*'User Interface'!$D$17)/$C$7*COS(PI()*'User Interface'!$D$19/180)+$C$8,$C$8)</f>
        <v>-9.81</v>
      </c>
      <c r="E532">
        <f t="shared" si="16"/>
        <v>9</v>
      </c>
      <c r="F532">
        <f t="shared" si="16"/>
        <v>-2.101200000000004</v>
      </c>
      <c r="G532">
        <f t="shared" si="17"/>
        <v>4.6799999999999926</v>
      </c>
      <c r="H532">
        <f t="shared" si="17"/>
        <v>0.73368800000000123</v>
      </c>
    </row>
    <row r="533" spans="2:8" x14ac:dyDescent="0.3">
      <c r="B533">
        <f>B532+'User Interface'!$D$14</f>
        <v>0.52100000000000035</v>
      </c>
      <c r="C533">
        <f>IF(G533&lt;0,(SQRT(G533^2+H533^2)*'User Interface'!$D$17)/$C$7*COS(PI()*'User Interface'!$D$19/180),0)</f>
        <v>0</v>
      </c>
      <c r="D533">
        <f>IF(G533&lt;0,(SQRT(H533^2+H533^2)*'User Interface'!$D$17)/$C$7*COS(PI()*'User Interface'!$D$19/180)+$C$8,$C$8)</f>
        <v>-9.81</v>
      </c>
      <c r="E533">
        <f t="shared" si="16"/>
        <v>9</v>
      </c>
      <c r="F533">
        <f t="shared" si="16"/>
        <v>-2.1110100000000038</v>
      </c>
      <c r="G533">
        <f t="shared" si="17"/>
        <v>4.688999999999993</v>
      </c>
      <c r="H533">
        <f t="shared" si="17"/>
        <v>0.73158189500000126</v>
      </c>
    </row>
    <row r="534" spans="2:8" x14ac:dyDescent="0.3">
      <c r="B534">
        <f>B533+'User Interface'!$D$14</f>
        <v>0.52200000000000035</v>
      </c>
      <c r="C534">
        <f>IF(G534&lt;0,(SQRT(G534^2+H534^2)*'User Interface'!$D$17)/$C$7*COS(PI()*'User Interface'!$D$19/180),0)</f>
        <v>0</v>
      </c>
      <c r="D534">
        <f>IF(G534&lt;0,(SQRT(H534^2+H534^2)*'User Interface'!$D$17)/$C$7*COS(PI()*'User Interface'!$D$19/180)+$C$8,$C$8)</f>
        <v>-9.81</v>
      </c>
      <c r="E534">
        <f t="shared" si="16"/>
        <v>9</v>
      </c>
      <c r="F534">
        <f t="shared" si="16"/>
        <v>-2.1208200000000037</v>
      </c>
      <c r="G534">
        <f t="shared" si="17"/>
        <v>4.6979999999999933</v>
      </c>
      <c r="H534">
        <f t="shared" si="17"/>
        <v>0.72946598000000129</v>
      </c>
    </row>
    <row r="535" spans="2:8" x14ac:dyDescent="0.3">
      <c r="B535">
        <f>B534+'User Interface'!$D$14</f>
        <v>0.52300000000000035</v>
      </c>
      <c r="C535">
        <f>IF(G535&lt;0,(SQRT(G535^2+H535^2)*'User Interface'!$D$17)/$C$7*COS(PI()*'User Interface'!$D$19/180),0)</f>
        <v>0</v>
      </c>
      <c r="D535">
        <f>IF(G535&lt;0,(SQRT(H535^2+H535^2)*'User Interface'!$D$17)/$C$7*COS(PI()*'User Interface'!$D$19/180)+$C$8,$C$8)</f>
        <v>-9.81</v>
      </c>
      <c r="E535">
        <f t="shared" si="16"/>
        <v>9</v>
      </c>
      <c r="F535">
        <f t="shared" si="16"/>
        <v>-2.1306300000000036</v>
      </c>
      <c r="G535">
        <f t="shared" si="17"/>
        <v>4.7069999999999936</v>
      </c>
      <c r="H535">
        <f t="shared" si="17"/>
        <v>0.72734025500000132</v>
      </c>
    </row>
    <row r="536" spans="2:8" x14ac:dyDescent="0.3">
      <c r="B536">
        <f>B535+'User Interface'!$D$14</f>
        <v>0.52400000000000035</v>
      </c>
      <c r="C536">
        <f>IF(G536&lt;0,(SQRT(G536^2+H536^2)*'User Interface'!$D$17)/$C$7*COS(PI()*'User Interface'!$D$19/180),0)</f>
        <v>0</v>
      </c>
      <c r="D536">
        <f>IF(G536&lt;0,(SQRT(H536^2+H536^2)*'User Interface'!$D$17)/$C$7*COS(PI()*'User Interface'!$D$19/180)+$C$8,$C$8)</f>
        <v>-9.81</v>
      </c>
      <c r="E536">
        <f t="shared" si="16"/>
        <v>9</v>
      </c>
      <c r="F536">
        <f t="shared" si="16"/>
        <v>-2.1404400000000035</v>
      </c>
      <c r="G536">
        <f t="shared" si="17"/>
        <v>4.715999999999994</v>
      </c>
      <c r="H536">
        <f t="shared" si="17"/>
        <v>0.72520472000000136</v>
      </c>
    </row>
    <row r="537" spans="2:8" x14ac:dyDescent="0.3">
      <c r="B537">
        <f>B536+'User Interface'!$D$14</f>
        <v>0.52500000000000036</v>
      </c>
      <c r="C537">
        <f>IF(G537&lt;0,(SQRT(G537^2+H537^2)*'User Interface'!$D$17)/$C$7*COS(PI()*'User Interface'!$D$19/180),0)</f>
        <v>0</v>
      </c>
      <c r="D537">
        <f>IF(G537&lt;0,(SQRT(H537^2+H537^2)*'User Interface'!$D$17)/$C$7*COS(PI()*'User Interface'!$D$19/180)+$C$8,$C$8)</f>
        <v>-9.81</v>
      </c>
      <c r="E537">
        <f t="shared" si="16"/>
        <v>9</v>
      </c>
      <c r="F537">
        <f t="shared" si="16"/>
        <v>-2.1502500000000033</v>
      </c>
      <c r="G537">
        <f t="shared" si="17"/>
        <v>4.7249999999999943</v>
      </c>
      <c r="H537">
        <f t="shared" si="17"/>
        <v>0.72305937500000139</v>
      </c>
    </row>
    <row r="538" spans="2:8" x14ac:dyDescent="0.3">
      <c r="B538">
        <f>B537+'User Interface'!$D$14</f>
        <v>0.52600000000000036</v>
      </c>
      <c r="C538">
        <f>IF(G538&lt;0,(SQRT(G538^2+H538^2)*'User Interface'!$D$17)/$C$7*COS(PI()*'User Interface'!$D$19/180),0)</f>
        <v>0</v>
      </c>
      <c r="D538">
        <f>IF(G538&lt;0,(SQRT(H538^2+H538^2)*'User Interface'!$D$17)/$C$7*COS(PI()*'User Interface'!$D$19/180)+$C$8,$C$8)</f>
        <v>-9.81</v>
      </c>
      <c r="E538">
        <f t="shared" si="16"/>
        <v>9</v>
      </c>
      <c r="F538">
        <f t="shared" si="16"/>
        <v>-2.1600600000000032</v>
      </c>
      <c r="G538">
        <f t="shared" si="17"/>
        <v>4.7339999999999947</v>
      </c>
      <c r="H538">
        <f t="shared" si="17"/>
        <v>0.72090422000000143</v>
      </c>
    </row>
    <row r="539" spans="2:8" x14ac:dyDescent="0.3">
      <c r="B539">
        <f>B538+'User Interface'!$D$14</f>
        <v>0.52700000000000036</v>
      </c>
      <c r="C539">
        <f>IF(G539&lt;0,(SQRT(G539^2+H539^2)*'User Interface'!$D$17)/$C$7*COS(PI()*'User Interface'!$D$19/180),0)</f>
        <v>0</v>
      </c>
      <c r="D539">
        <f>IF(G539&lt;0,(SQRT(H539^2+H539^2)*'User Interface'!$D$17)/$C$7*COS(PI()*'User Interface'!$D$19/180)+$C$8,$C$8)</f>
        <v>-9.81</v>
      </c>
      <c r="E539">
        <f t="shared" si="16"/>
        <v>9</v>
      </c>
      <c r="F539">
        <f t="shared" si="16"/>
        <v>-2.1698700000000031</v>
      </c>
      <c r="G539">
        <f t="shared" si="17"/>
        <v>4.742999999999995</v>
      </c>
      <c r="H539">
        <f t="shared" si="17"/>
        <v>0.71873925500000146</v>
      </c>
    </row>
    <row r="540" spans="2:8" x14ac:dyDescent="0.3">
      <c r="B540">
        <f>B539+'User Interface'!$D$14</f>
        <v>0.52800000000000036</v>
      </c>
      <c r="C540">
        <f>IF(G540&lt;0,(SQRT(G540^2+H540^2)*'User Interface'!$D$17)/$C$7*COS(PI()*'User Interface'!$D$19/180),0)</f>
        <v>0</v>
      </c>
      <c r="D540">
        <f>IF(G540&lt;0,(SQRT(H540^2+H540^2)*'User Interface'!$D$17)/$C$7*COS(PI()*'User Interface'!$D$19/180)+$C$8,$C$8)</f>
        <v>-9.81</v>
      </c>
      <c r="E540">
        <f t="shared" si="16"/>
        <v>9</v>
      </c>
      <c r="F540">
        <f t="shared" si="16"/>
        <v>-2.1796800000000029</v>
      </c>
      <c r="G540">
        <f t="shared" si="17"/>
        <v>4.7519999999999953</v>
      </c>
      <c r="H540">
        <f t="shared" si="17"/>
        <v>0.7165644800000015</v>
      </c>
    </row>
    <row r="541" spans="2:8" x14ac:dyDescent="0.3">
      <c r="B541">
        <f>B540+'User Interface'!$D$14</f>
        <v>0.52900000000000036</v>
      </c>
      <c r="C541">
        <f>IF(G541&lt;0,(SQRT(G541^2+H541^2)*'User Interface'!$D$17)/$C$7*COS(PI()*'User Interface'!$D$19/180),0)</f>
        <v>0</v>
      </c>
      <c r="D541">
        <f>IF(G541&lt;0,(SQRT(H541^2+H541^2)*'User Interface'!$D$17)/$C$7*COS(PI()*'User Interface'!$D$19/180)+$C$8,$C$8)</f>
        <v>-9.81</v>
      </c>
      <c r="E541">
        <f t="shared" si="16"/>
        <v>9</v>
      </c>
      <c r="F541">
        <f t="shared" si="16"/>
        <v>-2.1894900000000028</v>
      </c>
      <c r="G541">
        <f t="shared" si="17"/>
        <v>4.7609999999999957</v>
      </c>
      <c r="H541">
        <f t="shared" si="17"/>
        <v>0.71437989500000154</v>
      </c>
    </row>
    <row r="542" spans="2:8" x14ac:dyDescent="0.3">
      <c r="B542">
        <f>B541+'User Interface'!$D$14</f>
        <v>0.53000000000000036</v>
      </c>
      <c r="C542">
        <f>IF(G542&lt;0,(SQRT(G542^2+H542^2)*'User Interface'!$D$17)/$C$7*COS(PI()*'User Interface'!$D$19/180),0)</f>
        <v>0</v>
      </c>
      <c r="D542">
        <f>IF(G542&lt;0,(SQRT(H542^2+H542^2)*'User Interface'!$D$17)/$C$7*COS(PI()*'User Interface'!$D$19/180)+$C$8,$C$8)</f>
        <v>-9.81</v>
      </c>
      <c r="E542">
        <f t="shared" si="16"/>
        <v>9</v>
      </c>
      <c r="F542">
        <f t="shared" si="16"/>
        <v>-2.1993000000000027</v>
      </c>
      <c r="G542">
        <f t="shared" si="17"/>
        <v>4.769999999999996</v>
      </c>
      <c r="H542">
        <f t="shared" si="17"/>
        <v>0.71218550000000158</v>
      </c>
    </row>
    <row r="543" spans="2:8" x14ac:dyDescent="0.3">
      <c r="B543">
        <f>B542+'User Interface'!$D$14</f>
        <v>0.53100000000000036</v>
      </c>
      <c r="C543">
        <f>IF(G543&lt;0,(SQRT(G543^2+H543^2)*'User Interface'!$D$17)/$C$7*COS(PI()*'User Interface'!$D$19/180),0)</f>
        <v>0</v>
      </c>
      <c r="D543">
        <f>IF(G543&lt;0,(SQRT(H543^2+H543^2)*'User Interface'!$D$17)/$C$7*COS(PI()*'User Interface'!$D$19/180)+$C$8,$C$8)</f>
        <v>-9.81</v>
      </c>
      <c r="E543">
        <f t="shared" si="16"/>
        <v>9</v>
      </c>
      <c r="F543">
        <f t="shared" si="16"/>
        <v>-2.2091100000000026</v>
      </c>
      <c r="G543">
        <f t="shared" si="17"/>
        <v>4.7789999999999964</v>
      </c>
      <c r="H543">
        <f t="shared" si="17"/>
        <v>0.70998129500000162</v>
      </c>
    </row>
    <row r="544" spans="2:8" x14ac:dyDescent="0.3">
      <c r="B544">
        <f>B543+'User Interface'!$D$14</f>
        <v>0.53200000000000036</v>
      </c>
      <c r="C544">
        <f>IF(G544&lt;0,(SQRT(G544^2+H544^2)*'User Interface'!$D$17)/$C$7*COS(PI()*'User Interface'!$D$19/180),0)</f>
        <v>0</v>
      </c>
      <c r="D544">
        <f>IF(G544&lt;0,(SQRT(H544^2+H544^2)*'User Interface'!$D$17)/$C$7*COS(PI()*'User Interface'!$D$19/180)+$C$8,$C$8)</f>
        <v>-9.81</v>
      </c>
      <c r="E544">
        <f t="shared" si="16"/>
        <v>9</v>
      </c>
      <c r="F544">
        <f t="shared" si="16"/>
        <v>-2.2189200000000024</v>
      </c>
      <c r="G544">
        <f t="shared" si="17"/>
        <v>4.7879999999999967</v>
      </c>
      <c r="H544">
        <f t="shared" si="17"/>
        <v>0.70776728000000166</v>
      </c>
    </row>
    <row r="545" spans="2:8" x14ac:dyDescent="0.3">
      <c r="B545">
        <f>B544+'User Interface'!$D$14</f>
        <v>0.53300000000000036</v>
      </c>
      <c r="C545">
        <f>IF(G545&lt;0,(SQRT(G545^2+H545^2)*'User Interface'!$D$17)/$C$7*COS(PI()*'User Interface'!$D$19/180),0)</f>
        <v>0</v>
      </c>
      <c r="D545">
        <f>IF(G545&lt;0,(SQRT(H545^2+H545^2)*'User Interface'!$D$17)/$C$7*COS(PI()*'User Interface'!$D$19/180)+$C$8,$C$8)</f>
        <v>-9.81</v>
      </c>
      <c r="E545">
        <f t="shared" si="16"/>
        <v>9</v>
      </c>
      <c r="F545">
        <f t="shared" si="16"/>
        <v>-2.2287300000000023</v>
      </c>
      <c r="G545">
        <f t="shared" si="17"/>
        <v>4.796999999999997</v>
      </c>
      <c r="H545">
        <f t="shared" si="17"/>
        <v>0.70554345500000171</v>
      </c>
    </row>
    <row r="546" spans="2:8" x14ac:dyDescent="0.3">
      <c r="B546">
        <f>B545+'User Interface'!$D$14</f>
        <v>0.53400000000000036</v>
      </c>
      <c r="C546">
        <f>IF(G546&lt;0,(SQRT(G546^2+H546^2)*'User Interface'!$D$17)/$C$7*COS(PI()*'User Interface'!$D$19/180),0)</f>
        <v>0</v>
      </c>
      <c r="D546">
        <f>IF(G546&lt;0,(SQRT(H546^2+H546^2)*'User Interface'!$D$17)/$C$7*COS(PI()*'User Interface'!$D$19/180)+$C$8,$C$8)</f>
        <v>-9.81</v>
      </c>
      <c r="E546">
        <f t="shared" si="16"/>
        <v>9</v>
      </c>
      <c r="F546">
        <f t="shared" si="16"/>
        <v>-2.2385400000000022</v>
      </c>
      <c r="G546">
        <f t="shared" si="17"/>
        <v>4.8059999999999974</v>
      </c>
      <c r="H546">
        <f t="shared" si="17"/>
        <v>0.70330982000000175</v>
      </c>
    </row>
    <row r="547" spans="2:8" x14ac:dyDescent="0.3">
      <c r="B547">
        <f>B546+'User Interface'!$D$14</f>
        <v>0.53500000000000036</v>
      </c>
      <c r="C547">
        <f>IF(G547&lt;0,(SQRT(G547^2+H547^2)*'User Interface'!$D$17)/$C$7*COS(PI()*'User Interface'!$D$19/180),0)</f>
        <v>0</v>
      </c>
      <c r="D547">
        <f>IF(G547&lt;0,(SQRT(H547^2+H547^2)*'User Interface'!$D$17)/$C$7*COS(PI()*'User Interface'!$D$19/180)+$C$8,$C$8)</f>
        <v>-9.81</v>
      </c>
      <c r="E547">
        <f t="shared" si="16"/>
        <v>9</v>
      </c>
      <c r="F547">
        <f t="shared" si="16"/>
        <v>-2.2483500000000021</v>
      </c>
      <c r="G547">
        <f t="shared" si="17"/>
        <v>4.8149999999999977</v>
      </c>
      <c r="H547">
        <f t="shared" si="17"/>
        <v>0.7010663750000018</v>
      </c>
    </row>
    <row r="548" spans="2:8" x14ac:dyDescent="0.3">
      <c r="B548">
        <f>B547+'User Interface'!$D$14</f>
        <v>0.53600000000000037</v>
      </c>
      <c r="C548">
        <f>IF(G548&lt;0,(SQRT(G548^2+H548^2)*'User Interface'!$D$17)/$C$7*COS(PI()*'User Interface'!$D$19/180),0)</f>
        <v>0</v>
      </c>
      <c r="D548">
        <f>IF(G548&lt;0,(SQRT(H548^2+H548^2)*'User Interface'!$D$17)/$C$7*COS(PI()*'User Interface'!$D$19/180)+$C$8,$C$8)</f>
        <v>-9.81</v>
      </c>
      <c r="E548">
        <f t="shared" si="16"/>
        <v>9</v>
      </c>
      <c r="F548">
        <f t="shared" si="16"/>
        <v>-2.2581600000000019</v>
      </c>
      <c r="G548">
        <f t="shared" si="17"/>
        <v>4.8239999999999981</v>
      </c>
      <c r="H548">
        <f t="shared" si="17"/>
        <v>0.69881312000000184</v>
      </c>
    </row>
    <row r="549" spans="2:8" x14ac:dyDescent="0.3">
      <c r="B549">
        <f>B548+'User Interface'!$D$14</f>
        <v>0.53700000000000037</v>
      </c>
      <c r="C549">
        <f>IF(G549&lt;0,(SQRT(G549^2+H549^2)*'User Interface'!$D$17)/$C$7*COS(PI()*'User Interface'!$D$19/180),0)</f>
        <v>0</v>
      </c>
      <c r="D549">
        <f>IF(G549&lt;0,(SQRT(H549^2+H549^2)*'User Interface'!$D$17)/$C$7*COS(PI()*'User Interface'!$D$19/180)+$C$8,$C$8)</f>
        <v>-9.81</v>
      </c>
      <c r="E549">
        <f t="shared" si="16"/>
        <v>9</v>
      </c>
      <c r="F549">
        <f t="shared" si="16"/>
        <v>-2.2679700000000018</v>
      </c>
      <c r="G549">
        <f t="shared" si="17"/>
        <v>4.8329999999999984</v>
      </c>
      <c r="H549">
        <f t="shared" si="17"/>
        <v>0.69655005500000189</v>
      </c>
    </row>
    <row r="550" spans="2:8" x14ac:dyDescent="0.3">
      <c r="B550">
        <f>B549+'User Interface'!$D$14</f>
        <v>0.53800000000000037</v>
      </c>
      <c r="C550">
        <f>IF(G550&lt;0,(SQRT(G550^2+H550^2)*'User Interface'!$D$17)/$C$7*COS(PI()*'User Interface'!$D$19/180),0)</f>
        <v>0</v>
      </c>
      <c r="D550">
        <f>IF(G550&lt;0,(SQRT(H550^2+H550^2)*'User Interface'!$D$17)/$C$7*COS(PI()*'User Interface'!$D$19/180)+$C$8,$C$8)</f>
        <v>-9.81</v>
      </c>
      <c r="E550">
        <f t="shared" si="16"/>
        <v>9</v>
      </c>
      <c r="F550">
        <f t="shared" si="16"/>
        <v>-2.2777800000000017</v>
      </c>
      <c r="G550">
        <f t="shared" si="17"/>
        <v>4.8419999999999987</v>
      </c>
      <c r="H550">
        <f t="shared" si="17"/>
        <v>0.69427718000000194</v>
      </c>
    </row>
    <row r="551" spans="2:8" x14ac:dyDescent="0.3">
      <c r="B551">
        <f>B550+'User Interface'!$D$14</f>
        <v>0.53900000000000037</v>
      </c>
      <c r="C551">
        <f>IF(G551&lt;0,(SQRT(G551^2+H551^2)*'User Interface'!$D$17)/$C$7*COS(PI()*'User Interface'!$D$19/180),0)</f>
        <v>0</v>
      </c>
      <c r="D551">
        <f>IF(G551&lt;0,(SQRT(H551^2+H551^2)*'User Interface'!$D$17)/$C$7*COS(PI()*'User Interface'!$D$19/180)+$C$8,$C$8)</f>
        <v>-9.81</v>
      </c>
      <c r="E551">
        <f t="shared" si="16"/>
        <v>9</v>
      </c>
      <c r="F551">
        <f t="shared" si="16"/>
        <v>-2.2875900000000016</v>
      </c>
      <c r="G551">
        <f t="shared" si="17"/>
        <v>4.8509999999999991</v>
      </c>
      <c r="H551">
        <f t="shared" si="17"/>
        <v>0.69199449500000199</v>
      </c>
    </row>
    <row r="552" spans="2:8" x14ac:dyDescent="0.3">
      <c r="B552">
        <f>B551+'User Interface'!$D$14</f>
        <v>0.54000000000000037</v>
      </c>
      <c r="C552">
        <f>IF(G552&lt;0,(SQRT(G552^2+H552^2)*'User Interface'!$D$17)/$C$7*COS(PI()*'User Interface'!$D$19/180),0)</f>
        <v>0</v>
      </c>
      <c r="D552">
        <f>IF(G552&lt;0,(SQRT(H552^2+H552^2)*'User Interface'!$D$17)/$C$7*COS(PI()*'User Interface'!$D$19/180)+$C$8,$C$8)</f>
        <v>-9.81</v>
      </c>
      <c r="E552">
        <f t="shared" si="16"/>
        <v>9</v>
      </c>
      <c r="F552">
        <f t="shared" si="16"/>
        <v>-2.2974000000000014</v>
      </c>
      <c r="G552">
        <f t="shared" si="17"/>
        <v>4.8599999999999994</v>
      </c>
      <c r="H552">
        <f t="shared" si="17"/>
        <v>0.68970200000000204</v>
      </c>
    </row>
    <row r="553" spans="2:8" x14ac:dyDescent="0.3">
      <c r="B553">
        <f>B552+'User Interface'!$D$14</f>
        <v>0.54100000000000037</v>
      </c>
      <c r="C553">
        <f>IF(G553&lt;0,(SQRT(G553^2+H553^2)*'User Interface'!$D$17)/$C$7*COS(PI()*'User Interface'!$D$19/180),0)</f>
        <v>0</v>
      </c>
      <c r="D553">
        <f>IF(G553&lt;0,(SQRT(H553^2+H553^2)*'User Interface'!$D$17)/$C$7*COS(PI()*'User Interface'!$D$19/180)+$C$8,$C$8)</f>
        <v>-9.81</v>
      </c>
      <c r="E553">
        <f t="shared" si="16"/>
        <v>9</v>
      </c>
      <c r="F553">
        <f t="shared" si="16"/>
        <v>-2.3072100000000013</v>
      </c>
      <c r="G553">
        <f t="shared" si="17"/>
        <v>4.8689999999999998</v>
      </c>
      <c r="H553">
        <f t="shared" si="17"/>
        <v>0.68739969500000209</v>
      </c>
    </row>
    <row r="554" spans="2:8" x14ac:dyDescent="0.3">
      <c r="B554">
        <f>B553+'User Interface'!$D$14</f>
        <v>0.54200000000000037</v>
      </c>
      <c r="C554">
        <f>IF(G554&lt;0,(SQRT(G554^2+H554^2)*'User Interface'!$D$17)/$C$7*COS(PI()*'User Interface'!$D$19/180),0)</f>
        <v>0</v>
      </c>
      <c r="D554">
        <f>IF(G554&lt;0,(SQRT(H554^2+H554^2)*'User Interface'!$D$17)/$C$7*COS(PI()*'User Interface'!$D$19/180)+$C$8,$C$8)</f>
        <v>-9.81</v>
      </c>
      <c r="E554">
        <f t="shared" si="16"/>
        <v>9</v>
      </c>
      <c r="F554">
        <f t="shared" si="16"/>
        <v>-2.3170200000000012</v>
      </c>
      <c r="G554">
        <f t="shared" si="17"/>
        <v>4.8780000000000001</v>
      </c>
      <c r="H554">
        <f t="shared" si="17"/>
        <v>0.68508758000000214</v>
      </c>
    </row>
    <row r="555" spans="2:8" x14ac:dyDescent="0.3">
      <c r="B555">
        <f>B554+'User Interface'!$D$14</f>
        <v>0.54300000000000037</v>
      </c>
      <c r="C555">
        <f>IF(G555&lt;0,(SQRT(G555^2+H555^2)*'User Interface'!$D$17)/$C$7*COS(PI()*'User Interface'!$D$19/180),0)</f>
        <v>0</v>
      </c>
      <c r="D555">
        <f>IF(G555&lt;0,(SQRT(H555^2+H555^2)*'User Interface'!$D$17)/$C$7*COS(PI()*'User Interface'!$D$19/180)+$C$8,$C$8)</f>
        <v>-9.81</v>
      </c>
      <c r="E555">
        <f t="shared" si="16"/>
        <v>9</v>
      </c>
      <c r="F555">
        <f t="shared" si="16"/>
        <v>-2.3268300000000011</v>
      </c>
      <c r="G555">
        <f t="shared" si="17"/>
        <v>4.8870000000000005</v>
      </c>
      <c r="H555">
        <f t="shared" si="17"/>
        <v>0.68276565500000219</v>
      </c>
    </row>
    <row r="556" spans="2:8" x14ac:dyDescent="0.3">
      <c r="B556">
        <f>B555+'User Interface'!$D$14</f>
        <v>0.54400000000000037</v>
      </c>
      <c r="C556">
        <f>IF(G556&lt;0,(SQRT(G556^2+H556^2)*'User Interface'!$D$17)/$C$7*COS(PI()*'User Interface'!$D$19/180),0)</f>
        <v>0</v>
      </c>
      <c r="D556">
        <f>IF(G556&lt;0,(SQRT(H556^2+H556^2)*'User Interface'!$D$17)/$C$7*COS(PI()*'User Interface'!$D$19/180)+$C$8,$C$8)</f>
        <v>-9.81</v>
      </c>
      <c r="E556">
        <f t="shared" si="16"/>
        <v>9</v>
      </c>
      <c r="F556">
        <f t="shared" si="16"/>
        <v>-2.3366400000000009</v>
      </c>
      <c r="G556">
        <f t="shared" si="17"/>
        <v>4.8960000000000008</v>
      </c>
      <c r="H556">
        <f t="shared" si="17"/>
        <v>0.68043392000000225</v>
      </c>
    </row>
    <row r="557" spans="2:8" x14ac:dyDescent="0.3">
      <c r="B557">
        <f>B556+'User Interface'!$D$14</f>
        <v>0.54500000000000037</v>
      </c>
      <c r="C557">
        <f>IF(G557&lt;0,(SQRT(G557^2+H557^2)*'User Interface'!$D$17)/$C$7*COS(PI()*'User Interface'!$D$19/180),0)</f>
        <v>0</v>
      </c>
      <c r="D557">
        <f>IF(G557&lt;0,(SQRT(H557^2+H557^2)*'User Interface'!$D$17)/$C$7*COS(PI()*'User Interface'!$D$19/180)+$C$8,$C$8)</f>
        <v>-9.81</v>
      </c>
      <c r="E557">
        <f t="shared" si="16"/>
        <v>9</v>
      </c>
      <c r="F557">
        <f t="shared" si="16"/>
        <v>-2.3464500000000008</v>
      </c>
      <c r="G557">
        <f t="shared" si="17"/>
        <v>4.9050000000000011</v>
      </c>
      <c r="H557">
        <f t="shared" si="17"/>
        <v>0.67809237500000219</v>
      </c>
    </row>
    <row r="558" spans="2:8" x14ac:dyDescent="0.3">
      <c r="B558">
        <f>B557+'User Interface'!$D$14</f>
        <v>0.54600000000000037</v>
      </c>
      <c r="C558">
        <f>IF(G558&lt;0,(SQRT(G558^2+H558^2)*'User Interface'!$D$17)/$C$7*COS(PI()*'User Interface'!$D$19/180),0)</f>
        <v>0</v>
      </c>
      <c r="D558">
        <f>IF(G558&lt;0,(SQRT(H558^2+H558^2)*'User Interface'!$D$17)/$C$7*COS(PI()*'User Interface'!$D$19/180)+$C$8,$C$8)</f>
        <v>-9.81</v>
      </c>
      <c r="E558">
        <f t="shared" si="16"/>
        <v>9</v>
      </c>
      <c r="F558">
        <f t="shared" si="16"/>
        <v>-2.3562600000000007</v>
      </c>
      <c r="G558">
        <f t="shared" si="17"/>
        <v>4.9140000000000015</v>
      </c>
      <c r="H558">
        <f t="shared" si="17"/>
        <v>0.67574102000000213</v>
      </c>
    </row>
    <row r="559" spans="2:8" x14ac:dyDescent="0.3">
      <c r="B559">
        <f>B558+'User Interface'!$D$14</f>
        <v>0.54700000000000037</v>
      </c>
      <c r="C559">
        <f>IF(G559&lt;0,(SQRT(G559^2+H559^2)*'User Interface'!$D$17)/$C$7*COS(PI()*'User Interface'!$D$19/180),0)</f>
        <v>0</v>
      </c>
      <c r="D559">
        <f>IF(G559&lt;0,(SQRT(H559^2+H559^2)*'User Interface'!$D$17)/$C$7*COS(PI()*'User Interface'!$D$19/180)+$C$8,$C$8)</f>
        <v>-9.81</v>
      </c>
      <c r="E559">
        <f t="shared" si="16"/>
        <v>9</v>
      </c>
      <c r="F559">
        <f t="shared" si="16"/>
        <v>-2.3660700000000006</v>
      </c>
      <c r="G559">
        <f t="shared" si="17"/>
        <v>4.9230000000000018</v>
      </c>
      <c r="H559">
        <f t="shared" si="17"/>
        <v>0.67337985500000208</v>
      </c>
    </row>
    <row r="560" spans="2:8" x14ac:dyDescent="0.3">
      <c r="B560">
        <f>B559+'User Interface'!$D$14</f>
        <v>0.54800000000000038</v>
      </c>
      <c r="C560">
        <f>IF(G560&lt;0,(SQRT(G560^2+H560^2)*'User Interface'!$D$17)/$C$7*COS(PI()*'User Interface'!$D$19/180),0)</f>
        <v>0</v>
      </c>
      <c r="D560">
        <f>IF(G560&lt;0,(SQRT(H560^2+H560^2)*'User Interface'!$D$17)/$C$7*COS(PI()*'User Interface'!$D$19/180)+$C$8,$C$8)</f>
        <v>-9.81</v>
      </c>
      <c r="E560">
        <f t="shared" si="16"/>
        <v>9</v>
      </c>
      <c r="F560">
        <f t="shared" si="16"/>
        <v>-2.3758800000000004</v>
      </c>
      <c r="G560">
        <f t="shared" si="17"/>
        <v>4.9320000000000022</v>
      </c>
      <c r="H560">
        <f t="shared" si="17"/>
        <v>0.67100888000000203</v>
      </c>
    </row>
    <row r="561" spans="2:8" x14ac:dyDescent="0.3">
      <c r="B561">
        <f>B560+'User Interface'!$D$14</f>
        <v>0.54900000000000038</v>
      </c>
      <c r="C561">
        <f>IF(G561&lt;0,(SQRT(G561^2+H561^2)*'User Interface'!$D$17)/$C$7*COS(PI()*'User Interface'!$D$19/180),0)</f>
        <v>0</v>
      </c>
      <c r="D561">
        <f>IF(G561&lt;0,(SQRT(H561^2+H561^2)*'User Interface'!$D$17)/$C$7*COS(PI()*'User Interface'!$D$19/180)+$C$8,$C$8)</f>
        <v>-9.81</v>
      </c>
      <c r="E561">
        <f t="shared" si="16"/>
        <v>9</v>
      </c>
      <c r="F561">
        <f t="shared" si="16"/>
        <v>-2.3856900000000003</v>
      </c>
      <c r="G561">
        <f t="shared" si="17"/>
        <v>4.9410000000000025</v>
      </c>
      <c r="H561">
        <f t="shared" si="17"/>
        <v>0.66862809500000198</v>
      </c>
    </row>
    <row r="562" spans="2:8" x14ac:dyDescent="0.3">
      <c r="B562">
        <f>B561+'User Interface'!$D$14</f>
        <v>0.55000000000000038</v>
      </c>
      <c r="C562">
        <f>IF(G562&lt;0,(SQRT(G562^2+H562^2)*'User Interface'!$D$17)/$C$7*COS(PI()*'User Interface'!$D$19/180),0)</f>
        <v>0</v>
      </c>
      <c r="D562">
        <f>IF(G562&lt;0,(SQRT(H562^2+H562^2)*'User Interface'!$D$17)/$C$7*COS(PI()*'User Interface'!$D$19/180)+$C$8,$C$8)</f>
        <v>-9.81</v>
      </c>
      <c r="E562">
        <f t="shared" si="16"/>
        <v>9</v>
      </c>
      <c r="F562">
        <f t="shared" si="16"/>
        <v>-2.3955000000000002</v>
      </c>
      <c r="G562">
        <f t="shared" si="17"/>
        <v>4.9500000000000028</v>
      </c>
      <c r="H562">
        <f t="shared" si="17"/>
        <v>0.66623750000000193</v>
      </c>
    </row>
    <row r="563" spans="2:8" x14ac:dyDescent="0.3">
      <c r="B563">
        <f>B562+'User Interface'!$D$14</f>
        <v>0.55100000000000038</v>
      </c>
      <c r="C563">
        <f>IF(G563&lt;0,(SQRT(G563^2+H563^2)*'User Interface'!$D$17)/$C$7*COS(PI()*'User Interface'!$D$19/180),0)</f>
        <v>0</v>
      </c>
      <c r="D563">
        <f>IF(G563&lt;0,(SQRT(H563^2+H563^2)*'User Interface'!$D$17)/$C$7*COS(PI()*'User Interface'!$D$19/180)+$C$8,$C$8)</f>
        <v>-9.81</v>
      </c>
      <c r="E563">
        <f t="shared" si="16"/>
        <v>9</v>
      </c>
      <c r="F563">
        <f t="shared" si="16"/>
        <v>-2.4053100000000001</v>
      </c>
      <c r="G563">
        <f t="shared" si="17"/>
        <v>4.9590000000000032</v>
      </c>
      <c r="H563">
        <f t="shared" si="17"/>
        <v>0.66383709500000188</v>
      </c>
    </row>
    <row r="564" spans="2:8" x14ac:dyDescent="0.3">
      <c r="B564">
        <f>B563+'User Interface'!$D$14</f>
        <v>0.55200000000000038</v>
      </c>
      <c r="C564">
        <f>IF(G564&lt;0,(SQRT(G564^2+H564^2)*'User Interface'!$D$17)/$C$7*COS(PI()*'User Interface'!$D$19/180),0)</f>
        <v>0</v>
      </c>
      <c r="D564">
        <f>IF(G564&lt;0,(SQRT(H564^2+H564^2)*'User Interface'!$D$17)/$C$7*COS(PI()*'User Interface'!$D$19/180)+$C$8,$C$8)</f>
        <v>-9.81</v>
      </c>
      <c r="E564">
        <f t="shared" si="16"/>
        <v>9</v>
      </c>
      <c r="F564">
        <f t="shared" si="16"/>
        <v>-2.4151199999999999</v>
      </c>
      <c r="G564">
        <f t="shared" si="17"/>
        <v>4.9680000000000035</v>
      </c>
      <c r="H564">
        <f t="shared" si="17"/>
        <v>0.66142688000000183</v>
      </c>
    </row>
    <row r="565" spans="2:8" x14ac:dyDescent="0.3">
      <c r="B565">
        <f>B564+'User Interface'!$D$14</f>
        <v>0.55300000000000038</v>
      </c>
      <c r="C565">
        <f>IF(G565&lt;0,(SQRT(G565^2+H565^2)*'User Interface'!$D$17)/$C$7*COS(PI()*'User Interface'!$D$19/180),0)</f>
        <v>0</v>
      </c>
      <c r="D565">
        <f>IF(G565&lt;0,(SQRT(H565^2+H565^2)*'User Interface'!$D$17)/$C$7*COS(PI()*'User Interface'!$D$19/180)+$C$8,$C$8)</f>
        <v>-9.81</v>
      </c>
      <c r="E565">
        <f t="shared" si="16"/>
        <v>9</v>
      </c>
      <c r="F565">
        <f t="shared" si="16"/>
        <v>-2.4249299999999998</v>
      </c>
      <c r="G565">
        <f t="shared" si="17"/>
        <v>4.9770000000000039</v>
      </c>
      <c r="H565">
        <f t="shared" si="17"/>
        <v>0.65900685500000178</v>
      </c>
    </row>
    <row r="566" spans="2:8" x14ac:dyDescent="0.3">
      <c r="B566">
        <f>B565+'User Interface'!$D$14</f>
        <v>0.55400000000000038</v>
      </c>
      <c r="C566">
        <f>IF(G566&lt;0,(SQRT(G566^2+H566^2)*'User Interface'!$D$17)/$C$7*COS(PI()*'User Interface'!$D$19/180),0)</f>
        <v>0</v>
      </c>
      <c r="D566">
        <f>IF(G566&lt;0,(SQRT(H566^2+H566^2)*'User Interface'!$D$17)/$C$7*COS(PI()*'User Interface'!$D$19/180)+$C$8,$C$8)</f>
        <v>-9.81</v>
      </c>
      <c r="E566">
        <f t="shared" si="16"/>
        <v>9</v>
      </c>
      <c r="F566">
        <f t="shared" si="16"/>
        <v>-2.4347399999999997</v>
      </c>
      <c r="G566">
        <f t="shared" si="17"/>
        <v>4.9860000000000042</v>
      </c>
      <c r="H566">
        <f t="shared" si="17"/>
        <v>0.65657702000000173</v>
      </c>
    </row>
    <row r="567" spans="2:8" x14ac:dyDescent="0.3">
      <c r="B567">
        <f>B566+'User Interface'!$D$14</f>
        <v>0.55500000000000038</v>
      </c>
      <c r="C567">
        <f>IF(G567&lt;0,(SQRT(G567^2+H567^2)*'User Interface'!$D$17)/$C$7*COS(PI()*'User Interface'!$D$19/180),0)</f>
        <v>0</v>
      </c>
      <c r="D567">
        <f>IF(G567&lt;0,(SQRT(H567^2+H567^2)*'User Interface'!$D$17)/$C$7*COS(PI()*'User Interface'!$D$19/180)+$C$8,$C$8)</f>
        <v>-9.81</v>
      </c>
      <c r="E567">
        <f t="shared" si="16"/>
        <v>9</v>
      </c>
      <c r="F567">
        <f t="shared" si="16"/>
        <v>-2.4445499999999996</v>
      </c>
      <c r="G567">
        <f t="shared" si="17"/>
        <v>4.9950000000000045</v>
      </c>
      <c r="H567">
        <f t="shared" si="17"/>
        <v>0.65413737500000169</v>
      </c>
    </row>
    <row r="568" spans="2:8" x14ac:dyDescent="0.3">
      <c r="B568">
        <f>B567+'User Interface'!$D$14</f>
        <v>0.55600000000000038</v>
      </c>
      <c r="C568">
        <f>IF(G568&lt;0,(SQRT(G568^2+H568^2)*'User Interface'!$D$17)/$C$7*COS(PI()*'User Interface'!$D$19/180),0)</f>
        <v>0</v>
      </c>
      <c r="D568">
        <f>IF(G568&lt;0,(SQRT(H568^2+H568^2)*'User Interface'!$D$17)/$C$7*COS(PI()*'User Interface'!$D$19/180)+$C$8,$C$8)</f>
        <v>-9.81</v>
      </c>
      <c r="E568">
        <f t="shared" si="16"/>
        <v>9</v>
      </c>
      <c r="F568">
        <f t="shared" si="16"/>
        <v>-2.4543599999999994</v>
      </c>
      <c r="G568">
        <f t="shared" si="17"/>
        <v>5.0040000000000049</v>
      </c>
      <c r="H568">
        <f t="shared" si="17"/>
        <v>0.65168792000000164</v>
      </c>
    </row>
    <row r="569" spans="2:8" x14ac:dyDescent="0.3">
      <c r="B569">
        <f>B568+'User Interface'!$D$14</f>
        <v>0.55700000000000038</v>
      </c>
      <c r="C569">
        <f>IF(G569&lt;0,(SQRT(G569^2+H569^2)*'User Interface'!$D$17)/$C$7*COS(PI()*'User Interface'!$D$19/180),0)</f>
        <v>0</v>
      </c>
      <c r="D569">
        <f>IF(G569&lt;0,(SQRT(H569^2+H569^2)*'User Interface'!$D$17)/$C$7*COS(PI()*'User Interface'!$D$19/180)+$C$8,$C$8)</f>
        <v>-9.81</v>
      </c>
      <c r="E569">
        <f t="shared" si="16"/>
        <v>9</v>
      </c>
      <c r="F569">
        <f t="shared" si="16"/>
        <v>-2.4641699999999993</v>
      </c>
      <c r="G569">
        <f t="shared" si="17"/>
        <v>5.0130000000000052</v>
      </c>
      <c r="H569">
        <f t="shared" si="17"/>
        <v>0.6492286550000016</v>
      </c>
    </row>
    <row r="570" spans="2:8" x14ac:dyDescent="0.3">
      <c r="B570">
        <f>B569+'User Interface'!$D$14</f>
        <v>0.55800000000000038</v>
      </c>
      <c r="C570">
        <f>IF(G570&lt;0,(SQRT(G570^2+H570^2)*'User Interface'!$D$17)/$C$7*COS(PI()*'User Interface'!$D$19/180),0)</f>
        <v>0</v>
      </c>
      <c r="D570">
        <f>IF(G570&lt;0,(SQRT(H570^2+H570^2)*'User Interface'!$D$17)/$C$7*COS(PI()*'User Interface'!$D$19/180)+$C$8,$C$8)</f>
        <v>-9.81</v>
      </c>
      <c r="E570">
        <f t="shared" si="16"/>
        <v>9</v>
      </c>
      <c r="F570">
        <f t="shared" si="16"/>
        <v>-2.4739799999999992</v>
      </c>
      <c r="G570">
        <f t="shared" si="17"/>
        <v>5.0220000000000056</v>
      </c>
      <c r="H570">
        <f t="shared" si="17"/>
        <v>0.64675958000000155</v>
      </c>
    </row>
    <row r="571" spans="2:8" x14ac:dyDescent="0.3">
      <c r="B571">
        <f>B570+'User Interface'!$D$14</f>
        <v>0.55900000000000039</v>
      </c>
      <c r="C571">
        <f>IF(G571&lt;0,(SQRT(G571^2+H571^2)*'User Interface'!$D$17)/$C$7*COS(PI()*'User Interface'!$D$19/180),0)</f>
        <v>0</v>
      </c>
      <c r="D571">
        <f>IF(G571&lt;0,(SQRT(H571^2+H571^2)*'User Interface'!$D$17)/$C$7*COS(PI()*'User Interface'!$D$19/180)+$C$8,$C$8)</f>
        <v>-9.81</v>
      </c>
      <c r="E571">
        <f t="shared" si="16"/>
        <v>9</v>
      </c>
      <c r="F571">
        <f t="shared" si="16"/>
        <v>-2.4837899999999991</v>
      </c>
      <c r="G571">
        <f t="shared" si="17"/>
        <v>5.0310000000000059</v>
      </c>
      <c r="H571">
        <f t="shared" si="17"/>
        <v>0.64428069500000151</v>
      </c>
    </row>
    <row r="572" spans="2:8" x14ac:dyDescent="0.3">
      <c r="B572">
        <f>B571+'User Interface'!$D$14</f>
        <v>0.56000000000000039</v>
      </c>
      <c r="C572">
        <f>IF(G572&lt;0,(SQRT(G572^2+H572^2)*'User Interface'!$D$17)/$C$7*COS(PI()*'User Interface'!$D$19/180),0)</f>
        <v>0</v>
      </c>
      <c r="D572">
        <f>IF(G572&lt;0,(SQRT(H572^2+H572^2)*'User Interface'!$D$17)/$C$7*COS(PI()*'User Interface'!$D$19/180)+$C$8,$C$8)</f>
        <v>-9.81</v>
      </c>
      <c r="E572">
        <f t="shared" si="16"/>
        <v>9</v>
      </c>
      <c r="F572">
        <f t="shared" si="16"/>
        <v>-2.4935999999999989</v>
      </c>
      <c r="G572">
        <f t="shared" si="17"/>
        <v>5.0400000000000063</v>
      </c>
      <c r="H572">
        <f t="shared" si="17"/>
        <v>0.64179200000000147</v>
      </c>
    </row>
    <row r="573" spans="2:8" x14ac:dyDescent="0.3">
      <c r="B573">
        <f>B572+'User Interface'!$D$14</f>
        <v>0.56100000000000039</v>
      </c>
      <c r="C573">
        <f>IF(G573&lt;0,(SQRT(G573^2+H573^2)*'User Interface'!$D$17)/$C$7*COS(PI()*'User Interface'!$D$19/180),0)</f>
        <v>0</v>
      </c>
      <c r="D573">
        <f>IF(G573&lt;0,(SQRT(H573^2+H573^2)*'User Interface'!$D$17)/$C$7*COS(PI()*'User Interface'!$D$19/180)+$C$8,$C$8)</f>
        <v>-9.81</v>
      </c>
      <c r="E573">
        <f t="shared" si="16"/>
        <v>9</v>
      </c>
      <c r="F573">
        <f t="shared" si="16"/>
        <v>-2.5034099999999988</v>
      </c>
      <c r="G573">
        <f t="shared" si="17"/>
        <v>5.0490000000000066</v>
      </c>
      <c r="H573">
        <f t="shared" si="17"/>
        <v>0.63929349500000143</v>
      </c>
    </row>
    <row r="574" spans="2:8" x14ac:dyDescent="0.3">
      <c r="B574">
        <f>B573+'User Interface'!$D$14</f>
        <v>0.56200000000000039</v>
      </c>
      <c r="C574">
        <f>IF(G574&lt;0,(SQRT(G574^2+H574^2)*'User Interface'!$D$17)/$C$7*COS(PI()*'User Interface'!$D$19/180),0)</f>
        <v>0</v>
      </c>
      <c r="D574">
        <f>IF(G574&lt;0,(SQRT(H574^2+H574^2)*'User Interface'!$D$17)/$C$7*COS(PI()*'User Interface'!$D$19/180)+$C$8,$C$8)</f>
        <v>-9.81</v>
      </c>
      <c r="E574">
        <f t="shared" si="16"/>
        <v>9</v>
      </c>
      <c r="F574">
        <f t="shared" si="16"/>
        <v>-2.5132199999999987</v>
      </c>
      <c r="G574">
        <f t="shared" si="17"/>
        <v>5.0580000000000069</v>
      </c>
      <c r="H574">
        <f t="shared" si="17"/>
        <v>0.63678518000000139</v>
      </c>
    </row>
    <row r="575" spans="2:8" x14ac:dyDescent="0.3">
      <c r="B575">
        <f>B574+'User Interface'!$D$14</f>
        <v>0.56300000000000039</v>
      </c>
      <c r="C575">
        <f>IF(G575&lt;0,(SQRT(G575^2+H575^2)*'User Interface'!$D$17)/$C$7*COS(PI()*'User Interface'!$D$19/180),0)</f>
        <v>0</v>
      </c>
      <c r="D575">
        <f>IF(G575&lt;0,(SQRT(H575^2+H575^2)*'User Interface'!$D$17)/$C$7*COS(PI()*'User Interface'!$D$19/180)+$C$8,$C$8)</f>
        <v>-9.81</v>
      </c>
      <c r="E575">
        <f t="shared" si="16"/>
        <v>9</v>
      </c>
      <c r="F575">
        <f t="shared" si="16"/>
        <v>-2.5230299999999986</v>
      </c>
      <c r="G575">
        <f t="shared" si="17"/>
        <v>5.0670000000000073</v>
      </c>
      <c r="H575">
        <f t="shared" si="17"/>
        <v>0.63426705500000136</v>
      </c>
    </row>
    <row r="576" spans="2:8" x14ac:dyDescent="0.3">
      <c r="B576">
        <f>B575+'User Interface'!$D$14</f>
        <v>0.56400000000000039</v>
      </c>
      <c r="C576">
        <f>IF(G576&lt;0,(SQRT(G576^2+H576^2)*'User Interface'!$D$17)/$C$7*COS(PI()*'User Interface'!$D$19/180),0)</f>
        <v>0</v>
      </c>
      <c r="D576">
        <f>IF(G576&lt;0,(SQRT(H576^2+H576^2)*'User Interface'!$D$17)/$C$7*COS(PI()*'User Interface'!$D$19/180)+$C$8,$C$8)</f>
        <v>-9.81</v>
      </c>
      <c r="E576">
        <f t="shared" si="16"/>
        <v>9</v>
      </c>
      <c r="F576">
        <f t="shared" si="16"/>
        <v>-2.5328399999999984</v>
      </c>
      <c r="G576">
        <f t="shared" si="17"/>
        <v>5.0760000000000076</v>
      </c>
      <c r="H576">
        <f t="shared" si="17"/>
        <v>0.63173912000000132</v>
      </c>
    </row>
    <row r="577" spans="2:8" x14ac:dyDescent="0.3">
      <c r="B577">
        <f>B576+'User Interface'!$D$14</f>
        <v>0.56500000000000039</v>
      </c>
      <c r="C577">
        <f>IF(G577&lt;0,(SQRT(G577^2+H577^2)*'User Interface'!$D$17)/$C$7*COS(PI()*'User Interface'!$D$19/180),0)</f>
        <v>0</v>
      </c>
      <c r="D577">
        <f>IF(G577&lt;0,(SQRT(H577^2+H577^2)*'User Interface'!$D$17)/$C$7*COS(PI()*'User Interface'!$D$19/180)+$C$8,$C$8)</f>
        <v>-9.81</v>
      </c>
      <c r="E577">
        <f t="shared" si="16"/>
        <v>9</v>
      </c>
      <c r="F577">
        <f t="shared" si="16"/>
        <v>-2.5426499999999983</v>
      </c>
      <c r="G577">
        <f t="shared" si="17"/>
        <v>5.085000000000008</v>
      </c>
      <c r="H577">
        <f t="shared" si="17"/>
        <v>0.62920137500000128</v>
      </c>
    </row>
    <row r="578" spans="2:8" x14ac:dyDescent="0.3">
      <c r="B578">
        <f>B577+'User Interface'!$D$14</f>
        <v>0.56600000000000039</v>
      </c>
      <c r="C578">
        <f>IF(G578&lt;0,(SQRT(G578^2+H578^2)*'User Interface'!$D$17)/$C$7*COS(PI()*'User Interface'!$D$19/180),0)</f>
        <v>0</v>
      </c>
      <c r="D578">
        <f>IF(G578&lt;0,(SQRT(H578^2+H578^2)*'User Interface'!$D$17)/$C$7*COS(PI()*'User Interface'!$D$19/180)+$C$8,$C$8)</f>
        <v>-9.81</v>
      </c>
      <c r="E578">
        <f t="shared" si="16"/>
        <v>9</v>
      </c>
      <c r="F578">
        <f t="shared" si="16"/>
        <v>-2.5524599999999982</v>
      </c>
      <c r="G578">
        <f t="shared" si="17"/>
        <v>5.0940000000000083</v>
      </c>
      <c r="H578">
        <f t="shared" si="17"/>
        <v>0.62665382000000125</v>
      </c>
    </row>
    <row r="579" spans="2:8" x14ac:dyDescent="0.3">
      <c r="B579">
        <f>B578+'User Interface'!$D$14</f>
        <v>0.56700000000000039</v>
      </c>
      <c r="C579">
        <f>IF(G579&lt;0,(SQRT(G579^2+H579^2)*'User Interface'!$D$17)/$C$7*COS(PI()*'User Interface'!$D$19/180),0)</f>
        <v>0</v>
      </c>
      <c r="D579">
        <f>IF(G579&lt;0,(SQRT(H579^2+H579^2)*'User Interface'!$D$17)/$C$7*COS(PI()*'User Interface'!$D$19/180)+$C$8,$C$8)</f>
        <v>-9.81</v>
      </c>
      <c r="E579">
        <f t="shared" si="16"/>
        <v>9</v>
      </c>
      <c r="F579">
        <f t="shared" si="16"/>
        <v>-2.562269999999998</v>
      </c>
      <c r="G579">
        <f t="shared" si="17"/>
        <v>5.1030000000000086</v>
      </c>
      <c r="H579">
        <f t="shared" si="17"/>
        <v>0.62409645500000122</v>
      </c>
    </row>
    <row r="580" spans="2:8" x14ac:dyDescent="0.3">
      <c r="B580">
        <f>B579+'User Interface'!$D$14</f>
        <v>0.56800000000000039</v>
      </c>
      <c r="C580">
        <f>IF(G580&lt;0,(SQRT(G580^2+H580^2)*'User Interface'!$D$17)/$C$7*COS(PI()*'User Interface'!$D$19/180),0)</f>
        <v>0</v>
      </c>
      <c r="D580">
        <f>IF(G580&lt;0,(SQRT(H580^2+H580^2)*'User Interface'!$D$17)/$C$7*COS(PI()*'User Interface'!$D$19/180)+$C$8,$C$8)</f>
        <v>-9.81</v>
      </c>
      <c r="E580">
        <f t="shared" si="16"/>
        <v>9</v>
      </c>
      <c r="F580">
        <f t="shared" si="16"/>
        <v>-2.5720799999999979</v>
      </c>
      <c r="G580">
        <f t="shared" si="17"/>
        <v>5.112000000000009</v>
      </c>
      <c r="H580">
        <f t="shared" si="17"/>
        <v>0.62152928000000118</v>
      </c>
    </row>
    <row r="581" spans="2:8" x14ac:dyDescent="0.3">
      <c r="B581">
        <f>B580+'User Interface'!$D$14</f>
        <v>0.56900000000000039</v>
      </c>
      <c r="C581">
        <f>IF(G581&lt;0,(SQRT(G581^2+H581^2)*'User Interface'!$D$17)/$C$7*COS(PI()*'User Interface'!$D$19/180),0)</f>
        <v>0</v>
      </c>
      <c r="D581">
        <f>IF(G581&lt;0,(SQRT(H581^2+H581^2)*'User Interface'!$D$17)/$C$7*COS(PI()*'User Interface'!$D$19/180)+$C$8,$C$8)</f>
        <v>-9.81</v>
      </c>
      <c r="E581">
        <f t="shared" si="16"/>
        <v>9</v>
      </c>
      <c r="F581">
        <f t="shared" si="16"/>
        <v>-2.5818899999999978</v>
      </c>
      <c r="G581">
        <f t="shared" si="17"/>
        <v>5.1210000000000093</v>
      </c>
      <c r="H581">
        <f t="shared" si="17"/>
        <v>0.61895229500000115</v>
      </c>
    </row>
    <row r="582" spans="2:8" x14ac:dyDescent="0.3">
      <c r="B582">
        <f>B581+'User Interface'!$D$14</f>
        <v>0.5700000000000004</v>
      </c>
      <c r="C582">
        <f>IF(G582&lt;0,(SQRT(G582^2+H582^2)*'User Interface'!$D$17)/$C$7*COS(PI()*'User Interface'!$D$19/180),0)</f>
        <v>0</v>
      </c>
      <c r="D582">
        <f>IF(G582&lt;0,(SQRT(H582^2+H582^2)*'User Interface'!$D$17)/$C$7*COS(PI()*'User Interface'!$D$19/180)+$C$8,$C$8)</f>
        <v>-9.81</v>
      </c>
      <c r="E582">
        <f t="shared" si="16"/>
        <v>9</v>
      </c>
      <c r="F582">
        <f t="shared" si="16"/>
        <v>-2.5916999999999977</v>
      </c>
      <c r="G582">
        <f t="shared" si="17"/>
        <v>5.1300000000000097</v>
      </c>
      <c r="H582">
        <f t="shared" si="17"/>
        <v>0.61636550000000112</v>
      </c>
    </row>
    <row r="583" spans="2:8" x14ac:dyDescent="0.3">
      <c r="B583">
        <f>B582+'User Interface'!$D$14</f>
        <v>0.5710000000000004</v>
      </c>
      <c r="C583">
        <f>IF(G583&lt;0,(SQRT(G583^2+H583^2)*'User Interface'!$D$17)/$C$7*COS(PI()*'User Interface'!$D$19/180),0)</f>
        <v>0</v>
      </c>
      <c r="D583">
        <f>IF(G583&lt;0,(SQRT(H583^2+H583^2)*'User Interface'!$D$17)/$C$7*COS(PI()*'User Interface'!$D$19/180)+$C$8,$C$8)</f>
        <v>-9.81</v>
      </c>
      <c r="E583">
        <f t="shared" si="16"/>
        <v>9</v>
      </c>
      <c r="F583">
        <f t="shared" si="16"/>
        <v>-2.6015099999999975</v>
      </c>
      <c r="G583">
        <f t="shared" si="17"/>
        <v>5.13900000000001</v>
      </c>
      <c r="H583">
        <f t="shared" si="17"/>
        <v>0.61376889500000109</v>
      </c>
    </row>
    <row r="584" spans="2:8" x14ac:dyDescent="0.3">
      <c r="B584">
        <f>B583+'User Interface'!$D$14</f>
        <v>0.5720000000000004</v>
      </c>
      <c r="C584">
        <f>IF(G584&lt;0,(SQRT(G584^2+H584^2)*'User Interface'!$D$17)/$C$7*COS(PI()*'User Interface'!$D$19/180),0)</f>
        <v>0</v>
      </c>
      <c r="D584">
        <f>IF(G584&lt;0,(SQRT(H584^2+H584^2)*'User Interface'!$D$17)/$C$7*COS(PI()*'User Interface'!$D$19/180)+$C$8,$C$8)</f>
        <v>-9.81</v>
      </c>
      <c r="E584">
        <f t="shared" si="16"/>
        <v>9</v>
      </c>
      <c r="F584">
        <f t="shared" si="16"/>
        <v>-2.6113199999999974</v>
      </c>
      <c r="G584">
        <f t="shared" si="17"/>
        <v>5.1480000000000103</v>
      </c>
      <c r="H584">
        <f t="shared" si="17"/>
        <v>0.61116248000000106</v>
      </c>
    </row>
    <row r="585" spans="2:8" x14ac:dyDescent="0.3">
      <c r="B585">
        <f>B584+'User Interface'!$D$14</f>
        <v>0.5730000000000004</v>
      </c>
      <c r="C585">
        <f>IF(G585&lt;0,(SQRT(G585^2+H585^2)*'User Interface'!$D$17)/$C$7*COS(PI()*'User Interface'!$D$19/180),0)</f>
        <v>0</v>
      </c>
      <c r="D585">
        <f>IF(G585&lt;0,(SQRT(H585^2+H585^2)*'User Interface'!$D$17)/$C$7*COS(PI()*'User Interface'!$D$19/180)+$C$8,$C$8)</f>
        <v>-9.81</v>
      </c>
      <c r="E585">
        <f t="shared" si="16"/>
        <v>9</v>
      </c>
      <c r="F585">
        <f t="shared" si="16"/>
        <v>-2.6211299999999973</v>
      </c>
      <c r="G585">
        <f t="shared" si="17"/>
        <v>5.1570000000000107</v>
      </c>
      <c r="H585">
        <f t="shared" si="17"/>
        <v>0.60854625500000104</v>
      </c>
    </row>
    <row r="586" spans="2:8" x14ac:dyDescent="0.3">
      <c r="B586">
        <f>B585+'User Interface'!$D$14</f>
        <v>0.5740000000000004</v>
      </c>
      <c r="C586">
        <f>IF(G586&lt;0,(SQRT(G586^2+H586^2)*'User Interface'!$D$17)/$C$7*COS(PI()*'User Interface'!$D$19/180),0)</f>
        <v>0</v>
      </c>
      <c r="D586">
        <f>IF(G586&lt;0,(SQRT(H586^2+H586^2)*'User Interface'!$D$17)/$C$7*COS(PI()*'User Interface'!$D$19/180)+$C$8,$C$8)</f>
        <v>-9.81</v>
      </c>
      <c r="E586">
        <f t="shared" si="16"/>
        <v>9</v>
      </c>
      <c r="F586">
        <f t="shared" si="16"/>
        <v>-2.6309399999999972</v>
      </c>
      <c r="G586">
        <f t="shared" si="17"/>
        <v>5.166000000000011</v>
      </c>
      <c r="H586">
        <f t="shared" si="17"/>
        <v>0.60592022000000101</v>
      </c>
    </row>
    <row r="587" spans="2:8" x14ac:dyDescent="0.3">
      <c r="B587">
        <f>B586+'User Interface'!$D$14</f>
        <v>0.5750000000000004</v>
      </c>
      <c r="C587">
        <f>IF(G587&lt;0,(SQRT(G587^2+H587^2)*'User Interface'!$D$17)/$C$7*COS(PI()*'User Interface'!$D$19/180),0)</f>
        <v>0</v>
      </c>
      <c r="D587">
        <f>IF(G587&lt;0,(SQRT(H587^2+H587^2)*'User Interface'!$D$17)/$C$7*COS(PI()*'User Interface'!$D$19/180)+$C$8,$C$8)</f>
        <v>-9.81</v>
      </c>
      <c r="E587">
        <f t="shared" si="16"/>
        <v>9</v>
      </c>
      <c r="F587">
        <f t="shared" si="16"/>
        <v>-2.640749999999997</v>
      </c>
      <c r="G587">
        <f t="shared" si="17"/>
        <v>5.1750000000000114</v>
      </c>
      <c r="H587">
        <f t="shared" si="17"/>
        <v>0.60328437500000098</v>
      </c>
    </row>
    <row r="588" spans="2:8" x14ac:dyDescent="0.3">
      <c r="B588">
        <f>B587+'User Interface'!$D$14</f>
        <v>0.5760000000000004</v>
      </c>
      <c r="C588">
        <f>IF(G588&lt;0,(SQRT(G588^2+H588^2)*'User Interface'!$D$17)/$C$7*COS(PI()*'User Interface'!$D$19/180),0)</f>
        <v>0</v>
      </c>
      <c r="D588">
        <f>IF(G588&lt;0,(SQRT(H588^2+H588^2)*'User Interface'!$D$17)/$C$7*COS(PI()*'User Interface'!$D$19/180)+$C$8,$C$8)</f>
        <v>-9.81</v>
      </c>
      <c r="E588">
        <f t="shared" si="16"/>
        <v>9</v>
      </c>
      <c r="F588">
        <f t="shared" si="16"/>
        <v>-2.6505599999999969</v>
      </c>
      <c r="G588">
        <f t="shared" si="17"/>
        <v>5.1840000000000117</v>
      </c>
      <c r="H588">
        <f t="shared" si="17"/>
        <v>0.60063872000000096</v>
      </c>
    </row>
    <row r="589" spans="2:8" x14ac:dyDescent="0.3">
      <c r="B589">
        <f>B588+'User Interface'!$D$14</f>
        <v>0.5770000000000004</v>
      </c>
      <c r="C589">
        <f>IF(G589&lt;0,(SQRT(G589^2+H589^2)*'User Interface'!$D$17)/$C$7*COS(PI()*'User Interface'!$D$19/180),0)</f>
        <v>0</v>
      </c>
      <c r="D589">
        <f>IF(G589&lt;0,(SQRT(H589^2+H589^2)*'User Interface'!$D$17)/$C$7*COS(PI()*'User Interface'!$D$19/180)+$C$8,$C$8)</f>
        <v>-9.81</v>
      </c>
      <c r="E589">
        <f t="shared" si="16"/>
        <v>9</v>
      </c>
      <c r="F589">
        <f t="shared" si="16"/>
        <v>-2.6603699999999968</v>
      </c>
      <c r="G589">
        <f t="shared" si="17"/>
        <v>5.1930000000000121</v>
      </c>
      <c r="H589">
        <f t="shared" si="17"/>
        <v>0.59798325500000094</v>
      </c>
    </row>
    <row r="590" spans="2:8" x14ac:dyDescent="0.3">
      <c r="B590">
        <f>B589+'User Interface'!$D$14</f>
        <v>0.5780000000000004</v>
      </c>
      <c r="C590">
        <f>IF(G590&lt;0,(SQRT(G590^2+H590^2)*'User Interface'!$D$17)/$C$7*COS(PI()*'User Interface'!$D$19/180),0)</f>
        <v>0</v>
      </c>
      <c r="D590">
        <f>IF(G590&lt;0,(SQRT(H590^2+H590^2)*'User Interface'!$D$17)/$C$7*COS(PI()*'User Interface'!$D$19/180)+$C$8,$C$8)</f>
        <v>-9.81</v>
      </c>
      <c r="E590">
        <f t="shared" ref="E590:F653" si="18">C589*$C$9+E589</f>
        <v>9</v>
      </c>
      <c r="F590">
        <f t="shared" si="18"/>
        <v>-2.6701799999999967</v>
      </c>
      <c r="G590">
        <f t="shared" ref="G590:H653" si="19">(E590+E589)/2*$C$9+G589</f>
        <v>5.2020000000000124</v>
      </c>
      <c r="H590">
        <f t="shared" si="19"/>
        <v>0.59531798000000091</v>
      </c>
    </row>
    <row r="591" spans="2:8" x14ac:dyDescent="0.3">
      <c r="B591">
        <f>B590+'User Interface'!$D$14</f>
        <v>0.5790000000000004</v>
      </c>
      <c r="C591">
        <f>IF(G591&lt;0,(SQRT(G591^2+H591^2)*'User Interface'!$D$17)/$C$7*COS(PI()*'User Interface'!$D$19/180),0)</f>
        <v>0</v>
      </c>
      <c r="D591">
        <f>IF(G591&lt;0,(SQRT(H591^2+H591^2)*'User Interface'!$D$17)/$C$7*COS(PI()*'User Interface'!$D$19/180)+$C$8,$C$8)</f>
        <v>-9.81</v>
      </c>
      <c r="E591">
        <f t="shared" si="18"/>
        <v>9</v>
      </c>
      <c r="F591">
        <f t="shared" si="18"/>
        <v>-2.6799899999999965</v>
      </c>
      <c r="G591">
        <f t="shared" si="19"/>
        <v>5.2110000000000127</v>
      </c>
      <c r="H591">
        <f t="shared" si="19"/>
        <v>0.59264289500000089</v>
      </c>
    </row>
    <row r="592" spans="2:8" x14ac:dyDescent="0.3">
      <c r="B592">
        <f>B591+'User Interface'!$D$14</f>
        <v>0.5800000000000004</v>
      </c>
      <c r="C592">
        <f>IF(G592&lt;0,(SQRT(G592^2+H592^2)*'User Interface'!$D$17)/$C$7*COS(PI()*'User Interface'!$D$19/180),0)</f>
        <v>0</v>
      </c>
      <c r="D592">
        <f>IF(G592&lt;0,(SQRT(H592^2+H592^2)*'User Interface'!$D$17)/$C$7*COS(PI()*'User Interface'!$D$19/180)+$C$8,$C$8)</f>
        <v>-9.81</v>
      </c>
      <c r="E592">
        <f t="shared" si="18"/>
        <v>9</v>
      </c>
      <c r="F592">
        <f t="shared" si="18"/>
        <v>-2.6897999999999964</v>
      </c>
      <c r="G592">
        <f t="shared" si="19"/>
        <v>5.2200000000000131</v>
      </c>
      <c r="H592">
        <f t="shared" si="19"/>
        <v>0.58995800000000087</v>
      </c>
    </row>
    <row r="593" spans="2:8" x14ac:dyDescent="0.3">
      <c r="B593">
        <f>B592+'User Interface'!$D$14</f>
        <v>0.58100000000000041</v>
      </c>
      <c r="C593">
        <f>IF(G593&lt;0,(SQRT(G593^2+H593^2)*'User Interface'!$D$17)/$C$7*COS(PI()*'User Interface'!$D$19/180),0)</f>
        <v>0</v>
      </c>
      <c r="D593">
        <f>IF(G593&lt;0,(SQRT(H593^2+H593^2)*'User Interface'!$D$17)/$C$7*COS(PI()*'User Interface'!$D$19/180)+$C$8,$C$8)</f>
        <v>-9.81</v>
      </c>
      <c r="E593">
        <f t="shared" si="18"/>
        <v>9</v>
      </c>
      <c r="F593">
        <f t="shared" si="18"/>
        <v>-2.6996099999999963</v>
      </c>
      <c r="G593">
        <f t="shared" si="19"/>
        <v>5.2290000000000134</v>
      </c>
      <c r="H593">
        <f t="shared" si="19"/>
        <v>0.58726329500000085</v>
      </c>
    </row>
    <row r="594" spans="2:8" x14ac:dyDescent="0.3">
      <c r="B594">
        <f>B593+'User Interface'!$D$14</f>
        <v>0.58200000000000041</v>
      </c>
      <c r="C594">
        <f>IF(G594&lt;0,(SQRT(G594^2+H594^2)*'User Interface'!$D$17)/$C$7*COS(PI()*'User Interface'!$D$19/180),0)</f>
        <v>0</v>
      </c>
      <c r="D594">
        <f>IF(G594&lt;0,(SQRT(H594^2+H594^2)*'User Interface'!$D$17)/$C$7*COS(PI()*'User Interface'!$D$19/180)+$C$8,$C$8)</f>
        <v>-9.81</v>
      </c>
      <c r="E594">
        <f t="shared" si="18"/>
        <v>9</v>
      </c>
      <c r="F594">
        <f t="shared" si="18"/>
        <v>-2.7094199999999962</v>
      </c>
      <c r="G594">
        <f t="shared" si="19"/>
        <v>5.2380000000000138</v>
      </c>
      <c r="H594">
        <f t="shared" si="19"/>
        <v>0.58455878000000083</v>
      </c>
    </row>
    <row r="595" spans="2:8" x14ac:dyDescent="0.3">
      <c r="B595">
        <f>B594+'User Interface'!$D$14</f>
        <v>0.58300000000000041</v>
      </c>
      <c r="C595">
        <f>IF(G595&lt;0,(SQRT(G595^2+H595^2)*'User Interface'!$D$17)/$C$7*COS(PI()*'User Interface'!$D$19/180),0)</f>
        <v>0</v>
      </c>
      <c r="D595">
        <f>IF(G595&lt;0,(SQRT(H595^2+H595^2)*'User Interface'!$D$17)/$C$7*COS(PI()*'User Interface'!$D$19/180)+$C$8,$C$8)</f>
        <v>-9.81</v>
      </c>
      <c r="E595">
        <f t="shared" si="18"/>
        <v>9</v>
      </c>
      <c r="F595">
        <f t="shared" si="18"/>
        <v>-2.719229999999996</v>
      </c>
      <c r="G595">
        <f t="shared" si="19"/>
        <v>5.2470000000000141</v>
      </c>
      <c r="H595">
        <f t="shared" si="19"/>
        <v>0.58184445500000082</v>
      </c>
    </row>
    <row r="596" spans="2:8" x14ac:dyDescent="0.3">
      <c r="B596">
        <f>B595+'User Interface'!$D$14</f>
        <v>0.58400000000000041</v>
      </c>
      <c r="C596">
        <f>IF(G596&lt;0,(SQRT(G596^2+H596^2)*'User Interface'!$D$17)/$C$7*COS(PI()*'User Interface'!$D$19/180),0)</f>
        <v>0</v>
      </c>
      <c r="D596">
        <f>IF(G596&lt;0,(SQRT(H596^2+H596^2)*'User Interface'!$D$17)/$C$7*COS(PI()*'User Interface'!$D$19/180)+$C$8,$C$8)</f>
        <v>-9.81</v>
      </c>
      <c r="E596">
        <f t="shared" si="18"/>
        <v>9</v>
      </c>
      <c r="F596">
        <f t="shared" si="18"/>
        <v>-2.7290399999999959</v>
      </c>
      <c r="G596">
        <f t="shared" si="19"/>
        <v>5.2560000000000144</v>
      </c>
      <c r="H596">
        <f t="shared" si="19"/>
        <v>0.5791203200000008</v>
      </c>
    </row>
    <row r="597" spans="2:8" x14ac:dyDescent="0.3">
      <c r="B597">
        <f>B596+'User Interface'!$D$14</f>
        <v>0.58500000000000041</v>
      </c>
      <c r="C597">
        <f>IF(G597&lt;0,(SQRT(G597^2+H597^2)*'User Interface'!$D$17)/$C$7*COS(PI()*'User Interface'!$D$19/180),0)</f>
        <v>0</v>
      </c>
      <c r="D597">
        <f>IF(G597&lt;0,(SQRT(H597^2+H597^2)*'User Interface'!$D$17)/$C$7*COS(PI()*'User Interface'!$D$19/180)+$C$8,$C$8)</f>
        <v>-9.81</v>
      </c>
      <c r="E597">
        <f t="shared" si="18"/>
        <v>9</v>
      </c>
      <c r="F597">
        <f t="shared" si="18"/>
        <v>-2.7388499999999958</v>
      </c>
      <c r="G597">
        <f t="shared" si="19"/>
        <v>5.2650000000000148</v>
      </c>
      <c r="H597">
        <f t="shared" si="19"/>
        <v>0.57638637500000078</v>
      </c>
    </row>
    <row r="598" spans="2:8" x14ac:dyDescent="0.3">
      <c r="B598">
        <f>B597+'User Interface'!$D$14</f>
        <v>0.58600000000000041</v>
      </c>
      <c r="C598">
        <f>IF(G598&lt;0,(SQRT(G598^2+H598^2)*'User Interface'!$D$17)/$C$7*COS(PI()*'User Interface'!$D$19/180),0)</f>
        <v>0</v>
      </c>
      <c r="D598">
        <f>IF(G598&lt;0,(SQRT(H598^2+H598^2)*'User Interface'!$D$17)/$C$7*COS(PI()*'User Interface'!$D$19/180)+$C$8,$C$8)</f>
        <v>-9.81</v>
      </c>
      <c r="E598">
        <f t="shared" si="18"/>
        <v>9</v>
      </c>
      <c r="F598">
        <f t="shared" si="18"/>
        <v>-2.7486599999999957</v>
      </c>
      <c r="G598">
        <f t="shared" si="19"/>
        <v>5.2740000000000151</v>
      </c>
      <c r="H598">
        <f t="shared" si="19"/>
        <v>0.57364262000000077</v>
      </c>
    </row>
    <row r="599" spans="2:8" x14ac:dyDescent="0.3">
      <c r="B599">
        <f>B598+'User Interface'!$D$14</f>
        <v>0.58700000000000041</v>
      </c>
      <c r="C599">
        <f>IF(G599&lt;0,(SQRT(G599^2+H599^2)*'User Interface'!$D$17)/$C$7*COS(PI()*'User Interface'!$D$19/180),0)</f>
        <v>0</v>
      </c>
      <c r="D599">
        <f>IF(G599&lt;0,(SQRT(H599^2+H599^2)*'User Interface'!$D$17)/$C$7*COS(PI()*'User Interface'!$D$19/180)+$C$8,$C$8)</f>
        <v>-9.81</v>
      </c>
      <c r="E599">
        <f t="shared" si="18"/>
        <v>9</v>
      </c>
      <c r="F599">
        <f t="shared" si="18"/>
        <v>-2.7584699999999955</v>
      </c>
      <c r="G599">
        <f t="shared" si="19"/>
        <v>5.2830000000000155</v>
      </c>
      <c r="H599">
        <f t="shared" si="19"/>
        <v>0.57088905500000076</v>
      </c>
    </row>
    <row r="600" spans="2:8" x14ac:dyDescent="0.3">
      <c r="B600">
        <f>B599+'User Interface'!$D$14</f>
        <v>0.58800000000000041</v>
      </c>
      <c r="C600">
        <f>IF(G600&lt;0,(SQRT(G600^2+H600^2)*'User Interface'!$D$17)/$C$7*COS(PI()*'User Interface'!$D$19/180),0)</f>
        <v>0</v>
      </c>
      <c r="D600">
        <f>IF(G600&lt;0,(SQRT(H600^2+H600^2)*'User Interface'!$D$17)/$C$7*COS(PI()*'User Interface'!$D$19/180)+$C$8,$C$8)</f>
        <v>-9.81</v>
      </c>
      <c r="E600">
        <f t="shared" si="18"/>
        <v>9</v>
      </c>
      <c r="F600">
        <f t="shared" si="18"/>
        <v>-2.7682799999999954</v>
      </c>
      <c r="G600">
        <f t="shared" si="19"/>
        <v>5.2920000000000158</v>
      </c>
      <c r="H600">
        <f t="shared" si="19"/>
        <v>0.56812568000000074</v>
      </c>
    </row>
    <row r="601" spans="2:8" x14ac:dyDescent="0.3">
      <c r="B601">
        <f>B600+'User Interface'!$D$14</f>
        <v>0.58900000000000041</v>
      </c>
      <c r="C601">
        <f>IF(G601&lt;0,(SQRT(G601^2+H601^2)*'User Interface'!$D$17)/$C$7*COS(PI()*'User Interface'!$D$19/180),0)</f>
        <v>0</v>
      </c>
      <c r="D601">
        <f>IF(G601&lt;0,(SQRT(H601^2+H601^2)*'User Interface'!$D$17)/$C$7*COS(PI()*'User Interface'!$D$19/180)+$C$8,$C$8)</f>
        <v>-9.81</v>
      </c>
      <c r="E601">
        <f t="shared" si="18"/>
        <v>9</v>
      </c>
      <c r="F601">
        <f t="shared" si="18"/>
        <v>-2.7780899999999953</v>
      </c>
      <c r="G601">
        <f t="shared" si="19"/>
        <v>5.3010000000000161</v>
      </c>
      <c r="H601">
        <f t="shared" si="19"/>
        <v>0.56535249500000073</v>
      </c>
    </row>
    <row r="602" spans="2:8" x14ac:dyDescent="0.3">
      <c r="B602">
        <f>B601+'User Interface'!$D$14</f>
        <v>0.59000000000000041</v>
      </c>
      <c r="C602">
        <f>IF(G602&lt;0,(SQRT(G602^2+H602^2)*'User Interface'!$D$17)/$C$7*COS(PI()*'User Interface'!$D$19/180),0)</f>
        <v>0</v>
      </c>
      <c r="D602">
        <f>IF(G602&lt;0,(SQRT(H602^2+H602^2)*'User Interface'!$D$17)/$C$7*COS(PI()*'User Interface'!$D$19/180)+$C$8,$C$8)</f>
        <v>-9.81</v>
      </c>
      <c r="E602">
        <f t="shared" si="18"/>
        <v>9</v>
      </c>
      <c r="F602">
        <f t="shared" si="18"/>
        <v>-2.7878999999999952</v>
      </c>
      <c r="G602">
        <f t="shared" si="19"/>
        <v>5.3100000000000165</v>
      </c>
      <c r="H602">
        <f t="shared" si="19"/>
        <v>0.56256950000000072</v>
      </c>
    </row>
    <row r="603" spans="2:8" x14ac:dyDescent="0.3">
      <c r="B603">
        <f>B602+'User Interface'!$D$14</f>
        <v>0.59100000000000041</v>
      </c>
      <c r="C603">
        <f>IF(G603&lt;0,(SQRT(G603^2+H603^2)*'User Interface'!$D$17)/$C$7*COS(PI()*'User Interface'!$D$19/180),0)</f>
        <v>0</v>
      </c>
      <c r="D603">
        <f>IF(G603&lt;0,(SQRT(H603^2+H603^2)*'User Interface'!$D$17)/$C$7*COS(PI()*'User Interface'!$D$19/180)+$C$8,$C$8)</f>
        <v>-9.81</v>
      </c>
      <c r="E603">
        <f t="shared" si="18"/>
        <v>9</v>
      </c>
      <c r="F603">
        <f t="shared" si="18"/>
        <v>-2.797709999999995</v>
      </c>
      <c r="G603">
        <f t="shared" si="19"/>
        <v>5.3190000000000168</v>
      </c>
      <c r="H603">
        <f t="shared" si="19"/>
        <v>0.55977669500000071</v>
      </c>
    </row>
    <row r="604" spans="2:8" x14ac:dyDescent="0.3">
      <c r="B604">
        <f>B603+'User Interface'!$D$14</f>
        <v>0.59200000000000041</v>
      </c>
      <c r="C604">
        <f>IF(G604&lt;0,(SQRT(G604^2+H604^2)*'User Interface'!$D$17)/$C$7*COS(PI()*'User Interface'!$D$19/180),0)</f>
        <v>0</v>
      </c>
      <c r="D604">
        <f>IF(G604&lt;0,(SQRT(H604^2+H604^2)*'User Interface'!$D$17)/$C$7*COS(PI()*'User Interface'!$D$19/180)+$C$8,$C$8)</f>
        <v>-9.81</v>
      </c>
      <c r="E604">
        <f t="shared" si="18"/>
        <v>9</v>
      </c>
      <c r="F604">
        <f t="shared" si="18"/>
        <v>-2.8075199999999949</v>
      </c>
      <c r="G604">
        <f t="shared" si="19"/>
        <v>5.3280000000000172</v>
      </c>
      <c r="H604">
        <f t="shared" si="19"/>
        <v>0.5569740800000007</v>
      </c>
    </row>
    <row r="605" spans="2:8" x14ac:dyDescent="0.3">
      <c r="B605">
        <f>B604+'User Interface'!$D$14</f>
        <v>0.59300000000000042</v>
      </c>
      <c r="C605">
        <f>IF(G605&lt;0,(SQRT(G605^2+H605^2)*'User Interface'!$D$17)/$C$7*COS(PI()*'User Interface'!$D$19/180),0)</f>
        <v>0</v>
      </c>
      <c r="D605">
        <f>IF(G605&lt;0,(SQRT(H605^2+H605^2)*'User Interface'!$D$17)/$C$7*COS(PI()*'User Interface'!$D$19/180)+$C$8,$C$8)</f>
        <v>-9.81</v>
      </c>
      <c r="E605">
        <f t="shared" si="18"/>
        <v>9</v>
      </c>
      <c r="F605">
        <f t="shared" si="18"/>
        <v>-2.8173299999999948</v>
      </c>
      <c r="G605">
        <f t="shared" si="19"/>
        <v>5.3370000000000175</v>
      </c>
      <c r="H605">
        <f t="shared" si="19"/>
        <v>0.5541616550000007</v>
      </c>
    </row>
    <row r="606" spans="2:8" x14ac:dyDescent="0.3">
      <c r="B606">
        <f>B605+'User Interface'!$D$14</f>
        <v>0.59400000000000042</v>
      </c>
      <c r="C606">
        <f>IF(G606&lt;0,(SQRT(G606^2+H606^2)*'User Interface'!$D$17)/$C$7*COS(PI()*'User Interface'!$D$19/180),0)</f>
        <v>0</v>
      </c>
      <c r="D606">
        <f>IF(G606&lt;0,(SQRT(H606^2+H606^2)*'User Interface'!$D$17)/$C$7*COS(PI()*'User Interface'!$D$19/180)+$C$8,$C$8)</f>
        <v>-9.81</v>
      </c>
      <c r="E606">
        <f t="shared" si="18"/>
        <v>9</v>
      </c>
      <c r="F606">
        <f t="shared" si="18"/>
        <v>-2.8271399999999947</v>
      </c>
      <c r="G606">
        <f t="shared" si="19"/>
        <v>5.3460000000000178</v>
      </c>
      <c r="H606">
        <f t="shared" si="19"/>
        <v>0.55133942000000069</v>
      </c>
    </row>
    <row r="607" spans="2:8" x14ac:dyDescent="0.3">
      <c r="B607">
        <f>B606+'User Interface'!$D$14</f>
        <v>0.59500000000000042</v>
      </c>
      <c r="C607">
        <f>IF(G607&lt;0,(SQRT(G607^2+H607^2)*'User Interface'!$D$17)/$C$7*COS(PI()*'User Interface'!$D$19/180),0)</f>
        <v>0</v>
      </c>
      <c r="D607">
        <f>IF(G607&lt;0,(SQRT(H607^2+H607^2)*'User Interface'!$D$17)/$C$7*COS(PI()*'User Interface'!$D$19/180)+$C$8,$C$8)</f>
        <v>-9.81</v>
      </c>
      <c r="E607">
        <f t="shared" si="18"/>
        <v>9</v>
      </c>
      <c r="F607">
        <f t="shared" si="18"/>
        <v>-2.8369499999999945</v>
      </c>
      <c r="G607">
        <f t="shared" si="19"/>
        <v>5.3550000000000182</v>
      </c>
      <c r="H607">
        <f t="shared" si="19"/>
        <v>0.54850737500000069</v>
      </c>
    </row>
    <row r="608" spans="2:8" x14ac:dyDescent="0.3">
      <c r="B608">
        <f>B607+'User Interface'!$D$14</f>
        <v>0.59600000000000042</v>
      </c>
      <c r="C608">
        <f>IF(G608&lt;0,(SQRT(G608^2+H608^2)*'User Interface'!$D$17)/$C$7*COS(PI()*'User Interface'!$D$19/180),0)</f>
        <v>0</v>
      </c>
      <c r="D608">
        <f>IF(G608&lt;0,(SQRT(H608^2+H608^2)*'User Interface'!$D$17)/$C$7*COS(PI()*'User Interface'!$D$19/180)+$C$8,$C$8)</f>
        <v>-9.81</v>
      </c>
      <c r="E608">
        <f t="shared" si="18"/>
        <v>9</v>
      </c>
      <c r="F608">
        <f t="shared" si="18"/>
        <v>-2.8467599999999944</v>
      </c>
      <c r="G608">
        <f t="shared" si="19"/>
        <v>5.3640000000000185</v>
      </c>
      <c r="H608">
        <f t="shared" si="19"/>
        <v>0.54566552000000068</v>
      </c>
    </row>
    <row r="609" spans="2:8" x14ac:dyDescent="0.3">
      <c r="B609">
        <f>B608+'User Interface'!$D$14</f>
        <v>0.59700000000000042</v>
      </c>
      <c r="C609">
        <f>IF(G609&lt;0,(SQRT(G609^2+H609^2)*'User Interface'!$D$17)/$C$7*COS(PI()*'User Interface'!$D$19/180),0)</f>
        <v>0</v>
      </c>
      <c r="D609">
        <f>IF(G609&lt;0,(SQRT(H609^2+H609^2)*'User Interface'!$D$17)/$C$7*COS(PI()*'User Interface'!$D$19/180)+$C$8,$C$8)</f>
        <v>-9.81</v>
      </c>
      <c r="E609">
        <f t="shared" si="18"/>
        <v>9</v>
      </c>
      <c r="F609">
        <f t="shared" si="18"/>
        <v>-2.8565699999999943</v>
      </c>
      <c r="G609">
        <f t="shared" si="19"/>
        <v>5.3730000000000189</v>
      </c>
      <c r="H609">
        <f t="shared" si="19"/>
        <v>0.54281385500000068</v>
      </c>
    </row>
    <row r="610" spans="2:8" x14ac:dyDescent="0.3">
      <c r="B610">
        <f>B609+'User Interface'!$D$14</f>
        <v>0.59800000000000042</v>
      </c>
      <c r="C610">
        <f>IF(G610&lt;0,(SQRT(G610^2+H610^2)*'User Interface'!$D$17)/$C$7*COS(PI()*'User Interface'!$D$19/180),0)</f>
        <v>0</v>
      </c>
      <c r="D610">
        <f>IF(G610&lt;0,(SQRT(H610^2+H610^2)*'User Interface'!$D$17)/$C$7*COS(PI()*'User Interface'!$D$19/180)+$C$8,$C$8)</f>
        <v>-9.81</v>
      </c>
      <c r="E610">
        <f t="shared" si="18"/>
        <v>9</v>
      </c>
      <c r="F610">
        <f t="shared" si="18"/>
        <v>-2.8663799999999942</v>
      </c>
      <c r="G610">
        <f t="shared" si="19"/>
        <v>5.3820000000000192</v>
      </c>
      <c r="H610">
        <f t="shared" si="19"/>
        <v>0.53995238000000068</v>
      </c>
    </row>
    <row r="611" spans="2:8" x14ac:dyDescent="0.3">
      <c r="B611">
        <f>B610+'User Interface'!$D$14</f>
        <v>0.59900000000000042</v>
      </c>
      <c r="C611">
        <f>IF(G611&lt;0,(SQRT(G611^2+H611^2)*'User Interface'!$D$17)/$C$7*COS(PI()*'User Interface'!$D$19/180),0)</f>
        <v>0</v>
      </c>
      <c r="D611">
        <f>IF(G611&lt;0,(SQRT(H611^2+H611^2)*'User Interface'!$D$17)/$C$7*COS(PI()*'User Interface'!$D$19/180)+$C$8,$C$8)</f>
        <v>-9.81</v>
      </c>
      <c r="E611">
        <f t="shared" si="18"/>
        <v>9</v>
      </c>
      <c r="F611">
        <f t="shared" si="18"/>
        <v>-2.876189999999994</v>
      </c>
      <c r="G611">
        <f t="shared" si="19"/>
        <v>5.3910000000000196</v>
      </c>
      <c r="H611">
        <f t="shared" si="19"/>
        <v>0.53708109500000067</v>
      </c>
    </row>
    <row r="612" spans="2:8" x14ac:dyDescent="0.3">
      <c r="B612">
        <f>B611+'User Interface'!$D$14</f>
        <v>0.60000000000000042</v>
      </c>
      <c r="C612">
        <f>IF(G612&lt;0,(SQRT(G612^2+H612^2)*'User Interface'!$D$17)/$C$7*COS(PI()*'User Interface'!$D$19/180),0)</f>
        <v>0</v>
      </c>
      <c r="D612">
        <f>IF(G612&lt;0,(SQRT(H612^2+H612^2)*'User Interface'!$D$17)/$C$7*COS(PI()*'User Interface'!$D$19/180)+$C$8,$C$8)</f>
        <v>-9.81</v>
      </c>
      <c r="E612">
        <f t="shared" si="18"/>
        <v>9</v>
      </c>
      <c r="F612">
        <f t="shared" si="18"/>
        <v>-2.8859999999999939</v>
      </c>
      <c r="G612">
        <f t="shared" si="19"/>
        <v>5.4000000000000199</v>
      </c>
      <c r="H612">
        <f t="shared" si="19"/>
        <v>0.53420000000000067</v>
      </c>
    </row>
    <row r="613" spans="2:8" x14ac:dyDescent="0.3">
      <c r="B613">
        <f>B612+'User Interface'!$D$14</f>
        <v>0.60100000000000042</v>
      </c>
      <c r="C613">
        <f>IF(G613&lt;0,(SQRT(G613^2+H613^2)*'User Interface'!$D$17)/$C$7*COS(PI()*'User Interface'!$D$19/180),0)</f>
        <v>0</v>
      </c>
      <c r="D613">
        <f>IF(G613&lt;0,(SQRT(H613^2+H613^2)*'User Interface'!$D$17)/$C$7*COS(PI()*'User Interface'!$D$19/180)+$C$8,$C$8)</f>
        <v>-9.81</v>
      </c>
      <c r="E613">
        <f t="shared" si="18"/>
        <v>9</v>
      </c>
      <c r="F613">
        <f t="shared" si="18"/>
        <v>-2.8958099999999938</v>
      </c>
      <c r="G613">
        <f t="shared" si="19"/>
        <v>5.4090000000000202</v>
      </c>
      <c r="H613">
        <f t="shared" si="19"/>
        <v>0.53130909500000068</v>
      </c>
    </row>
    <row r="614" spans="2:8" x14ac:dyDescent="0.3">
      <c r="B614">
        <f>B613+'User Interface'!$D$14</f>
        <v>0.60200000000000042</v>
      </c>
      <c r="C614">
        <f>IF(G614&lt;0,(SQRT(G614^2+H614^2)*'User Interface'!$D$17)/$C$7*COS(PI()*'User Interface'!$D$19/180),0)</f>
        <v>0</v>
      </c>
      <c r="D614">
        <f>IF(G614&lt;0,(SQRT(H614^2+H614^2)*'User Interface'!$D$17)/$C$7*COS(PI()*'User Interface'!$D$19/180)+$C$8,$C$8)</f>
        <v>-9.81</v>
      </c>
      <c r="E614">
        <f t="shared" si="18"/>
        <v>9</v>
      </c>
      <c r="F614">
        <f t="shared" si="18"/>
        <v>-2.9056199999999937</v>
      </c>
      <c r="G614">
        <f t="shared" si="19"/>
        <v>5.4180000000000206</v>
      </c>
      <c r="H614">
        <f t="shared" si="19"/>
        <v>0.52840838000000068</v>
      </c>
    </row>
    <row r="615" spans="2:8" x14ac:dyDescent="0.3">
      <c r="B615">
        <f>B614+'User Interface'!$D$14</f>
        <v>0.60300000000000042</v>
      </c>
      <c r="C615">
        <f>IF(G615&lt;0,(SQRT(G615^2+H615^2)*'User Interface'!$D$17)/$C$7*COS(PI()*'User Interface'!$D$19/180),0)</f>
        <v>0</v>
      </c>
      <c r="D615">
        <f>IF(G615&lt;0,(SQRT(H615^2+H615^2)*'User Interface'!$D$17)/$C$7*COS(PI()*'User Interface'!$D$19/180)+$C$8,$C$8)</f>
        <v>-9.81</v>
      </c>
      <c r="E615">
        <f t="shared" si="18"/>
        <v>9</v>
      </c>
      <c r="F615">
        <f t="shared" si="18"/>
        <v>-2.9154299999999935</v>
      </c>
      <c r="G615">
        <f t="shared" si="19"/>
        <v>5.4270000000000209</v>
      </c>
      <c r="H615">
        <f t="shared" si="19"/>
        <v>0.52549785500000068</v>
      </c>
    </row>
    <row r="616" spans="2:8" x14ac:dyDescent="0.3">
      <c r="B616">
        <f>B615+'User Interface'!$D$14</f>
        <v>0.60400000000000043</v>
      </c>
      <c r="C616">
        <f>IF(G616&lt;0,(SQRT(G616^2+H616^2)*'User Interface'!$D$17)/$C$7*COS(PI()*'User Interface'!$D$19/180),0)</f>
        <v>0</v>
      </c>
      <c r="D616">
        <f>IF(G616&lt;0,(SQRT(H616^2+H616^2)*'User Interface'!$D$17)/$C$7*COS(PI()*'User Interface'!$D$19/180)+$C$8,$C$8)</f>
        <v>-9.81</v>
      </c>
      <c r="E616">
        <f t="shared" si="18"/>
        <v>9</v>
      </c>
      <c r="F616">
        <f t="shared" si="18"/>
        <v>-2.9252399999999934</v>
      </c>
      <c r="G616">
        <f t="shared" si="19"/>
        <v>5.4360000000000213</v>
      </c>
      <c r="H616">
        <f t="shared" si="19"/>
        <v>0.52257752000000068</v>
      </c>
    </row>
    <row r="617" spans="2:8" x14ac:dyDescent="0.3">
      <c r="B617">
        <f>B616+'User Interface'!$D$14</f>
        <v>0.60500000000000043</v>
      </c>
      <c r="C617">
        <f>IF(G617&lt;0,(SQRT(G617^2+H617^2)*'User Interface'!$D$17)/$C$7*COS(PI()*'User Interface'!$D$19/180),0)</f>
        <v>0</v>
      </c>
      <c r="D617">
        <f>IF(G617&lt;0,(SQRT(H617^2+H617^2)*'User Interface'!$D$17)/$C$7*COS(PI()*'User Interface'!$D$19/180)+$C$8,$C$8)</f>
        <v>-9.81</v>
      </c>
      <c r="E617">
        <f t="shared" si="18"/>
        <v>9</v>
      </c>
      <c r="F617">
        <f t="shared" si="18"/>
        <v>-2.9350499999999933</v>
      </c>
      <c r="G617">
        <f t="shared" si="19"/>
        <v>5.4450000000000216</v>
      </c>
      <c r="H617">
        <f t="shared" si="19"/>
        <v>0.51964737500000069</v>
      </c>
    </row>
    <row r="618" spans="2:8" x14ac:dyDescent="0.3">
      <c r="B618">
        <f>B617+'User Interface'!$D$14</f>
        <v>0.60600000000000043</v>
      </c>
      <c r="C618">
        <f>IF(G618&lt;0,(SQRT(G618^2+H618^2)*'User Interface'!$D$17)/$C$7*COS(PI()*'User Interface'!$D$19/180),0)</f>
        <v>0</v>
      </c>
      <c r="D618">
        <f>IF(G618&lt;0,(SQRT(H618^2+H618^2)*'User Interface'!$D$17)/$C$7*COS(PI()*'User Interface'!$D$19/180)+$C$8,$C$8)</f>
        <v>-9.81</v>
      </c>
      <c r="E618">
        <f t="shared" si="18"/>
        <v>9</v>
      </c>
      <c r="F618">
        <f t="shared" si="18"/>
        <v>-2.9448599999999931</v>
      </c>
      <c r="G618">
        <f t="shared" si="19"/>
        <v>5.4540000000000219</v>
      </c>
      <c r="H618">
        <f t="shared" si="19"/>
        <v>0.51670742000000069</v>
      </c>
    </row>
    <row r="619" spans="2:8" x14ac:dyDescent="0.3">
      <c r="B619">
        <f>B618+'User Interface'!$D$14</f>
        <v>0.60700000000000043</v>
      </c>
      <c r="C619">
        <f>IF(G619&lt;0,(SQRT(G619^2+H619^2)*'User Interface'!$D$17)/$C$7*COS(PI()*'User Interface'!$D$19/180),0)</f>
        <v>0</v>
      </c>
      <c r="D619">
        <f>IF(G619&lt;0,(SQRT(H619^2+H619^2)*'User Interface'!$D$17)/$C$7*COS(PI()*'User Interface'!$D$19/180)+$C$8,$C$8)</f>
        <v>-9.81</v>
      </c>
      <c r="E619">
        <f t="shared" si="18"/>
        <v>9</v>
      </c>
      <c r="F619">
        <f t="shared" si="18"/>
        <v>-2.954669999999993</v>
      </c>
      <c r="G619">
        <f t="shared" si="19"/>
        <v>5.4630000000000223</v>
      </c>
      <c r="H619">
        <f t="shared" si="19"/>
        <v>0.5137576550000007</v>
      </c>
    </row>
    <row r="620" spans="2:8" x14ac:dyDescent="0.3">
      <c r="B620">
        <f>B619+'User Interface'!$D$14</f>
        <v>0.60800000000000043</v>
      </c>
      <c r="C620">
        <f>IF(G620&lt;0,(SQRT(G620^2+H620^2)*'User Interface'!$D$17)/$C$7*COS(PI()*'User Interface'!$D$19/180),0)</f>
        <v>0</v>
      </c>
      <c r="D620">
        <f>IF(G620&lt;0,(SQRT(H620^2+H620^2)*'User Interface'!$D$17)/$C$7*COS(PI()*'User Interface'!$D$19/180)+$C$8,$C$8)</f>
        <v>-9.81</v>
      </c>
      <c r="E620">
        <f t="shared" si="18"/>
        <v>9</v>
      </c>
      <c r="F620">
        <f t="shared" si="18"/>
        <v>-2.9644799999999929</v>
      </c>
      <c r="G620">
        <f t="shared" si="19"/>
        <v>5.4720000000000226</v>
      </c>
      <c r="H620">
        <f t="shared" si="19"/>
        <v>0.51079808000000071</v>
      </c>
    </row>
    <row r="621" spans="2:8" x14ac:dyDescent="0.3">
      <c r="B621">
        <f>B620+'User Interface'!$D$14</f>
        <v>0.60900000000000043</v>
      </c>
      <c r="C621">
        <f>IF(G621&lt;0,(SQRT(G621^2+H621^2)*'User Interface'!$D$17)/$C$7*COS(PI()*'User Interface'!$D$19/180),0)</f>
        <v>0</v>
      </c>
      <c r="D621">
        <f>IF(G621&lt;0,(SQRT(H621^2+H621^2)*'User Interface'!$D$17)/$C$7*COS(PI()*'User Interface'!$D$19/180)+$C$8,$C$8)</f>
        <v>-9.81</v>
      </c>
      <c r="E621">
        <f t="shared" si="18"/>
        <v>9</v>
      </c>
      <c r="F621">
        <f t="shared" si="18"/>
        <v>-2.9742899999999928</v>
      </c>
      <c r="G621">
        <f t="shared" si="19"/>
        <v>5.481000000000023</v>
      </c>
      <c r="H621">
        <f t="shared" si="19"/>
        <v>0.50782869500000072</v>
      </c>
    </row>
    <row r="622" spans="2:8" x14ac:dyDescent="0.3">
      <c r="B622">
        <f>B621+'User Interface'!$D$14</f>
        <v>0.61000000000000043</v>
      </c>
      <c r="C622">
        <f>IF(G622&lt;0,(SQRT(G622^2+H622^2)*'User Interface'!$D$17)/$C$7*COS(PI()*'User Interface'!$D$19/180),0)</f>
        <v>0</v>
      </c>
      <c r="D622">
        <f>IF(G622&lt;0,(SQRT(H622^2+H622^2)*'User Interface'!$D$17)/$C$7*COS(PI()*'User Interface'!$D$19/180)+$C$8,$C$8)</f>
        <v>-9.81</v>
      </c>
      <c r="E622">
        <f t="shared" si="18"/>
        <v>9</v>
      </c>
      <c r="F622">
        <f t="shared" si="18"/>
        <v>-2.9840999999999926</v>
      </c>
      <c r="G622">
        <f t="shared" si="19"/>
        <v>5.4900000000000233</v>
      </c>
      <c r="H622">
        <f t="shared" si="19"/>
        <v>0.50484950000000073</v>
      </c>
    </row>
    <row r="623" spans="2:8" x14ac:dyDescent="0.3">
      <c r="B623">
        <f>B622+'User Interface'!$D$14</f>
        <v>0.61100000000000043</v>
      </c>
      <c r="C623">
        <f>IF(G623&lt;0,(SQRT(G623^2+H623^2)*'User Interface'!$D$17)/$C$7*COS(PI()*'User Interface'!$D$19/180),0)</f>
        <v>0</v>
      </c>
      <c r="D623">
        <f>IF(G623&lt;0,(SQRT(H623^2+H623^2)*'User Interface'!$D$17)/$C$7*COS(PI()*'User Interface'!$D$19/180)+$C$8,$C$8)</f>
        <v>-9.81</v>
      </c>
      <c r="E623">
        <f t="shared" si="18"/>
        <v>9</v>
      </c>
      <c r="F623">
        <f t="shared" si="18"/>
        <v>-2.9939099999999925</v>
      </c>
      <c r="G623">
        <f t="shared" si="19"/>
        <v>5.4990000000000236</v>
      </c>
      <c r="H623">
        <f t="shared" si="19"/>
        <v>0.50186049500000074</v>
      </c>
    </row>
    <row r="624" spans="2:8" x14ac:dyDescent="0.3">
      <c r="B624">
        <f>B623+'User Interface'!$D$14</f>
        <v>0.61200000000000043</v>
      </c>
      <c r="C624">
        <f>IF(G624&lt;0,(SQRT(G624^2+H624^2)*'User Interface'!$D$17)/$C$7*COS(PI()*'User Interface'!$D$19/180),0)</f>
        <v>0</v>
      </c>
      <c r="D624">
        <f>IF(G624&lt;0,(SQRT(H624^2+H624^2)*'User Interface'!$D$17)/$C$7*COS(PI()*'User Interface'!$D$19/180)+$C$8,$C$8)</f>
        <v>-9.81</v>
      </c>
      <c r="E624">
        <f t="shared" si="18"/>
        <v>9</v>
      </c>
      <c r="F624">
        <f t="shared" si="18"/>
        <v>-3.0037199999999924</v>
      </c>
      <c r="G624">
        <f t="shared" si="19"/>
        <v>5.508000000000024</v>
      </c>
      <c r="H624">
        <f t="shared" si="19"/>
        <v>0.49886168000000075</v>
      </c>
    </row>
    <row r="625" spans="2:8" x14ac:dyDescent="0.3">
      <c r="B625">
        <f>B624+'User Interface'!$D$14</f>
        <v>0.61300000000000043</v>
      </c>
      <c r="C625">
        <f>IF(G625&lt;0,(SQRT(G625^2+H625^2)*'User Interface'!$D$17)/$C$7*COS(PI()*'User Interface'!$D$19/180),0)</f>
        <v>0</v>
      </c>
      <c r="D625">
        <f>IF(G625&lt;0,(SQRT(H625^2+H625^2)*'User Interface'!$D$17)/$C$7*COS(PI()*'User Interface'!$D$19/180)+$C$8,$C$8)</f>
        <v>-9.81</v>
      </c>
      <c r="E625">
        <f t="shared" si="18"/>
        <v>9</v>
      </c>
      <c r="F625">
        <f t="shared" si="18"/>
        <v>-3.0135299999999923</v>
      </c>
      <c r="G625">
        <f t="shared" si="19"/>
        <v>5.5170000000000243</v>
      </c>
      <c r="H625">
        <f t="shared" si="19"/>
        <v>0.49585305500000076</v>
      </c>
    </row>
    <row r="626" spans="2:8" x14ac:dyDescent="0.3">
      <c r="B626">
        <f>B625+'User Interface'!$D$14</f>
        <v>0.61400000000000043</v>
      </c>
      <c r="C626">
        <f>IF(G626&lt;0,(SQRT(G626^2+H626^2)*'User Interface'!$D$17)/$C$7*COS(PI()*'User Interface'!$D$19/180),0)</f>
        <v>0</v>
      </c>
      <c r="D626">
        <f>IF(G626&lt;0,(SQRT(H626^2+H626^2)*'User Interface'!$D$17)/$C$7*COS(PI()*'User Interface'!$D$19/180)+$C$8,$C$8)</f>
        <v>-9.81</v>
      </c>
      <c r="E626">
        <f t="shared" si="18"/>
        <v>9</v>
      </c>
      <c r="F626">
        <f t="shared" si="18"/>
        <v>-3.0233399999999921</v>
      </c>
      <c r="G626">
        <f t="shared" si="19"/>
        <v>5.5260000000000247</v>
      </c>
      <c r="H626">
        <f t="shared" si="19"/>
        <v>0.49283462000000078</v>
      </c>
    </row>
    <row r="627" spans="2:8" x14ac:dyDescent="0.3">
      <c r="B627">
        <f>B626+'User Interface'!$D$14</f>
        <v>0.61500000000000044</v>
      </c>
      <c r="C627">
        <f>IF(G627&lt;0,(SQRT(G627^2+H627^2)*'User Interface'!$D$17)/$C$7*COS(PI()*'User Interface'!$D$19/180),0)</f>
        <v>0</v>
      </c>
      <c r="D627">
        <f>IF(G627&lt;0,(SQRT(H627^2+H627^2)*'User Interface'!$D$17)/$C$7*COS(PI()*'User Interface'!$D$19/180)+$C$8,$C$8)</f>
        <v>-9.81</v>
      </c>
      <c r="E627">
        <f t="shared" si="18"/>
        <v>9</v>
      </c>
      <c r="F627">
        <f t="shared" si="18"/>
        <v>-3.033149999999992</v>
      </c>
      <c r="G627">
        <f t="shared" si="19"/>
        <v>5.535000000000025</v>
      </c>
      <c r="H627">
        <f t="shared" si="19"/>
        <v>0.48980637500000079</v>
      </c>
    </row>
    <row r="628" spans="2:8" x14ac:dyDescent="0.3">
      <c r="B628">
        <f>B627+'User Interface'!$D$14</f>
        <v>0.61600000000000044</v>
      </c>
      <c r="C628">
        <f>IF(G628&lt;0,(SQRT(G628^2+H628^2)*'User Interface'!$D$17)/$C$7*COS(PI()*'User Interface'!$D$19/180),0)</f>
        <v>0</v>
      </c>
      <c r="D628">
        <f>IF(G628&lt;0,(SQRT(H628^2+H628^2)*'User Interface'!$D$17)/$C$7*COS(PI()*'User Interface'!$D$19/180)+$C$8,$C$8)</f>
        <v>-9.81</v>
      </c>
      <c r="E628">
        <f t="shared" si="18"/>
        <v>9</v>
      </c>
      <c r="F628">
        <f t="shared" si="18"/>
        <v>-3.0429599999999919</v>
      </c>
      <c r="G628">
        <f t="shared" si="19"/>
        <v>5.5440000000000254</v>
      </c>
      <c r="H628">
        <f t="shared" si="19"/>
        <v>0.48676832000000081</v>
      </c>
    </row>
    <row r="629" spans="2:8" x14ac:dyDescent="0.3">
      <c r="B629">
        <f>B628+'User Interface'!$D$14</f>
        <v>0.61700000000000044</v>
      </c>
      <c r="C629">
        <f>IF(G629&lt;0,(SQRT(G629^2+H629^2)*'User Interface'!$D$17)/$C$7*COS(PI()*'User Interface'!$D$19/180),0)</f>
        <v>0</v>
      </c>
      <c r="D629">
        <f>IF(G629&lt;0,(SQRT(H629^2+H629^2)*'User Interface'!$D$17)/$C$7*COS(PI()*'User Interface'!$D$19/180)+$C$8,$C$8)</f>
        <v>-9.81</v>
      </c>
      <c r="E629">
        <f t="shared" si="18"/>
        <v>9</v>
      </c>
      <c r="F629">
        <f t="shared" si="18"/>
        <v>-3.0527699999999918</v>
      </c>
      <c r="G629">
        <f t="shared" si="19"/>
        <v>5.5530000000000257</v>
      </c>
      <c r="H629">
        <f t="shared" si="19"/>
        <v>0.48372045500000083</v>
      </c>
    </row>
    <row r="630" spans="2:8" x14ac:dyDescent="0.3">
      <c r="B630">
        <f>B629+'User Interface'!$D$14</f>
        <v>0.61800000000000044</v>
      </c>
      <c r="C630">
        <f>IF(G630&lt;0,(SQRT(G630^2+H630^2)*'User Interface'!$D$17)/$C$7*COS(PI()*'User Interface'!$D$19/180),0)</f>
        <v>0</v>
      </c>
      <c r="D630">
        <f>IF(G630&lt;0,(SQRT(H630^2+H630^2)*'User Interface'!$D$17)/$C$7*COS(PI()*'User Interface'!$D$19/180)+$C$8,$C$8)</f>
        <v>-9.81</v>
      </c>
      <c r="E630">
        <f t="shared" si="18"/>
        <v>9</v>
      </c>
      <c r="F630">
        <f t="shared" si="18"/>
        <v>-3.0625799999999916</v>
      </c>
      <c r="G630">
        <f t="shared" si="19"/>
        <v>5.562000000000026</v>
      </c>
      <c r="H630">
        <f t="shared" si="19"/>
        <v>0.48066278000000084</v>
      </c>
    </row>
    <row r="631" spans="2:8" x14ac:dyDescent="0.3">
      <c r="B631">
        <f>B630+'User Interface'!$D$14</f>
        <v>0.61900000000000044</v>
      </c>
      <c r="C631">
        <f>IF(G631&lt;0,(SQRT(G631^2+H631^2)*'User Interface'!$D$17)/$C$7*COS(PI()*'User Interface'!$D$19/180),0)</f>
        <v>0</v>
      </c>
      <c r="D631">
        <f>IF(G631&lt;0,(SQRT(H631^2+H631^2)*'User Interface'!$D$17)/$C$7*COS(PI()*'User Interface'!$D$19/180)+$C$8,$C$8)</f>
        <v>-9.81</v>
      </c>
      <c r="E631">
        <f t="shared" si="18"/>
        <v>9</v>
      </c>
      <c r="F631">
        <f t="shared" si="18"/>
        <v>-3.0723899999999915</v>
      </c>
      <c r="G631">
        <f t="shared" si="19"/>
        <v>5.5710000000000264</v>
      </c>
      <c r="H631">
        <f t="shared" si="19"/>
        <v>0.47759529500000086</v>
      </c>
    </row>
    <row r="632" spans="2:8" x14ac:dyDescent="0.3">
      <c r="B632">
        <f>B631+'User Interface'!$D$14</f>
        <v>0.62000000000000044</v>
      </c>
      <c r="C632">
        <f>IF(G632&lt;0,(SQRT(G632^2+H632^2)*'User Interface'!$D$17)/$C$7*COS(PI()*'User Interface'!$D$19/180),0)</f>
        <v>0</v>
      </c>
      <c r="D632">
        <f>IF(G632&lt;0,(SQRT(H632^2+H632^2)*'User Interface'!$D$17)/$C$7*COS(PI()*'User Interface'!$D$19/180)+$C$8,$C$8)</f>
        <v>-9.81</v>
      </c>
      <c r="E632">
        <f t="shared" si="18"/>
        <v>9</v>
      </c>
      <c r="F632">
        <f t="shared" si="18"/>
        <v>-3.0821999999999914</v>
      </c>
      <c r="G632">
        <f t="shared" si="19"/>
        <v>5.5800000000000267</v>
      </c>
      <c r="H632">
        <f t="shared" si="19"/>
        <v>0.47451800000000088</v>
      </c>
    </row>
    <row r="633" spans="2:8" x14ac:dyDescent="0.3">
      <c r="B633">
        <f>B632+'User Interface'!$D$14</f>
        <v>0.62100000000000044</v>
      </c>
      <c r="C633">
        <f>IF(G633&lt;0,(SQRT(G633^2+H633^2)*'User Interface'!$D$17)/$C$7*COS(PI()*'User Interface'!$D$19/180),0)</f>
        <v>0</v>
      </c>
      <c r="D633">
        <f>IF(G633&lt;0,(SQRT(H633^2+H633^2)*'User Interface'!$D$17)/$C$7*COS(PI()*'User Interface'!$D$19/180)+$C$8,$C$8)</f>
        <v>-9.81</v>
      </c>
      <c r="E633">
        <f t="shared" si="18"/>
        <v>9</v>
      </c>
      <c r="F633">
        <f t="shared" si="18"/>
        <v>-3.0920099999999913</v>
      </c>
      <c r="G633">
        <f t="shared" si="19"/>
        <v>5.5890000000000271</v>
      </c>
      <c r="H633">
        <f t="shared" si="19"/>
        <v>0.4714308950000009</v>
      </c>
    </row>
    <row r="634" spans="2:8" x14ac:dyDescent="0.3">
      <c r="B634">
        <f>B633+'User Interface'!$D$14</f>
        <v>0.62200000000000044</v>
      </c>
      <c r="C634">
        <f>IF(G634&lt;0,(SQRT(G634^2+H634^2)*'User Interface'!$D$17)/$C$7*COS(PI()*'User Interface'!$D$19/180),0)</f>
        <v>0</v>
      </c>
      <c r="D634">
        <f>IF(G634&lt;0,(SQRT(H634^2+H634^2)*'User Interface'!$D$17)/$C$7*COS(PI()*'User Interface'!$D$19/180)+$C$8,$C$8)</f>
        <v>-9.81</v>
      </c>
      <c r="E634">
        <f t="shared" si="18"/>
        <v>9</v>
      </c>
      <c r="F634">
        <f t="shared" si="18"/>
        <v>-3.1018199999999911</v>
      </c>
      <c r="G634">
        <f t="shared" si="19"/>
        <v>5.5980000000000274</v>
      </c>
      <c r="H634">
        <f t="shared" si="19"/>
        <v>0.46833398000000093</v>
      </c>
    </row>
    <row r="635" spans="2:8" x14ac:dyDescent="0.3">
      <c r="B635">
        <f>B634+'User Interface'!$D$14</f>
        <v>0.62300000000000044</v>
      </c>
      <c r="C635">
        <f>IF(G635&lt;0,(SQRT(G635^2+H635^2)*'User Interface'!$D$17)/$C$7*COS(PI()*'User Interface'!$D$19/180),0)</f>
        <v>0</v>
      </c>
      <c r="D635">
        <f>IF(G635&lt;0,(SQRT(H635^2+H635^2)*'User Interface'!$D$17)/$C$7*COS(PI()*'User Interface'!$D$19/180)+$C$8,$C$8)</f>
        <v>-9.81</v>
      </c>
      <c r="E635">
        <f t="shared" si="18"/>
        <v>9</v>
      </c>
      <c r="F635">
        <f t="shared" si="18"/>
        <v>-3.111629999999991</v>
      </c>
      <c r="G635">
        <f t="shared" si="19"/>
        <v>5.6070000000000277</v>
      </c>
      <c r="H635">
        <f t="shared" si="19"/>
        <v>0.46522725500000095</v>
      </c>
    </row>
    <row r="636" spans="2:8" x14ac:dyDescent="0.3">
      <c r="B636">
        <f>B635+'User Interface'!$D$14</f>
        <v>0.62400000000000044</v>
      </c>
      <c r="C636">
        <f>IF(G636&lt;0,(SQRT(G636^2+H636^2)*'User Interface'!$D$17)/$C$7*COS(PI()*'User Interface'!$D$19/180),0)</f>
        <v>0</v>
      </c>
      <c r="D636">
        <f>IF(G636&lt;0,(SQRT(H636^2+H636^2)*'User Interface'!$D$17)/$C$7*COS(PI()*'User Interface'!$D$19/180)+$C$8,$C$8)</f>
        <v>-9.81</v>
      </c>
      <c r="E636">
        <f t="shared" si="18"/>
        <v>9</v>
      </c>
      <c r="F636">
        <f t="shared" si="18"/>
        <v>-3.1214399999999909</v>
      </c>
      <c r="G636">
        <f t="shared" si="19"/>
        <v>5.6160000000000281</v>
      </c>
      <c r="H636">
        <f t="shared" si="19"/>
        <v>0.46211072000000097</v>
      </c>
    </row>
    <row r="637" spans="2:8" x14ac:dyDescent="0.3">
      <c r="B637">
        <f>B636+'User Interface'!$D$14</f>
        <v>0.62500000000000044</v>
      </c>
      <c r="C637">
        <f>IF(G637&lt;0,(SQRT(G637^2+H637^2)*'User Interface'!$D$17)/$C$7*COS(PI()*'User Interface'!$D$19/180),0)</f>
        <v>0</v>
      </c>
      <c r="D637">
        <f>IF(G637&lt;0,(SQRT(H637^2+H637^2)*'User Interface'!$D$17)/$C$7*COS(PI()*'User Interface'!$D$19/180)+$C$8,$C$8)</f>
        <v>-9.81</v>
      </c>
      <c r="E637">
        <f t="shared" si="18"/>
        <v>9</v>
      </c>
      <c r="F637">
        <f t="shared" si="18"/>
        <v>-3.1312499999999908</v>
      </c>
      <c r="G637">
        <f t="shared" si="19"/>
        <v>5.6250000000000284</v>
      </c>
      <c r="H637">
        <f t="shared" si="19"/>
        <v>0.458984375000001</v>
      </c>
    </row>
    <row r="638" spans="2:8" x14ac:dyDescent="0.3">
      <c r="B638">
        <f>B637+'User Interface'!$D$14</f>
        <v>0.62600000000000044</v>
      </c>
      <c r="C638">
        <f>IF(G638&lt;0,(SQRT(G638^2+H638^2)*'User Interface'!$D$17)/$C$7*COS(PI()*'User Interface'!$D$19/180),0)</f>
        <v>0</v>
      </c>
      <c r="D638">
        <f>IF(G638&lt;0,(SQRT(H638^2+H638^2)*'User Interface'!$D$17)/$C$7*COS(PI()*'User Interface'!$D$19/180)+$C$8,$C$8)</f>
        <v>-9.81</v>
      </c>
      <c r="E638">
        <f t="shared" si="18"/>
        <v>9</v>
      </c>
      <c r="F638">
        <f t="shared" si="18"/>
        <v>-3.1410599999999906</v>
      </c>
      <c r="G638">
        <f t="shared" si="19"/>
        <v>5.6340000000000288</v>
      </c>
      <c r="H638">
        <f t="shared" si="19"/>
        <v>0.45584822000000103</v>
      </c>
    </row>
    <row r="639" spans="2:8" x14ac:dyDescent="0.3">
      <c r="B639">
        <f>B638+'User Interface'!$D$14</f>
        <v>0.62700000000000045</v>
      </c>
      <c r="C639">
        <f>IF(G639&lt;0,(SQRT(G639^2+H639^2)*'User Interface'!$D$17)/$C$7*COS(PI()*'User Interface'!$D$19/180),0)</f>
        <v>0</v>
      </c>
      <c r="D639">
        <f>IF(G639&lt;0,(SQRT(H639^2+H639^2)*'User Interface'!$D$17)/$C$7*COS(PI()*'User Interface'!$D$19/180)+$C$8,$C$8)</f>
        <v>-9.81</v>
      </c>
      <c r="E639">
        <f t="shared" si="18"/>
        <v>9</v>
      </c>
      <c r="F639">
        <f t="shared" si="18"/>
        <v>-3.1508699999999905</v>
      </c>
      <c r="G639">
        <f t="shared" si="19"/>
        <v>5.6430000000000291</v>
      </c>
      <c r="H639">
        <f t="shared" si="19"/>
        <v>0.45270225500000105</v>
      </c>
    </row>
    <row r="640" spans="2:8" x14ac:dyDescent="0.3">
      <c r="B640">
        <f>B639+'User Interface'!$D$14</f>
        <v>0.62800000000000045</v>
      </c>
      <c r="C640">
        <f>IF(G640&lt;0,(SQRT(G640^2+H640^2)*'User Interface'!$D$17)/$C$7*COS(PI()*'User Interface'!$D$19/180),0)</f>
        <v>0</v>
      </c>
      <c r="D640">
        <f>IF(G640&lt;0,(SQRT(H640^2+H640^2)*'User Interface'!$D$17)/$C$7*COS(PI()*'User Interface'!$D$19/180)+$C$8,$C$8)</f>
        <v>-9.81</v>
      </c>
      <c r="E640">
        <f t="shared" si="18"/>
        <v>9</v>
      </c>
      <c r="F640">
        <f t="shared" si="18"/>
        <v>-3.1606799999999904</v>
      </c>
      <c r="G640">
        <f t="shared" si="19"/>
        <v>5.6520000000000294</v>
      </c>
      <c r="H640">
        <f t="shared" si="19"/>
        <v>0.44954648000000108</v>
      </c>
    </row>
    <row r="641" spans="2:8" x14ac:dyDescent="0.3">
      <c r="B641">
        <f>B640+'User Interface'!$D$14</f>
        <v>0.62900000000000045</v>
      </c>
      <c r="C641">
        <f>IF(G641&lt;0,(SQRT(G641^2+H641^2)*'User Interface'!$D$17)/$C$7*COS(PI()*'User Interface'!$D$19/180),0)</f>
        <v>0</v>
      </c>
      <c r="D641">
        <f>IF(G641&lt;0,(SQRT(H641^2+H641^2)*'User Interface'!$D$17)/$C$7*COS(PI()*'User Interface'!$D$19/180)+$C$8,$C$8)</f>
        <v>-9.81</v>
      </c>
      <c r="E641">
        <f t="shared" si="18"/>
        <v>9</v>
      </c>
      <c r="F641">
        <f t="shared" si="18"/>
        <v>-3.1704899999999903</v>
      </c>
      <c r="G641">
        <f t="shared" si="19"/>
        <v>5.6610000000000298</v>
      </c>
      <c r="H641">
        <f t="shared" si="19"/>
        <v>0.44638089500000111</v>
      </c>
    </row>
    <row r="642" spans="2:8" x14ac:dyDescent="0.3">
      <c r="B642">
        <f>B641+'User Interface'!$D$14</f>
        <v>0.63000000000000045</v>
      </c>
      <c r="C642">
        <f>IF(G642&lt;0,(SQRT(G642^2+H642^2)*'User Interface'!$D$17)/$C$7*COS(PI()*'User Interface'!$D$19/180),0)</f>
        <v>0</v>
      </c>
      <c r="D642">
        <f>IF(G642&lt;0,(SQRT(H642^2+H642^2)*'User Interface'!$D$17)/$C$7*COS(PI()*'User Interface'!$D$19/180)+$C$8,$C$8)</f>
        <v>-9.81</v>
      </c>
      <c r="E642">
        <f t="shared" si="18"/>
        <v>9</v>
      </c>
      <c r="F642">
        <f t="shared" si="18"/>
        <v>-3.1802999999999901</v>
      </c>
      <c r="G642">
        <f t="shared" si="19"/>
        <v>5.6700000000000301</v>
      </c>
      <c r="H642">
        <f t="shared" si="19"/>
        <v>0.44320550000000114</v>
      </c>
    </row>
    <row r="643" spans="2:8" x14ac:dyDescent="0.3">
      <c r="B643">
        <f>B642+'User Interface'!$D$14</f>
        <v>0.63100000000000045</v>
      </c>
      <c r="C643">
        <f>IF(G643&lt;0,(SQRT(G643^2+H643^2)*'User Interface'!$D$17)/$C$7*COS(PI()*'User Interface'!$D$19/180),0)</f>
        <v>0</v>
      </c>
      <c r="D643">
        <f>IF(G643&lt;0,(SQRT(H643^2+H643^2)*'User Interface'!$D$17)/$C$7*COS(PI()*'User Interface'!$D$19/180)+$C$8,$C$8)</f>
        <v>-9.81</v>
      </c>
      <c r="E643">
        <f t="shared" si="18"/>
        <v>9</v>
      </c>
      <c r="F643">
        <f t="shared" si="18"/>
        <v>-3.19010999999999</v>
      </c>
      <c r="G643">
        <f t="shared" si="19"/>
        <v>5.6790000000000305</v>
      </c>
      <c r="H643">
        <f t="shared" si="19"/>
        <v>0.44002029500000117</v>
      </c>
    </row>
    <row r="644" spans="2:8" x14ac:dyDescent="0.3">
      <c r="B644">
        <f>B643+'User Interface'!$D$14</f>
        <v>0.63200000000000045</v>
      </c>
      <c r="C644">
        <f>IF(G644&lt;0,(SQRT(G644^2+H644^2)*'User Interface'!$D$17)/$C$7*COS(PI()*'User Interface'!$D$19/180),0)</f>
        <v>0</v>
      </c>
      <c r="D644">
        <f>IF(G644&lt;0,(SQRT(H644^2+H644^2)*'User Interface'!$D$17)/$C$7*COS(PI()*'User Interface'!$D$19/180)+$C$8,$C$8)</f>
        <v>-9.81</v>
      </c>
      <c r="E644">
        <f t="shared" si="18"/>
        <v>9</v>
      </c>
      <c r="F644">
        <f t="shared" si="18"/>
        <v>-3.1999199999999899</v>
      </c>
      <c r="G644">
        <f t="shared" si="19"/>
        <v>5.6880000000000308</v>
      </c>
      <c r="H644">
        <f t="shared" si="19"/>
        <v>0.4368252800000012</v>
      </c>
    </row>
    <row r="645" spans="2:8" x14ac:dyDescent="0.3">
      <c r="B645">
        <f>B644+'User Interface'!$D$14</f>
        <v>0.63300000000000045</v>
      </c>
      <c r="C645">
        <f>IF(G645&lt;0,(SQRT(G645^2+H645^2)*'User Interface'!$D$17)/$C$7*COS(PI()*'User Interface'!$D$19/180),0)</f>
        <v>0</v>
      </c>
      <c r="D645">
        <f>IF(G645&lt;0,(SQRT(H645^2+H645^2)*'User Interface'!$D$17)/$C$7*COS(PI()*'User Interface'!$D$19/180)+$C$8,$C$8)</f>
        <v>-9.81</v>
      </c>
      <c r="E645">
        <f t="shared" si="18"/>
        <v>9</v>
      </c>
      <c r="F645">
        <f t="shared" si="18"/>
        <v>-3.2097299999999898</v>
      </c>
      <c r="G645">
        <f t="shared" si="19"/>
        <v>5.6970000000000312</v>
      </c>
      <c r="H645">
        <f t="shared" si="19"/>
        <v>0.43362045500000124</v>
      </c>
    </row>
    <row r="646" spans="2:8" x14ac:dyDescent="0.3">
      <c r="B646">
        <f>B645+'User Interface'!$D$14</f>
        <v>0.63400000000000045</v>
      </c>
      <c r="C646">
        <f>IF(G646&lt;0,(SQRT(G646^2+H646^2)*'User Interface'!$D$17)/$C$7*COS(PI()*'User Interface'!$D$19/180),0)</f>
        <v>0</v>
      </c>
      <c r="D646">
        <f>IF(G646&lt;0,(SQRT(H646^2+H646^2)*'User Interface'!$D$17)/$C$7*COS(PI()*'User Interface'!$D$19/180)+$C$8,$C$8)</f>
        <v>-9.81</v>
      </c>
      <c r="E646">
        <f t="shared" si="18"/>
        <v>9</v>
      </c>
      <c r="F646">
        <f t="shared" si="18"/>
        <v>-3.2195399999999896</v>
      </c>
      <c r="G646">
        <f t="shared" si="19"/>
        <v>5.7060000000000315</v>
      </c>
      <c r="H646">
        <f t="shared" si="19"/>
        <v>0.43040582000000127</v>
      </c>
    </row>
    <row r="647" spans="2:8" x14ac:dyDescent="0.3">
      <c r="B647">
        <f>B646+'User Interface'!$D$14</f>
        <v>0.63500000000000045</v>
      </c>
      <c r="C647">
        <f>IF(G647&lt;0,(SQRT(G647^2+H647^2)*'User Interface'!$D$17)/$C$7*COS(PI()*'User Interface'!$D$19/180),0)</f>
        <v>0</v>
      </c>
      <c r="D647">
        <f>IF(G647&lt;0,(SQRT(H647^2+H647^2)*'User Interface'!$D$17)/$C$7*COS(PI()*'User Interface'!$D$19/180)+$C$8,$C$8)</f>
        <v>-9.81</v>
      </c>
      <c r="E647">
        <f t="shared" si="18"/>
        <v>9</v>
      </c>
      <c r="F647">
        <f t="shared" si="18"/>
        <v>-3.2293499999999895</v>
      </c>
      <c r="G647">
        <f t="shared" si="19"/>
        <v>5.7150000000000318</v>
      </c>
      <c r="H647">
        <f t="shared" si="19"/>
        <v>0.42718137500000131</v>
      </c>
    </row>
    <row r="648" spans="2:8" x14ac:dyDescent="0.3">
      <c r="B648">
        <f>B647+'User Interface'!$D$14</f>
        <v>0.63600000000000045</v>
      </c>
      <c r="C648">
        <f>IF(G648&lt;0,(SQRT(G648^2+H648^2)*'User Interface'!$D$17)/$C$7*COS(PI()*'User Interface'!$D$19/180),0)</f>
        <v>0</v>
      </c>
      <c r="D648">
        <f>IF(G648&lt;0,(SQRT(H648^2+H648^2)*'User Interface'!$D$17)/$C$7*COS(PI()*'User Interface'!$D$19/180)+$C$8,$C$8)</f>
        <v>-9.81</v>
      </c>
      <c r="E648">
        <f t="shared" si="18"/>
        <v>9</v>
      </c>
      <c r="F648">
        <f t="shared" si="18"/>
        <v>-3.2391599999999894</v>
      </c>
      <c r="G648">
        <f t="shared" si="19"/>
        <v>5.7240000000000322</v>
      </c>
      <c r="H648">
        <f t="shared" si="19"/>
        <v>0.42394712000000134</v>
      </c>
    </row>
    <row r="649" spans="2:8" x14ac:dyDescent="0.3">
      <c r="B649">
        <f>B648+'User Interface'!$D$14</f>
        <v>0.63700000000000045</v>
      </c>
      <c r="C649">
        <f>IF(G649&lt;0,(SQRT(G649^2+H649^2)*'User Interface'!$D$17)/$C$7*COS(PI()*'User Interface'!$D$19/180),0)</f>
        <v>0</v>
      </c>
      <c r="D649">
        <f>IF(G649&lt;0,(SQRT(H649^2+H649^2)*'User Interface'!$D$17)/$C$7*COS(PI()*'User Interface'!$D$19/180)+$C$8,$C$8)</f>
        <v>-9.81</v>
      </c>
      <c r="E649">
        <f t="shared" si="18"/>
        <v>9</v>
      </c>
      <c r="F649">
        <f t="shared" si="18"/>
        <v>-3.2489699999999893</v>
      </c>
      <c r="G649">
        <f t="shared" si="19"/>
        <v>5.7330000000000325</v>
      </c>
      <c r="H649">
        <f t="shared" si="19"/>
        <v>0.42070305500000138</v>
      </c>
    </row>
    <row r="650" spans="2:8" x14ac:dyDescent="0.3">
      <c r="B650">
        <f>B649+'User Interface'!$D$14</f>
        <v>0.63800000000000046</v>
      </c>
      <c r="C650">
        <f>IF(G650&lt;0,(SQRT(G650^2+H650^2)*'User Interface'!$D$17)/$C$7*COS(PI()*'User Interface'!$D$19/180),0)</f>
        <v>0</v>
      </c>
      <c r="D650">
        <f>IF(G650&lt;0,(SQRT(H650^2+H650^2)*'User Interface'!$D$17)/$C$7*COS(PI()*'User Interface'!$D$19/180)+$C$8,$C$8)</f>
        <v>-9.81</v>
      </c>
      <c r="E650">
        <f t="shared" si="18"/>
        <v>9</v>
      </c>
      <c r="F650">
        <f t="shared" si="18"/>
        <v>-3.2587799999999891</v>
      </c>
      <c r="G650">
        <f t="shared" si="19"/>
        <v>5.7420000000000329</v>
      </c>
      <c r="H650">
        <f t="shared" si="19"/>
        <v>0.41744918000000142</v>
      </c>
    </row>
    <row r="651" spans="2:8" x14ac:dyDescent="0.3">
      <c r="B651">
        <f>B650+'User Interface'!$D$14</f>
        <v>0.63900000000000046</v>
      </c>
      <c r="C651">
        <f>IF(G651&lt;0,(SQRT(G651^2+H651^2)*'User Interface'!$D$17)/$C$7*COS(PI()*'User Interface'!$D$19/180),0)</f>
        <v>0</v>
      </c>
      <c r="D651">
        <f>IF(G651&lt;0,(SQRT(H651^2+H651^2)*'User Interface'!$D$17)/$C$7*COS(PI()*'User Interface'!$D$19/180)+$C$8,$C$8)</f>
        <v>-9.81</v>
      </c>
      <c r="E651">
        <f t="shared" si="18"/>
        <v>9</v>
      </c>
      <c r="F651">
        <f t="shared" si="18"/>
        <v>-3.268589999999989</v>
      </c>
      <c r="G651">
        <f t="shared" si="19"/>
        <v>5.7510000000000332</v>
      </c>
      <c r="H651">
        <f t="shared" si="19"/>
        <v>0.4141854950000014</v>
      </c>
    </row>
    <row r="652" spans="2:8" x14ac:dyDescent="0.3">
      <c r="B652">
        <f>B651+'User Interface'!$D$14</f>
        <v>0.64000000000000046</v>
      </c>
      <c r="C652">
        <f>IF(G652&lt;0,(SQRT(G652^2+H652^2)*'User Interface'!$D$17)/$C$7*COS(PI()*'User Interface'!$D$19/180),0)</f>
        <v>0</v>
      </c>
      <c r="D652">
        <f>IF(G652&lt;0,(SQRT(H652^2+H652^2)*'User Interface'!$D$17)/$C$7*COS(PI()*'User Interface'!$D$19/180)+$C$8,$C$8)</f>
        <v>-9.81</v>
      </c>
      <c r="E652">
        <f t="shared" si="18"/>
        <v>9</v>
      </c>
      <c r="F652">
        <f t="shared" si="18"/>
        <v>-3.2783999999999889</v>
      </c>
      <c r="G652">
        <f t="shared" si="19"/>
        <v>5.7600000000000335</v>
      </c>
      <c r="H652">
        <f t="shared" si="19"/>
        <v>0.41091200000000139</v>
      </c>
    </row>
    <row r="653" spans="2:8" x14ac:dyDescent="0.3">
      <c r="B653">
        <f>B652+'User Interface'!$D$14</f>
        <v>0.64100000000000046</v>
      </c>
      <c r="C653">
        <f>IF(G653&lt;0,(SQRT(G653^2+H653^2)*'User Interface'!$D$17)/$C$7*COS(PI()*'User Interface'!$D$19/180),0)</f>
        <v>0</v>
      </c>
      <c r="D653">
        <f>IF(G653&lt;0,(SQRT(H653^2+H653^2)*'User Interface'!$D$17)/$C$7*COS(PI()*'User Interface'!$D$19/180)+$C$8,$C$8)</f>
        <v>-9.81</v>
      </c>
      <c r="E653">
        <f t="shared" si="18"/>
        <v>9</v>
      </c>
      <c r="F653">
        <f t="shared" si="18"/>
        <v>-3.2882099999999888</v>
      </c>
      <c r="G653">
        <f t="shared" si="19"/>
        <v>5.7690000000000339</v>
      </c>
      <c r="H653">
        <f t="shared" si="19"/>
        <v>0.40762869500000137</v>
      </c>
    </row>
    <row r="654" spans="2:8" x14ac:dyDescent="0.3">
      <c r="B654">
        <f>B653+'User Interface'!$D$14</f>
        <v>0.64200000000000046</v>
      </c>
      <c r="C654">
        <f>IF(G654&lt;0,(SQRT(G654^2+H654^2)*'User Interface'!$D$17)/$C$7*COS(PI()*'User Interface'!$D$19/180),0)</f>
        <v>0</v>
      </c>
      <c r="D654">
        <f>IF(G654&lt;0,(SQRT(H654^2+H654^2)*'User Interface'!$D$17)/$C$7*COS(PI()*'User Interface'!$D$19/180)+$C$8,$C$8)</f>
        <v>-9.81</v>
      </c>
      <c r="E654">
        <f t="shared" ref="E654:F717" si="20">C653*$C$9+E653</f>
        <v>9</v>
      </c>
      <c r="F654">
        <f t="shared" si="20"/>
        <v>-3.2980199999999886</v>
      </c>
      <c r="G654">
        <f t="shared" ref="G654:H717" si="21">(E654+E653)/2*$C$9+G653</f>
        <v>5.7780000000000342</v>
      </c>
      <c r="H654">
        <f t="shared" si="21"/>
        <v>0.40433558000000136</v>
      </c>
    </row>
    <row r="655" spans="2:8" x14ac:dyDescent="0.3">
      <c r="B655">
        <f>B654+'User Interface'!$D$14</f>
        <v>0.64300000000000046</v>
      </c>
      <c r="C655">
        <f>IF(G655&lt;0,(SQRT(G655^2+H655^2)*'User Interface'!$D$17)/$C$7*COS(PI()*'User Interface'!$D$19/180),0)</f>
        <v>0</v>
      </c>
      <c r="D655">
        <f>IF(G655&lt;0,(SQRT(H655^2+H655^2)*'User Interface'!$D$17)/$C$7*COS(PI()*'User Interface'!$D$19/180)+$C$8,$C$8)</f>
        <v>-9.81</v>
      </c>
      <c r="E655">
        <f t="shared" si="20"/>
        <v>9</v>
      </c>
      <c r="F655">
        <f t="shared" si="20"/>
        <v>-3.3078299999999885</v>
      </c>
      <c r="G655">
        <f t="shared" si="21"/>
        <v>5.7870000000000346</v>
      </c>
      <c r="H655">
        <f t="shared" si="21"/>
        <v>0.40103265500000135</v>
      </c>
    </row>
    <row r="656" spans="2:8" x14ac:dyDescent="0.3">
      <c r="B656">
        <f>B655+'User Interface'!$D$14</f>
        <v>0.64400000000000046</v>
      </c>
      <c r="C656">
        <f>IF(G656&lt;0,(SQRT(G656^2+H656^2)*'User Interface'!$D$17)/$C$7*COS(PI()*'User Interface'!$D$19/180),0)</f>
        <v>0</v>
      </c>
      <c r="D656">
        <f>IF(G656&lt;0,(SQRT(H656^2+H656^2)*'User Interface'!$D$17)/$C$7*COS(PI()*'User Interface'!$D$19/180)+$C$8,$C$8)</f>
        <v>-9.81</v>
      </c>
      <c r="E656">
        <f t="shared" si="20"/>
        <v>9</v>
      </c>
      <c r="F656">
        <f t="shared" si="20"/>
        <v>-3.3176399999999884</v>
      </c>
      <c r="G656">
        <f t="shared" si="21"/>
        <v>5.7960000000000349</v>
      </c>
      <c r="H656">
        <f t="shared" si="21"/>
        <v>0.39771992000000134</v>
      </c>
    </row>
    <row r="657" spans="2:8" x14ac:dyDescent="0.3">
      <c r="B657">
        <f>B656+'User Interface'!$D$14</f>
        <v>0.64500000000000046</v>
      </c>
      <c r="C657">
        <f>IF(G657&lt;0,(SQRT(G657^2+H657^2)*'User Interface'!$D$17)/$C$7*COS(PI()*'User Interface'!$D$19/180),0)</f>
        <v>0</v>
      </c>
      <c r="D657">
        <f>IF(G657&lt;0,(SQRT(H657^2+H657^2)*'User Interface'!$D$17)/$C$7*COS(PI()*'User Interface'!$D$19/180)+$C$8,$C$8)</f>
        <v>-9.81</v>
      </c>
      <c r="E657">
        <f t="shared" si="20"/>
        <v>9</v>
      </c>
      <c r="F657">
        <f t="shared" si="20"/>
        <v>-3.3274499999999883</v>
      </c>
      <c r="G657">
        <f t="shared" si="21"/>
        <v>5.8050000000000352</v>
      </c>
      <c r="H657">
        <f t="shared" si="21"/>
        <v>0.39439737500000133</v>
      </c>
    </row>
    <row r="658" spans="2:8" x14ac:dyDescent="0.3">
      <c r="B658">
        <f>B657+'User Interface'!$D$14</f>
        <v>0.64600000000000046</v>
      </c>
      <c r="C658">
        <f>IF(G658&lt;0,(SQRT(G658^2+H658^2)*'User Interface'!$D$17)/$C$7*COS(PI()*'User Interface'!$D$19/180),0)</f>
        <v>0</v>
      </c>
      <c r="D658">
        <f>IF(G658&lt;0,(SQRT(H658^2+H658^2)*'User Interface'!$D$17)/$C$7*COS(PI()*'User Interface'!$D$19/180)+$C$8,$C$8)</f>
        <v>-9.81</v>
      </c>
      <c r="E658">
        <f t="shared" si="20"/>
        <v>9</v>
      </c>
      <c r="F658">
        <f t="shared" si="20"/>
        <v>-3.3372599999999881</v>
      </c>
      <c r="G658">
        <f t="shared" si="21"/>
        <v>5.8140000000000356</v>
      </c>
      <c r="H658">
        <f t="shared" si="21"/>
        <v>0.39106502000000132</v>
      </c>
    </row>
    <row r="659" spans="2:8" x14ac:dyDescent="0.3">
      <c r="B659">
        <f>B658+'User Interface'!$D$14</f>
        <v>0.64700000000000046</v>
      </c>
      <c r="C659">
        <f>IF(G659&lt;0,(SQRT(G659^2+H659^2)*'User Interface'!$D$17)/$C$7*COS(PI()*'User Interface'!$D$19/180),0)</f>
        <v>0</v>
      </c>
      <c r="D659">
        <f>IF(G659&lt;0,(SQRT(H659^2+H659^2)*'User Interface'!$D$17)/$C$7*COS(PI()*'User Interface'!$D$19/180)+$C$8,$C$8)</f>
        <v>-9.81</v>
      </c>
      <c r="E659">
        <f t="shared" si="20"/>
        <v>9</v>
      </c>
      <c r="F659">
        <f t="shared" si="20"/>
        <v>-3.347069999999988</v>
      </c>
      <c r="G659">
        <f t="shared" si="21"/>
        <v>5.8230000000000359</v>
      </c>
      <c r="H659">
        <f t="shared" si="21"/>
        <v>0.38772285500000131</v>
      </c>
    </row>
    <row r="660" spans="2:8" x14ac:dyDescent="0.3">
      <c r="B660">
        <f>B659+'User Interface'!$D$14</f>
        <v>0.64800000000000046</v>
      </c>
      <c r="C660">
        <f>IF(G660&lt;0,(SQRT(G660^2+H660^2)*'User Interface'!$D$17)/$C$7*COS(PI()*'User Interface'!$D$19/180),0)</f>
        <v>0</v>
      </c>
      <c r="D660">
        <f>IF(G660&lt;0,(SQRT(H660^2+H660^2)*'User Interface'!$D$17)/$C$7*COS(PI()*'User Interface'!$D$19/180)+$C$8,$C$8)</f>
        <v>-9.81</v>
      </c>
      <c r="E660">
        <f t="shared" si="20"/>
        <v>9</v>
      </c>
      <c r="F660">
        <f t="shared" si="20"/>
        <v>-3.3568799999999879</v>
      </c>
      <c r="G660">
        <f t="shared" si="21"/>
        <v>5.8320000000000363</v>
      </c>
      <c r="H660">
        <f t="shared" si="21"/>
        <v>0.3843708800000013</v>
      </c>
    </row>
    <row r="661" spans="2:8" x14ac:dyDescent="0.3">
      <c r="B661">
        <f>B660+'User Interface'!$D$14</f>
        <v>0.64900000000000047</v>
      </c>
      <c r="C661">
        <f>IF(G661&lt;0,(SQRT(G661^2+H661^2)*'User Interface'!$D$17)/$C$7*COS(PI()*'User Interface'!$D$19/180),0)</f>
        <v>0</v>
      </c>
      <c r="D661">
        <f>IF(G661&lt;0,(SQRT(H661^2+H661^2)*'User Interface'!$D$17)/$C$7*COS(PI()*'User Interface'!$D$19/180)+$C$8,$C$8)</f>
        <v>-9.81</v>
      </c>
      <c r="E661">
        <f t="shared" si="20"/>
        <v>9</v>
      </c>
      <c r="F661">
        <f t="shared" si="20"/>
        <v>-3.3666899999999877</v>
      </c>
      <c r="G661">
        <f t="shared" si="21"/>
        <v>5.8410000000000366</v>
      </c>
      <c r="H661">
        <f t="shared" si="21"/>
        <v>0.3810090950000013</v>
      </c>
    </row>
    <row r="662" spans="2:8" x14ac:dyDescent="0.3">
      <c r="B662">
        <f>B661+'User Interface'!$D$14</f>
        <v>0.65000000000000047</v>
      </c>
      <c r="C662">
        <f>IF(G662&lt;0,(SQRT(G662^2+H662^2)*'User Interface'!$D$17)/$C$7*COS(PI()*'User Interface'!$D$19/180),0)</f>
        <v>0</v>
      </c>
      <c r="D662">
        <f>IF(G662&lt;0,(SQRT(H662^2+H662^2)*'User Interface'!$D$17)/$C$7*COS(PI()*'User Interface'!$D$19/180)+$C$8,$C$8)</f>
        <v>-9.81</v>
      </c>
      <c r="E662">
        <f t="shared" si="20"/>
        <v>9</v>
      </c>
      <c r="F662">
        <f t="shared" si="20"/>
        <v>-3.3764999999999876</v>
      </c>
      <c r="G662">
        <f t="shared" si="21"/>
        <v>5.8500000000000369</v>
      </c>
      <c r="H662">
        <f t="shared" si="21"/>
        <v>0.37763750000000129</v>
      </c>
    </row>
    <row r="663" spans="2:8" x14ac:dyDescent="0.3">
      <c r="B663">
        <f>B662+'User Interface'!$D$14</f>
        <v>0.65100000000000047</v>
      </c>
      <c r="C663">
        <f>IF(G663&lt;0,(SQRT(G663^2+H663^2)*'User Interface'!$D$17)/$C$7*COS(PI()*'User Interface'!$D$19/180),0)</f>
        <v>0</v>
      </c>
      <c r="D663">
        <f>IF(G663&lt;0,(SQRT(H663^2+H663^2)*'User Interface'!$D$17)/$C$7*COS(PI()*'User Interface'!$D$19/180)+$C$8,$C$8)</f>
        <v>-9.81</v>
      </c>
      <c r="E663">
        <f t="shared" si="20"/>
        <v>9</v>
      </c>
      <c r="F663">
        <f t="shared" si="20"/>
        <v>-3.3863099999999875</v>
      </c>
      <c r="G663">
        <f t="shared" si="21"/>
        <v>5.8590000000000373</v>
      </c>
      <c r="H663">
        <f t="shared" si="21"/>
        <v>0.37425609500000129</v>
      </c>
    </row>
    <row r="664" spans="2:8" x14ac:dyDescent="0.3">
      <c r="B664">
        <f>B663+'User Interface'!$D$14</f>
        <v>0.65200000000000047</v>
      </c>
      <c r="C664">
        <f>IF(G664&lt;0,(SQRT(G664^2+H664^2)*'User Interface'!$D$17)/$C$7*COS(PI()*'User Interface'!$D$19/180),0)</f>
        <v>0</v>
      </c>
      <c r="D664">
        <f>IF(G664&lt;0,(SQRT(H664^2+H664^2)*'User Interface'!$D$17)/$C$7*COS(PI()*'User Interface'!$D$19/180)+$C$8,$C$8)</f>
        <v>-9.81</v>
      </c>
      <c r="E664">
        <f t="shared" si="20"/>
        <v>9</v>
      </c>
      <c r="F664">
        <f t="shared" si="20"/>
        <v>-3.3961199999999874</v>
      </c>
      <c r="G664">
        <f t="shared" si="21"/>
        <v>5.8680000000000376</v>
      </c>
      <c r="H664">
        <f t="shared" si="21"/>
        <v>0.37086488000000128</v>
      </c>
    </row>
    <row r="665" spans="2:8" x14ac:dyDescent="0.3">
      <c r="B665">
        <f>B664+'User Interface'!$D$14</f>
        <v>0.65300000000000047</v>
      </c>
      <c r="C665">
        <f>IF(G665&lt;0,(SQRT(G665^2+H665^2)*'User Interface'!$D$17)/$C$7*COS(PI()*'User Interface'!$D$19/180),0)</f>
        <v>0</v>
      </c>
      <c r="D665">
        <f>IF(G665&lt;0,(SQRT(H665^2+H665^2)*'User Interface'!$D$17)/$C$7*COS(PI()*'User Interface'!$D$19/180)+$C$8,$C$8)</f>
        <v>-9.81</v>
      </c>
      <c r="E665">
        <f t="shared" si="20"/>
        <v>9</v>
      </c>
      <c r="F665">
        <f t="shared" si="20"/>
        <v>-3.4059299999999872</v>
      </c>
      <c r="G665">
        <f t="shared" si="21"/>
        <v>5.877000000000038</v>
      </c>
      <c r="H665">
        <f t="shared" si="21"/>
        <v>0.36746385500000128</v>
      </c>
    </row>
    <row r="666" spans="2:8" x14ac:dyDescent="0.3">
      <c r="B666">
        <f>B665+'User Interface'!$D$14</f>
        <v>0.65400000000000047</v>
      </c>
      <c r="C666">
        <f>IF(G666&lt;0,(SQRT(G666^2+H666^2)*'User Interface'!$D$17)/$C$7*COS(PI()*'User Interface'!$D$19/180),0)</f>
        <v>0</v>
      </c>
      <c r="D666">
        <f>IF(G666&lt;0,(SQRT(H666^2+H666^2)*'User Interface'!$D$17)/$C$7*COS(PI()*'User Interface'!$D$19/180)+$C$8,$C$8)</f>
        <v>-9.81</v>
      </c>
      <c r="E666">
        <f t="shared" si="20"/>
        <v>9</v>
      </c>
      <c r="F666">
        <f t="shared" si="20"/>
        <v>-3.4157399999999871</v>
      </c>
      <c r="G666">
        <f t="shared" si="21"/>
        <v>5.8860000000000383</v>
      </c>
      <c r="H666">
        <f t="shared" si="21"/>
        <v>0.36405302000000128</v>
      </c>
    </row>
    <row r="667" spans="2:8" x14ac:dyDescent="0.3">
      <c r="B667">
        <f>B666+'User Interface'!$D$14</f>
        <v>0.65500000000000047</v>
      </c>
      <c r="C667">
        <f>IF(G667&lt;0,(SQRT(G667^2+H667^2)*'User Interface'!$D$17)/$C$7*COS(PI()*'User Interface'!$D$19/180),0)</f>
        <v>0</v>
      </c>
      <c r="D667">
        <f>IF(G667&lt;0,(SQRT(H667^2+H667^2)*'User Interface'!$D$17)/$C$7*COS(PI()*'User Interface'!$D$19/180)+$C$8,$C$8)</f>
        <v>-9.81</v>
      </c>
      <c r="E667">
        <f t="shared" si="20"/>
        <v>9</v>
      </c>
      <c r="F667">
        <f t="shared" si="20"/>
        <v>-3.425549999999987</v>
      </c>
      <c r="G667">
        <f t="shared" si="21"/>
        <v>5.8950000000000387</v>
      </c>
      <c r="H667">
        <f t="shared" si="21"/>
        <v>0.36063237500000128</v>
      </c>
    </row>
    <row r="668" spans="2:8" x14ac:dyDescent="0.3">
      <c r="B668">
        <f>B667+'User Interface'!$D$14</f>
        <v>0.65600000000000047</v>
      </c>
      <c r="C668">
        <f>IF(G668&lt;0,(SQRT(G668^2+H668^2)*'User Interface'!$D$17)/$C$7*COS(PI()*'User Interface'!$D$19/180),0)</f>
        <v>0</v>
      </c>
      <c r="D668">
        <f>IF(G668&lt;0,(SQRT(H668^2+H668^2)*'User Interface'!$D$17)/$C$7*COS(PI()*'User Interface'!$D$19/180)+$C$8,$C$8)</f>
        <v>-9.81</v>
      </c>
      <c r="E668">
        <f t="shared" si="20"/>
        <v>9</v>
      </c>
      <c r="F668">
        <f t="shared" si="20"/>
        <v>-3.4353599999999869</v>
      </c>
      <c r="G668">
        <f t="shared" si="21"/>
        <v>5.904000000000039</v>
      </c>
      <c r="H668">
        <f t="shared" si="21"/>
        <v>0.35720192000000128</v>
      </c>
    </row>
    <row r="669" spans="2:8" x14ac:dyDescent="0.3">
      <c r="B669">
        <f>B668+'User Interface'!$D$14</f>
        <v>0.65700000000000047</v>
      </c>
      <c r="C669">
        <f>IF(G669&lt;0,(SQRT(G669^2+H669^2)*'User Interface'!$D$17)/$C$7*COS(PI()*'User Interface'!$D$19/180),0)</f>
        <v>0</v>
      </c>
      <c r="D669">
        <f>IF(G669&lt;0,(SQRT(H669^2+H669^2)*'User Interface'!$D$17)/$C$7*COS(PI()*'User Interface'!$D$19/180)+$C$8,$C$8)</f>
        <v>-9.81</v>
      </c>
      <c r="E669">
        <f t="shared" si="20"/>
        <v>9</v>
      </c>
      <c r="F669">
        <f t="shared" si="20"/>
        <v>-3.4451699999999867</v>
      </c>
      <c r="G669">
        <f t="shared" si="21"/>
        <v>5.9130000000000393</v>
      </c>
      <c r="H669">
        <f t="shared" si="21"/>
        <v>0.35376165500000128</v>
      </c>
    </row>
    <row r="670" spans="2:8" x14ac:dyDescent="0.3">
      <c r="B670">
        <f>B669+'User Interface'!$D$14</f>
        <v>0.65800000000000047</v>
      </c>
      <c r="C670">
        <f>IF(G670&lt;0,(SQRT(G670^2+H670^2)*'User Interface'!$D$17)/$C$7*COS(PI()*'User Interface'!$D$19/180),0)</f>
        <v>0</v>
      </c>
      <c r="D670">
        <f>IF(G670&lt;0,(SQRT(H670^2+H670^2)*'User Interface'!$D$17)/$C$7*COS(PI()*'User Interface'!$D$19/180)+$C$8,$C$8)</f>
        <v>-9.81</v>
      </c>
      <c r="E670">
        <f t="shared" si="20"/>
        <v>9</v>
      </c>
      <c r="F670">
        <f t="shared" si="20"/>
        <v>-3.4549799999999866</v>
      </c>
      <c r="G670">
        <f t="shared" si="21"/>
        <v>5.9220000000000397</v>
      </c>
      <c r="H670">
        <f t="shared" si="21"/>
        <v>0.35031158000000129</v>
      </c>
    </row>
    <row r="671" spans="2:8" x14ac:dyDescent="0.3">
      <c r="B671">
        <f>B670+'User Interface'!$D$14</f>
        <v>0.65900000000000047</v>
      </c>
      <c r="C671">
        <f>IF(G671&lt;0,(SQRT(G671^2+H671^2)*'User Interface'!$D$17)/$C$7*COS(PI()*'User Interface'!$D$19/180),0)</f>
        <v>0</v>
      </c>
      <c r="D671">
        <f>IF(G671&lt;0,(SQRT(H671^2+H671^2)*'User Interface'!$D$17)/$C$7*COS(PI()*'User Interface'!$D$19/180)+$C$8,$C$8)</f>
        <v>-9.81</v>
      </c>
      <c r="E671">
        <f t="shared" si="20"/>
        <v>9</v>
      </c>
      <c r="F671">
        <f t="shared" si="20"/>
        <v>-3.4647899999999865</v>
      </c>
      <c r="G671">
        <f t="shared" si="21"/>
        <v>5.93100000000004</v>
      </c>
      <c r="H671">
        <f t="shared" si="21"/>
        <v>0.34685169500000129</v>
      </c>
    </row>
    <row r="672" spans="2:8" x14ac:dyDescent="0.3">
      <c r="B672">
        <f>B671+'User Interface'!$D$14</f>
        <v>0.66000000000000048</v>
      </c>
      <c r="C672">
        <f>IF(G672&lt;0,(SQRT(G672^2+H672^2)*'User Interface'!$D$17)/$C$7*COS(PI()*'User Interface'!$D$19/180),0)</f>
        <v>0</v>
      </c>
      <c r="D672">
        <f>IF(G672&lt;0,(SQRT(H672^2+H672^2)*'User Interface'!$D$17)/$C$7*COS(PI()*'User Interface'!$D$19/180)+$C$8,$C$8)</f>
        <v>-9.81</v>
      </c>
      <c r="E672">
        <f t="shared" si="20"/>
        <v>9</v>
      </c>
      <c r="F672">
        <f t="shared" si="20"/>
        <v>-3.4745999999999864</v>
      </c>
      <c r="G672">
        <f t="shared" si="21"/>
        <v>5.9400000000000404</v>
      </c>
      <c r="H672">
        <f t="shared" si="21"/>
        <v>0.3433820000000013</v>
      </c>
    </row>
    <row r="673" spans="2:8" x14ac:dyDescent="0.3">
      <c r="B673">
        <f>B672+'User Interface'!$D$14</f>
        <v>0.66100000000000048</v>
      </c>
      <c r="C673">
        <f>IF(G673&lt;0,(SQRT(G673^2+H673^2)*'User Interface'!$D$17)/$C$7*COS(PI()*'User Interface'!$D$19/180),0)</f>
        <v>0</v>
      </c>
      <c r="D673">
        <f>IF(G673&lt;0,(SQRT(H673^2+H673^2)*'User Interface'!$D$17)/$C$7*COS(PI()*'User Interface'!$D$19/180)+$C$8,$C$8)</f>
        <v>-9.81</v>
      </c>
      <c r="E673">
        <f t="shared" si="20"/>
        <v>9</v>
      </c>
      <c r="F673">
        <f t="shared" si="20"/>
        <v>-3.4844099999999862</v>
      </c>
      <c r="G673">
        <f t="shared" si="21"/>
        <v>5.9490000000000407</v>
      </c>
      <c r="H673">
        <f t="shared" si="21"/>
        <v>0.3399024950000013</v>
      </c>
    </row>
    <row r="674" spans="2:8" x14ac:dyDescent="0.3">
      <c r="B674">
        <f>B673+'User Interface'!$D$14</f>
        <v>0.66200000000000048</v>
      </c>
      <c r="C674">
        <f>IF(G674&lt;0,(SQRT(G674^2+H674^2)*'User Interface'!$D$17)/$C$7*COS(PI()*'User Interface'!$D$19/180),0)</f>
        <v>0</v>
      </c>
      <c r="D674">
        <f>IF(G674&lt;0,(SQRT(H674^2+H674^2)*'User Interface'!$D$17)/$C$7*COS(PI()*'User Interface'!$D$19/180)+$C$8,$C$8)</f>
        <v>-9.81</v>
      </c>
      <c r="E674">
        <f t="shared" si="20"/>
        <v>9</v>
      </c>
      <c r="F674">
        <f t="shared" si="20"/>
        <v>-3.4942199999999861</v>
      </c>
      <c r="G674">
        <f t="shared" si="21"/>
        <v>5.958000000000041</v>
      </c>
      <c r="H674">
        <f t="shared" si="21"/>
        <v>0.33641318000000131</v>
      </c>
    </row>
    <row r="675" spans="2:8" x14ac:dyDescent="0.3">
      <c r="B675">
        <f>B674+'User Interface'!$D$14</f>
        <v>0.66300000000000048</v>
      </c>
      <c r="C675">
        <f>IF(G675&lt;0,(SQRT(G675^2+H675^2)*'User Interface'!$D$17)/$C$7*COS(PI()*'User Interface'!$D$19/180),0)</f>
        <v>0</v>
      </c>
      <c r="D675">
        <f>IF(G675&lt;0,(SQRT(H675^2+H675^2)*'User Interface'!$D$17)/$C$7*COS(PI()*'User Interface'!$D$19/180)+$C$8,$C$8)</f>
        <v>-9.81</v>
      </c>
      <c r="E675">
        <f t="shared" si="20"/>
        <v>9</v>
      </c>
      <c r="F675">
        <f t="shared" si="20"/>
        <v>-3.504029999999986</v>
      </c>
      <c r="G675">
        <f t="shared" si="21"/>
        <v>5.9670000000000414</v>
      </c>
      <c r="H675">
        <f t="shared" si="21"/>
        <v>0.33291405500000132</v>
      </c>
    </row>
    <row r="676" spans="2:8" x14ac:dyDescent="0.3">
      <c r="B676">
        <f>B675+'User Interface'!$D$14</f>
        <v>0.66400000000000048</v>
      </c>
      <c r="C676">
        <f>IF(G676&lt;0,(SQRT(G676^2+H676^2)*'User Interface'!$D$17)/$C$7*COS(PI()*'User Interface'!$D$19/180),0)</f>
        <v>0</v>
      </c>
      <c r="D676">
        <f>IF(G676&lt;0,(SQRT(H676^2+H676^2)*'User Interface'!$D$17)/$C$7*COS(PI()*'User Interface'!$D$19/180)+$C$8,$C$8)</f>
        <v>-9.81</v>
      </c>
      <c r="E676">
        <f t="shared" si="20"/>
        <v>9</v>
      </c>
      <c r="F676">
        <f t="shared" si="20"/>
        <v>-3.5138399999999859</v>
      </c>
      <c r="G676">
        <f t="shared" si="21"/>
        <v>5.9760000000000417</v>
      </c>
      <c r="H676">
        <f t="shared" si="21"/>
        <v>0.32940512000000133</v>
      </c>
    </row>
    <row r="677" spans="2:8" x14ac:dyDescent="0.3">
      <c r="B677">
        <f>B676+'User Interface'!$D$14</f>
        <v>0.66500000000000048</v>
      </c>
      <c r="C677">
        <f>IF(G677&lt;0,(SQRT(G677^2+H677^2)*'User Interface'!$D$17)/$C$7*COS(PI()*'User Interface'!$D$19/180),0)</f>
        <v>0</v>
      </c>
      <c r="D677">
        <f>IF(G677&lt;0,(SQRT(H677^2+H677^2)*'User Interface'!$D$17)/$C$7*COS(PI()*'User Interface'!$D$19/180)+$C$8,$C$8)</f>
        <v>-9.81</v>
      </c>
      <c r="E677">
        <f t="shared" si="20"/>
        <v>9</v>
      </c>
      <c r="F677">
        <f t="shared" si="20"/>
        <v>-3.5236499999999857</v>
      </c>
      <c r="G677">
        <f t="shared" si="21"/>
        <v>5.9850000000000421</v>
      </c>
      <c r="H677">
        <f t="shared" si="21"/>
        <v>0.32588637500000134</v>
      </c>
    </row>
    <row r="678" spans="2:8" x14ac:dyDescent="0.3">
      <c r="B678">
        <f>B677+'User Interface'!$D$14</f>
        <v>0.66600000000000048</v>
      </c>
      <c r="C678">
        <f>IF(G678&lt;0,(SQRT(G678^2+H678^2)*'User Interface'!$D$17)/$C$7*COS(PI()*'User Interface'!$D$19/180),0)</f>
        <v>0</v>
      </c>
      <c r="D678">
        <f>IF(G678&lt;0,(SQRT(H678^2+H678^2)*'User Interface'!$D$17)/$C$7*COS(PI()*'User Interface'!$D$19/180)+$C$8,$C$8)</f>
        <v>-9.81</v>
      </c>
      <c r="E678">
        <f t="shared" si="20"/>
        <v>9</v>
      </c>
      <c r="F678">
        <f t="shared" si="20"/>
        <v>-3.5334599999999856</v>
      </c>
      <c r="G678">
        <f t="shared" si="21"/>
        <v>5.9940000000000424</v>
      </c>
      <c r="H678">
        <f t="shared" si="21"/>
        <v>0.32235782000000135</v>
      </c>
    </row>
    <row r="679" spans="2:8" x14ac:dyDescent="0.3">
      <c r="B679">
        <f>B678+'User Interface'!$D$14</f>
        <v>0.66700000000000048</v>
      </c>
      <c r="C679">
        <f>IF(G679&lt;0,(SQRT(G679^2+H679^2)*'User Interface'!$D$17)/$C$7*COS(PI()*'User Interface'!$D$19/180),0)</f>
        <v>0</v>
      </c>
      <c r="D679">
        <f>IF(G679&lt;0,(SQRT(H679^2+H679^2)*'User Interface'!$D$17)/$C$7*COS(PI()*'User Interface'!$D$19/180)+$C$8,$C$8)</f>
        <v>-9.81</v>
      </c>
      <c r="E679">
        <f t="shared" si="20"/>
        <v>9</v>
      </c>
      <c r="F679">
        <f t="shared" si="20"/>
        <v>-3.5432699999999855</v>
      </c>
      <c r="G679">
        <f t="shared" si="21"/>
        <v>6.0030000000000427</v>
      </c>
      <c r="H679">
        <f t="shared" si="21"/>
        <v>0.31881945500000136</v>
      </c>
    </row>
    <row r="680" spans="2:8" x14ac:dyDescent="0.3">
      <c r="B680">
        <f>B679+'User Interface'!$D$14</f>
        <v>0.66800000000000048</v>
      </c>
      <c r="C680">
        <f>IF(G680&lt;0,(SQRT(G680^2+H680^2)*'User Interface'!$D$17)/$C$7*COS(PI()*'User Interface'!$D$19/180),0)</f>
        <v>0</v>
      </c>
      <c r="D680">
        <f>IF(G680&lt;0,(SQRT(H680^2+H680^2)*'User Interface'!$D$17)/$C$7*COS(PI()*'User Interface'!$D$19/180)+$C$8,$C$8)</f>
        <v>-9.81</v>
      </c>
      <c r="E680">
        <f t="shared" si="20"/>
        <v>9</v>
      </c>
      <c r="F680">
        <f t="shared" si="20"/>
        <v>-3.5530799999999854</v>
      </c>
      <c r="G680">
        <f t="shared" si="21"/>
        <v>6.0120000000000431</v>
      </c>
      <c r="H680">
        <f t="shared" si="21"/>
        <v>0.31527128000000137</v>
      </c>
    </row>
    <row r="681" spans="2:8" x14ac:dyDescent="0.3">
      <c r="B681">
        <f>B680+'User Interface'!$D$14</f>
        <v>0.66900000000000048</v>
      </c>
      <c r="C681">
        <f>IF(G681&lt;0,(SQRT(G681^2+H681^2)*'User Interface'!$D$17)/$C$7*COS(PI()*'User Interface'!$D$19/180),0)</f>
        <v>0</v>
      </c>
      <c r="D681">
        <f>IF(G681&lt;0,(SQRT(H681^2+H681^2)*'User Interface'!$D$17)/$C$7*COS(PI()*'User Interface'!$D$19/180)+$C$8,$C$8)</f>
        <v>-9.81</v>
      </c>
      <c r="E681">
        <f t="shared" si="20"/>
        <v>9</v>
      </c>
      <c r="F681">
        <f t="shared" si="20"/>
        <v>-3.5628899999999852</v>
      </c>
      <c r="G681">
        <f t="shared" si="21"/>
        <v>6.0210000000000434</v>
      </c>
      <c r="H681">
        <f t="shared" si="21"/>
        <v>0.31171329500000139</v>
      </c>
    </row>
    <row r="682" spans="2:8" x14ac:dyDescent="0.3">
      <c r="B682">
        <f>B681+'User Interface'!$D$14</f>
        <v>0.67000000000000048</v>
      </c>
      <c r="C682">
        <f>IF(G682&lt;0,(SQRT(G682^2+H682^2)*'User Interface'!$D$17)/$C$7*COS(PI()*'User Interface'!$D$19/180),0)</f>
        <v>0</v>
      </c>
      <c r="D682">
        <f>IF(G682&lt;0,(SQRT(H682^2+H682^2)*'User Interface'!$D$17)/$C$7*COS(PI()*'User Interface'!$D$19/180)+$C$8,$C$8)</f>
        <v>-9.81</v>
      </c>
      <c r="E682">
        <f t="shared" si="20"/>
        <v>9</v>
      </c>
      <c r="F682">
        <f t="shared" si="20"/>
        <v>-3.5726999999999851</v>
      </c>
      <c r="G682">
        <f t="shared" si="21"/>
        <v>6.0300000000000438</v>
      </c>
      <c r="H682">
        <f t="shared" si="21"/>
        <v>0.3081455000000014</v>
      </c>
    </row>
    <row r="683" spans="2:8" x14ac:dyDescent="0.3">
      <c r="B683">
        <f>B682+'User Interface'!$D$14</f>
        <v>0.67100000000000048</v>
      </c>
      <c r="C683">
        <f>IF(G683&lt;0,(SQRT(G683^2+H683^2)*'User Interface'!$D$17)/$C$7*COS(PI()*'User Interface'!$D$19/180),0)</f>
        <v>0</v>
      </c>
      <c r="D683">
        <f>IF(G683&lt;0,(SQRT(H683^2+H683^2)*'User Interface'!$D$17)/$C$7*COS(PI()*'User Interface'!$D$19/180)+$C$8,$C$8)</f>
        <v>-9.81</v>
      </c>
      <c r="E683">
        <f t="shared" si="20"/>
        <v>9</v>
      </c>
      <c r="F683">
        <f t="shared" si="20"/>
        <v>-3.582509999999985</v>
      </c>
      <c r="G683">
        <f t="shared" si="21"/>
        <v>6.0390000000000441</v>
      </c>
      <c r="H683">
        <f t="shared" si="21"/>
        <v>0.30456789500000142</v>
      </c>
    </row>
    <row r="684" spans="2:8" x14ac:dyDescent="0.3">
      <c r="B684">
        <f>B683+'User Interface'!$D$14</f>
        <v>0.67200000000000049</v>
      </c>
      <c r="C684">
        <f>IF(G684&lt;0,(SQRT(G684^2+H684^2)*'User Interface'!$D$17)/$C$7*COS(PI()*'User Interface'!$D$19/180),0)</f>
        <v>0</v>
      </c>
      <c r="D684">
        <f>IF(G684&lt;0,(SQRT(H684^2+H684^2)*'User Interface'!$D$17)/$C$7*COS(PI()*'User Interface'!$D$19/180)+$C$8,$C$8)</f>
        <v>-9.81</v>
      </c>
      <c r="E684">
        <f t="shared" si="20"/>
        <v>9</v>
      </c>
      <c r="F684">
        <f t="shared" si="20"/>
        <v>-3.5923199999999849</v>
      </c>
      <c r="G684">
        <f t="shared" si="21"/>
        <v>6.0480000000000445</v>
      </c>
      <c r="H684">
        <f t="shared" si="21"/>
        <v>0.30098048000000144</v>
      </c>
    </row>
    <row r="685" spans="2:8" x14ac:dyDescent="0.3">
      <c r="B685">
        <f>B684+'User Interface'!$D$14</f>
        <v>0.67300000000000049</v>
      </c>
      <c r="C685">
        <f>IF(G685&lt;0,(SQRT(G685^2+H685^2)*'User Interface'!$D$17)/$C$7*COS(PI()*'User Interface'!$D$19/180),0)</f>
        <v>0</v>
      </c>
      <c r="D685">
        <f>IF(G685&lt;0,(SQRT(H685^2+H685^2)*'User Interface'!$D$17)/$C$7*COS(PI()*'User Interface'!$D$19/180)+$C$8,$C$8)</f>
        <v>-9.81</v>
      </c>
      <c r="E685">
        <f t="shared" si="20"/>
        <v>9</v>
      </c>
      <c r="F685">
        <f t="shared" si="20"/>
        <v>-3.6021299999999847</v>
      </c>
      <c r="G685">
        <f t="shared" si="21"/>
        <v>6.0570000000000448</v>
      </c>
      <c r="H685">
        <f t="shared" si="21"/>
        <v>0.29738325500000146</v>
      </c>
    </row>
    <row r="686" spans="2:8" x14ac:dyDescent="0.3">
      <c r="B686">
        <f>B685+'User Interface'!$D$14</f>
        <v>0.67400000000000049</v>
      </c>
      <c r="C686">
        <f>IF(G686&lt;0,(SQRT(G686^2+H686^2)*'User Interface'!$D$17)/$C$7*COS(PI()*'User Interface'!$D$19/180),0)</f>
        <v>0</v>
      </c>
      <c r="D686">
        <f>IF(G686&lt;0,(SQRT(H686^2+H686^2)*'User Interface'!$D$17)/$C$7*COS(PI()*'User Interface'!$D$19/180)+$C$8,$C$8)</f>
        <v>-9.81</v>
      </c>
      <c r="E686">
        <f t="shared" si="20"/>
        <v>9</v>
      </c>
      <c r="F686">
        <f t="shared" si="20"/>
        <v>-3.6119399999999846</v>
      </c>
      <c r="G686">
        <f t="shared" si="21"/>
        <v>6.0660000000000451</v>
      </c>
      <c r="H686">
        <f t="shared" si="21"/>
        <v>0.29377622000000148</v>
      </c>
    </row>
    <row r="687" spans="2:8" x14ac:dyDescent="0.3">
      <c r="B687">
        <f>B686+'User Interface'!$D$14</f>
        <v>0.67500000000000049</v>
      </c>
      <c r="C687">
        <f>IF(G687&lt;0,(SQRT(G687^2+H687^2)*'User Interface'!$D$17)/$C$7*COS(PI()*'User Interface'!$D$19/180),0)</f>
        <v>0</v>
      </c>
      <c r="D687">
        <f>IF(G687&lt;0,(SQRT(H687^2+H687^2)*'User Interface'!$D$17)/$C$7*COS(PI()*'User Interface'!$D$19/180)+$C$8,$C$8)</f>
        <v>-9.81</v>
      </c>
      <c r="E687">
        <f t="shared" si="20"/>
        <v>9</v>
      </c>
      <c r="F687">
        <f t="shared" si="20"/>
        <v>-3.6217499999999845</v>
      </c>
      <c r="G687">
        <f t="shared" si="21"/>
        <v>6.0750000000000455</v>
      </c>
      <c r="H687">
        <f t="shared" si="21"/>
        <v>0.2901593750000015</v>
      </c>
    </row>
    <row r="688" spans="2:8" x14ac:dyDescent="0.3">
      <c r="B688">
        <f>B687+'User Interface'!$D$14</f>
        <v>0.67600000000000049</v>
      </c>
      <c r="C688">
        <f>IF(G688&lt;0,(SQRT(G688^2+H688^2)*'User Interface'!$D$17)/$C$7*COS(PI()*'User Interface'!$D$19/180),0)</f>
        <v>0</v>
      </c>
      <c r="D688">
        <f>IF(G688&lt;0,(SQRT(H688^2+H688^2)*'User Interface'!$D$17)/$C$7*COS(PI()*'User Interface'!$D$19/180)+$C$8,$C$8)</f>
        <v>-9.81</v>
      </c>
      <c r="E688">
        <f t="shared" si="20"/>
        <v>9</v>
      </c>
      <c r="F688">
        <f t="shared" si="20"/>
        <v>-3.6315599999999844</v>
      </c>
      <c r="G688">
        <f t="shared" si="21"/>
        <v>6.0840000000000458</v>
      </c>
      <c r="H688">
        <f t="shared" si="21"/>
        <v>0.28653272000000152</v>
      </c>
    </row>
    <row r="689" spans="2:8" x14ac:dyDescent="0.3">
      <c r="B689">
        <f>B688+'User Interface'!$D$14</f>
        <v>0.67700000000000049</v>
      </c>
      <c r="C689">
        <f>IF(G689&lt;0,(SQRT(G689^2+H689^2)*'User Interface'!$D$17)/$C$7*COS(PI()*'User Interface'!$D$19/180),0)</f>
        <v>0</v>
      </c>
      <c r="D689">
        <f>IF(G689&lt;0,(SQRT(H689^2+H689^2)*'User Interface'!$D$17)/$C$7*COS(PI()*'User Interface'!$D$19/180)+$C$8,$C$8)</f>
        <v>-9.81</v>
      </c>
      <c r="E689">
        <f t="shared" si="20"/>
        <v>9</v>
      </c>
      <c r="F689">
        <f t="shared" si="20"/>
        <v>-3.6413699999999842</v>
      </c>
      <c r="G689">
        <f t="shared" si="21"/>
        <v>6.0930000000000462</v>
      </c>
      <c r="H689">
        <f t="shared" si="21"/>
        <v>0.28289625500000154</v>
      </c>
    </row>
    <row r="690" spans="2:8" x14ac:dyDescent="0.3">
      <c r="B690">
        <f>B689+'User Interface'!$D$14</f>
        <v>0.67800000000000049</v>
      </c>
      <c r="C690">
        <f>IF(G690&lt;0,(SQRT(G690^2+H690^2)*'User Interface'!$D$17)/$C$7*COS(PI()*'User Interface'!$D$19/180),0)</f>
        <v>0</v>
      </c>
      <c r="D690">
        <f>IF(G690&lt;0,(SQRT(H690^2+H690^2)*'User Interface'!$D$17)/$C$7*COS(PI()*'User Interface'!$D$19/180)+$C$8,$C$8)</f>
        <v>-9.81</v>
      </c>
      <c r="E690">
        <f t="shared" si="20"/>
        <v>9</v>
      </c>
      <c r="F690">
        <f t="shared" si="20"/>
        <v>-3.6511799999999841</v>
      </c>
      <c r="G690">
        <f t="shared" si="21"/>
        <v>6.1020000000000465</v>
      </c>
      <c r="H690">
        <f t="shared" si="21"/>
        <v>0.27924998000000156</v>
      </c>
    </row>
    <row r="691" spans="2:8" x14ac:dyDescent="0.3">
      <c r="B691">
        <f>B690+'User Interface'!$D$14</f>
        <v>0.67900000000000049</v>
      </c>
      <c r="C691">
        <f>IF(G691&lt;0,(SQRT(G691^2+H691^2)*'User Interface'!$D$17)/$C$7*COS(PI()*'User Interface'!$D$19/180),0)</f>
        <v>0</v>
      </c>
      <c r="D691">
        <f>IF(G691&lt;0,(SQRT(H691^2+H691^2)*'User Interface'!$D$17)/$C$7*COS(PI()*'User Interface'!$D$19/180)+$C$8,$C$8)</f>
        <v>-9.81</v>
      </c>
      <c r="E691">
        <f t="shared" si="20"/>
        <v>9</v>
      </c>
      <c r="F691">
        <f t="shared" si="20"/>
        <v>-3.660989999999984</v>
      </c>
      <c r="G691">
        <f t="shared" si="21"/>
        <v>6.1110000000000468</v>
      </c>
      <c r="H691">
        <f t="shared" si="21"/>
        <v>0.27559389500000159</v>
      </c>
    </row>
    <row r="692" spans="2:8" x14ac:dyDescent="0.3">
      <c r="B692">
        <f>B691+'User Interface'!$D$14</f>
        <v>0.68000000000000049</v>
      </c>
      <c r="C692">
        <f>IF(G692&lt;0,(SQRT(G692^2+H692^2)*'User Interface'!$D$17)/$C$7*COS(PI()*'User Interface'!$D$19/180),0)</f>
        <v>0</v>
      </c>
      <c r="D692">
        <f>IF(G692&lt;0,(SQRT(H692^2+H692^2)*'User Interface'!$D$17)/$C$7*COS(PI()*'User Interface'!$D$19/180)+$C$8,$C$8)</f>
        <v>-9.81</v>
      </c>
      <c r="E692">
        <f t="shared" si="20"/>
        <v>9</v>
      </c>
      <c r="F692">
        <f t="shared" si="20"/>
        <v>-3.6707999999999839</v>
      </c>
      <c r="G692">
        <f t="shared" si="21"/>
        <v>6.1200000000000472</v>
      </c>
      <c r="H692">
        <f t="shared" si="21"/>
        <v>0.27192800000000161</v>
      </c>
    </row>
    <row r="693" spans="2:8" x14ac:dyDescent="0.3">
      <c r="B693">
        <f>B692+'User Interface'!$D$14</f>
        <v>0.68100000000000049</v>
      </c>
      <c r="C693">
        <f>IF(G693&lt;0,(SQRT(G693^2+H693^2)*'User Interface'!$D$17)/$C$7*COS(PI()*'User Interface'!$D$19/180),0)</f>
        <v>0</v>
      </c>
      <c r="D693">
        <f>IF(G693&lt;0,(SQRT(H693^2+H693^2)*'User Interface'!$D$17)/$C$7*COS(PI()*'User Interface'!$D$19/180)+$C$8,$C$8)</f>
        <v>-9.81</v>
      </c>
      <c r="E693">
        <f t="shared" si="20"/>
        <v>9</v>
      </c>
      <c r="F693">
        <f t="shared" si="20"/>
        <v>-3.6806099999999837</v>
      </c>
      <c r="G693">
        <f t="shared" si="21"/>
        <v>6.1290000000000475</v>
      </c>
      <c r="H693">
        <f t="shared" si="21"/>
        <v>0.26825229500000164</v>
      </c>
    </row>
    <row r="694" spans="2:8" x14ac:dyDescent="0.3">
      <c r="B694">
        <f>B693+'User Interface'!$D$14</f>
        <v>0.68200000000000049</v>
      </c>
      <c r="C694">
        <f>IF(G694&lt;0,(SQRT(G694^2+H694^2)*'User Interface'!$D$17)/$C$7*COS(PI()*'User Interface'!$D$19/180),0)</f>
        <v>0</v>
      </c>
      <c r="D694">
        <f>IF(G694&lt;0,(SQRT(H694^2+H694^2)*'User Interface'!$D$17)/$C$7*COS(PI()*'User Interface'!$D$19/180)+$C$8,$C$8)</f>
        <v>-9.81</v>
      </c>
      <c r="E694">
        <f t="shared" si="20"/>
        <v>9</v>
      </c>
      <c r="F694">
        <f t="shared" si="20"/>
        <v>-3.6904199999999836</v>
      </c>
      <c r="G694">
        <f t="shared" si="21"/>
        <v>6.1380000000000479</v>
      </c>
      <c r="H694">
        <f t="shared" si="21"/>
        <v>0.26456678000000167</v>
      </c>
    </row>
    <row r="695" spans="2:8" x14ac:dyDescent="0.3">
      <c r="B695">
        <f>B694+'User Interface'!$D$14</f>
        <v>0.6830000000000005</v>
      </c>
      <c r="C695">
        <f>IF(G695&lt;0,(SQRT(G695^2+H695^2)*'User Interface'!$D$17)/$C$7*COS(PI()*'User Interface'!$D$19/180),0)</f>
        <v>0</v>
      </c>
      <c r="D695">
        <f>IF(G695&lt;0,(SQRT(H695^2+H695^2)*'User Interface'!$D$17)/$C$7*COS(PI()*'User Interface'!$D$19/180)+$C$8,$C$8)</f>
        <v>-9.81</v>
      </c>
      <c r="E695">
        <f t="shared" si="20"/>
        <v>9</v>
      </c>
      <c r="F695">
        <f t="shared" si="20"/>
        <v>-3.7002299999999835</v>
      </c>
      <c r="G695">
        <f t="shared" si="21"/>
        <v>6.1470000000000482</v>
      </c>
      <c r="H695">
        <f t="shared" si="21"/>
        <v>0.2608714550000017</v>
      </c>
    </row>
    <row r="696" spans="2:8" x14ac:dyDescent="0.3">
      <c r="B696">
        <f>B695+'User Interface'!$D$14</f>
        <v>0.6840000000000005</v>
      </c>
      <c r="C696">
        <f>IF(G696&lt;0,(SQRT(G696^2+H696^2)*'User Interface'!$D$17)/$C$7*COS(PI()*'User Interface'!$D$19/180),0)</f>
        <v>0</v>
      </c>
      <c r="D696">
        <f>IF(G696&lt;0,(SQRT(H696^2+H696^2)*'User Interface'!$D$17)/$C$7*COS(PI()*'User Interface'!$D$19/180)+$C$8,$C$8)</f>
        <v>-9.81</v>
      </c>
      <c r="E696">
        <f t="shared" si="20"/>
        <v>9</v>
      </c>
      <c r="F696">
        <f t="shared" si="20"/>
        <v>-3.7100399999999834</v>
      </c>
      <c r="G696">
        <f t="shared" si="21"/>
        <v>6.1560000000000485</v>
      </c>
      <c r="H696">
        <f t="shared" si="21"/>
        <v>0.25716632000000172</v>
      </c>
    </row>
    <row r="697" spans="2:8" x14ac:dyDescent="0.3">
      <c r="B697">
        <f>B696+'User Interface'!$D$14</f>
        <v>0.6850000000000005</v>
      </c>
      <c r="C697">
        <f>IF(G697&lt;0,(SQRT(G697^2+H697^2)*'User Interface'!$D$17)/$C$7*COS(PI()*'User Interface'!$D$19/180),0)</f>
        <v>0</v>
      </c>
      <c r="D697">
        <f>IF(G697&lt;0,(SQRT(H697^2+H697^2)*'User Interface'!$D$17)/$C$7*COS(PI()*'User Interface'!$D$19/180)+$C$8,$C$8)</f>
        <v>-9.81</v>
      </c>
      <c r="E697">
        <f t="shared" si="20"/>
        <v>9</v>
      </c>
      <c r="F697">
        <f t="shared" si="20"/>
        <v>-3.7198499999999832</v>
      </c>
      <c r="G697">
        <f t="shared" si="21"/>
        <v>6.1650000000000489</v>
      </c>
      <c r="H697">
        <f t="shared" si="21"/>
        <v>0.25345137500000176</v>
      </c>
    </row>
    <row r="698" spans="2:8" x14ac:dyDescent="0.3">
      <c r="B698">
        <f>B697+'User Interface'!$D$14</f>
        <v>0.6860000000000005</v>
      </c>
      <c r="C698">
        <f>IF(G698&lt;0,(SQRT(G698^2+H698^2)*'User Interface'!$D$17)/$C$7*COS(PI()*'User Interface'!$D$19/180),0)</f>
        <v>0</v>
      </c>
      <c r="D698">
        <f>IF(G698&lt;0,(SQRT(H698^2+H698^2)*'User Interface'!$D$17)/$C$7*COS(PI()*'User Interface'!$D$19/180)+$C$8,$C$8)</f>
        <v>-9.81</v>
      </c>
      <c r="E698">
        <f t="shared" si="20"/>
        <v>9</v>
      </c>
      <c r="F698">
        <f t="shared" si="20"/>
        <v>-3.7296599999999831</v>
      </c>
      <c r="G698">
        <f t="shared" si="21"/>
        <v>6.1740000000000492</v>
      </c>
      <c r="H698">
        <f t="shared" si="21"/>
        <v>0.24972662000000176</v>
      </c>
    </row>
    <row r="699" spans="2:8" x14ac:dyDescent="0.3">
      <c r="B699">
        <f>B698+'User Interface'!$D$14</f>
        <v>0.6870000000000005</v>
      </c>
      <c r="C699">
        <f>IF(G699&lt;0,(SQRT(G699^2+H699^2)*'User Interface'!$D$17)/$C$7*COS(PI()*'User Interface'!$D$19/180),0)</f>
        <v>0</v>
      </c>
      <c r="D699">
        <f>IF(G699&lt;0,(SQRT(H699^2+H699^2)*'User Interface'!$D$17)/$C$7*COS(PI()*'User Interface'!$D$19/180)+$C$8,$C$8)</f>
        <v>-9.81</v>
      </c>
      <c r="E699">
        <f t="shared" si="20"/>
        <v>9</v>
      </c>
      <c r="F699">
        <f t="shared" si="20"/>
        <v>-3.739469999999983</v>
      </c>
      <c r="G699">
        <f t="shared" si="21"/>
        <v>6.1830000000000496</v>
      </c>
      <c r="H699">
        <f t="shared" si="21"/>
        <v>0.24599205500000176</v>
      </c>
    </row>
    <row r="700" spans="2:8" x14ac:dyDescent="0.3">
      <c r="B700">
        <f>B699+'User Interface'!$D$14</f>
        <v>0.6880000000000005</v>
      </c>
      <c r="C700">
        <f>IF(G700&lt;0,(SQRT(G700^2+H700^2)*'User Interface'!$D$17)/$C$7*COS(PI()*'User Interface'!$D$19/180),0)</f>
        <v>0</v>
      </c>
      <c r="D700">
        <f>IF(G700&lt;0,(SQRT(H700^2+H700^2)*'User Interface'!$D$17)/$C$7*COS(PI()*'User Interface'!$D$19/180)+$C$8,$C$8)</f>
        <v>-9.81</v>
      </c>
      <c r="E700">
        <f t="shared" si="20"/>
        <v>9</v>
      </c>
      <c r="F700">
        <f t="shared" si="20"/>
        <v>-3.7492799999999828</v>
      </c>
      <c r="G700">
        <f t="shared" si="21"/>
        <v>6.1920000000000499</v>
      </c>
      <c r="H700">
        <f t="shared" si="21"/>
        <v>0.24224768000000177</v>
      </c>
    </row>
    <row r="701" spans="2:8" x14ac:dyDescent="0.3">
      <c r="B701">
        <f>B700+'User Interface'!$D$14</f>
        <v>0.6890000000000005</v>
      </c>
      <c r="C701">
        <f>IF(G701&lt;0,(SQRT(G701^2+H701^2)*'User Interface'!$D$17)/$C$7*COS(PI()*'User Interface'!$D$19/180),0)</f>
        <v>0</v>
      </c>
      <c r="D701">
        <f>IF(G701&lt;0,(SQRT(H701^2+H701^2)*'User Interface'!$D$17)/$C$7*COS(PI()*'User Interface'!$D$19/180)+$C$8,$C$8)</f>
        <v>-9.81</v>
      </c>
      <c r="E701">
        <f t="shared" si="20"/>
        <v>9</v>
      </c>
      <c r="F701">
        <f t="shared" si="20"/>
        <v>-3.7590899999999827</v>
      </c>
      <c r="G701">
        <f t="shared" si="21"/>
        <v>6.2010000000000502</v>
      </c>
      <c r="H701">
        <f t="shared" si="21"/>
        <v>0.23849349500000178</v>
      </c>
    </row>
    <row r="702" spans="2:8" x14ac:dyDescent="0.3">
      <c r="B702">
        <f>B701+'User Interface'!$D$14</f>
        <v>0.6900000000000005</v>
      </c>
      <c r="C702">
        <f>IF(G702&lt;0,(SQRT(G702^2+H702^2)*'User Interface'!$D$17)/$C$7*COS(PI()*'User Interface'!$D$19/180),0)</f>
        <v>0</v>
      </c>
      <c r="D702">
        <f>IF(G702&lt;0,(SQRT(H702^2+H702^2)*'User Interface'!$D$17)/$C$7*COS(PI()*'User Interface'!$D$19/180)+$C$8,$C$8)</f>
        <v>-9.81</v>
      </c>
      <c r="E702">
        <f t="shared" si="20"/>
        <v>9</v>
      </c>
      <c r="F702">
        <f t="shared" si="20"/>
        <v>-3.7688999999999826</v>
      </c>
      <c r="G702">
        <f t="shared" si="21"/>
        <v>6.2100000000000506</v>
      </c>
      <c r="H702">
        <f t="shared" si="21"/>
        <v>0.23472950000000178</v>
      </c>
    </row>
    <row r="703" spans="2:8" x14ac:dyDescent="0.3">
      <c r="B703">
        <f>B702+'User Interface'!$D$14</f>
        <v>0.6910000000000005</v>
      </c>
      <c r="C703">
        <f>IF(G703&lt;0,(SQRT(G703^2+H703^2)*'User Interface'!$D$17)/$C$7*COS(PI()*'User Interface'!$D$19/180),0)</f>
        <v>0</v>
      </c>
      <c r="D703">
        <f>IF(G703&lt;0,(SQRT(H703^2+H703^2)*'User Interface'!$D$17)/$C$7*COS(PI()*'User Interface'!$D$19/180)+$C$8,$C$8)</f>
        <v>-9.81</v>
      </c>
      <c r="E703">
        <f t="shared" si="20"/>
        <v>9</v>
      </c>
      <c r="F703">
        <f t="shared" si="20"/>
        <v>-3.7787099999999825</v>
      </c>
      <c r="G703">
        <f t="shared" si="21"/>
        <v>6.2190000000000509</v>
      </c>
      <c r="H703">
        <f t="shared" si="21"/>
        <v>0.23095569500000179</v>
      </c>
    </row>
    <row r="704" spans="2:8" x14ac:dyDescent="0.3">
      <c r="B704">
        <f>B703+'User Interface'!$D$14</f>
        <v>0.6920000000000005</v>
      </c>
      <c r="C704">
        <f>IF(G704&lt;0,(SQRT(G704^2+H704^2)*'User Interface'!$D$17)/$C$7*COS(PI()*'User Interface'!$D$19/180),0)</f>
        <v>0</v>
      </c>
      <c r="D704">
        <f>IF(G704&lt;0,(SQRT(H704^2+H704^2)*'User Interface'!$D$17)/$C$7*COS(PI()*'User Interface'!$D$19/180)+$C$8,$C$8)</f>
        <v>-9.81</v>
      </c>
      <c r="E704">
        <f t="shared" si="20"/>
        <v>9</v>
      </c>
      <c r="F704">
        <f t="shared" si="20"/>
        <v>-3.7885199999999823</v>
      </c>
      <c r="G704">
        <f t="shared" si="21"/>
        <v>6.2280000000000513</v>
      </c>
      <c r="H704">
        <f t="shared" si="21"/>
        <v>0.2271720800000018</v>
      </c>
    </row>
    <row r="705" spans="2:8" x14ac:dyDescent="0.3">
      <c r="B705">
        <f>B704+'User Interface'!$D$14</f>
        <v>0.6930000000000005</v>
      </c>
      <c r="C705">
        <f>IF(G705&lt;0,(SQRT(G705^2+H705^2)*'User Interface'!$D$17)/$C$7*COS(PI()*'User Interface'!$D$19/180),0)</f>
        <v>0</v>
      </c>
      <c r="D705">
        <f>IF(G705&lt;0,(SQRT(H705^2+H705^2)*'User Interface'!$D$17)/$C$7*COS(PI()*'User Interface'!$D$19/180)+$C$8,$C$8)</f>
        <v>-9.81</v>
      </c>
      <c r="E705">
        <f t="shared" si="20"/>
        <v>9</v>
      </c>
      <c r="F705">
        <f t="shared" si="20"/>
        <v>-3.7983299999999822</v>
      </c>
      <c r="G705">
        <f t="shared" si="21"/>
        <v>6.2370000000000516</v>
      </c>
      <c r="H705">
        <f t="shared" si="21"/>
        <v>0.22337865500000181</v>
      </c>
    </row>
    <row r="706" spans="2:8" x14ac:dyDescent="0.3">
      <c r="B706">
        <f>B705+'User Interface'!$D$14</f>
        <v>0.69400000000000051</v>
      </c>
      <c r="C706">
        <f>IF(G706&lt;0,(SQRT(G706^2+H706^2)*'User Interface'!$D$17)/$C$7*COS(PI()*'User Interface'!$D$19/180),0)</f>
        <v>0</v>
      </c>
      <c r="D706">
        <f>IF(G706&lt;0,(SQRT(H706^2+H706^2)*'User Interface'!$D$17)/$C$7*COS(PI()*'User Interface'!$D$19/180)+$C$8,$C$8)</f>
        <v>-9.81</v>
      </c>
      <c r="E706">
        <f t="shared" si="20"/>
        <v>9</v>
      </c>
      <c r="F706">
        <f t="shared" si="20"/>
        <v>-3.8081399999999821</v>
      </c>
      <c r="G706">
        <f t="shared" si="21"/>
        <v>6.246000000000052</v>
      </c>
      <c r="H706">
        <f t="shared" si="21"/>
        <v>0.21957542000000183</v>
      </c>
    </row>
    <row r="707" spans="2:8" x14ac:dyDescent="0.3">
      <c r="B707">
        <f>B706+'User Interface'!$D$14</f>
        <v>0.69500000000000051</v>
      </c>
      <c r="C707">
        <f>IF(G707&lt;0,(SQRT(G707^2+H707^2)*'User Interface'!$D$17)/$C$7*COS(PI()*'User Interface'!$D$19/180),0)</f>
        <v>0</v>
      </c>
      <c r="D707">
        <f>IF(G707&lt;0,(SQRT(H707^2+H707^2)*'User Interface'!$D$17)/$C$7*COS(PI()*'User Interface'!$D$19/180)+$C$8,$C$8)</f>
        <v>-9.81</v>
      </c>
      <c r="E707">
        <f t="shared" si="20"/>
        <v>9</v>
      </c>
      <c r="F707">
        <f t="shared" si="20"/>
        <v>-3.817949999999982</v>
      </c>
      <c r="G707">
        <f t="shared" si="21"/>
        <v>6.2550000000000523</v>
      </c>
      <c r="H707">
        <f t="shared" si="21"/>
        <v>0.21576237500000184</v>
      </c>
    </row>
    <row r="708" spans="2:8" x14ac:dyDescent="0.3">
      <c r="B708">
        <f>B707+'User Interface'!$D$14</f>
        <v>0.69600000000000051</v>
      </c>
      <c r="C708">
        <f>IF(G708&lt;0,(SQRT(G708^2+H708^2)*'User Interface'!$D$17)/$C$7*COS(PI()*'User Interface'!$D$19/180),0)</f>
        <v>0</v>
      </c>
      <c r="D708">
        <f>IF(G708&lt;0,(SQRT(H708^2+H708^2)*'User Interface'!$D$17)/$C$7*COS(PI()*'User Interface'!$D$19/180)+$C$8,$C$8)</f>
        <v>-9.81</v>
      </c>
      <c r="E708">
        <f t="shared" si="20"/>
        <v>9</v>
      </c>
      <c r="F708">
        <f t="shared" si="20"/>
        <v>-3.8277599999999818</v>
      </c>
      <c r="G708">
        <f t="shared" si="21"/>
        <v>6.2640000000000526</v>
      </c>
      <c r="H708">
        <f t="shared" si="21"/>
        <v>0.21193952000000185</v>
      </c>
    </row>
    <row r="709" spans="2:8" x14ac:dyDescent="0.3">
      <c r="B709">
        <f>B708+'User Interface'!$D$14</f>
        <v>0.69700000000000051</v>
      </c>
      <c r="C709">
        <f>IF(G709&lt;0,(SQRT(G709^2+H709^2)*'User Interface'!$D$17)/$C$7*COS(PI()*'User Interface'!$D$19/180),0)</f>
        <v>0</v>
      </c>
      <c r="D709">
        <f>IF(G709&lt;0,(SQRT(H709^2+H709^2)*'User Interface'!$D$17)/$C$7*COS(PI()*'User Interface'!$D$19/180)+$C$8,$C$8)</f>
        <v>-9.81</v>
      </c>
      <c r="E709">
        <f t="shared" si="20"/>
        <v>9</v>
      </c>
      <c r="F709">
        <f t="shared" si="20"/>
        <v>-3.8375699999999817</v>
      </c>
      <c r="G709">
        <f t="shared" si="21"/>
        <v>6.273000000000053</v>
      </c>
      <c r="H709">
        <f t="shared" si="21"/>
        <v>0.20810685500000187</v>
      </c>
    </row>
    <row r="710" spans="2:8" x14ac:dyDescent="0.3">
      <c r="B710">
        <f>B709+'User Interface'!$D$14</f>
        <v>0.69800000000000051</v>
      </c>
      <c r="C710">
        <f>IF(G710&lt;0,(SQRT(G710^2+H710^2)*'User Interface'!$D$17)/$C$7*COS(PI()*'User Interface'!$D$19/180),0)</f>
        <v>0</v>
      </c>
      <c r="D710">
        <f>IF(G710&lt;0,(SQRT(H710^2+H710^2)*'User Interface'!$D$17)/$C$7*COS(PI()*'User Interface'!$D$19/180)+$C$8,$C$8)</f>
        <v>-9.81</v>
      </c>
      <c r="E710">
        <f t="shared" si="20"/>
        <v>9</v>
      </c>
      <c r="F710">
        <f t="shared" si="20"/>
        <v>-3.8473799999999816</v>
      </c>
      <c r="G710">
        <f t="shared" si="21"/>
        <v>6.2820000000000533</v>
      </c>
      <c r="H710">
        <f t="shared" si="21"/>
        <v>0.20426438000000188</v>
      </c>
    </row>
    <row r="711" spans="2:8" x14ac:dyDescent="0.3">
      <c r="B711">
        <f>B710+'User Interface'!$D$14</f>
        <v>0.69900000000000051</v>
      </c>
      <c r="C711">
        <f>IF(G711&lt;0,(SQRT(G711^2+H711^2)*'User Interface'!$D$17)/$C$7*COS(PI()*'User Interface'!$D$19/180),0)</f>
        <v>0</v>
      </c>
      <c r="D711">
        <f>IF(G711&lt;0,(SQRT(H711^2+H711^2)*'User Interface'!$D$17)/$C$7*COS(PI()*'User Interface'!$D$19/180)+$C$8,$C$8)</f>
        <v>-9.81</v>
      </c>
      <c r="E711">
        <f t="shared" si="20"/>
        <v>9</v>
      </c>
      <c r="F711">
        <f t="shared" si="20"/>
        <v>-3.8571899999999815</v>
      </c>
      <c r="G711">
        <f t="shared" si="21"/>
        <v>6.2910000000000537</v>
      </c>
      <c r="H711">
        <f t="shared" si="21"/>
        <v>0.2004120950000019</v>
      </c>
    </row>
    <row r="712" spans="2:8" x14ac:dyDescent="0.3">
      <c r="B712">
        <f>B711+'User Interface'!$D$14</f>
        <v>0.70000000000000051</v>
      </c>
      <c r="C712">
        <f>IF(G712&lt;0,(SQRT(G712^2+H712^2)*'User Interface'!$D$17)/$C$7*COS(PI()*'User Interface'!$D$19/180),0)</f>
        <v>0</v>
      </c>
      <c r="D712">
        <f>IF(G712&lt;0,(SQRT(H712^2+H712^2)*'User Interface'!$D$17)/$C$7*COS(PI()*'User Interface'!$D$19/180)+$C$8,$C$8)</f>
        <v>-9.81</v>
      </c>
      <c r="E712">
        <f t="shared" si="20"/>
        <v>9</v>
      </c>
      <c r="F712">
        <f t="shared" si="20"/>
        <v>-3.8669999999999813</v>
      </c>
      <c r="G712">
        <f t="shared" si="21"/>
        <v>6.300000000000054</v>
      </c>
      <c r="H712">
        <f t="shared" si="21"/>
        <v>0.19655000000000192</v>
      </c>
    </row>
    <row r="713" spans="2:8" x14ac:dyDescent="0.3">
      <c r="B713">
        <f>B712+'User Interface'!$D$14</f>
        <v>0.70100000000000051</v>
      </c>
      <c r="C713">
        <f>IF(G713&lt;0,(SQRT(G713^2+H713^2)*'User Interface'!$D$17)/$C$7*COS(PI()*'User Interface'!$D$19/180),0)</f>
        <v>0</v>
      </c>
      <c r="D713">
        <f>IF(G713&lt;0,(SQRT(H713^2+H713^2)*'User Interface'!$D$17)/$C$7*COS(PI()*'User Interface'!$D$19/180)+$C$8,$C$8)</f>
        <v>-9.81</v>
      </c>
      <c r="E713">
        <f t="shared" si="20"/>
        <v>9</v>
      </c>
      <c r="F713">
        <f t="shared" si="20"/>
        <v>-3.8768099999999812</v>
      </c>
      <c r="G713">
        <f t="shared" si="21"/>
        <v>6.3090000000000543</v>
      </c>
      <c r="H713">
        <f t="shared" si="21"/>
        <v>0.19267809500000194</v>
      </c>
    </row>
    <row r="714" spans="2:8" x14ac:dyDescent="0.3">
      <c r="B714">
        <f>B713+'User Interface'!$D$14</f>
        <v>0.70200000000000051</v>
      </c>
      <c r="C714">
        <f>IF(G714&lt;0,(SQRT(G714^2+H714^2)*'User Interface'!$D$17)/$C$7*COS(PI()*'User Interface'!$D$19/180),0)</f>
        <v>0</v>
      </c>
      <c r="D714">
        <f>IF(G714&lt;0,(SQRT(H714^2+H714^2)*'User Interface'!$D$17)/$C$7*COS(PI()*'User Interface'!$D$19/180)+$C$8,$C$8)</f>
        <v>-9.81</v>
      </c>
      <c r="E714">
        <f t="shared" si="20"/>
        <v>9</v>
      </c>
      <c r="F714">
        <f t="shared" si="20"/>
        <v>-3.8866199999999811</v>
      </c>
      <c r="G714">
        <f t="shared" si="21"/>
        <v>6.3180000000000547</v>
      </c>
      <c r="H714">
        <f t="shared" si="21"/>
        <v>0.18879638000000196</v>
      </c>
    </row>
    <row r="715" spans="2:8" x14ac:dyDescent="0.3">
      <c r="B715">
        <f>B714+'User Interface'!$D$14</f>
        <v>0.70300000000000051</v>
      </c>
      <c r="C715">
        <f>IF(G715&lt;0,(SQRT(G715^2+H715^2)*'User Interface'!$D$17)/$C$7*COS(PI()*'User Interface'!$D$19/180),0)</f>
        <v>0</v>
      </c>
      <c r="D715">
        <f>IF(G715&lt;0,(SQRT(H715^2+H715^2)*'User Interface'!$D$17)/$C$7*COS(PI()*'User Interface'!$D$19/180)+$C$8,$C$8)</f>
        <v>-9.81</v>
      </c>
      <c r="E715">
        <f t="shared" si="20"/>
        <v>9</v>
      </c>
      <c r="F715">
        <f t="shared" si="20"/>
        <v>-3.896429999999981</v>
      </c>
      <c r="G715">
        <f t="shared" si="21"/>
        <v>6.327000000000055</v>
      </c>
      <c r="H715">
        <f t="shared" si="21"/>
        <v>0.18490485500000198</v>
      </c>
    </row>
    <row r="716" spans="2:8" x14ac:dyDescent="0.3">
      <c r="B716">
        <f>B715+'User Interface'!$D$14</f>
        <v>0.70400000000000051</v>
      </c>
      <c r="C716">
        <f>IF(G716&lt;0,(SQRT(G716^2+H716^2)*'User Interface'!$D$17)/$C$7*COS(PI()*'User Interface'!$D$19/180),0)</f>
        <v>0</v>
      </c>
      <c r="D716">
        <f>IF(G716&lt;0,(SQRT(H716^2+H716^2)*'User Interface'!$D$17)/$C$7*COS(PI()*'User Interface'!$D$19/180)+$C$8,$C$8)</f>
        <v>-9.81</v>
      </c>
      <c r="E716">
        <f t="shared" si="20"/>
        <v>9</v>
      </c>
      <c r="F716">
        <f t="shared" si="20"/>
        <v>-3.9062399999999808</v>
      </c>
      <c r="G716">
        <f t="shared" si="21"/>
        <v>6.3360000000000554</v>
      </c>
      <c r="H716">
        <f t="shared" si="21"/>
        <v>0.181003520000002</v>
      </c>
    </row>
    <row r="717" spans="2:8" x14ac:dyDescent="0.3">
      <c r="B717">
        <f>B716+'User Interface'!$D$14</f>
        <v>0.70500000000000052</v>
      </c>
      <c r="C717">
        <f>IF(G717&lt;0,(SQRT(G717^2+H717^2)*'User Interface'!$D$17)/$C$7*COS(PI()*'User Interface'!$D$19/180),0)</f>
        <v>0</v>
      </c>
      <c r="D717">
        <f>IF(G717&lt;0,(SQRT(H717^2+H717^2)*'User Interface'!$D$17)/$C$7*COS(PI()*'User Interface'!$D$19/180)+$C$8,$C$8)</f>
        <v>-9.81</v>
      </c>
      <c r="E717">
        <f t="shared" si="20"/>
        <v>9</v>
      </c>
      <c r="F717">
        <f t="shared" si="20"/>
        <v>-3.9160499999999807</v>
      </c>
      <c r="G717">
        <f t="shared" si="21"/>
        <v>6.3450000000000557</v>
      </c>
      <c r="H717">
        <f t="shared" si="21"/>
        <v>0.17709237500000202</v>
      </c>
    </row>
    <row r="718" spans="2:8" x14ac:dyDescent="0.3">
      <c r="B718">
        <f>B717+'User Interface'!$D$14</f>
        <v>0.70600000000000052</v>
      </c>
      <c r="C718">
        <f>IF(G718&lt;0,(SQRT(G718^2+H718^2)*'User Interface'!$D$17)/$C$7*COS(PI()*'User Interface'!$D$19/180),0)</f>
        <v>0</v>
      </c>
      <c r="D718">
        <f>IF(G718&lt;0,(SQRT(H718^2+H718^2)*'User Interface'!$D$17)/$C$7*COS(PI()*'User Interface'!$D$19/180)+$C$8,$C$8)</f>
        <v>-9.81</v>
      </c>
      <c r="E718">
        <f t="shared" ref="E718:F781" si="22">C717*$C$9+E717</f>
        <v>9</v>
      </c>
      <c r="F718">
        <f t="shared" si="22"/>
        <v>-3.9258599999999806</v>
      </c>
      <c r="G718">
        <f t="shared" ref="G718:H781" si="23">(E718+E717)/2*$C$9+G717</f>
        <v>6.354000000000056</v>
      </c>
      <c r="H718">
        <f t="shared" si="23"/>
        <v>0.17317142000000205</v>
      </c>
    </row>
    <row r="719" spans="2:8" x14ac:dyDescent="0.3">
      <c r="B719">
        <f>B718+'User Interface'!$D$14</f>
        <v>0.70700000000000052</v>
      </c>
      <c r="C719">
        <f>IF(G719&lt;0,(SQRT(G719^2+H719^2)*'User Interface'!$D$17)/$C$7*COS(PI()*'User Interface'!$D$19/180),0)</f>
        <v>0</v>
      </c>
      <c r="D719">
        <f>IF(G719&lt;0,(SQRT(H719^2+H719^2)*'User Interface'!$D$17)/$C$7*COS(PI()*'User Interface'!$D$19/180)+$C$8,$C$8)</f>
        <v>-9.81</v>
      </c>
      <c r="E719">
        <f t="shared" si="22"/>
        <v>9</v>
      </c>
      <c r="F719">
        <f t="shared" si="22"/>
        <v>-3.9356699999999805</v>
      </c>
      <c r="G719">
        <f t="shared" si="23"/>
        <v>6.3630000000000564</v>
      </c>
      <c r="H719">
        <f t="shared" si="23"/>
        <v>0.16924065500000207</v>
      </c>
    </row>
    <row r="720" spans="2:8" x14ac:dyDescent="0.3">
      <c r="B720">
        <f>B719+'User Interface'!$D$14</f>
        <v>0.70800000000000052</v>
      </c>
      <c r="C720">
        <f>IF(G720&lt;0,(SQRT(G720^2+H720^2)*'User Interface'!$D$17)/$C$7*COS(PI()*'User Interface'!$D$19/180),0)</f>
        <v>0</v>
      </c>
      <c r="D720">
        <f>IF(G720&lt;0,(SQRT(H720^2+H720^2)*'User Interface'!$D$17)/$C$7*COS(PI()*'User Interface'!$D$19/180)+$C$8,$C$8)</f>
        <v>-9.81</v>
      </c>
      <c r="E720">
        <f t="shared" si="22"/>
        <v>9</v>
      </c>
      <c r="F720">
        <f t="shared" si="22"/>
        <v>-3.9454799999999803</v>
      </c>
      <c r="G720">
        <f t="shared" si="23"/>
        <v>6.3720000000000567</v>
      </c>
      <c r="H720">
        <f t="shared" si="23"/>
        <v>0.1653000800000021</v>
      </c>
    </row>
    <row r="721" spans="2:8" x14ac:dyDescent="0.3">
      <c r="B721">
        <f>B720+'User Interface'!$D$14</f>
        <v>0.70900000000000052</v>
      </c>
      <c r="C721">
        <f>IF(G721&lt;0,(SQRT(G721^2+H721^2)*'User Interface'!$D$17)/$C$7*COS(PI()*'User Interface'!$D$19/180),0)</f>
        <v>0</v>
      </c>
      <c r="D721">
        <f>IF(G721&lt;0,(SQRT(H721^2+H721^2)*'User Interface'!$D$17)/$C$7*COS(PI()*'User Interface'!$D$19/180)+$C$8,$C$8)</f>
        <v>-9.81</v>
      </c>
      <c r="E721">
        <f t="shared" si="22"/>
        <v>9</v>
      </c>
      <c r="F721">
        <f t="shared" si="22"/>
        <v>-3.9552899999999802</v>
      </c>
      <c r="G721">
        <f t="shared" si="23"/>
        <v>6.3810000000000571</v>
      </c>
      <c r="H721">
        <f t="shared" si="23"/>
        <v>0.16134969500000212</v>
      </c>
    </row>
    <row r="722" spans="2:8" x14ac:dyDescent="0.3">
      <c r="B722">
        <f>B721+'User Interface'!$D$14</f>
        <v>0.71000000000000052</v>
      </c>
      <c r="C722">
        <f>IF(G722&lt;0,(SQRT(G722^2+H722^2)*'User Interface'!$D$17)/$C$7*COS(PI()*'User Interface'!$D$19/180),0)</f>
        <v>0</v>
      </c>
      <c r="D722">
        <f>IF(G722&lt;0,(SQRT(H722^2+H722^2)*'User Interface'!$D$17)/$C$7*COS(PI()*'User Interface'!$D$19/180)+$C$8,$C$8)</f>
        <v>-9.81</v>
      </c>
      <c r="E722">
        <f t="shared" si="22"/>
        <v>9</v>
      </c>
      <c r="F722">
        <f t="shared" si="22"/>
        <v>-3.9650999999999801</v>
      </c>
      <c r="G722">
        <f t="shared" si="23"/>
        <v>6.3900000000000574</v>
      </c>
      <c r="H722">
        <f t="shared" si="23"/>
        <v>0.15738950000000215</v>
      </c>
    </row>
    <row r="723" spans="2:8" x14ac:dyDescent="0.3">
      <c r="B723">
        <f>B722+'User Interface'!$D$14</f>
        <v>0.71100000000000052</v>
      </c>
      <c r="C723">
        <f>IF(G723&lt;0,(SQRT(G723^2+H723^2)*'User Interface'!$D$17)/$C$7*COS(PI()*'User Interface'!$D$19/180),0)</f>
        <v>0</v>
      </c>
      <c r="D723">
        <f>IF(G723&lt;0,(SQRT(H723^2+H723^2)*'User Interface'!$D$17)/$C$7*COS(PI()*'User Interface'!$D$19/180)+$C$8,$C$8)</f>
        <v>-9.81</v>
      </c>
      <c r="E723">
        <f t="shared" si="22"/>
        <v>9</v>
      </c>
      <c r="F723">
        <f t="shared" si="22"/>
        <v>-3.97490999999998</v>
      </c>
      <c r="G723">
        <f t="shared" si="23"/>
        <v>6.3990000000000578</v>
      </c>
      <c r="H723">
        <f t="shared" si="23"/>
        <v>0.15341949500000218</v>
      </c>
    </row>
    <row r="724" spans="2:8" x14ac:dyDescent="0.3">
      <c r="B724">
        <f>B723+'User Interface'!$D$14</f>
        <v>0.71200000000000052</v>
      </c>
      <c r="C724">
        <f>IF(G724&lt;0,(SQRT(G724^2+H724^2)*'User Interface'!$D$17)/$C$7*COS(PI()*'User Interface'!$D$19/180),0)</f>
        <v>0</v>
      </c>
      <c r="D724">
        <f>IF(G724&lt;0,(SQRT(H724^2+H724^2)*'User Interface'!$D$17)/$C$7*COS(PI()*'User Interface'!$D$19/180)+$C$8,$C$8)</f>
        <v>-9.81</v>
      </c>
      <c r="E724">
        <f t="shared" si="22"/>
        <v>9</v>
      </c>
      <c r="F724">
        <f t="shared" si="22"/>
        <v>-3.9847199999999798</v>
      </c>
      <c r="G724">
        <f t="shared" si="23"/>
        <v>6.4080000000000581</v>
      </c>
      <c r="H724">
        <f t="shared" si="23"/>
        <v>0.14943968000000221</v>
      </c>
    </row>
    <row r="725" spans="2:8" x14ac:dyDescent="0.3">
      <c r="B725">
        <f>B724+'User Interface'!$D$14</f>
        <v>0.71300000000000052</v>
      </c>
      <c r="C725">
        <f>IF(G725&lt;0,(SQRT(G725^2+H725^2)*'User Interface'!$D$17)/$C$7*COS(PI()*'User Interface'!$D$19/180),0)</f>
        <v>0</v>
      </c>
      <c r="D725">
        <f>IF(G725&lt;0,(SQRT(H725^2+H725^2)*'User Interface'!$D$17)/$C$7*COS(PI()*'User Interface'!$D$19/180)+$C$8,$C$8)</f>
        <v>-9.81</v>
      </c>
      <c r="E725">
        <f t="shared" si="22"/>
        <v>9</v>
      </c>
      <c r="F725">
        <f t="shared" si="22"/>
        <v>-3.9945299999999797</v>
      </c>
      <c r="G725">
        <f t="shared" si="23"/>
        <v>6.4170000000000584</v>
      </c>
      <c r="H725">
        <f t="shared" si="23"/>
        <v>0.14545005500000224</v>
      </c>
    </row>
    <row r="726" spans="2:8" x14ac:dyDescent="0.3">
      <c r="B726">
        <f>B725+'User Interface'!$D$14</f>
        <v>0.71400000000000052</v>
      </c>
      <c r="C726">
        <f>IF(G726&lt;0,(SQRT(G726^2+H726^2)*'User Interface'!$D$17)/$C$7*COS(PI()*'User Interface'!$D$19/180),0)</f>
        <v>0</v>
      </c>
      <c r="D726">
        <f>IF(G726&lt;0,(SQRT(H726^2+H726^2)*'User Interface'!$D$17)/$C$7*COS(PI()*'User Interface'!$D$19/180)+$C$8,$C$8)</f>
        <v>-9.81</v>
      </c>
      <c r="E726">
        <f t="shared" si="22"/>
        <v>9</v>
      </c>
      <c r="F726">
        <f t="shared" si="22"/>
        <v>-4.0043399999999796</v>
      </c>
      <c r="G726">
        <f t="shared" si="23"/>
        <v>6.4260000000000588</v>
      </c>
      <c r="H726">
        <f t="shared" si="23"/>
        <v>0.14145062000000228</v>
      </c>
    </row>
    <row r="727" spans="2:8" x14ac:dyDescent="0.3">
      <c r="B727">
        <f>B726+'User Interface'!$D$14</f>
        <v>0.71500000000000052</v>
      </c>
      <c r="C727">
        <f>IF(G727&lt;0,(SQRT(G727^2+H727^2)*'User Interface'!$D$17)/$C$7*COS(PI()*'User Interface'!$D$19/180),0)</f>
        <v>0</v>
      </c>
      <c r="D727">
        <f>IF(G727&lt;0,(SQRT(H727^2+H727^2)*'User Interface'!$D$17)/$C$7*COS(PI()*'User Interface'!$D$19/180)+$C$8,$C$8)</f>
        <v>-9.81</v>
      </c>
      <c r="E727">
        <f t="shared" si="22"/>
        <v>9</v>
      </c>
      <c r="F727">
        <f t="shared" si="22"/>
        <v>-4.0141499999999795</v>
      </c>
      <c r="G727">
        <f t="shared" si="23"/>
        <v>6.4350000000000591</v>
      </c>
      <c r="H727">
        <f t="shared" si="23"/>
        <v>0.13744137500000231</v>
      </c>
    </row>
    <row r="728" spans="2:8" x14ac:dyDescent="0.3">
      <c r="B728">
        <f>B727+'User Interface'!$D$14</f>
        <v>0.71600000000000052</v>
      </c>
      <c r="C728">
        <f>IF(G728&lt;0,(SQRT(G728^2+H728^2)*'User Interface'!$D$17)/$C$7*COS(PI()*'User Interface'!$D$19/180),0)</f>
        <v>0</v>
      </c>
      <c r="D728">
        <f>IF(G728&lt;0,(SQRT(H728^2+H728^2)*'User Interface'!$D$17)/$C$7*COS(PI()*'User Interface'!$D$19/180)+$C$8,$C$8)</f>
        <v>-9.81</v>
      </c>
      <c r="E728">
        <f t="shared" si="22"/>
        <v>9</v>
      </c>
      <c r="F728">
        <f t="shared" si="22"/>
        <v>-4.0239599999999793</v>
      </c>
      <c r="G728">
        <f t="shared" si="23"/>
        <v>6.4440000000000595</v>
      </c>
      <c r="H728">
        <f t="shared" si="23"/>
        <v>0.13342232000000231</v>
      </c>
    </row>
    <row r="729" spans="2:8" x14ac:dyDescent="0.3">
      <c r="B729">
        <f>B728+'User Interface'!$D$14</f>
        <v>0.71700000000000053</v>
      </c>
      <c r="C729">
        <f>IF(G729&lt;0,(SQRT(G729^2+H729^2)*'User Interface'!$D$17)/$C$7*COS(PI()*'User Interface'!$D$19/180),0)</f>
        <v>0</v>
      </c>
      <c r="D729">
        <f>IF(G729&lt;0,(SQRT(H729^2+H729^2)*'User Interface'!$D$17)/$C$7*COS(PI()*'User Interface'!$D$19/180)+$C$8,$C$8)</f>
        <v>-9.81</v>
      </c>
      <c r="E729">
        <f t="shared" si="22"/>
        <v>9</v>
      </c>
      <c r="F729">
        <f t="shared" si="22"/>
        <v>-4.0337699999999792</v>
      </c>
      <c r="G729">
        <f t="shared" si="23"/>
        <v>6.4530000000000598</v>
      </c>
      <c r="H729">
        <f t="shared" si="23"/>
        <v>0.12939345500000232</v>
      </c>
    </row>
    <row r="730" spans="2:8" x14ac:dyDescent="0.3">
      <c r="B730">
        <f>B729+'User Interface'!$D$14</f>
        <v>0.71800000000000053</v>
      </c>
      <c r="C730">
        <f>IF(G730&lt;0,(SQRT(G730^2+H730^2)*'User Interface'!$D$17)/$C$7*COS(PI()*'User Interface'!$D$19/180),0)</f>
        <v>0</v>
      </c>
      <c r="D730">
        <f>IF(G730&lt;0,(SQRT(H730^2+H730^2)*'User Interface'!$D$17)/$C$7*COS(PI()*'User Interface'!$D$19/180)+$C$8,$C$8)</f>
        <v>-9.81</v>
      </c>
      <c r="E730">
        <f t="shared" si="22"/>
        <v>9</v>
      </c>
      <c r="F730">
        <f t="shared" si="22"/>
        <v>-4.0435799999999791</v>
      </c>
      <c r="G730">
        <f t="shared" si="23"/>
        <v>6.4620000000000601</v>
      </c>
      <c r="H730">
        <f t="shared" si="23"/>
        <v>0.12535478000000233</v>
      </c>
    </row>
    <row r="731" spans="2:8" x14ac:dyDescent="0.3">
      <c r="B731">
        <f>B730+'User Interface'!$D$14</f>
        <v>0.71900000000000053</v>
      </c>
      <c r="C731">
        <f>IF(G731&lt;0,(SQRT(G731^2+H731^2)*'User Interface'!$D$17)/$C$7*COS(PI()*'User Interface'!$D$19/180),0)</f>
        <v>0</v>
      </c>
      <c r="D731">
        <f>IF(G731&lt;0,(SQRT(H731^2+H731^2)*'User Interface'!$D$17)/$C$7*COS(PI()*'User Interface'!$D$19/180)+$C$8,$C$8)</f>
        <v>-9.81</v>
      </c>
      <c r="E731">
        <f t="shared" si="22"/>
        <v>9</v>
      </c>
      <c r="F731">
        <f t="shared" si="22"/>
        <v>-4.053389999999979</v>
      </c>
      <c r="G731">
        <f t="shared" si="23"/>
        <v>6.4710000000000605</v>
      </c>
      <c r="H731">
        <f t="shared" si="23"/>
        <v>0.12130629500000235</v>
      </c>
    </row>
    <row r="732" spans="2:8" x14ac:dyDescent="0.3">
      <c r="B732">
        <f>B731+'User Interface'!$D$14</f>
        <v>0.72000000000000053</v>
      </c>
      <c r="C732">
        <f>IF(G732&lt;0,(SQRT(G732^2+H732^2)*'User Interface'!$D$17)/$C$7*COS(PI()*'User Interface'!$D$19/180),0)</f>
        <v>0</v>
      </c>
      <c r="D732">
        <f>IF(G732&lt;0,(SQRT(H732^2+H732^2)*'User Interface'!$D$17)/$C$7*COS(PI()*'User Interface'!$D$19/180)+$C$8,$C$8)</f>
        <v>-9.81</v>
      </c>
      <c r="E732">
        <f t="shared" si="22"/>
        <v>9</v>
      </c>
      <c r="F732">
        <f t="shared" si="22"/>
        <v>-4.0631999999999788</v>
      </c>
      <c r="G732">
        <f t="shared" si="23"/>
        <v>6.4800000000000608</v>
      </c>
      <c r="H732">
        <f t="shared" si="23"/>
        <v>0.11724800000000238</v>
      </c>
    </row>
    <row r="733" spans="2:8" x14ac:dyDescent="0.3">
      <c r="B733">
        <f>B732+'User Interface'!$D$14</f>
        <v>0.72100000000000053</v>
      </c>
      <c r="C733">
        <f>IF(G733&lt;0,(SQRT(G733^2+H733^2)*'User Interface'!$D$17)/$C$7*COS(PI()*'User Interface'!$D$19/180),0)</f>
        <v>0</v>
      </c>
      <c r="D733">
        <f>IF(G733&lt;0,(SQRT(H733^2+H733^2)*'User Interface'!$D$17)/$C$7*COS(PI()*'User Interface'!$D$19/180)+$C$8,$C$8)</f>
        <v>-9.81</v>
      </c>
      <c r="E733">
        <f t="shared" si="22"/>
        <v>9</v>
      </c>
      <c r="F733">
        <f t="shared" si="22"/>
        <v>-4.0730099999999787</v>
      </c>
      <c r="G733">
        <f t="shared" si="23"/>
        <v>6.4890000000000612</v>
      </c>
      <c r="H733">
        <f t="shared" si="23"/>
        <v>0.1131798950000024</v>
      </c>
    </row>
    <row r="734" spans="2:8" x14ac:dyDescent="0.3">
      <c r="B734">
        <f>B733+'User Interface'!$D$14</f>
        <v>0.72200000000000053</v>
      </c>
      <c r="C734">
        <f>IF(G734&lt;0,(SQRT(G734^2+H734^2)*'User Interface'!$D$17)/$C$7*COS(PI()*'User Interface'!$D$19/180),0)</f>
        <v>0</v>
      </c>
      <c r="D734">
        <f>IF(G734&lt;0,(SQRT(H734^2+H734^2)*'User Interface'!$D$17)/$C$7*COS(PI()*'User Interface'!$D$19/180)+$C$8,$C$8)</f>
        <v>-9.81</v>
      </c>
      <c r="E734">
        <f t="shared" si="22"/>
        <v>9</v>
      </c>
      <c r="F734">
        <f t="shared" si="22"/>
        <v>-4.0828199999999786</v>
      </c>
      <c r="G734">
        <f t="shared" si="23"/>
        <v>6.4980000000000615</v>
      </c>
      <c r="H734">
        <f t="shared" si="23"/>
        <v>0.10910198000000243</v>
      </c>
    </row>
    <row r="735" spans="2:8" x14ac:dyDescent="0.3">
      <c r="B735">
        <f>B734+'User Interface'!$D$14</f>
        <v>0.72300000000000053</v>
      </c>
      <c r="C735">
        <f>IF(G735&lt;0,(SQRT(G735^2+H735^2)*'User Interface'!$D$17)/$C$7*COS(PI()*'User Interface'!$D$19/180),0)</f>
        <v>0</v>
      </c>
      <c r="D735">
        <f>IF(G735&lt;0,(SQRT(H735^2+H735^2)*'User Interface'!$D$17)/$C$7*COS(PI()*'User Interface'!$D$19/180)+$C$8,$C$8)</f>
        <v>-9.81</v>
      </c>
      <c r="E735">
        <f t="shared" si="22"/>
        <v>9</v>
      </c>
      <c r="F735">
        <f t="shared" si="22"/>
        <v>-4.0926299999999785</v>
      </c>
      <c r="G735">
        <f t="shared" si="23"/>
        <v>6.5070000000000618</v>
      </c>
      <c r="H735">
        <f t="shared" si="23"/>
        <v>0.10501425500000246</v>
      </c>
    </row>
    <row r="736" spans="2:8" x14ac:dyDescent="0.3">
      <c r="B736">
        <f>B735+'User Interface'!$D$14</f>
        <v>0.72400000000000053</v>
      </c>
      <c r="C736">
        <f>IF(G736&lt;0,(SQRT(G736^2+H736^2)*'User Interface'!$D$17)/$C$7*COS(PI()*'User Interface'!$D$19/180),0)</f>
        <v>0</v>
      </c>
      <c r="D736">
        <f>IF(G736&lt;0,(SQRT(H736^2+H736^2)*'User Interface'!$D$17)/$C$7*COS(PI()*'User Interface'!$D$19/180)+$C$8,$C$8)</f>
        <v>-9.81</v>
      </c>
      <c r="E736">
        <f t="shared" si="22"/>
        <v>9</v>
      </c>
      <c r="F736">
        <f t="shared" si="22"/>
        <v>-4.1024399999999783</v>
      </c>
      <c r="G736">
        <f t="shared" si="23"/>
        <v>6.5160000000000622</v>
      </c>
      <c r="H736">
        <f t="shared" si="23"/>
        <v>0.10091672000000249</v>
      </c>
    </row>
    <row r="737" spans="2:8" x14ac:dyDescent="0.3">
      <c r="B737">
        <f>B736+'User Interface'!$D$14</f>
        <v>0.72500000000000053</v>
      </c>
      <c r="C737">
        <f>IF(G737&lt;0,(SQRT(G737^2+H737^2)*'User Interface'!$D$17)/$C$7*COS(PI()*'User Interface'!$D$19/180),0)</f>
        <v>0</v>
      </c>
      <c r="D737">
        <f>IF(G737&lt;0,(SQRT(H737^2+H737^2)*'User Interface'!$D$17)/$C$7*COS(PI()*'User Interface'!$D$19/180)+$C$8,$C$8)</f>
        <v>-9.81</v>
      </c>
      <c r="E737">
        <f t="shared" si="22"/>
        <v>9</v>
      </c>
      <c r="F737">
        <f t="shared" si="22"/>
        <v>-4.1122499999999782</v>
      </c>
      <c r="G737">
        <f t="shared" si="23"/>
        <v>6.5250000000000625</v>
      </c>
      <c r="H737">
        <f t="shared" si="23"/>
        <v>9.6809375000002501E-2</v>
      </c>
    </row>
    <row r="738" spans="2:8" x14ac:dyDescent="0.3">
      <c r="B738">
        <f>B737+'User Interface'!$D$14</f>
        <v>0.72600000000000053</v>
      </c>
      <c r="C738">
        <f>IF(G738&lt;0,(SQRT(G738^2+H738^2)*'User Interface'!$D$17)/$C$7*COS(PI()*'User Interface'!$D$19/180),0)</f>
        <v>0</v>
      </c>
      <c r="D738">
        <f>IF(G738&lt;0,(SQRT(H738^2+H738^2)*'User Interface'!$D$17)/$C$7*COS(PI()*'User Interface'!$D$19/180)+$C$8,$C$8)</f>
        <v>-9.81</v>
      </c>
      <c r="E738">
        <f t="shared" si="22"/>
        <v>9</v>
      </c>
      <c r="F738">
        <f t="shared" si="22"/>
        <v>-4.1220599999999781</v>
      </c>
      <c r="G738">
        <f t="shared" si="23"/>
        <v>6.5340000000000629</v>
      </c>
      <c r="H738">
        <f t="shared" si="23"/>
        <v>9.2692220000002518E-2</v>
      </c>
    </row>
    <row r="739" spans="2:8" x14ac:dyDescent="0.3">
      <c r="B739">
        <f>B738+'User Interface'!$D$14</f>
        <v>0.72700000000000053</v>
      </c>
      <c r="C739">
        <f>IF(G739&lt;0,(SQRT(G739^2+H739^2)*'User Interface'!$D$17)/$C$7*COS(PI()*'User Interface'!$D$19/180),0)</f>
        <v>0</v>
      </c>
      <c r="D739">
        <f>IF(G739&lt;0,(SQRT(H739^2+H739^2)*'User Interface'!$D$17)/$C$7*COS(PI()*'User Interface'!$D$19/180)+$C$8,$C$8)</f>
        <v>-9.81</v>
      </c>
      <c r="E739">
        <f t="shared" si="22"/>
        <v>9</v>
      </c>
      <c r="F739">
        <f t="shared" si="22"/>
        <v>-4.1318699999999779</v>
      </c>
      <c r="G739">
        <f t="shared" si="23"/>
        <v>6.5430000000000632</v>
      </c>
      <c r="H739">
        <f t="shared" si="23"/>
        <v>8.8565255000002535E-2</v>
      </c>
    </row>
    <row r="740" spans="2:8" x14ac:dyDescent="0.3">
      <c r="B740">
        <f>B739+'User Interface'!$D$14</f>
        <v>0.72800000000000054</v>
      </c>
      <c r="C740">
        <f>IF(G740&lt;0,(SQRT(G740^2+H740^2)*'User Interface'!$D$17)/$C$7*COS(PI()*'User Interface'!$D$19/180),0)</f>
        <v>0</v>
      </c>
      <c r="D740">
        <f>IF(G740&lt;0,(SQRT(H740^2+H740^2)*'User Interface'!$D$17)/$C$7*COS(PI()*'User Interface'!$D$19/180)+$C$8,$C$8)</f>
        <v>-9.81</v>
      </c>
      <c r="E740">
        <f t="shared" si="22"/>
        <v>9</v>
      </c>
      <c r="F740">
        <f t="shared" si="22"/>
        <v>-4.1416799999999778</v>
      </c>
      <c r="G740">
        <f t="shared" si="23"/>
        <v>6.5520000000000636</v>
      </c>
      <c r="H740">
        <f t="shared" si="23"/>
        <v>8.4428480000002554E-2</v>
      </c>
    </row>
    <row r="741" spans="2:8" x14ac:dyDescent="0.3">
      <c r="B741">
        <f>B740+'User Interface'!$D$14</f>
        <v>0.72900000000000054</v>
      </c>
      <c r="C741">
        <f>IF(G741&lt;0,(SQRT(G741^2+H741^2)*'User Interface'!$D$17)/$C$7*COS(PI()*'User Interface'!$D$19/180),0)</f>
        <v>0</v>
      </c>
      <c r="D741">
        <f>IF(G741&lt;0,(SQRT(H741^2+H741^2)*'User Interface'!$D$17)/$C$7*COS(PI()*'User Interface'!$D$19/180)+$C$8,$C$8)</f>
        <v>-9.81</v>
      </c>
      <c r="E741">
        <f t="shared" si="22"/>
        <v>9</v>
      </c>
      <c r="F741">
        <f t="shared" si="22"/>
        <v>-4.1514899999999777</v>
      </c>
      <c r="G741">
        <f t="shared" si="23"/>
        <v>6.5610000000000639</v>
      </c>
      <c r="H741">
        <f t="shared" si="23"/>
        <v>8.0281895000002573E-2</v>
      </c>
    </row>
    <row r="742" spans="2:8" x14ac:dyDescent="0.3">
      <c r="B742">
        <f>B741+'User Interface'!$D$14</f>
        <v>0.73000000000000054</v>
      </c>
      <c r="C742">
        <f>IF(G742&lt;0,(SQRT(G742^2+H742^2)*'User Interface'!$D$17)/$C$7*COS(PI()*'User Interface'!$D$19/180),0)</f>
        <v>0</v>
      </c>
      <c r="D742">
        <f>IF(G742&lt;0,(SQRT(H742^2+H742^2)*'User Interface'!$D$17)/$C$7*COS(PI()*'User Interface'!$D$19/180)+$C$8,$C$8)</f>
        <v>-9.81</v>
      </c>
      <c r="E742">
        <f t="shared" si="22"/>
        <v>9</v>
      </c>
      <c r="F742">
        <f t="shared" si="22"/>
        <v>-4.1612999999999776</v>
      </c>
      <c r="G742">
        <f t="shared" si="23"/>
        <v>6.5700000000000642</v>
      </c>
      <c r="H742">
        <f t="shared" si="23"/>
        <v>7.6125500000002594E-2</v>
      </c>
    </row>
    <row r="743" spans="2:8" x14ac:dyDescent="0.3">
      <c r="B743">
        <f>B742+'User Interface'!$D$14</f>
        <v>0.73100000000000054</v>
      </c>
      <c r="C743">
        <f>IF(G743&lt;0,(SQRT(G743^2+H743^2)*'User Interface'!$D$17)/$C$7*COS(PI()*'User Interface'!$D$19/180),0)</f>
        <v>0</v>
      </c>
      <c r="D743">
        <f>IF(G743&lt;0,(SQRT(H743^2+H743^2)*'User Interface'!$D$17)/$C$7*COS(PI()*'User Interface'!$D$19/180)+$C$8,$C$8)</f>
        <v>-9.81</v>
      </c>
      <c r="E743">
        <f t="shared" si="22"/>
        <v>9</v>
      </c>
      <c r="F743">
        <f t="shared" si="22"/>
        <v>-4.1711099999999774</v>
      </c>
      <c r="G743">
        <f t="shared" si="23"/>
        <v>6.5790000000000646</v>
      </c>
      <c r="H743">
        <f t="shared" si="23"/>
        <v>7.1959295000002615E-2</v>
      </c>
    </row>
    <row r="744" spans="2:8" x14ac:dyDescent="0.3">
      <c r="B744">
        <f>B743+'User Interface'!$D$14</f>
        <v>0.73200000000000054</v>
      </c>
      <c r="C744">
        <f>IF(G744&lt;0,(SQRT(G744^2+H744^2)*'User Interface'!$D$17)/$C$7*COS(PI()*'User Interface'!$D$19/180),0)</f>
        <v>0</v>
      </c>
      <c r="D744">
        <f>IF(G744&lt;0,(SQRT(H744^2+H744^2)*'User Interface'!$D$17)/$C$7*COS(PI()*'User Interface'!$D$19/180)+$C$8,$C$8)</f>
        <v>-9.81</v>
      </c>
      <c r="E744">
        <f t="shared" si="22"/>
        <v>9</v>
      </c>
      <c r="F744">
        <f t="shared" si="22"/>
        <v>-4.1809199999999773</v>
      </c>
      <c r="G744">
        <f t="shared" si="23"/>
        <v>6.5880000000000649</v>
      </c>
      <c r="H744">
        <f t="shared" si="23"/>
        <v>6.7783280000002638E-2</v>
      </c>
    </row>
    <row r="745" spans="2:8" x14ac:dyDescent="0.3">
      <c r="B745">
        <f>B744+'User Interface'!$D$14</f>
        <v>0.73300000000000054</v>
      </c>
      <c r="C745">
        <f>IF(G745&lt;0,(SQRT(G745^2+H745^2)*'User Interface'!$D$17)/$C$7*COS(PI()*'User Interface'!$D$19/180),0)</f>
        <v>0</v>
      </c>
      <c r="D745">
        <f>IF(G745&lt;0,(SQRT(H745^2+H745^2)*'User Interface'!$D$17)/$C$7*COS(PI()*'User Interface'!$D$19/180)+$C$8,$C$8)</f>
        <v>-9.81</v>
      </c>
      <c r="E745">
        <f t="shared" si="22"/>
        <v>9</v>
      </c>
      <c r="F745">
        <f t="shared" si="22"/>
        <v>-4.1907299999999772</v>
      </c>
      <c r="G745">
        <f t="shared" si="23"/>
        <v>6.5970000000000653</v>
      </c>
      <c r="H745">
        <f t="shared" si="23"/>
        <v>6.3597455000002662E-2</v>
      </c>
    </row>
    <row r="746" spans="2:8" x14ac:dyDescent="0.3">
      <c r="B746">
        <f>B745+'User Interface'!$D$14</f>
        <v>0.73400000000000054</v>
      </c>
      <c r="C746">
        <f>IF(G746&lt;0,(SQRT(G746^2+H746^2)*'User Interface'!$D$17)/$C$7*COS(PI()*'User Interface'!$D$19/180),0)</f>
        <v>0</v>
      </c>
      <c r="D746">
        <f>IF(G746&lt;0,(SQRT(H746^2+H746^2)*'User Interface'!$D$17)/$C$7*COS(PI()*'User Interface'!$D$19/180)+$C$8,$C$8)</f>
        <v>-9.81</v>
      </c>
      <c r="E746">
        <f t="shared" si="22"/>
        <v>9</v>
      </c>
      <c r="F746">
        <f t="shared" si="22"/>
        <v>-4.2005399999999771</v>
      </c>
      <c r="G746">
        <f t="shared" si="23"/>
        <v>6.6060000000000656</v>
      </c>
      <c r="H746">
        <f t="shared" si="23"/>
        <v>5.9401820000002686E-2</v>
      </c>
    </row>
    <row r="747" spans="2:8" x14ac:dyDescent="0.3">
      <c r="B747">
        <f>B746+'User Interface'!$D$14</f>
        <v>0.73500000000000054</v>
      </c>
      <c r="C747">
        <f>IF(G747&lt;0,(SQRT(G747^2+H747^2)*'User Interface'!$D$17)/$C$7*COS(PI()*'User Interface'!$D$19/180),0)</f>
        <v>0</v>
      </c>
      <c r="D747">
        <f>IF(G747&lt;0,(SQRT(H747^2+H747^2)*'User Interface'!$D$17)/$C$7*COS(PI()*'User Interface'!$D$19/180)+$C$8,$C$8)</f>
        <v>-9.81</v>
      </c>
      <c r="E747">
        <f t="shared" si="22"/>
        <v>9</v>
      </c>
      <c r="F747">
        <f t="shared" si="22"/>
        <v>-4.2103499999999769</v>
      </c>
      <c r="G747">
        <f t="shared" si="23"/>
        <v>6.6150000000000659</v>
      </c>
      <c r="H747">
        <f t="shared" si="23"/>
        <v>5.5196375000002712E-2</v>
      </c>
    </row>
    <row r="748" spans="2:8" x14ac:dyDescent="0.3">
      <c r="B748">
        <f>B747+'User Interface'!$D$14</f>
        <v>0.73600000000000054</v>
      </c>
      <c r="C748">
        <f>IF(G748&lt;0,(SQRT(G748^2+H748^2)*'User Interface'!$D$17)/$C$7*COS(PI()*'User Interface'!$D$19/180),0)</f>
        <v>0</v>
      </c>
      <c r="D748">
        <f>IF(G748&lt;0,(SQRT(H748^2+H748^2)*'User Interface'!$D$17)/$C$7*COS(PI()*'User Interface'!$D$19/180)+$C$8,$C$8)</f>
        <v>-9.81</v>
      </c>
      <c r="E748">
        <f t="shared" si="22"/>
        <v>9</v>
      </c>
      <c r="F748">
        <f t="shared" si="22"/>
        <v>-4.2201599999999768</v>
      </c>
      <c r="G748">
        <f t="shared" si="23"/>
        <v>6.6240000000000663</v>
      </c>
      <c r="H748">
        <f t="shared" si="23"/>
        <v>5.0981120000002739E-2</v>
      </c>
    </row>
    <row r="749" spans="2:8" x14ac:dyDescent="0.3">
      <c r="B749">
        <f>B748+'User Interface'!$D$14</f>
        <v>0.73700000000000054</v>
      </c>
      <c r="C749">
        <f>IF(G749&lt;0,(SQRT(G749^2+H749^2)*'User Interface'!$D$17)/$C$7*COS(PI()*'User Interface'!$D$19/180),0)</f>
        <v>0</v>
      </c>
      <c r="D749">
        <f>IF(G749&lt;0,(SQRT(H749^2+H749^2)*'User Interface'!$D$17)/$C$7*COS(PI()*'User Interface'!$D$19/180)+$C$8,$C$8)</f>
        <v>-9.81</v>
      </c>
      <c r="E749">
        <f t="shared" si="22"/>
        <v>9</v>
      </c>
      <c r="F749">
        <f t="shared" si="22"/>
        <v>-4.2299699999999767</v>
      </c>
      <c r="G749">
        <f t="shared" si="23"/>
        <v>6.6330000000000666</v>
      </c>
      <c r="H749">
        <f t="shared" si="23"/>
        <v>4.6756055000002759E-2</v>
      </c>
    </row>
    <row r="750" spans="2:8" x14ac:dyDescent="0.3">
      <c r="B750">
        <f>B749+'User Interface'!$D$14</f>
        <v>0.73800000000000054</v>
      </c>
      <c r="C750">
        <f>IF(G750&lt;0,(SQRT(G750^2+H750^2)*'User Interface'!$D$17)/$C$7*COS(PI()*'User Interface'!$D$19/180),0)</f>
        <v>0</v>
      </c>
      <c r="D750">
        <f>IF(G750&lt;0,(SQRT(H750^2+H750^2)*'User Interface'!$D$17)/$C$7*COS(PI()*'User Interface'!$D$19/180)+$C$8,$C$8)</f>
        <v>-9.81</v>
      </c>
      <c r="E750">
        <f t="shared" si="22"/>
        <v>9</v>
      </c>
      <c r="F750">
        <f t="shared" si="22"/>
        <v>-4.2397799999999766</v>
      </c>
      <c r="G750">
        <f t="shared" si="23"/>
        <v>6.642000000000067</v>
      </c>
      <c r="H750">
        <f t="shared" si="23"/>
        <v>4.2521180000002781E-2</v>
      </c>
    </row>
    <row r="751" spans="2:8" x14ac:dyDescent="0.3">
      <c r="B751">
        <f>B750+'User Interface'!$D$14</f>
        <v>0.73900000000000055</v>
      </c>
      <c r="C751">
        <f>IF(G751&lt;0,(SQRT(G751^2+H751^2)*'User Interface'!$D$17)/$C$7*COS(PI()*'User Interface'!$D$19/180),0)</f>
        <v>0</v>
      </c>
      <c r="D751">
        <f>IF(G751&lt;0,(SQRT(H751^2+H751^2)*'User Interface'!$D$17)/$C$7*COS(PI()*'User Interface'!$D$19/180)+$C$8,$C$8)</f>
        <v>-9.81</v>
      </c>
      <c r="E751">
        <f t="shared" si="22"/>
        <v>9</v>
      </c>
      <c r="F751">
        <f t="shared" si="22"/>
        <v>-4.2495899999999764</v>
      </c>
      <c r="G751">
        <f t="shared" si="23"/>
        <v>6.6510000000000673</v>
      </c>
      <c r="H751">
        <f t="shared" si="23"/>
        <v>3.8276495000002804E-2</v>
      </c>
    </row>
    <row r="752" spans="2:8" x14ac:dyDescent="0.3">
      <c r="B752">
        <f>B751+'User Interface'!$D$14</f>
        <v>0.74000000000000055</v>
      </c>
      <c r="C752">
        <f>IF(G752&lt;0,(SQRT(G752^2+H752^2)*'User Interface'!$D$17)/$C$7*COS(PI()*'User Interface'!$D$19/180),0)</f>
        <v>0</v>
      </c>
      <c r="D752">
        <f>IF(G752&lt;0,(SQRT(H752^2+H752^2)*'User Interface'!$D$17)/$C$7*COS(PI()*'User Interface'!$D$19/180)+$C$8,$C$8)</f>
        <v>-9.81</v>
      </c>
      <c r="E752">
        <f t="shared" si="22"/>
        <v>9</v>
      </c>
      <c r="F752">
        <f t="shared" si="22"/>
        <v>-4.2593999999999763</v>
      </c>
      <c r="G752">
        <f t="shared" si="23"/>
        <v>6.6600000000000676</v>
      </c>
      <c r="H752">
        <f t="shared" si="23"/>
        <v>3.4022000000002828E-2</v>
      </c>
    </row>
    <row r="753" spans="2:8" x14ac:dyDescent="0.3">
      <c r="B753">
        <f>B752+'User Interface'!$D$14</f>
        <v>0.74100000000000055</v>
      </c>
      <c r="C753">
        <f>IF(G753&lt;0,(SQRT(G753^2+H753^2)*'User Interface'!$D$17)/$C$7*COS(PI()*'User Interface'!$D$19/180),0)</f>
        <v>0</v>
      </c>
      <c r="D753">
        <f>IF(G753&lt;0,(SQRT(H753^2+H753^2)*'User Interface'!$D$17)/$C$7*COS(PI()*'User Interface'!$D$19/180)+$C$8,$C$8)</f>
        <v>-9.81</v>
      </c>
      <c r="E753">
        <f t="shared" si="22"/>
        <v>9</v>
      </c>
      <c r="F753">
        <f t="shared" si="22"/>
        <v>-4.2692099999999762</v>
      </c>
      <c r="G753">
        <f t="shared" si="23"/>
        <v>6.669000000000068</v>
      </c>
      <c r="H753">
        <f t="shared" si="23"/>
        <v>2.9757695000002853E-2</v>
      </c>
    </row>
    <row r="754" spans="2:8" x14ac:dyDescent="0.3">
      <c r="B754">
        <f>B753+'User Interface'!$D$14</f>
        <v>0.74200000000000055</v>
      </c>
      <c r="C754">
        <f>IF(G754&lt;0,(SQRT(G754^2+H754^2)*'User Interface'!$D$17)/$C$7*COS(PI()*'User Interface'!$D$19/180),0)</f>
        <v>0</v>
      </c>
      <c r="D754">
        <f>IF(G754&lt;0,(SQRT(H754^2+H754^2)*'User Interface'!$D$17)/$C$7*COS(PI()*'User Interface'!$D$19/180)+$C$8,$C$8)</f>
        <v>-9.81</v>
      </c>
      <c r="E754">
        <f t="shared" si="22"/>
        <v>9</v>
      </c>
      <c r="F754">
        <f t="shared" si="22"/>
        <v>-4.2790199999999761</v>
      </c>
      <c r="G754">
        <f t="shared" si="23"/>
        <v>6.6780000000000683</v>
      </c>
      <c r="H754">
        <f t="shared" si="23"/>
        <v>2.5483580000002878E-2</v>
      </c>
    </row>
    <row r="755" spans="2:8" x14ac:dyDescent="0.3">
      <c r="B755">
        <f>B754+'User Interface'!$D$14</f>
        <v>0.74300000000000055</v>
      </c>
      <c r="C755">
        <f>IF(G755&lt;0,(SQRT(G755^2+H755^2)*'User Interface'!$D$17)/$C$7*COS(PI()*'User Interface'!$D$19/180),0)</f>
        <v>0</v>
      </c>
      <c r="D755">
        <f>IF(G755&lt;0,(SQRT(H755^2+H755^2)*'User Interface'!$D$17)/$C$7*COS(PI()*'User Interface'!$D$19/180)+$C$8,$C$8)</f>
        <v>-9.81</v>
      </c>
      <c r="E755">
        <f t="shared" si="22"/>
        <v>9</v>
      </c>
      <c r="F755">
        <f t="shared" si="22"/>
        <v>-4.2888299999999759</v>
      </c>
      <c r="G755">
        <f t="shared" si="23"/>
        <v>6.6870000000000687</v>
      </c>
      <c r="H755">
        <f t="shared" si="23"/>
        <v>2.1199655000002902E-2</v>
      </c>
    </row>
    <row r="756" spans="2:8" x14ac:dyDescent="0.3">
      <c r="B756">
        <f>B755+'User Interface'!$D$14</f>
        <v>0.74400000000000055</v>
      </c>
      <c r="C756">
        <f>IF(G756&lt;0,(SQRT(G756^2+H756^2)*'User Interface'!$D$17)/$C$7*COS(PI()*'User Interface'!$D$19/180),0)</f>
        <v>0</v>
      </c>
      <c r="D756">
        <f>IF(G756&lt;0,(SQRT(H756^2+H756^2)*'User Interface'!$D$17)/$C$7*COS(PI()*'User Interface'!$D$19/180)+$C$8,$C$8)</f>
        <v>-9.81</v>
      </c>
      <c r="E756">
        <f t="shared" si="22"/>
        <v>9</v>
      </c>
      <c r="F756">
        <f t="shared" si="22"/>
        <v>-4.2986399999999758</v>
      </c>
      <c r="G756">
        <f t="shared" si="23"/>
        <v>6.696000000000069</v>
      </c>
      <c r="H756">
        <f t="shared" si="23"/>
        <v>1.6905920000002926E-2</v>
      </c>
    </row>
    <row r="757" spans="2:8" x14ac:dyDescent="0.3">
      <c r="B757">
        <f>B756+'User Interface'!$D$14</f>
        <v>0.74500000000000055</v>
      </c>
      <c r="C757">
        <f>IF(G757&lt;0,(SQRT(G757^2+H757^2)*'User Interface'!$D$17)/$C$7*COS(PI()*'User Interface'!$D$19/180),0)</f>
        <v>0</v>
      </c>
      <c r="D757">
        <f>IF(G757&lt;0,(SQRT(H757^2+H757^2)*'User Interface'!$D$17)/$C$7*COS(PI()*'User Interface'!$D$19/180)+$C$8,$C$8)</f>
        <v>-9.81</v>
      </c>
      <c r="E757">
        <f t="shared" si="22"/>
        <v>9</v>
      </c>
      <c r="F757">
        <f t="shared" si="22"/>
        <v>-4.3084499999999757</v>
      </c>
      <c r="G757">
        <f t="shared" si="23"/>
        <v>6.7050000000000693</v>
      </c>
      <c r="H757">
        <f t="shared" si="23"/>
        <v>1.2602375000002951E-2</v>
      </c>
    </row>
    <row r="758" spans="2:8" x14ac:dyDescent="0.3">
      <c r="B758">
        <f>B757+'User Interface'!$D$14</f>
        <v>0.74600000000000055</v>
      </c>
      <c r="C758">
        <f>IF(G758&lt;0,(SQRT(G758^2+H758^2)*'User Interface'!$D$17)/$C$7*COS(PI()*'User Interface'!$D$19/180),0)</f>
        <v>0</v>
      </c>
      <c r="D758">
        <f>IF(G758&lt;0,(SQRT(H758^2+H758^2)*'User Interface'!$D$17)/$C$7*COS(PI()*'User Interface'!$D$19/180)+$C$8,$C$8)</f>
        <v>-9.81</v>
      </c>
      <c r="E758">
        <f t="shared" si="22"/>
        <v>9</v>
      </c>
      <c r="F758">
        <f t="shared" si="22"/>
        <v>-4.3182599999999756</v>
      </c>
      <c r="G758">
        <f t="shared" si="23"/>
        <v>6.7140000000000697</v>
      </c>
      <c r="H758">
        <f t="shared" si="23"/>
        <v>8.2890200000029762E-3</v>
      </c>
    </row>
    <row r="759" spans="2:8" x14ac:dyDescent="0.3">
      <c r="B759">
        <f>B758+'User Interface'!$D$14</f>
        <v>0.74700000000000055</v>
      </c>
      <c r="C759">
        <f>IF(G759&lt;0,(SQRT(G759^2+H759^2)*'User Interface'!$D$17)/$C$7*COS(PI()*'User Interface'!$D$19/180),0)</f>
        <v>0</v>
      </c>
      <c r="D759">
        <f>IF(G759&lt;0,(SQRT(H759^2+H759^2)*'User Interface'!$D$17)/$C$7*COS(PI()*'User Interface'!$D$19/180)+$C$8,$C$8)</f>
        <v>-9.81</v>
      </c>
      <c r="E759">
        <f t="shared" si="22"/>
        <v>9</v>
      </c>
      <c r="F759">
        <f t="shared" si="22"/>
        <v>-4.3280699999999754</v>
      </c>
      <c r="G759">
        <f t="shared" si="23"/>
        <v>6.72300000000007</v>
      </c>
      <c r="H759">
        <f t="shared" si="23"/>
        <v>3.965855000003001E-3</v>
      </c>
    </row>
    <row r="760" spans="2:8" x14ac:dyDescent="0.3">
      <c r="B760">
        <f>B759+'User Interface'!$D$14</f>
        <v>0.74800000000000055</v>
      </c>
      <c r="C760">
        <f>IF(G760&lt;0,(SQRT(G760^2+H760^2)*'User Interface'!$D$17)/$C$7*COS(PI()*'User Interface'!$D$19/180),0)</f>
        <v>0</v>
      </c>
      <c r="D760">
        <f>IF(G760&lt;0,(SQRT(H760^2+H760^2)*'User Interface'!$D$17)/$C$7*COS(PI()*'User Interface'!$D$19/180)+$C$8,$C$8)</f>
        <v>-9.81</v>
      </c>
      <c r="E760">
        <f t="shared" si="22"/>
        <v>9</v>
      </c>
      <c r="F760">
        <f t="shared" si="22"/>
        <v>-4.3378799999999753</v>
      </c>
      <c r="G760">
        <f t="shared" si="23"/>
        <v>6.7320000000000704</v>
      </c>
      <c r="H760">
        <f t="shared" si="23"/>
        <v>-3.6711999999697407E-4</v>
      </c>
    </row>
    <row r="761" spans="2:8" x14ac:dyDescent="0.3">
      <c r="B761">
        <f>B760+'User Interface'!$D$14</f>
        <v>0.74900000000000055</v>
      </c>
      <c r="C761">
        <f>IF(G761&lt;0,(SQRT(G761^2+H761^2)*'User Interface'!$D$17)/$C$7*COS(PI()*'User Interface'!$D$19/180),0)</f>
        <v>0</v>
      </c>
      <c r="D761">
        <f>IF(G761&lt;0,(SQRT(H761^2+H761^2)*'User Interface'!$D$17)/$C$7*COS(PI()*'User Interface'!$D$19/180)+$C$8,$C$8)</f>
        <v>-9.81</v>
      </c>
      <c r="E761">
        <f t="shared" si="22"/>
        <v>9</v>
      </c>
      <c r="F761">
        <f t="shared" si="22"/>
        <v>-4.3476899999999752</v>
      </c>
      <c r="G761">
        <f t="shared" si="23"/>
        <v>6.7410000000000707</v>
      </c>
      <c r="H761">
        <f t="shared" si="23"/>
        <v>-4.7099049999969498E-3</v>
      </c>
    </row>
    <row r="762" spans="2:8" x14ac:dyDescent="0.3">
      <c r="B762">
        <f>B761+'User Interface'!$D$14</f>
        <v>0.75000000000000056</v>
      </c>
      <c r="C762">
        <f>IF(G762&lt;0,(SQRT(G762^2+H762^2)*'User Interface'!$D$17)/$C$7*COS(PI()*'User Interface'!$D$19/180),0)</f>
        <v>0</v>
      </c>
      <c r="D762">
        <f>IF(G762&lt;0,(SQRT(H762^2+H762^2)*'User Interface'!$D$17)/$C$7*COS(PI()*'User Interface'!$D$19/180)+$C$8,$C$8)</f>
        <v>-9.81</v>
      </c>
      <c r="E762">
        <f t="shared" si="22"/>
        <v>9</v>
      </c>
      <c r="F762">
        <f t="shared" si="22"/>
        <v>-4.3574999999999751</v>
      </c>
      <c r="G762">
        <f t="shared" si="23"/>
        <v>6.7500000000000711</v>
      </c>
      <c r="H762">
        <f t="shared" si="23"/>
        <v>-9.0624999999969254E-3</v>
      </c>
    </row>
    <row r="763" spans="2:8" x14ac:dyDescent="0.3">
      <c r="B763">
        <f>B762+'User Interface'!$D$14</f>
        <v>0.75100000000000056</v>
      </c>
      <c r="C763">
        <f>IF(G763&lt;0,(SQRT(G763^2+H763^2)*'User Interface'!$D$17)/$C$7*COS(PI()*'User Interface'!$D$19/180),0)</f>
        <v>0</v>
      </c>
      <c r="D763">
        <f>IF(G763&lt;0,(SQRT(H763^2+H763^2)*'User Interface'!$D$17)/$C$7*COS(PI()*'User Interface'!$D$19/180)+$C$8,$C$8)</f>
        <v>-9.81</v>
      </c>
      <c r="E763">
        <f t="shared" si="22"/>
        <v>9</v>
      </c>
      <c r="F763">
        <f t="shared" si="22"/>
        <v>-4.3673099999999749</v>
      </c>
      <c r="G763">
        <f t="shared" si="23"/>
        <v>6.7590000000000714</v>
      </c>
      <c r="H763">
        <f t="shared" si="23"/>
        <v>-1.3424904999996901E-2</v>
      </c>
    </row>
    <row r="764" spans="2:8" x14ac:dyDescent="0.3">
      <c r="B764">
        <f>B763+'User Interface'!$D$14</f>
        <v>0.75200000000000056</v>
      </c>
      <c r="C764">
        <f>IF(G764&lt;0,(SQRT(G764^2+H764^2)*'User Interface'!$D$17)/$C$7*COS(PI()*'User Interface'!$D$19/180),0)</f>
        <v>0</v>
      </c>
      <c r="D764">
        <f>IF(G764&lt;0,(SQRT(H764^2+H764^2)*'User Interface'!$D$17)/$C$7*COS(PI()*'User Interface'!$D$19/180)+$C$8,$C$8)</f>
        <v>-9.81</v>
      </c>
      <c r="E764">
        <f t="shared" si="22"/>
        <v>9</v>
      </c>
      <c r="F764">
        <f t="shared" si="22"/>
        <v>-4.3771199999999748</v>
      </c>
      <c r="G764">
        <f t="shared" si="23"/>
        <v>6.7680000000000717</v>
      </c>
      <c r="H764">
        <f t="shared" si="23"/>
        <v>-1.7797119999996877E-2</v>
      </c>
    </row>
    <row r="765" spans="2:8" x14ac:dyDescent="0.3">
      <c r="B765">
        <f>B764+'User Interface'!$D$14</f>
        <v>0.75300000000000056</v>
      </c>
      <c r="C765">
        <f>IF(G765&lt;0,(SQRT(G765^2+H765^2)*'User Interface'!$D$17)/$C$7*COS(PI()*'User Interface'!$D$19/180),0)</f>
        <v>0</v>
      </c>
      <c r="D765">
        <f>IF(G765&lt;0,(SQRT(H765^2+H765^2)*'User Interface'!$D$17)/$C$7*COS(PI()*'User Interface'!$D$19/180)+$C$8,$C$8)</f>
        <v>-9.81</v>
      </c>
      <c r="E765">
        <f t="shared" si="22"/>
        <v>9</v>
      </c>
      <c r="F765">
        <f t="shared" si="22"/>
        <v>-4.3869299999999747</v>
      </c>
      <c r="G765">
        <f t="shared" si="23"/>
        <v>6.7770000000000721</v>
      </c>
      <c r="H765">
        <f t="shared" si="23"/>
        <v>-2.2179144999996854E-2</v>
      </c>
    </row>
    <row r="766" spans="2:8" x14ac:dyDescent="0.3">
      <c r="B766">
        <f>B765+'User Interface'!$D$14</f>
        <v>0.75400000000000056</v>
      </c>
      <c r="C766">
        <f>IF(G766&lt;0,(SQRT(G766^2+H766^2)*'User Interface'!$D$17)/$C$7*COS(PI()*'User Interface'!$D$19/180),0)</f>
        <v>0</v>
      </c>
      <c r="D766">
        <f>IF(G766&lt;0,(SQRT(H766^2+H766^2)*'User Interface'!$D$17)/$C$7*COS(PI()*'User Interface'!$D$19/180)+$C$8,$C$8)</f>
        <v>-9.81</v>
      </c>
      <c r="E766">
        <f t="shared" si="22"/>
        <v>9</v>
      </c>
      <c r="F766">
        <f t="shared" si="22"/>
        <v>-4.3967399999999746</v>
      </c>
      <c r="G766">
        <f t="shared" si="23"/>
        <v>6.7860000000000724</v>
      </c>
      <c r="H766">
        <f t="shared" si="23"/>
        <v>-2.657097999999683E-2</v>
      </c>
    </row>
    <row r="767" spans="2:8" x14ac:dyDescent="0.3">
      <c r="B767">
        <f>B766+'User Interface'!$D$14</f>
        <v>0.75500000000000056</v>
      </c>
      <c r="C767">
        <f>IF(G767&lt;0,(SQRT(G767^2+H767^2)*'User Interface'!$D$17)/$C$7*COS(PI()*'User Interface'!$D$19/180),0)</f>
        <v>0</v>
      </c>
      <c r="D767">
        <f>IF(G767&lt;0,(SQRT(H767^2+H767^2)*'User Interface'!$D$17)/$C$7*COS(PI()*'User Interface'!$D$19/180)+$C$8,$C$8)</f>
        <v>-9.81</v>
      </c>
      <c r="E767">
        <f t="shared" si="22"/>
        <v>9</v>
      </c>
      <c r="F767">
        <f t="shared" si="22"/>
        <v>-4.4065499999999744</v>
      </c>
      <c r="G767">
        <f t="shared" si="23"/>
        <v>6.7950000000000728</v>
      </c>
      <c r="H767">
        <f t="shared" si="23"/>
        <v>-3.0972624999996805E-2</v>
      </c>
    </row>
    <row r="768" spans="2:8" x14ac:dyDescent="0.3">
      <c r="B768">
        <f>B767+'User Interface'!$D$14</f>
        <v>0.75600000000000056</v>
      </c>
      <c r="C768">
        <f>IF(G768&lt;0,(SQRT(G768^2+H768^2)*'User Interface'!$D$17)/$C$7*COS(PI()*'User Interface'!$D$19/180),0)</f>
        <v>0</v>
      </c>
      <c r="D768">
        <f>IF(G768&lt;0,(SQRT(H768^2+H768^2)*'User Interface'!$D$17)/$C$7*COS(PI()*'User Interface'!$D$19/180)+$C$8,$C$8)</f>
        <v>-9.81</v>
      </c>
      <c r="E768">
        <f t="shared" si="22"/>
        <v>9</v>
      </c>
      <c r="F768">
        <f t="shared" si="22"/>
        <v>-4.4163599999999743</v>
      </c>
      <c r="G768">
        <f t="shared" si="23"/>
        <v>6.8040000000000731</v>
      </c>
      <c r="H768">
        <f t="shared" si="23"/>
        <v>-3.5384079999996779E-2</v>
      </c>
    </row>
    <row r="769" spans="2:8" x14ac:dyDescent="0.3">
      <c r="B769">
        <f>B768+'User Interface'!$D$14</f>
        <v>0.75700000000000056</v>
      </c>
      <c r="C769">
        <f>IF(G769&lt;0,(SQRT(G769^2+H769^2)*'User Interface'!$D$17)/$C$7*COS(PI()*'User Interface'!$D$19/180),0)</f>
        <v>0</v>
      </c>
      <c r="D769">
        <f>IF(G769&lt;0,(SQRT(H769^2+H769^2)*'User Interface'!$D$17)/$C$7*COS(PI()*'User Interface'!$D$19/180)+$C$8,$C$8)</f>
        <v>-9.81</v>
      </c>
      <c r="E769">
        <f t="shared" si="22"/>
        <v>9</v>
      </c>
      <c r="F769">
        <f t="shared" si="22"/>
        <v>-4.4261699999999742</v>
      </c>
      <c r="G769">
        <f t="shared" si="23"/>
        <v>6.8130000000000734</v>
      </c>
      <c r="H769">
        <f t="shared" si="23"/>
        <v>-3.9805344999996752E-2</v>
      </c>
    </row>
    <row r="770" spans="2:8" x14ac:dyDescent="0.3">
      <c r="B770">
        <f>B769+'User Interface'!$D$14</f>
        <v>0.75800000000000056</v>
      </c>
      <c r="C770">
        <f>IF(G770&lt;0,(SQRT(G770^2+H770^2)*'User Interface'!$D$17)/$C$7*COS(PI()*'User Interface'!$D$19/180),0)</f>
        <v>0</v>
      </c>
      <c r="D770">
        <f>IF(G770&lt;0,(SQRT(H770^2+H770^2)*'User Interface'!$D$17)/$C$7*COS(PI()*'User Interface'!$D$19/180)+$C$8,$C$8)</f>
        <v>-9.81</v>
      </c>
      <c r="E770">
        <f t="shared" si="22"/>
        <v>9</v>
      </c>
      <c r="F770">
        <f t="shared" si="22"/>
        <v>-4.4359799999999741</v>
      </c>
      <c r="G770">
        <f t="shared" si="23"/>
        <v>6.8220000000000738</v>
      </c>
      <c r="H770">
        <f t="shared" si="23"/>
        <v>-4.4236419999996723E-2</v>
      </c>
    </row>
    <row r="771" spans="2:8" x14ac:dyDescent="0.3">
      <c r="B771">
        <f>B770+'User Interface'!$D$14</f>
        <v>0.75900000000000056</v>
      </c>
      <c r="C771">
        <f>IF(G771&lt;0,(SQRT(G771^2+H771^2)*'User Interface'!$D$17)/$C$7*COS(PI()*'User Interface'!$D$19/180),0)</f>
        <v>0</v>
      </c>
      <c r="D771">
        <f>IF(G771&lt;0,(SQRT(H771^2+H771^2)*'User Interface'!$D$17)/$C$7*COS(PI()*'User Interface'!$D$19/180)+$C$8,$C$8)</f>
        <v>-9.81</v>
      </c>
      <c r="E771">
        <f t="shared" si="22"/>
        <v>9</v>
      </c>
      <c r="F771">
        <f t="shared" si="22"/>
        <v>-4.4457899999999739</v>
      </c>
      <c r="G771">
        <f t="shared" si="23"/>
        <v>6.8310000000000741</v>
      </c>
      <c r="H771">
        <f t="shared" si="23"/>
        <v>-4.8677304999996701E-2</v>
      </c>
    </row>
    <row r="772" spans="2:8" x14ac:dyDescent="0.3">
      <c r="B772">
        <f>B771+'User Interface'!$D$14</f>
        <v>0.76000000000000056</v>
      </c>
      <c r="C772">
        <f>IF(G772&lt;0,(SQRT(G772^2+H772^2)*'User Interface'!$D$17)/$C$7*COS(PI()*'User Interface'!$D$19/180),0)</f>
        <v>0</v>
      </c>
      <c r="D772">
        <f>IF(G772&lt;0,(SQRT(H772^2+H772^2)*'User Interface'!$D$17)/$C$7*COS(PI()*'User Interface'!$D$19/180)+$C$8,$C$8)</f>
        <v>-9.81</v>
      </c>
      <c r="E772">
        <f t="shared" si="22"/>
        <v>9</v>
      </c>
      <c r="F772">
        <f t="shared" si="22"/>
        <v>-4.4555999999999738</v>
      </c>
      <c r="G772">
        <f t="shared" si="23"/>
        <v>6.8400000000000745</v>
      </c>
      <c r="H772">
        <f t="shared" si="23"/>
        <v>-5.3127999999996678E-2</v>
      </c>
    </row>
    <row r="773" spans="2:8" x14ac:dyDescent="0.3">
      <c r="B773">
        <f>B772+'User Interface'!$D$14</f>
        <v>0.76100000000000056</v>
      </c>
      <c r="C773">
        <f>IF(G773&lt;0,(SQRT(G773^2+H773^2)*'User Interface'!$D$17)/$C$7*COS(PI()*'User Interface'!$D$19/180),0)</f>
        <v>0</v>
      </c>
      <c r="D773">
        <f>IF(G773&lt;0,(SQRT(H773^2+H773^2)*'User Interface'!$D$17)/$C$7*COS(PI()*'User Interface'!$D$19/180)+$C$8,$C$8)</f>
        <v>-9.81</v>
      </c>
      <c r="E773">
        <f t="shared" si="22"/>
        <v>9</v>
      </c>
      <c r="F773">
        <f t="shared" si="22"/>
        <v>-4.4654099999999737</v>
      </c>
      <c r="G773">
        <f t="shared" si="23"/>
        <v>6.8490000000000748</v>
      </c>
      <c r="H773">
        <f t="shared" si="23"/>
        <v>-5.7588504999996654E-2</v>
      </c>
    </row>
    <row r="774" spans="2:8" x14ac:dyDescent="0.3">
      <c r="B774">
        <f>B773+'User Interface'!$D$14</f>
        <v>0.76200000000000057</v>
      </c>
      <c r="C774">
        <f>IF(G774&lt;0,(SQRT(G774^2+H774^2)*'User Interface'!$D$17)/$C$7*COS(PI()*'User Interface'!$D$19/180),0)</f>
        <v>0</v>
      </c>
      <c r="D774">
        <f>IF(G774&lt;0,(SQRT(H774^2+H774^2)*'User Interface'!$D$17)/$C$7*COS(PI()*'User Interface'!$D$19/180)+$C$8,$C$8)</f>
        <v>-9.81</v>
      </c>
      <c r="E774">
        <f t="shared" si="22"/>
        <v>9</v>
      </c>
      <c r="F774">
        <f t="shared" si="22"/>
        <v>-4.4752199999999736</v>
      </c>
      <c r="G774">
        <f t="shared" si="23"/>
        <v>6.8580000000000751</v>
      </c>
      <c r="H774">
        <f t="shared" si="23"/>
        <v>-6.2058819999996628E-2</v>
      </c>
    </row>
    <row r="775" spans="2:8" x14ac:dyDescent="0.3">
      <c r="B775">
        <f>B774+'User Interface'!$D$14</f>
        <v>0.76300000000000057</v>
      </c>
      <c r="C775">
        <f>IF(G775&lt;0,(SQRT(G775^2+H775^2)*'User Interface'!$D$17)/$C$7*COS(PI()*'User Interface'!$D$19/180),0)</f>
        <v>0</v>
      </c>
      <c r="D775">
        <f>IF(G775&lt;0,(SQRT(H775^2+H775^2)*'User Interface'!$D$17)/$C$7*COS(PI()*'User Interface'!$D$19/180)+$C$8,$C$8)</f>
        <v>-9.81</v>
      </c>
      <c r="E775">
        <f t="shared" si="22"/>
        <v>9</v>
      </c>
      <c r="F775">
        <f t="shared" si="22"/>
        <v>-4.4850299999999734</v>
      </c>
      <c r="G775">
        <f t="shared" si="23"/>
        <v>6.8670000000000755</v>
      </c>
      <c r="H775">
        <f t="shared" si="23"/>
        <v>-6.6538944999996602E-2</v>
      </c>
    </row>
    <row r="776" spans="2:8" x14ac:dyDescent="0.3">
      <c r="B776">
        <f>B775+'User Interface'!$D$14</f>
        <v>0.76400000000000057</v>
      </c>
      <c r="C776">
        <f>IF(G776&lt;0,(SQRT(G776^2+H776^2)*'User Interface'!$D$17)/$C$7*COS(PI()*'User Interface'!$D$19/180),0)</f>
        <v>0</v>
      </c>
      <c r="D776">
        <f>IF(G776&lt;0,(SQRT(H776^2+H776^2)*'User Interface'!$D$17)/$C$7*COS(PI()*'User Interface'!$D$19/180)+$C$8,$C$8)</f>
        <v>-9.81</v>
      </c>
      <c r="E776">
        <f t="shared" si="22"/>
        <v>9</v>
      </c>
      <c r="F776">
        <f t="shared" si="22"/>
        <v>-4.4948399999999733</v>
      </c>
      <c r="G776">
        <f t="shared" si="23"/>
        <v>6.8760000000000758</v>
      </c>
      <c r="H776">
        <f t="shared" si="23"/>
        <v>-7.1028879999996575E-2</v>
      </c>
    </row>
    <row r="777" spans="2:8" x14ac:dyDescent="0.3">
      <c r="B777">
        <f>B776+'User Interface'!$D$14</f>
        <v>0.76500000000000057</v>
      </c>
      <c r="C777">
        <f>IF(G777&lt;0,(SQRT(G777^2+H777^2)*'User Interface'!$D$17)/$C$7*COS(PI()*'User Interface'!$D$19/180),0)</f>
        <v>0</v>
      </c>
      <c r="D777">
        <f>IF(G777&lt;0,(SQRT(H777^2+H777^2)*'User Interface'!$D$17)/$C$7*COS(PI()*'User Interface'!$D$19/180)+$C$8,$C$8)</f>
        <v>-9.81</v>
      </c>
      <c r="E777">
        <f t="shared" si="22"/>
        <v>9</v>
      </c>
      <c r="F777">
        <f t="shared" si="22"/>
        <v>-4.5046499999999732</v>
      </c>
      <c r="G777">
        <f t="shared" si="23"/>
        <v>6.8850000000000762</v>
      </c>
      <c r="H777">
        <f t="shared" si="23"/>
        <v>-7.5528624999996546E-2</v>
      </c>
    </row>
    <row r="778" spans="2:8" x14ac:dyDescent="0.3">
      <c r="B778">
        <f>B777+'User Interface'!$D$14</f>
        <v>0.76600000000000057</v>
      </c>
      <c r="C778">
        <f>IF(G778&lt;0,(SQRT(G778^2+H778^2)*'User Interface'!$D$17)/$C$7*COS(PI()*'User Interface'!$D$19/180),0)</f>
        <v>0</v>
      </c>
      <c r="D778">
        <f>IF(G778&lt;0,(SQRT(H778^2+H778^2)*'User Interface'!$D$17)/$C$7*COS(PI()*'User Interface'!$D$19/180)+$C$8,$C$8)</f>
        <v>-9.81</v>
      </c>
      <c r="E778">
        <f t="shared" si="22"/>
        <v>9</v>
      </c>
      <c r="F778">
        <f t="shared" si="22"/>
        <v>-4.514459999999973</v>
      </c>
      <c r="G778">
        <f t="shared" si="23"/>
        <v>6.8940000000000765</v>
      </c>
      <c r="H778">
        <f t="shared" si="23"/>
        <v>-8.0038179999996517E-2</v>
      </c>
    </row>
    <row r="779" spans="2:8" x14ac:dyDescent="0.3">
      <c r="B779">
        <f>B778+'User Interface'!$D$14</f>
        <v>0.76700000000000057</v>
      </c>
      <c r="C779">
        <f>IF(G779&lt;0,(SQRT(G779^2+H779^2)*'User Interface'!$D$17)/$C$7*COS(PI()*'User Interface'!$D$19/180),0)</f>
        <v>0</v>
      </c>
      <c r="D779">
        <f>IF(G779&lt;0,(SQRT(H779^2+H779^2)*'User Interface'!$D$17)/$C$7*COS(PI()*'User Interface'!$D$19/180)+$C$8,$C$8)</f>
        <v>-9.81</v>
      </c>
      <c r="E779">
        <f t="shared" si="22"/>
        <v>9</v>
      </c>
      <c r="F779">
        <f t="shared" si="22"/>
        <v>-4.5242699999999729</v>
      </c>
      <c r="G779">
        <f t="shared" si="23"/>
        <v>6.9030000000000769</v>
      </c>
      <c r="H779">
        <f t="shared" si="23"/>
        <v>-8.4557544999996487E-2</v>
      </c>
    </row>
    <row r="780" spans="2:8" x14ac:dyDescent="0.3">
      <c r="B780">
        <f>B779+'User Interface'!$D$14</f>
        <v>0.76800000000000057</v>
      </c>
      <c r="C780">
        <f>IF(G780&lt;0,(SQRT(G780^2+H780^2)*'User Interface'!$D$17)/$C$7*COS(PI()*'User Interface'!$D$19/180),0)</f>
        <v>0</v>
      </c>
      <c r="D780">
        <f>IF(G780&lt;0,(SQRT(H780^2+H780^2)*'User Interface'!$D$17)/$C$7*COS(PI()*'User Interface'!$D$19/180)+$C$8,$C$8)</f>
        <v>-9.81</v>
      </c>
      <c r="E780">
        <f t="shared" si="22"/>
        <v>9</v>
      </c>
      <c r="F780">
        <f t="shared" si="22"/>
        <v>-4.5340799999999728</v>
      </c>
      <c r="G780">
        <f t="shared" si="23"/>
        <v>6.9120000000000772</v>
      </c>
      <c r="H780">
        <f t="shared" si="23"/>
        <v>-8.9086719999996455E-2</v>
      </c>
    </row>
    <row r="781" spans="2:8" x14ac:dyDescent="0.3">
      <c r="B781">
        <f>B780+'User Interface'!$D$14</f>
        <v>0.76900000000000057</v>
      </c>
      <c r="C781">
        <f>IF(G781&lt;0,(SQRT(G781^2+H781^2)*'User Interface'!$D$17)/$C$7*COS(PI()*'User Interface'!$D$19/180),0)</f>
        <v>0</v>
      </c>
      <c r="D781">
        <f>IF(G781&lt;0,(SQRT(H781^2+H781^2)*'User Interface'!$D$17)/$C$7*COS(PI()*'User Interface'!$D$19/180)+$C$8,$C$8)</f>
        <v>-9.81</v>
      </c>
      <c r="E781">
        <f t="shared" si="22"/>
        <v>9</v>
      </c>
      <c r="F781">
        <f t="shared" si="22"/>
        <v>-4.5438899999999727</v>
      </c>
      <c r="G781">
        <f t="shared" si="23"/>
        <v>6.9210000000000775</v>
      </c>
      <c r="H781">
        <f t="shared" si="23"/>
        <v>-9.3625704999996423E-2</v>
      </c>
    </row>
    <row r="782" spans="2:8" x14ac:dyDescent="0.3">
      <c r="B782">
        <f>B781+'User Interface'!$D$14</f>
        <v>0.77000000000000057</v>
      </c>
      <c r="C782">
        <f>IF(G782&lt;0,(SQRT(G782^2+H782^2)*'User Interface'!$D$17)/$C$7*COS(PI()*'User Interface'!$D$19/180),0)</f>
        <v>0</v>
      </c>
      <c r="D782">
        <f>IF(G782&lt;0,(SQRT(H782^2+H782^2)*'User Interface'!$D$17)/$C$7*COS(PI()*'User Interface'!$D$19/180)+$C$8,$C$8)</f>
        <v>-9.81</v>
      </c>
      <c r="E782">
        <f t="shared" ref="E782:F845" si="24">C781*$C$9+E781</f>
        <v>9</v>
      </c>
      <c r="F782">
        <f t="shared" si="24"/>
        <v>-4.5536999999999725</v>
      </c>
      <c r="G782">
        <f t="shared" ref="G782:H845" si="25">(E782+E781)/2*$C$9+G781</f>
        <v>6.9300000000000779</v>
      </c>
      <c r="H782">
        <f t="shared" si="25"/>
        <v>-9.817449999999639E-2</v>
      </c>
    </row>
    <row r="783" spans="2:8" x14ac:dyDescent="0.3">
      <c r="B783">
        <f>B782+'User Interface'!$D$14</f>
        <v>0.77100000000000057</v>
      </c>
      <c r="C783">
        <f>IF(G783&lt;0,(SQRT(G783^2+H783^2)*'User Interface'!$D$17)/$C$7*COS(PI()*'User Interface'!$D$19/180),0)</f>
        <v>0</v>
      </c>
      <c r="D783">
        <f>IF(G783&lt;0,(SQRT(H783^2+H783^2)*'User Interface'!$D$17)/$C$7*COS(PI()*'User Interface'!$D$19/180)+$C$8,$C$8)</f>
        <v>-9.81</v>
      </c>
      <c r="E783">
        <f t="shared" si="24"/>
        <v>9</v>
      </c>
      <c r="F783">
        <f t="shared" si="24"/>
        <v>-4.5635099999999724</v>
      </c>
      <c r="G783">
        <f t="shared" si="25"/>
        <v>6.9390000000000782</v>
      </c>
      <c r="H783">
        <f t="shared" si="25"/>
        <v>-0.10273310499999636</v>
      </c>
    </row>
    <row r="784" spans="2:8" x14ac:dyDescent="0.3">
      <c r="B784">
        <f>B783+'User Interface'!$D$14</f>
        <v>0.77200000000000057</v>
      </c>
      <c r="C784">
        <f>IF(G784&lt;0,(SQRT(G784^2+H784^2)*'User Interface'!$D$17)/$C$7*COS(PI()*'User Interface'!$D$19/180),0)</f>
        <v>0</v>
      </c>
      <c r="D784">
        <f>IF(G784&lt;0,(SQRT(H784^2+H784^2)*'User Interface'!$D$17)/$C$7*COS(PI()*'User Interface'!$D$19/180)+$C$8,$C$8)</f>
        <v>-9.81</v>
      </c>
      <c r="E784">
        <f t="shared" si="24"/>
        <v>9</v>
      </c>
      <c r="F784">
        <f t="shared" si="24"/>
        <v>-4.5733199999999723</v>
      </c>
      <c r="G784">
        <f t="shared" si="25"/>
        <v>6.9480000000000786</v>
      </c>
      <c r="H784">
        <f t="shared" si="25"/>
        <v>-0.10730151999999633</v>
      </c>
    </row>
    <row r="785" spans="2:8" x14ac:dyDescent="0.3">
      <c r="B785">
        <f>B784+'User Interface'!$D$14</f>
        <v>0.77300000000000058</v>
      </c>
      <c r="C785">
        <f>IF(G785&lt;0,(SQRT(G785^2+H785^2)*'User Interface'!$D$17)/$C$7*COS(PI()*'User Interface'!$D$19/180),0)</f>
        <v>0</v>
      </c>
      <c r="D785">
        <f>IF(G785&lt;0,(SQRT(H785^2+H785^2)*'User Interface'!$D$17)/$C$7*COS(PI()*'User Interface'!$D$19/180)+$C$8,$C$8)</f>
        <v>-9.81</v>
      </c>
      <c r="E785">
        <f t="shared" si="24"/>
        <v>9</v>
      </c>
      <c r="F785">
        <f t="shared" si="24"/>
        <v>-4.5831299999999722</v>
      </c>
      <c r="G785">
        <f t="shared" si="25"/>
        <v>6.9570000000000789</v>
      </c>
      <c r="H785">
        <f t="shared" si="25"/>
        <v>-0.11187974499999631</v>
      </c>
    </row>
    <row r="786" spans="2:8" x14ac:dyDescent="0.3">
      <c r="B786">
        <f>B785+'User Interface'!$D$14</f>
        <v>0.77400000000000058</v>
      </c>
      <c r="C786">
        <f>IF(G786&lt;0,(SQRT(G786^2+H786^2)*'User Interface'!$D$17)/$C$7*COS(PI()*'User Interface'!$D$19/180),0)</f>
        <v>0</v>
      </c>
      <c r="D786">
        <f>IF(G786&lt;0,(SQRT(H786^2+H786^2)*'User Interface'!$D$17)/$C$7*COS(PI()*'User Interface'!$D$19/180)+$C$8,$C$8)</f>
        <v>-9.81</v>
      </c>
      <c r="E786">
        <f t="shared" si="24"/>
        <v>9</v>
      </c>
      <c r="F786">
        <f t="shared" si="24"/>
        <v>-4.592939999999972</v>
      </c>
      <c r="G786">
        <f t="shared" si="25"/>
        <v>6.9660000000000792</v>
      </c>
      <c r="H786">
        <f t="shared" si="25"/>
        <v>-0.11646777999999629</v>
      </c>
    </row>
    <row r="787" spans="2:8" x14ac:dyDescent="0.3">
      <c r="B787">
        <f>B786+'User Interface'!$D$14</f>
        <v>0.77500000000000058</v>
      </c>
      <c r="C787">
        <f>IF(G787&lt;0,(SQRT(G787^2+H787^2)*'User Interface'!$D$17)/$C$7*COS(PI()*'User Interface'!$D$19/180),0)</f>
        <v>0</v>
      </c>
      <c r="D787">
        <f>IF(G787&lt;0,(SQRT(H787^2+H787^2)*'User Interface'!$D$17)/$C$7*COS(PI()*'User Interface'!$D$19/180)+$C$8,$C$8)</f>
        <v>-9.81</v>
      </c>
      <c r="E787">
        <f t="shared" si="24"/>
        <v>9</v>
      </c>
      <c r="F787">
        <f t="shared" si="24"/>
        <v>-4.6027499999999719</v>
      </c>
      <c r="G787">
        <f t="shared" si="25"/>
        <v>6.9750000000000796</v>
      </c>
      <c r="H787">
        <f t="shared" si="25"/>
        <v>-0.12106562499999626</v>
      </c>
    </row>
    <row r="788" spans="2:8" x14ac:dyDescent="0.3">
      <c r="B788">
        <f>B787+'User Interface'!$D$14</f>
        <v>0.77600000000000058</v>
      </c>
      <c r="C788">
        <f>IF(G788&lt;0,(SQRT(G788^2+H788^2)*'User Interface'!$D$17)/$C$7*COS(PI()*'User Interface'!$D$19/180),0)</f>
        <v>0</v>
      </c>
      <c r="D788">
        <f>IF(G788&lt;0,(SQRT(H788^2+H788^2)*'User Interface'!$D$17)/$C$7*COS(PI()*'User Interface'!$D$19/180)+$C$8,$C$8)</f>
        <v>-9.81</v>
      </c>
      <c r="E788">
        <f t="shared" si="24"/>
        <v>9</v>
      </c>
      <c r="F788">
        <f t="shared" si="24"/>
        <v>-4.6125599999999718</v>
      </c>
      <c r="G788">
        <f t="shared" si="25"/>
        <v>6.9840000000000799</v>
      </c>
      <c r="H788">
        <f t="shared" si="25"/>
        <v>-0.12567327999999622</v>
      </c>
    </row>
    <row r="789" spans="2:8" x14ac:dyDescent="0.3">
      <c r="B789">
        <f>B788+'User Interface'!$D$14</f>
        <v>0.77700000000000058</v>
      </c>
      <c r="C789">
        <f>IF(G789&lt;0,(SQRT(G789^2+H789^2)*'User Interface'!$D$17)/$C$7*COS(PI()*'User Interface'!$D$19/180),0)</f>
        <v>0</v>
      </c>
      <c r="D789">
        <f>IF(G789&lt;0,(SQRT(H789^2+H789^2)*'User Interface'!$D$17)/$C$7*COS(PI()*'User Interface'!$D$19/180)+$C$8,$C$8)</f>
        <v>-9.81</v>
      </c>
      <c r="E789">
        <f t="shared" si="24"/>
        <v>9</v>
      </c>
      <c r="F789">
        <f t="shared" si="24"/>
        <v>-4.6223699999999717</v>
      </c>
      <c r="G789">
        <f t="shared" si="25"/>
        <v>6.9930000000000803</v>
      </c>
      <c r="H789">
        <f t="shared" si="25"/>
        <v>-0.13029074499999618</v>
      </c>
    </row>
    <row r="790" spans="2:8" x14ac:dyDescent="0.3">
      <c r="B790">
        <f>B789+'User Interface'!$D$14</f>
        <v>0.77800000000000058</v>
      </c>
      <c r="C790">
        <f>IF(G790&lt;0,(SQRT(G790^2+H790^2)*'User Interface'!$D$17)/$C$7*COS(PI()*'User Interface'!$D$19/180),0)</f>
        <v>0</v>
      </c>
      <c r="D790">
        <f>IF(G790&lt;0,(SQRT(H790^2+H790^2)*'User Interface'!$D$17)/$C$7*COS(PI()*'User Interface'!$D$19/180)+$C$8,$C$8)</f>
        <v>-9.81</v>
      </c>
      <c r="E790">
        <f t="shared" si="24"/>
        <v>9</v>
      </c>
      <c r="F790">
        <f t="shared" si="24"/>
        <v>-4.6321799999999715</v>
      </c>
      <c r="G790">
        <f t="shared" si="25"/>
        <v>7.0020000000000806</v>
      </c>
      <c r="H790">
        <f t="shared" si="25"/>
        <v>-0.13491801999999614</v>
      </c>
    </row>
    <row r="791" spans="2:8" x14ac:dyDescent="0.3">
      <c r="B791">
        <f>B790+'User Interface'!$D$14</f>
        <v>0.77900000000000058</v>
      </c>
      <c r="C791">
        <f>IF(G791&lt;0,(SQRT(G791^2+H791^2)*'User Interface'!$D$17)/$C$7*COS(PI()*'User Interface'!$D$19/180),0)</f>
        <v>0</v>
      </c>
      <c r="D791">
        <f>IF(G791&lt;0,(SQRT(H791^2+H791^2)*'User Interface'!$D$17)/$C$7*COS(PI()*'User Interface'!$D$19/180)+$C$8,$C$8)</f>
        <v>-9.81</v>
      </c>
      <c r="E791">
        <f t="shared" si="24"/>
        <v>9</v>
      </c>
      <c r="F791">
        <f t="shared" si="24"/>
        <v>-4.6419899999999714</v>
      </c>
      <c r="G791">
        <f t="shared" si="25"/>
        <v>7.0110000000000809</v>
      </c>
      <c r="H791">
        <f t="shared" si="25"/>
        <v>-0.13955510499999613</v>
      </c>
    </row>
    <row r="792" spans="2:8" x14ac:dyDescent="0.3">
      <c r="B792">
        <f>B791+'User Interface'!$D$14</f>
        <v>0.78000000000000058</v>
      </c>
      <c r="C792">
        <f>IF(G792&lt;0,(SQRT(G792^2+H792^2)*'User Interface'!$D$17)/$C$7*COS(PI()*'User Interface'!$D$19/180),0)</f>
        <v>0</v>
      </c>
      <c r="D792">
        <f>IF(G792&lt;0,(SQRT(H792^2+H792^2)*'User Interface'!$D$17)/$C$7*COS(PI()*'User Interface'!$D$19/180)+$C$8,$C$8)</f>
        <v>-9.81</v>
      </c>
      <c r="E792">
        <f t="shared" si="24"/>
        <v>9</v>
      </c>
      <c r="F792">
        <f t="shared" si="24"/>
        <v>-4.6517999999999713</v>
      </c>
      <c r="G792">
        <f t="shared" si="25"/>
        <v>7.0200000000000813</v>
      </c>
      <c r="H792">
        <f t="shared" si="25"/>
        <v>-0.14420199999999611</v>
      </c>
    </row>
    <row r="793" spans="2:8" x14ac:dyDescent="0.3">
      <c r="B793">
        <f>B792+'User Interface'!$D$14</f>
        <v>0.78100000000000058</v>
      </c>
      <c r="C793">
        <f>IF(G793&lt;0,(SQRT(G793^2+H793^2)*'User Interface'!$D$17)/$C$7*COS(PI()*'User Interface'!$D$19/180),0)</f>
        <v>0</v>
      </c>
      <c r="D793">
        <f>IF(G793&lt;0,(SQRT(H793^2+H793^2)*'User Interface'!$D$17)/$C$7*COS(PI()*'User Interface'!$D$19/180)+$C$8,$C$8)</f>
        <v>-9.81</v>
      </c>
      <c r="E793">
        <f t="shared" si="24"/>
        <v>9</v>
      </c>
      <c r="F793">
        <f t="shared" si="24"/>
        <v>-4.6616099999999712</v>
      </c>
      <c r="G793">
        <f t="shared" si="25"/>
        <v>7.0290000000000816</v>
      </c>
      <c r="H793">
        <f t="shared" si="25"/>
        <v>-0.14885870499999609</v>
      </c>
    </row>
    <row r="794" spans="2:8" x14ac:dyDescent="0.3">
      <c r="B794">
        <f>B793+'User Interface'!$D$14</f>
        <v>0.78200000000000058</v>
      </c>
      <c r="C794">
        <f>IF(G794&lt;0,(SQRT(G794^2+H794^2)*'User Interface'!$D$17)/$C$7*COS(PI()*'User Interface'!$D$19/180),0)</f>
        <v>0</v>
      </c>
      <c r="D794">
        <f>IF(G794&lt;0,(SQRT(H794^2+H794^2)*'User Interface'!$D$17)/$C$7*COS(PI()*'User Interface'!$D$19/180)+$C$8,$C$8)</f>
        <v>-9.81</v>
      </c>
      <c r="E794">
        <f t="shared" si="24"/>
        <v>9</v>
      </c>
      <c r="F794">
        <f t="shared" si="24"/>
        <v>-4.671419999999971</v>
      </c>
      <c r="G794">
        <f t="shared" si="25"/>
        <v>7.038000000000082</v>
      </c>
      <c r="H794">
        <f t="shared" si="25"/>
        <v>-0.15352521999999608</v>
      </c>
    </row>
    <row r="795" spans="2:8" x14ac:dyDescent="0.3">
      <c r="B795">
        <f>B794+'User Interface'!$D$14</f>
        <v>0.78300000000000058</v>
      </c>
      <c r="C795">
        <f>IF(G795&lt;0,(SQRT(G795^2+H795^2)*'User Interface'!$D$17)/$C$7*COS(PI()*'User Interface'!$D$19/180),0)</f>
        <v>0</v>
      </c>
      <c r="D795">
        <f>IF(G795&lt;0,(SQRT(H795^2+H795^2)*'User Interface'!$D$17)/$C$7*COS(PI()*'User Interface'!$D$19/180)+$C$8,$C$8)</f>
        <v>-9.81</v>
      </c>
      <c r="E795">
        <f t="shared" si="24"/>
        <v>9</v>
      </c>
      <c r="F795">
        <f t="shared" si="24"/>
        <v>-4.6812299999999709</v>
      </c>
      <c r="G795">
        <f t="shared" si="25"/>
        <v>7.0470000000000823</v>
      </c>
      <c r="H795">
        <f t="shared" si="25"/>
        <v>-0.15820154499999606</v>
      </c>
    </row>
    <row r="796" spans="2:8" x14ac:dyDescent="0.3">
      <c r="B796">
        <f>B795+'User Interface'!$D$14</f>
        <v>0.78400000000000059</v>
      </c>
      <c r="C796">
        <f>IF(G796&lt;0,(SQRT(G796^2+H796^2)*'User Interface'!$D$17)/$C$7*COS(PI()*'User Interface'!$D$19/180),0)</f>
        <v>0</v>
      </c>
      <c r="D796">
        <f>IF(G796&lt;0,(SQRT(H796^2+H796^2)*'User Interface'!$D$17)/$C$7*COS(PI()*'User Interface'!$D$19/180)+$C$8,$C$8)</f>
        <v>-9.81</v>
      </c>
      <c r="E796">
        <f t="shared" si="24"/>
        <v>9</v>
      </c>
      <c r="F796">
        <f t="shared" si="24"/>
        <v>-4.6910399999999708</v>
      </c>
      <c r="G796">
        <f t="shared" si="25"/>
        <v>7.0560000000000827</v>
      </c>
      <c r="H796">
        <f t="shared" si="25"/>
        <v>-0.16288767999999604</v>
      </c>
    </row>
    <row r="797" spans="2:8" x14ac:dyDescent="0.3">
      <c r="B797">
        <f>B796+'User Interface'!$D$14</f>
        <v>0.78500000000000059</v>
      </c>
      <c r="C797">
        <f>IF(G797&lt;0,(SQRT(G797^2+H797^2)*'User Interface'!$D$17)/$C$7*COS(PI()*'User Interface'!$D$19/180),0)</f>
        <v>0</v>
      </c>
      <c r="D797">
        <f>IF(G797&lt;0,(SQRT(H797^2+H797^2)*'User Interface'!$D$17)/$C$7*COS(PI()*'User Interface'!$D$19/180)+$C$8,$C$8)</f>
        <v>-9.81</v>
      </c>
      <c r="E797">
        <f t="shared" si="24"/>
        <v>9</v>
      </c>
      <c r="F797">
        <f t="shared" si="24"/>
        <v>-4.7008499999999707</v>
      </c>
      <c r="G797">
        <f t="shared" si="25"/>
        <v>7.065000000000083</v>
      </c>
      <c r="H797">
        <f t="shared" si="25"/>
        <v>-0.16758362499999602</v>
      </c>
    </row>
    <row r="798" spans="2:8" x14ac:dyDescent="0.3">
      <c r="B798">
        <f>B797+'User Interface'!$D$14</f>
        <v>0.78600000000000059</v>
      </c>
      <c r="C798">
        <f>IF(G798&lt;0,(SQRT(G798^2+H798^2)*'User Interface'!$D$17)/$C$7*COS(PI()*'User Interface'!$D$19/180),0)</f>
        <v>0</v>
      </c>
      <c r="D798">
        <f>IF(G798&lt;0,(SQRT(H798^2+H798^2)*'User Interface'!$D$17)/$C$7*COS(PI()*'User Interface'!$D$19/180)+$C$8,$C$8)</f>
        <v>-9.81</v>
      </c>
      <c r="E798">
        <f t="shared" si="24"/>
        <v>9</v>
      </c>
      <c r="F798">
        <f t="shared" si="24"/>
        <v>-4.7106599999999705</v>
      </c>
      <c r="G798">
        <f t="shared" si="25"/>
        <v>7.0740000000000833</v>
      </c>
      <c r="H798">
        <f t="shared" si="25"/>
        <v>-0.172289379999996</v>
      </c>
    </row>
    <row r="799" spans="2:8" x14ac:dyDescent="0.3">
      <c r="B799">
        <f>B798+'User Interface'!$D$14</f>
        <v>0.78700000000000059</v>
      </c>
      <c r="C799">
        <f>IF(G799&lt;0,(SQRT(G799^2+H799^2)*'User Interface'!$D$17)/$C$7*COS(PI()*'User Interface'!$D$19/180),0)</f>
        <v>0</v>
      </c>
      <c r="D799">
        <f>IF(G799&lt;0,(SQRT(H799^2+H799^2)*'User Interface'!$D$17)/$C$7*COS(PI()*'User Interface'!$D$19/180)+$C$8,$C$8)</f>
        <v>-9.81</v>
      </c>
      <c r="E799">
        <f t="shared" si="24"/>
        <v>9</v>
      </c>
      <c r="F799">
        <f t="shared" si="24"/>
        <v>-4.7204699999999704</v>
      </c>
      <c r="G799">
        <f t="shared" si="25"/>
        <v>7.0830000000000837</v>
      </c>
      <c r="H799">
        <f t="shared" si="25"/>
        <v>-0.17700494499999597</v>
      </c>
    </row>
    <row r="800" spans="2:8" x14ac:dyDescent="0.3">
      <c r="B800">
        <f>B799+'User Interface'!$D$14</f>
        <v>0.78800000000000059</v>
      </c>
      <c r="C800">
        <f>IF(G800&lt;0,(SQRT(G800^2+H800^2)*'User Interface'!$D$17)/$C$7*COS(PI()*'User Interface'!$D$19/180),0)</f>
        <v>0</v>
      </c>
      <c r="D800">
        <f>IF(G800&lt;0,(SQRT(H800^2+H800^2)*'User Interface'!$D$17)/$C$7*COS(PI()*'User Interface'!$D$19/180)+$C$8,$C$8)</f>
        <v>-9.81</v>
      </c>
      <c r="E800">
        <f t="shared" si="24"/>
        <v>9</v>
      </c>
      <c r="F800">
        <f t="shared" si="24"/>
        <v>-4.7302799999999703</v>
      </c>
      <c r="G800">
        <f t="shared" si="25"/>
        <v>7.092000000000084</v>
      </c>
      <c r="H800">
        <f t="shared" si="25"/>
        <v>-0.18173031999999595</v>
      </c>
    </row>
    <row r="801" spans="2:8" x14ac:dyDescent="0.3">
      <c r="B801">
        <f>B800+'User Interface'!$D$14</f>
        <v>0.78900000000000059</v>
      </c>
      <c r="C801">
        <f>IF(G801&lt;0,(SQRT(G801^2+H801^2)*'User Interface'!$D$17)/$C$7*COS(PI()*'User Interface'!$D$19/180),0)</f>
        <v>0</v>
      </c>
      <c r="D801">
        <f>IF(G801&lt;0,(SQRT(H801^2+H801^2)*'User Interface'!$D$17)/$C$7*COS(PI()*'User Interface'!$D$19/180)+$C$8,$C$8)</f>
        <v>-9.81</v>
      </c>
      <c r="E801">
        <f t="shared" si="24"/>
        <v>9</v>
      </c>
      <c r="F801">
        <f t="shared" si="24"/>
        <v>-4.7400899999999702</v>
      </c>
      <c r="G801">
        <f t="shared" si="25"/>
        <v>7.1010000000000844</v>
      </c>
      <c r="H801">
        <f t="shared" si="25"/>
        <v>-0.18646550499999592</v>
      </c>
    </row>
    <row r="802" spans="2:8" x14ac:dyDescent="0.3">
      <c r="B802">
        <f>B801+'User Interface'!$D$14</f>
        <v>0.79000000000000059</v>
      </c>
      <c r="C802">
        <f>IF(G802&lt;0,(SQRT(G802^2+H802^2)*'User Interface'!$D$17)/$C$7*COS(PI()*'User Interface'!$D$19/180),0)</f>
        <v>0</v>
      </c>
      <c r="D802">
        <f>IF(G802&lt;0,(SQRT(H802^2+H802^2)*'User Interface'!$D$17)/$C$7*COS(PI()*'User Interface'!$D$19/180)+$C$8,$C$8)</f>
        <v>-9.81</v>
      </c>
      <c r="E802">
        <f t="shared" si="24"/>
        <v>9</v>
      </c>
      <c r="F802">
        <f t="shared" si="24"/>
        <v>-4.74989999999997</v>
      </c>
      <c r="G802">
        <f t="shared" si="25"/>
        <v>7.1100000000000847</v>
      </c>
      <c r="H802">
        <f t="shared" si="25"/>
        <v>-0.1912104999999959</v>
      </c>
    </row>
    <row r="803" spans="2:8" x14ac:dyDescent="0.3">
      <c r="B803">
        <f>B802+'User Interface'!$D$14</f>
        <v>0.79100000000000059</v>
      </c>
      <c r="C803">
        <f>IF(G803&lt;0,(SQRT(G803^2+H803^2)*'User Interface'!$D$17)/$C$7*COS(PI()*'User Interface'!$D$19/180),0)</f>
        <v>0</v>
      </c>
      <c r="D803">
        <f>IF(G803&lt;0,(SQRT(H803^2+H803^2)*'User Interface'!$D$17)/$C$7*COS(PI()*'User Interface'!$D$19/180)+$C$8,$C$8)</f>
        <v>-9.81</v>
      </c>
      <c r="E803">
        <f t="shared" si="24"/>
        <v>9</v>
      </c>
      <c r="F803">
        <f t="shared" si="24"/>
        <v>-4.7597099999999699</v>
      </c>
      <c r="G803">
        <f t="shared" si="25"/>
        <v>7.119000000000085</v>
      </c>
      <c r="H803">
        <f t="shared" si="25"/>
        <v>-0.19596530499999587</v>
      </c>
    </row>
    <row r="804" spans="2:8" x14ac:dyDescent="0.3">
      <c r="B804">
        <f>B803+'User Interface'!$D$14</f>
        <v>0.79200000000000059</v>
      </c>
      <c r="C804">
        <f>IF(G804&lt;0,(SQRT(G804^2+H804^2)*'User Interface'!$D$17)/$C$7*COS(PI()*'User Interface'!$D$19/180),0)</f>
        <v>0</v>
      </c>
      <c r="D804">
        <f>IF(G804&lt;0,(SQRT(H804^2+H804^2)*'User Interface'!$D$17)/$C$7*COS(PI()*'User Interface'!$D$19/180)+$C$8,$C$8)</f>
        <v>-9.81</v>
      </c>
      <c r="E804">
        <f t="shared" si="24"/>
        <v>9</v>
      </c>
      <c r="F804">
        <f t="shared" si="24"/>
        <v>-4.7695199999999698</v>
      </c>
      <c r="G804">
        <f t="shared" si="25"/>
        <v>7.1280000000000854</v>
      </c>
      <c r="H804">
        <f t="shared" si="25"/>
        <v>-0.20072991999999584</v>
      </c>
    </row>
    <row r="805" spans="2:8" x14ac:dyDescent="0.3">
      <c r="B805">
        <f>B804+'User Interface'!$D$14</f>
        <v>0.79300000000000059</v>
      </c>
      <c r="C805">
        <f>IF(G805&lt;0,(SQRT(G805^2+H805^2)*'User Interface'!$D$17)/$C$7*COS(PI()*'User Interface'!$D$19/180),0)</f>
        <v>0</v>
      </c>
      <c r="D805">
        <f>IF(G805&lt;0,(SQRT(H805^2+H805^2)*'User Interface'!$D$17)/$C$7*COS(PI()*'User Interface'!$D$19/180)+$C$8,$C$8)</f>
        <v>-9.81</v>
      </c>
      <c r="E805">
        <f t="shared" si="24"/>
        <v>9</v>
      </c>
      <c r="F805">
        <f t="shared" si="24"/>
        <v>-4.7793299999999697</v>
      </c>
      <c r="G805">
        <f t="shared" si="25"/>
        <v>7.1370000000000857</v>
      </c>
      <c r="H805">
        <f t="shared" si="25"/>
        <v>-0.20550434499999581</v>
      </c>
    </row>
    <row r="806" spans="2:8" x14ac:dyDescent="0.3">
      <c r="B806">
        <f>B805+'User Interface'!$D$14</f>
        <v>0.79400000000000059</v>
      </c>
      <c r="C806">
        <f>IF(G806&lt;0,(SQRT(G806^2+H806^2)*'User Interface'!$D$17)/$C$7*COS(PI()*'User Interface'!$D$19/180),0)</f>
        <v>0</v>
      </c>
      <c r="D806">
        <f>IF(G806&lt;0,(SQRT(H806^2+H806^2)*'User Interface'!$D$17)/$C$7*COS(PI()*'User Interface'!$D$19/180)+$C$8,$C$8)</f>
        <v>-9.81</v>
      </c>
      <c r="E806">
        <f t="shared" si="24"/>
        <v>9</v>
      </c>
      <c r="F806">
        <f t="shared" si="24"/>
        <v>-4.7891399999999695</v>
      </c>
      <c r="G806">
        <f t="shared" si="25"/>
        <v>7.1460000000000861</v>
      </c>
      <c r="H806">
        <f t="shared" si="25"/>
        <v>-0.21028857999999578</v>
      </c>
    </row>
    <row r="807" spans="2:8" x14ac:dyDescent="0.3">
      <c r="B807">
        <f>B806+'User Interface'!$D$14</f>
        <v>0.7950000000000006</v>
      </c>
      <c r="C807">
        <f>IF(G807&lt;0,(SQRT(G807^2+H807^2)*'User Interface'!$D$17)/$C$7*COS(PI()*'User Interface'!$D$19/180),0)</f>
        <v>0</v>
      </c>
      <c r="D807">
        <f>IF(G807&lt;0,(SQRT(H807^2+H807^2)*'User Interface'!$D$17)/$C$7*COS(PI()*'User Interface'!$D$19/180)+$C$8,$C$8)</f>
        <v>-9.81</v>
      </c>
      <c r="E807">
        <f t="shared" si="24"/>
        <v>9</v>
      </c>
      <c r="F807">
        <f t="shared" si="24"/>
        <v>-4.7989499999999694</v>
      </c>
      <c r="G807">
        <f t="shared" si="25"/>
        <v>7.1550000000000864</v>
      </c>
      <c r="H807">
        <f t="shared" si="25"/>
        <v>-0.21508262499999575</v>
      </c>
    </row>
    <row r="808" spans="2:8" x14ac:dyDescent="0.3">
      <c r="B808">
        <f>B807+'User Interface'!$D$14</f>
        <v>0.7960000000000006</v>
      </c>
      <c r="C808">
        <f>IF(G808&lt;0,(SQRT(G808^2+H808^2)*'User Interface'!$D$17)/$C$7*COS(PI()*'User Interface'!$D$19/180),0)</f>
        <v>0</v>
      </c>
      <c r="D808">
        <f>IF(G808&lt;0,(SQRT(H808^2+H808^2)*'User Interface'!$D$17)/$C$7*COS(PI()*'User Interface'!$D$19/180)+$C$8,$C$8)</f>
        <v>-9.81</v>
      </c>
      <c r="E808">
        <f t="shared" si="24"/>
        <v>9</v>
      </c>
      <c r="F808">
        <f t="shared" si="24"/>
        <v>-4.8087599999999693</v>
      </c>
      <c r="G808">
        <f t="shared" si="25"/>
        <v>7.1640000000000867</v>
      </c>
      <c r="H808">
        <f t="shared" si="25"/>
        <v>-0.21988647999999572</v>
      </c>
    </row>
    <row r="809" spans="2:8" x14ac:dyDescent="0.3">
      <c r="B809">
        <f>B808+'User Interface'!$D$14</f>
        <v>0.7970000000000006</v>
      </c>
      <c r="C809">
        <f>IF(G809&lt;0,(SQRT(G809^2+H809^2)*'User Interface'!$D$17)/$C$7*COS(PI()*'User Interface'!$D$19/180),0)</f>
        <v>0</v>
      </c>
      <c r="D809">
        <f>IF(G809&lt;0,(SQRT(H809^2+H809^2)*'User Interface'!$D$17)/$C$7*COS(PI()*'User Interface'!$D$19/180)+$C$8,$C$8)</f>
        <v>-9.81</v>
      </c>
      <c r="E809">
        <f t="shared" si="24"/>
        <v>9</v>
      </c>
      <c r="F809">
        <f t="shared" si="24"/>
        <v>-4.8185699999999692</v>
      </c>
      <c r="G809">
        <f t="shared" si="25"/>
        <v>7.1730000000000871</v>
      </c>
      <c r="H809">
        <f t="shared" si="25"/>
        <v>-0.22470014499999569</v>
      </c>
    </row>
    <row r="810" spans="2:8" x14ac:dyDescent="0.3">
      <c r="B810">
        <f>B809+'User Interface'!$D$14</f>
        <v>0.7980000000000006</v>
      </c>
      <c r="C810">
        <f>IF(G810&lt;0,(SQRT(G810^2+H810^2)*'User Interface'!$D$17)/$C$7*COS(PI()*'User Interface'!$D$19/180),0)</f>
        <v>0</v>
      </c>
      <c r="D810">
        <f>IF(G810&lt;0,(SQRT(H810^2+H810^2)*'User Interface'!$D$17)/$C$7*COS(PI()*'User Interface'!$D$19/180)+$C$8,$C$8)</f>
        <v>-9.81</v>
      </c>
      <c r="E810">
        <f t="shared" si="24"/>
        <v>9</v>
      </c>
      <c r="F810">
        <f t="shared" si="24"/>
        <v>-4.828379999999969</v>
      </c>
      <c r="G810">
        <f t="shared" si="25"/>
        <v>7.1820000000000874</v>
      </c>
      <c r="H810">
        <f t="shared" si="25"/>
        <v>-0.22952361999999565</v>
      </c>
    </row>
    <row r="811" spans="2:8" x14ac:dyDescent="0.3">
      <c r="B811">
        <f>B810+'User Interface'!$D$14</f>
        <v>0.7990000000000006</v>
      </c>
      <c r="C811">
        <f>IF(G811&lt;0,(SQRT(G811^2+H811^2)*'User Interface'!$D$17)/$C$7*COS(PI()*'User Interface'!$D$19/180),0)</f>
        <v>0</v>
      </c>
      <c r="D811">
        <f>IF(G811&lt;0,(SQRT(H811^2+H811^2)*'User Interface'!$D$17)/$C$7*COS(PI()*'User Interface'!$D$19/180)+$C$8,$C$8)</f>
        <v>-9.81</v>
      </c>
      <c r="E811">
        <f t="shared" si="24"/>
        <v>9</v>
      </c>
      <c r="F811">
        <f t="shared" si="24"/>
        <v>-4.8381899999999689</v>
      </c>
      <c r="G811">
        <f t="shared" si="25"/>
        <v>7.1910000000000878</v>
      </c>
      <c r="H811">
        <f t="shared" si="25"/>
        <v>-0.23435690499999562</v>
      </c>
    </row>
    <row r="812" spans="2:8" x14ac:dyDescent="0.3">
      <c r="B812">
        <f>B811+'User Interface'!$D$14</f>
        <v>0.8000000000000006</v>
      </c>
      <c r="C812">
        <f>IF(G812&lt;0,(SQRT(G812^2+H812^2)*'User Interface'!$D$17)/$C$7*COS(PI()*'User Interface'!$D$19/180),0)</f>
        <v>0</v>
      </c>
      <c r="D812">
        <f>IF(G812&lt;0,(SQRT(H812^2+H812^2)*'User Interface'!$D$17)/$C$7*COS(PI()*'User Interface'!$D$19/180)+$C$8,$C$8)</f>
        <v>-9.81</v>
      </c>
      <c r="E812">
        <f t="shared" si="24"/>
        <v>9</v>
      </c>
      <c r="F812">
        <f t="shared" si="24"/>
        <v>-4.8479999999999688</v>
      </c>
      <c r="G812">
        <f t="shared" si="25"/>
        <v>7.2000000000000881</v>
      </c>
      <c r="H812">
        <f t="shared" si="25"/>
        <v>-0.23919999999999558</v>
      </c>
    </row>
    <row r="813" spans="2:8" x14ac:dyDescent="0.3">
      <c r="B813">
        <f>B812+'User Interface'!$D$14</f>
        <v>0.8010000000000006</v>
      </c>
      <c r="C813">
        <f>IF(G813&lt;0,(SQRT(G813^2+H813^2)*'User Interface'!$D$17)/$C$7*COS(PI()*'User Interface'!$D$19/180),0)</f>
        <v>0</v>
      </c>
      <c r="D813">
        <f>IF(G813&lt;0,(SQRT(H813^2+H813^2)*'User Interface'!$D$17)/$C$7*COS(PI()*'User Interface'!$D$19/180)+$C$8,$C$8)</f>
        <v>-9.81</v>
      </c>
      <c r="E813">
        <f t="shared" si="24"/>
        <v>9</v>
      </c>
      <c r="F813">
        <f t="shared" si="24"/>
        <v>-4.8578099999999687</v>
      </c>
      <c r="G813">
        <f t="shared" si="25"/>
        <v>7.2090000000000884</v>
      </c>
      <c r="H813">
        <f t="shared" si="25"/>
        <v>-0.24405290499999555</v>
      </c>
    </row>
    <row r="814" spans="2:8" x14ac:dyDescent="0.3">
      <c r="B814">
        <f>B813+'User Interface'!$D$14</f>
        <v>0.8020000000000006</v>
      </c>
      <c r="C814">
        <f>IF(G814&lt;0,(SQRT(G814^2+H814^2)*'User Interface'!$D$17)/$C$7*COS(PI()*'User Interface'!$D$19/180),0)</f>
        <v>0</v>
      </c>
      <c r="D814">
        <f>IF(G814&lt;0,(SQRT(H814^2+H814^2)*'User Interface'!$D$17)/$C$7*COS(PI()*'User Interface'!$D$19/180)+$C$8,$C$8)</f>
        <v>-9.81</v>
      </c>
      <c r="E814">
        <f t="shared" si="24"/>
        <v>9</v>
      </c>
      <c r="F814">
        <f t="shared" si="24"/>
        <v>-4.8676199999999685</v>
      </c>
      <c r="G814">
        <f t="shared" si="25"/>
        <v>7.2180000000000888</v>
      </c>
      <c r="H814">
        <f t="shared" si="25"/>
        <v>-0.24891561999999551</v>
      </c>
    </row>
    <row r="815" spans="2:8" x14ac:dyDescent="0.3">
      <c r="B815">
        <f>B814+'User Interface'!$D$14</f>
        <v>0.8030000000000006</v>
      </c>
      <c r="C815">
        <f>IF(G815&lt;0,(SQRT(G815^2+H815^2)*'User Interface'!$D$17)/$C$7*COS(PI()*'User Interface'!$D$19/180),0)</f>
        <v>0</v>
      </c>
      <c r="D815">
        <f>IF(G815&lt;0,(SQRT(H815^2+H815^2)*'User Interface'!$D$17)/$C$7*COS(PI()*'User Interface'!$D$19/180)+$C$8,$C$8)</f>
        <v>-9.81</v>
      </c>
      <c r="E815">
        <f t="shared" si="24"/>
        <v>9</v>
      </c>
      <c r="F815">
        <f t="shared" si="24"/>
        <v>-4.8774299999999684</v>
      </c>
      <c r="G815">
        <f t="shared" si="25"/>
        <v>7.2270000000000891</v>
      </c>
      <c r="H815">
        <f t="shared" si="25"/>
        <v>-0.25378814499999547</v>
      </c>
    </row>
    <row r="816" spans="2:8" x14ac:dyDescent="0.3">
      <c r="B816">
        <f>B815+'User Interface'!$D$14</f>
        <v>0.8040000000000006</v>
      </c>
      <c r="C816">
        <f>IF(G816&lt;0,(SQRT(G816^2+H816^2)*'User Interface'!$D$17)/$C$7*COS(PI()*'User Interface'!$D$19/180),0)</f>
        <v>0</v>
      </c>
      <c r="D816">
        <f>IF(G816&lt;0,(SQRT(H816^2+H816^2)*'User Interface'!$D$17)/$C$7*COS(PI()*'User Interface'!$D$19/180)+$C$8,$C$8)</f>
        <v>-9.81</v>
      </c>
      <c r="E816">
        <f t="shared" si="24"/>
        <v>9</v>
      </c>
      <c r="F816">
        <f t="shared" si="24"/>
        <v>-4.8872399999999683</v>
      </c>
      <c r="G816">
        <f t="shared" si="25"/>
        <v>7.2360000000000895</v>
      </c>
      <c r="H816">
        <f t="shared" si="25"/>
        <v>-0.25867047999999543</v>
      </c>
    </row>
    <row r="817" spans="2:8" x14ac:dyDescent="0.3">
      <c r="B817">
        <f>B816+'User Interface'!$D$14</f>
        <v>0.8050000000000006</v>
      </c>
      <c r="C817">
        <f>IF(G817&lt;0,(SQRT(G817^2+H817^2)*'User Interface'!$D$17)/$C$7*COS(PI()*'User Interface'!$D$19/180),0)</f>
        <v>0</v>
      </c>
      <c r="D817">
        <f>IF(G817&lt;0,(SQRT(H817^2+H817^2)*'User Interface'!$D$17)/$C$7*COS(PI()*'User Interface'!$D$19/180)+$C$8,$C$8)</f>
        <v>-9.81</v>
      </c>
      <c r="E817">
        <f t="shared" si="24"/>
        <v>9</v>
      </c>
      <c r="F817">
        <f t="shared" si="24"/>
        <v>-4.8970499999999682</v>
      </c>
      <c r="G817">
        <f t="shared" si="25"/>
        <v>7.2450000000000898</v>
      </c>
      <c r="H817">
        <f t="shared" si="25"/>
        <v>-0.26356262499999539</v>
      </c>
    </row>
    <row r="818" spans="2:8" x14ac:dyDescent="0.3">
      <c r="B818">
        <f>B817+'User Interface'!$D$14</f>
        <v>0.8060000000000006</v>
      </c>
      <c r="C818">
        <f>IF(G818&lt;0,(SQRT(G818^2+H818^2)*'User Interface'!$D$17)/$C$7*COS(PI()*'User Interface'!$D$19/180),0)</f>
        <v>0</v>
      </c>
      <c r="D818">
        <f>IF(G818&lt;0,(SQRT(H818^2+H818^2)*'User Interface'!$D$17)/$C$7*COS(PI()*'User Interface'!$D$19/180)+$C$8,$C$8)</f>
        <v>-9.81</v>
      </c>
      <c r="E818">
        <f t="shared" si="24"/>
        <v>9</v>
      </c>
      <c r="F818">
        <f t="shared" si="24"/>
        <v>-4.906859999999968</v>
      </c>
      <c r="G818">
        <f t="shared" si="25"/>
        <v>7.2540000000000902</v>
      </c>
      <c r="H818">
        <f t="shared" si="25"/>
        <v>-0.26846457999999535</v>
      </c>
    </row>
    <row r="819" spans="2:8" x14ac:dyDescent="0.3">
      <c r="B819">
        <f>B818+'User Interface'!$D$14</f>
        <v>0.80700000000000061</v>
      </c>
      <c r="C819">
        <f>IF(G819&lt;0,(SQRT(G819^2+H819^2)*'User Interface'!$D$17)/$C$7*COS(PI()*'User Interface'!$D$19/180),0)</f>
        <v>0</v>
      </c>
      <c r="D819">
        <f>IF(G819&lt;0,(SQRT(H819^2+H819^2)*'User Interface'!$D$17)/$C$7*COS(PI()*'User Interface'!$D$19/180)+$C$8,$C$8)</f>
        <v>-9.81</v>
      </c>
      <c r="E819">
        <f t="shared" si="24"/>
        <v>9</v>
      </c>
      <c r="F819">
        <f t="shared" si="24"/>
        <v>-4.9166699999999679</v>
      </c>
      <c r="G819">
        <f t="shared" si="25"/>
        <v>7.2630000000000905</v>
      </c>
      <c r="H819">
        <f t="shared" si="25"/>
        <v>-0.2733763449999953</v>
      </c>
    </row>
    <row r="820" spans="2:8" x14ac:dyDescent="0.3">
      <c r="B820">
        <f>B819+'User Interface'!$D$14</f>
        <v>0.80800000000000061</v>
      </c>
      <c r="C820">
        <f>IF(G820&lt;0,(SQRT(G820^2+H820^2)*'User Interface'!$D$17)/$C$7*COS(PI()*'User Interface'!$D$19/180),0)</f>
        <v>0</v>
      </c>
      <c r="D820">
        <f>IF(G820&lt;0,(SQRT(H820^2+H820^2)*'User Interface'!$D$17)/$C$7*COS(PI()*'User Interface'!$D$19/180)+$C$8,$C$8)</f>
        <v>-9.81</v>
      </c>
      <c r="E820">
        <f t="shared" si="24"/>
        <v>9</v>
      </c>
      <c r="F820">
        <f t="shared" si="24"/>
        <v>-4.9264799999999678</v>
      </c>
      <c r="G820">
        <f t="shared" si="25"/>
        <v>7.2720000000000908</v>
      </c>
      <c r="H820">
        <f t="shared" si="25"/>
        <v>-0.27829791999999526</v>
      </c>
    </row>
    <row r="821" spans="2:8" x14ac:dyDescent="0.3">
      <c r="B821">
        <f>B820+'User Interface'!$D$14</f>
        <v>0.80900000000000061</v>
      </c>
      <c r="C821">
        <f>IF(G821&lt;0,(SQRT(G821^2+H821^2)*'User Interface'!$D$17)/$C$7*COS(PI()*'User Interface'!$D$19/180),0)</f>
        <v>0</v>
      </c>
      <c r="D821">
        <f>IF(G821&lt;0,(SQRT(H821^2+H821^2)*'User Interface'!$D$17)/$C$7*COS(PI()*'User Interface'!$D$19/180)+$C$8,$C$8)</f>
        <v>-9.81</v>
      </c>
      <c r="E821">
        <f t="shared" si="24"/>
        <v>9</v>
      </c>
      <c r="F821">
        <f t="shared" si="24"/>
        <v>-4.9362899999999676</v>
      </c>
      <c r="G821">
        <f t="shared" si="25"/>
        <v>7.2810000000000912</v>
      </c>
      <c r="H821">
        <f t="shared" si="25"/>
        <v>-0.28322930499999521</v>
      </c>
    </row>
    <row r="822" spans="2:8" x14ac:dyDescent="0.3">
      <c r="B822">
        <f>B821+'User Interface'!$D$14</f>
        <v>0.81000000000000061</v>
      </c>
      <c r="C822">
        <f>IF(G822&lt;0,(SQRT(G822^2+H822^2)*'User Interface'!$D$17)/$C$7*COS(PI()*'User Interface'!$D$19/180),0)</f>
        <v>0</v>
      </c>
      <c r="D822">
        <f>IF(G822&lt;0,(SQRT(H822^2+H822^2)*'User Interface'!$D$17)/$C$7*COS(PI()*'User Interface'!$D$19/180)+$C$8,$C$8)</f>
        <v>-9.81</v>
      </c>
      <c r="E822">
        <f t="shared" si="24"/>
        <v>9</v>
      </c>
      <c r="F822">
        <f t="shared" si="24"/>
        <v>-4.9460999999999675</v>
      </c>
      <c r="G822">
        <f t="shared" si="25"/>
        <v>7.2900000000000915</v>
      </c>
      <c r="H822">
        <f t="shared" si="25"/>
        <v>-0.28817049999999517</v>
      </c>
    </row>
    <row r="823" spans="2:8" x14ac:dyDescent="0.3">
      <c r="B823">
        <f>B822+'User Interface'!$D$14</f>
        <v>0.81100000000000061</v>
      </c>
      <c r="C823">
        <f>IF(G823&lt;0,(SQRT(G823^2+H823^2)*'User Interface'!$D$17)/$C$7*COS(PI()*'User Interface'!$D$19/180),0)</f>
        <v>0</v>
      </c>
      <c r="D823">
        <f>IF(G823&lt;0,(SQRT(H823^2+H823^2)*'User Interface'!$D$17)/$C$7*COS(PI()*'User Interface'!$D$19/180)+$C$8,$C$8)</f>
        <v>-9.81</v>
      </c>
      <c r="E823">
        <f t="shared" si="24"/>
        <v>9</v>
      </c>
      <c r="F823">
        <f t="shared" si="24"/>
        <v>-4.9559099999999674</v>
      </c>
      <c r="G823">
        <f t="shared" si="25"/>
        <v>7.2990000000000919</v>
      </c>
      <c r="H823">
        <f t="shared" si="25"/>
        <v>-0.29312150499999512</v>
      </c>
    </row>
    <row r="824" spans="2:8" x14ac:dyDescent="0.3">
      <c r="B824">
        <f>B823+'User Interface'!$D$14</f>
        <v>0.81200000000000061</v>
      </c>
      <c r="C824">
        <f>IF(G824&lt;0,(SQRT(G824^2+H824^2)*'User Interface'!$D$17)/$C$7*COS(PI()*'User Interface'!$D$19/180),0)</f>
        <v>0</v>
      </c>
      <c r="D824">
        <f>IF(G824&lt;0,(SQRT(H824^2+H824^2)*'User Interface'!$D$17)/$C$7*COS(PI()*'User Interface'!$D$19/180)+$C$8,$C$8)</f>
        <v>-9.81</v>
      </c>
      <c r="E824">
        <f t="shared" si="24"/>
        <v>9</v>
      </c>
      <c r="F824">
        <f t="shared" si="24"/>
        <v>-4.9657199999999673</v>
      </c>
      <c r="G824">
        <f t="shared" si="25"/>
        <v>7.3080000000000922</v>
      </c>
      <c r="H824">
        <f t="shared" si="25"/>
        <v>-0.29808231999999507</v>
      </c>
    </row>
    <row r="825" spans="2:8" x14ac:dyDescent="0.3">
      <c r="B825">
        <f>B824+'User Interface'!$D$14</f>
        <v>0.81300000000000061</v>
      </c>
      <c r="C825">
        <f>IF(G825&lt;0,(SQRT(G825^2+H825^2)*'User Interface'!$D$17)/$C$7*COS(PI()*'User Interface'!$D$19/180),0)</f>
        <v>0</v>
      </c>
      <c r="D825">
        <f>IF(G825&lt;0,(SQRT(H825^2+H825^2)*'User Interface'!$D$17)/$C$7*COS(PI()*'User Interface'!$D$19/180)+$C$8,$C$8)</f>
        <v>-9.81</v>
      </c>
      <c r="E825">
        <f t="shared" si="24"/>
        <v>9</v>
      </c>
      <c r="F825">
        <f t="shared" si="24"/>
        <v>-4.9755299999999671</v>
      </c>
      <c r="G825">
        <f t="shared" si="25"/>
        <v>7.3170000000000925</v>
      </c>
      <c r="H825">
        <f t="shared" si="25"/>
        <v>-0.30305294499999502</v>
      </c>
    </row>
    <row r="826" spans="2:8" x14ac:dyDescent="0.3">
      <c r="B826">
        <f>B825+'User Interface'!$D$14</f>
        <v>0.81400000000000061</v>
      </c>
      <c r="C826">
        <f>IF(G826&lt;0,(SQRT(G826^2+H826^2)*'User Interface'!$D$17)/$C$7*COS(PI()*'User Interface'!$D$19/180),0)</f>
        <v>0</v>
      </c>
      <c r="D826">
        <f>IF(G826&lt;0,(SQRT(H826^2+H826^2)*'User Interface'!$D$17)/$C$7*COS(PI()*'User Interface'!$D$19/180)+$C$8,$C$8)</f>
        <v>-9.81</v>
      </c>
      <c r="E826">
        <f t="shared" si="24"/>
        <v>9</v>
      </c>
      <c r="F826">
        <f t="shared" si="24"/>
        <v>-4.985339999999967</v>
      </c>
      <c r="G826">
        <f t="shared" si="25"/>
        <v>7.3260000000000929</v>
      </c>
      <c r="H826">
        <f t="shared" si="25"/>
        <v>-0.30803337999999497</v>
      </c>
    </row>
    <row r="827" spans="2:8" x14ac:dyDescent="0.3">
      <c r="B827">
        <f>B826+'User Interface'!$D$14</f>
        <v>0.81500000000000061</v>
      </c>
      <c r="C827">
        <f>IF(G827&lt;0,(SQRT(G827^2+H827^2)*'User Interface'!$D$17)/$C$7*COS(PI()*'User Interface'!$D$19/180),0)</f>
        <v>0</v>
      </c>
      <c r="D827">
        <f>IF(G827&lt;0,(SQRT(H827^2+H827^2)*'User Interface'!$D$17)/$C$7*COS(PI()*'User Interface'!$D$19/180)+$C$8,$C$8)</f>
        <v>-9.81</v>
      </c>
      <c r="E827">
        <f t="shared" si="24"/>
        <v>9</v>
      </c>
      <c r="F827">
        <f t="shared" si="24"/>
        <v>-4.9951499999999669</v>
      </c>
      <c r="G827">
        <f t="shared" si="25"/>
        <v>7.3350000000000932</v>
      </c>
      <c r="H827">
        <f t="shared" si="25"/>
        <v>-0.31302362499999492</v>
      </c>
    </row>
    <row r="828" spans="2:8" x14ac:dyDescent="0.3">
      <c r="B828">
        <f>B827+'User Interface'!$D$14</f>
        <v>0.81600000000000061</v>
      </c>
      <c r="C828">
        <f>IF(G828&lt;0,(SQRT(G828^2+H828^2)*'User Interface'!$D$17)/$C$7*COS(PI()*'User Interface'!$D$19/180),0)</f>
        <v>0</v>
      </c>
      <c r="D828">
        <f>IF(G828&lt;0,(SQRT(H828^2+H828^2)*'User Interface'!$D$17)/$C$7*COS(PI()*'User Interface'!$D$19/180)+$C$8,$C$8)</f>
        <v>-9.81</v>
      </c>
      <c r="E828">
        <f t="shared" si="24"/>
        <v>9</v>
      </c>
      <c r="F828">
        <f t="shared" si="24"/>
        <v>-5.0049599999999668</v>
      </c>
      <c r="G828">
        <f t="shared" si="25"/>
        <v>7.3440000000000936</v>
      </c>
      <c r="H828">
        <f t="shared" si="25"/>
        <v>-0.31802367999999487</v>
      </c>
    </row>
    <row r="829" spans="2:8" x14ac:dyDescent="0.3">
      <c r="B829">
        <f>B828+'User Interface'!$D$14</f>
        <v>0.81700000000000061</v>
      </c>
      <c r="C829">
        <f>IF(G829&lt;0,(SQRT(G829^2+H829^2)*'User Interface'!$D$17)/$C$7*COS(PI()*'User Interface'!$D$19/180),0)</f>
        <v>0</v>
      </c>
      <c r="D829">
        <f>IF(G829&lt;0,(SQRT(H829^2+H829^2)*'User Interface'!$D$17)/$C$7*COS(PI()*'User Interface'!$D$19/180)+$C$8,$C$8)</f>
        <v>-9.81</v>
      </c>
      <c r="E829">
        <f t="shared" si="24"/>
        <v>9</v>
      </c>
      <c r="F829">
        <f t="shared" si="24"/>
        <v>-5.0147699999999666</v>
      </c>
      <c r="G829">
        <f t="shared" si="25"/>
        <v>7.3530000000000939</v>
      </c>
      <c r="H829">
        <f t="shared" si="25"/>
        <v>-0.32303354499999481</v>
      </c>
    </row>
    <row r="830" spans="2:8" x14ac:dyDescent="0.3">
      <c r="B830">
        <f>B829+'User Interface'!$D$14</f>
        <v>0.81800000000000062</v>
      </c>
      <c r="C830">
        <f>IF(G830&lt;0,(SQRT(G830^2+H830^2)*'User Interface'!$D$17)/$C$7*COS(PI()*'User Interface'!$D$19/180),0)</f>
        <v>0</v>
      </c>
      <c r="D830">
        <f>IF(G830&lt;0,(SQRT(H830^2+H830^2)*'User Interface'!$D$17)/$C$7*COS(PI()*'User Interface'!$D$19/180)+$C$8,$C$8)</f>
        <v>-9.81</v>
      </c>
      <c r="E830">
        <f t="shared" si="24"/>
        <v>9</v>
      </c>
      <c r="F830">
        <f t="shared" si="24"/>
        <v>-5.0245799999999665</v>
      </c>
      <c r="G830">
        <f t="shared" si="25"/>
        <v>7.3620000000000942</v>
      </c>
      <c r="H830">
        <f t="shared" si="25"/>
        <v>-0.32805321999999476</v>
      </c>
    </row>
    <row r="831" spans="2:8" x14ac:dyDescent="0.3">
      <c r="B831">
        <f>B830+'User Interface'!$D$14</f>
        <v>0.81900000000000062</v>
      </c>
      <c r="C831">
        <f>IF(G831&lt;0,(SQRT(G831^2+H831^2)*'User Interface'!$D$17)/$C$7*COS(PI()*'User Interface'!$D$19/180),0)</f>
        <v>0</v>
      </c>
      <c r="D831">
        <f>IF(G831&lt;0,(SQRT(H831^2+H831^2)*'User Interface'!$D$17)/$C$7*COS(PI()*'User Interface'!$D$19/180)+$C$8,$C$8)</f>
        <v>-9.81</v>
      </c>
      <c r="E831">
        <f t="shared" si="24"/>
        <v>9</v>
      </c>
      <c r="F831">
        <f t="shared" si="24"/>
        <v>-5.0343899999999664</v>
      </c>
      <c r="G831">
        <f t="shared" si="25"/>
        <v>7.3710000000000946</v>
      </c>
      <c r="H831">
        <f t="shared" si="25"/>
        <v>-0.33308270499999471</v>
      </c>
    </row>
    <row r="832" spans="2:8" x14ac:dyDescent="0.3">
      <c r="B832">
        <f>B831+'User Interface'!$D$14</f>
        <v>0.82000000000000062</v>
      </c>
      <c r="C832">
        <f>IF(G832&lt;0,(SQRT(G832^2+H832^2)*'User Interface'!$D$17)/$C$7*COS(PI()*'User Interface'!$D$19/180),0)</f>
        <v>0</v>
      </c>
      <c r="D832">
        <f>IF(G832&lt;0,(SQRT(H832^2+H832^2)*'User Interface'!$D$17)/$C$7*COS(PI()*'User Interface'!$D$19/180)+$C$8,$C$8)</f>
        <v>-9.81</v>
      </c>
      <c r="E832">
        <f t="shared" si="24"/>
        <v>9</v>
      </c>
      <c r="F832">
        <f t="shared" si="24"/>
        <v>-5.0441999999999663</v>
      </c>
      <c r="G832">
        <f t="shared" si="25"/>
        <v>7.3800000000000949</v>
      </c>
      <c r="H832">
        <f t="shared" si="25"/>
        <v>-0.33812199999999465</v>
      </c>
    </row>
    <row r="833" spans="2:8" x14ac:dyDescent="0.3">
      <c r="B833">
        <f>B832+'User Interface'!$D$14</f>
        <v>0.82100000000000062</v>
      </c>
      <c r="C833">
        <f>IF(G833&lt;0,(SQRT(G833^2+H833^2)*'User Interface'!$D$17)/$C$7*COS(PI()*'User Interface'!$D$19/180),0)</f>
        <v>0</v>
      </c>
      <c r="D833">
        <f>IF(G833&lt;0,(SQRT(H833^2+H833^2)*'User Interface'!$D$17)/$C$7*COS(PI()*'User Interface'!$D$19/180)+$C$8,$C$8)</f>
        <v>-9.81</v>
      </c>
      <c r="E833">
        <f t="shared" si="24"/>
        <v>9</v>
      </c>
      <c r="F833">
        <f t="shared" si="24"/>
        <v>-5.0540099999999661</v>
      </c>
      <c r="G833">
        <f t="shared" si="25"/>
        <v>7.3890000000000953</v>
      </c>
      <c r="H833">
        <f t="shared" si="25"/>
        <v>-0.34317110499999459</v>
      </c>
    </row>
    <row r="834" spans="2:8" x14ac:dyDescent="0.3">
      <c r="B834">
        <f>B833+'User Interface'!$D$14</f>
        <v>0.82200000000000062</v>
      </c>
      <c r="C834">
        <f>IF(G834&lt;0,(SQRT(G834^2+H834^2)*'User Interface'!$D$17)/$C$7*COS(PI()*'User Interface'!$D$19/180),0)</f>
        <v>0</v>
      </c>
      <c r="D834">
        <f>IF(G834&lt;0,(SQRT(H834^2+H834^2)*'User Interface'!$D$17)/$C$7*COS(PI()*'User Interface'!$D$19/180)+$C$8,$C$8)</f>
        <v>-9.81</v>
      </c>
      <c r="E834">
        <f t="shared" si="24"/>
        <v>9</v>
      </c>
      <c r="F834">
        <f t="shared" si="24"/>
        <v>-5.063819999999966</v>
      </c>
      <c r="G834">
        <f t="shared" si="25"/>
        <v>7.3980000000000956</v>
      </c>
      <c r="H834">
        <f t="shared" si="25"/>
        <v>-0.34823001999999453</v>
      </c>
    </row>
    <row r="835" spans="2:8" x14ac:dyDescent="0.3">
      <c r="B835">
        <f>B834+'User Interface'!$D$14</f>
        <v>0.82300000000000062</v>
      </c>
      <c r="C835">
        <f>IF(G835&lt;0,(SQRT(G835^2+H835^2)*'User Interface'!$D$17)/$C$7*COS(PI()*'User Interface'!$D$19/180),0)</f>
        <v>0</v>
      </c>
      <c r="D835">
        <f>IF(G835&lt;0,(SQRT(H835^2+H835^2)*'User Interface'!$D$17)/$C$7*COS(PI()*'User Interface'!$D$19/180)+$C$8,$C$8)</f>
        <v>-9.81</v>
      </c>
      <c r="E835">
        <f t="shared" si="24"/>
        <v>9</v>
      </c>
      <c r="F835">
        <f t="shared" si="24"/>
        <v>-5.0736299999999659</v>
      </c>
      <c r="G835">
        <f t="shared" si="25"/>
        <v>7.407000000000096</v>
      </c>
      <c r="H835">
        <f t="shared" si="25"/>
        <v>-0.35329874499999447</v>
      </c>
    </row>
    <row r="836" spans="2:8" x14ac:dyDescent="0.3">
      <c r="B836">
        <f>B835+'User Interface'!$D$14</f>
        <v>0.82400000000000062</v>
      </c>
      <c r="C836">
        <f>IF(G836&lt;0,(SQRT(G836^2+H836^2)*'User Interface'!$D$17)/$C$7*COS(PI()*'User Interface'!$D$19/180),0)</f>
        <v>0</v>
      </c>
      <c r="D836">
        <f>IF(G836&lt;0,(SQRT(H836^2+H836^2)*'User Interface'!$D$17)/$C$7*COS(PI()*'User Interface'!$D$19/180)+$C$8,$C$8)</f>
        <v>-9.81</v>
      </c>
      <c r="E836">
        <f t="shared" si="24"/>
        <v>9</v>
      </c>
      <c r="F836">
        <f t="shared" si="24"/>
        <v>-5.0834399999999658</v>
      </c>
      <c r="G836">
        <f t="shared" si="25"/>
        <v>7.4160000000000963</v>
      </c>
      <c r="H836">
        <f t="shared" si="25"/>
        <v>-0.35837727999999441</v>
      </c>
    </row>
    <row r="837" spans="2:8" x14ac:dyDescent="0.3">
      <c r="B837">
        <f>B836+'User Interface'!$D$14</f>
        <v>0.82500000000000062</v>
      </c>
      <c r="C837">
        <f>IF(G837&lt;0,(SQRT(G837^2+H837^2)*'User Interface'!$D$17)/$C$7*COS(PI()*'User Interface'!$D$19/180),0)</f>
        <v>0</v>
      </c>
      <c r="D837">
        <f>IF(G837&lt;0,(SQRT(H837^2+H837^2)*'User Interface'!$D$17)/$C$7*COS(PI()*'User Interface'!$D$19/180)+$C$8,$C$8)</f>
        <v>-9.81</v>
      </c>
      <c r="E837">
        <f t="shared" si="24"/>
        <v>9</v>
      </c>
      <c r="F837">
        <f t="shared" si="24"/>
        <v>-5.0932499999999656</v>
      </c>
      <c r="G837">
        <f t="shared" si="25"/>
        <v>7.4250000000000966</v>
      </c>
      <c r="H837">
        <f t="shared" si="25"/>
        <v>-0.36346562499999435</v>
      </c>
    </row>
    <row r="838" spans="2:8" x14ac:dyDescent="0.3">
      <c r="B838">
        <f>B837+'User Interface'!$D$14</f>
        <v>0.82600000000000062</v>
      </c>
      <c r="C838">
        <f>IF(G838&lt;0,(SQRT(G838^2+H838^2)*'User Interface'!$D$17)/$C$7*COS(PI()*'User Interface'!$D$19/180),0)</f>
        <v>0</v>
      </c>
      <c r="D838">
        <f>IF(G838&lt;0,(SQRT(H838^2+H838^2)*'User Interface'!$D$17)/$C$7*COS(PI()*'User Interface'!$D$19/180)+$C$8,$C$8)</f>
        <v>-9.81</v>
      </c>
      <c r="E838">
        <f t="shared" si="24"/>
        <v>9</v>
      </c>
      <c r="F838">
        <f t="shared" si="24"/>
        <v>-5.1030599999999655</v>
      </c>
      <c r="G838">
        <f t="shared" si="25"/>
        <v>7.434000000000097</v>
      </c>
      <c r="H838">
        <f t="shared" si="25"/>
        <v>-0.36856377999999435</v>
      </c>
    </row>
    <row r="839" spans="2:8" x14ac:dyDescent="0.3">
      <c r="B839">
        <f>B838+'User Interface'!$D$14</f>
        <v>0.82700000000000062</v>
      </c>
      <c r="C839">
        <f>IF(G839&lt;0,(SQRT(G839^2+H839^2)*'User Interface'!$D$17)/$C$7*COS(PI()*'User Interface'!$D$19/180),0)</f>
        <v>0</v>
      </c>
      <c r="D839">
        <f>IF(G839&lt;0,(SQRT(H839^2+H839^2)*'User Interface'!$D$17)/$C$7*COS(PI()*'User Interface'!$D$19/180)+$C$8,$C$8)</f>
        <v>-9.81</v>
      </c>
      <c r="E839">
        <f t="shared" si="24"/>
        <v>9</v>
      </c>
      <c r="F839">
        <f t="shared" si="24"/>
        <v>-5.1128699999999654</v>
      </c>
      <c r="G839">
        <f t="shared" si="25"/>
        <v>7.4430000000000973</v>
      </c>
      <c r="H839">
        <f t="shared" si="25"/>
        <v>-0.37367174499999434</v>
      </c>
    </row>
    <row r="840" spans="2:8" x14ac:dyDescent="0.3">
      <c r="B840">
        <f>B839+'User Interface'!$D$14</f>
        <v>0.82800000000000062</v>
      </c>
      <c r="C840">
        <f>IF(G840&lt;0,(SQRT(G840^2+H840^2)*'User Interface'!$D$17)/$C$7*COS(PI()*'User Interface'!$D$19/180),0)</f>
        <v>0</v>
      </c>
      <c r="D840">
        <f>IF(G840&lt;0,(SQRT(H840^2+H840^2)*'User Interface'!$D$17)/$C$7*COS(PI()*'User Interface'!$D$19/180)+$C$8,$C$8)</f>
        <v>-9.81</v>
      </c>
      <c r="E840">
        <f t="shared" si="24"/>
        <v>9</v>
      </c>
      <c r="F840">
        <f t="shared" si="24"/>
        <v>-5.1226799999999653</v>
      </c>
      <c r="G840">
        <f t="shared" si="25"/>
        <v>7.4520000000000977</v>
      </c>
      <c r="H840">
        <f t="shared" si="25"/>
        <v>-0.37878951999999433</v>
      </c>
    </row>
    <row r="841" spans="2:8" x14ac:dyDescent="0.3">
      <c r="B841">
        <f>B840+'User Interface'!$D$14</f>
        <v>0.82900000000000063</v>
      </c>
      <c r="C841">
        <f>IF(G841&lt;0,(SQRT(G841^2+H841^2)*'User Interface'!$D$17)/$C$7*COS(PI()*'User Interface'!$D$19/180),0)</f>
        <v>0</v>
      </c>
      <c r="D841">
        <f>IF(G841&lt;0,(SQRT(H841^2+H841^2)*'User Interface'!$D$17)/$C$7*COS(PI()*'User Interface'!$D$19/180)+$C$8,$C$8)</f>
        <v>-9.81</v>
      </c>
      <c r="E841">
        <f t="shared" si="24"/>
        <v>9</v>
      </c>
      <c r="F841">
        <f t="shared" si="24"/>
        <v>-5.1324899999999651</v>
      </c>
      <c r="G841">
        <f t="shared" si="25"/>
        <v>7.461000000000098</v>
      </c>
      <c r="H841">
        <f t="shared" si="25"/>
        <v>-0.38391710499999432</v>
      </c>
    </row>
    <row r="842" spans="2:8" x14ac:dyDescent="0.3">
      <c r="B842">
        <f>B841+'User Interface'!$D$14</f>
        <v>0.83000000000000063</v>
      </c>
      <c r="C842">
        <f>IF(G842&lt;0,(SQRT(G842^2+H842^2)*'User Interface'!$D$17)/$C$7*COS(PI()*'User Interface'!$D$19/180),0)</f>
        <v>0</v>
      </c>
      <c r="D842">
        <f>IF(G842&lt;0,(SQRT(H842^2+H842^2)*'User Interface'!$D$17)/$C$7*COS(PI()*'User Interface'!$D$19/180)+$C$8,$C$8)</f>
        <v>-9.81</v>
      </c>
      <c r="E842">
        <f t="shared" si="24"/>
        <v>9</v>
      </c>
      <c r="F842">
        <f t="shared" si="24"/>
        <v>-5.142299999999965</v>
      </c>
      <c r="G842">
        <f t="shared" si="25"/>
        <v>7.4700000000000983</v>
      </c>
      <c r="H842">
        <f t="shared" si="25"/>
        <v>-0.38905449999999431</v>
      </c>
    </row>
    <row r="843" spans="2:8" x14ac:dyDescent="0.3">
      <c r="B843">
        <f>B842+'User Interface'!$D$14</f>
        <v>0.83100000000000063</v>
      </c>
      <c r="C843">
        <f>IF(G843&lt;0,(SQRT(G843^2+H843^2)*'User Interface'!$D$17)/$C$7*COS(PI()*'User Interface'!$D$19/180),0)</f>
        <v>0</v>
      </c>
      <c r="D843">
        <f>IF(G843&lt;0,(SQRT(H843^2+H843^2)*'User Interface'!$D$17)/$C$7*COS(PI()*'User Interface'!$D$19/180)+$C$8,$C$8)</f>
        <v>-9.81</v>
      </c>
      <c r="E843">
        <f t="shared" si="24"/>
        <v>9</v>
      </c>
      <c r="F843">
        <f t="shared" si="24"/>
        <v>-5.1521099999999649</v>
      </c>
      <c r="G843">
        <f t="shared" si="25"/>
        <v>7.4790000000000987</v>
      </c>
      <c r="H843">
        <f t="shared" si="25"/>
        <v>-0.3942017049999943</v>
      </c>
    </row>
    <row r="844" spans="2:8" x14ac:dyDescent="0.3">
      <c r="B844">
        <f>B843+'User Interface'!$D$14</f>
        <v>0.83200000000000063</v>
      </c>
      <c r="C844">
        <f>IF(G844&lt;0,(SQRT(G844^2+H844^2)*'User Interface'!$D$17)/$C$7*COS(PI()*'User Interface'!$D$19/180),0)</f>
        <v>0</v>
      </c>
      <c r="D844">
        <f>IF(G844&lt;0,(SQRT(H844^2+H844^2)*'User Interface'!$D$17)/$C$7*COS(PI()*'User Interface'!$D$19/180)+$C$8,$C$8)</f>
        <v>-9.81</v>
      </c>
      <c r="E844">
        <f t="shared" si="24"/>
        <v>9</v>
      </c>
      <c r="F844">
        <f t="shared" si="24"/>
        <v>-5.1619199999999648</v>
      </c>
      <c r="G844">
        <f t="shared" si="25"/>
        <v>7.488000000000099</v>
      </c>
      <c r="H844">
        <f t="shared" si="25"/>
        <v>-0.39935871999999428</v>
      </c>
    </row>
    <row r="845" spans="2:8" x14ac:dyDescent="0.3">
      <c r="B845">
        <f>B844+'User Interface'!$D$14</f>
        <v>0.83300000000000063</v>
      </c>
      <c r="C845">
        <f>IF(G845&lt;0,(SQRT(G845^2+H845^2)*'User Interface'!$D$17)/$C$7*COS(PI()*'User Interface'!$D$19/180),0)</f>
        <v>0</v>
      </c>
      <c r="D845">
        <f>IF(G845&lt;0,(SQRT(H845^2+H845^2)*'User Interface'!$D$17)/$C$7*COS(PI()*'User Interface'!$D$19/180)+$C$8,$C$8)</f>
        <v>-9.81</v>
      </c>
      <c r="E845">
        <f t="shared" si="24"/>
        <v>9</v>
      </c>
      <c r="F845">
        <f t="shared" si="24"/>
        <v>-5.1717299999999646</v>
      </c>
      <c r="G845">
        <f t="shared" si="25"/>
        <v>7.4970000000000994</v>
      </c>
      <c r="H845">
        <f t="shared" si="25"/>
        <v>-0.40452554499999427</v>
      </c>
    </row>
    <row r="846" spans="2:8" x14ac:dyDescent="0.3">
      <c r="B846">
        <f>B845+'User Interface'!$D$14</f>
        <v>0.83400000000000063</v>
      </c>
      <c r="C846">
        <f>IF(G846&lt;0,(SQRT(G846^2+H846^2)*'User Interface'!$D$17)/$C$7*COS(PI()*'User Interface'!$D$19/180),0)</f>
        <v>0</v>
      </c>
      <c r="D846">
        <f>IF(G846&lt;0,(SQRT(H846^2+H846^2)*'User Interface'!$D$17)/$C$7*COS(PI()*'User Interface'!$D$19/180)+$C$8,$C$8)</f>
        <v>-9.81</v>
      </c>
      <c r="E846">
        <f t="shared" ref="E846:F909" si="26">C845*$C$9+E845</f>
        <v>9</v>
      </c>
      <c r="F846">
        <f t="shared" si="26"/>
        <v>-5.1815399999999645</v>
      </c>
      <c r="G846">
        <f t="shared" ref="G846:H909" si="27">(E846+E845)/2*$C$9+G845</f>
        <v>7.5060000000000997</v>
      </c>
      <c r="H846">
        <f t="shared" si="27"/>
        <v>-0.40970217999999425</v>
      </c>
    </row>
    <row r="847" spans="2:8" x14ac:dyDescent="0.3">
      <c r="B847">
        <f>B846+'User Interface'!$D$14</f>
        <v>0.83500000000000063</v>
      </c>
      <c r="C847">
        <f>IF(G847&lt;0,(SQRT(G847^2+H847^2)*'User Interface'!$D$17)/$C$7*COS(PI()*'User Interface'!$D$19/180),0)</f>
        <v>0</v>
      </c>
      <c r="D847">
        <f>IF(G847&lt;0,(SQRT(H847^2+H847^2)*'User Interface'!$D$17)/$C$7*COS(PI()*'User Interface'!$D$19/180)+$C$8,$C$8)</f>
        <v>-9.81</v>
      </c>
      <c r="E847">
        <f t="shared" si="26"/>
        <v>9</v>
      </c>
      <c r="F847">
        <f t="shared" si="26"/>
        <v>-5.1913499999999644</v>
      </c>
      <c r="G847">
        <f t="shared" si="27"/>
        <v>7.5150000000001</v>
      </c>
      <c r="H847">
        <f t="shared" si="27"/>
        <v>-0.41488862499999424</v>
      </c>
    </row>
    <row r="848" spans="2:8" x14ac:dyDescent="0.3">
      <c r="B848">
        <f>B847+'User Interface'!$D$14</f>
        <v>0.83600000000000063</v>
      </c>
      <c r="C848">
        <f>IF(G848&lt;0,(SQRT(G848^2+H848^2)*'User Interface'!$D$17)/$C$7*COS(PI()*'User Interface'!$D$19/180),0)</f>
        <v>0</v>
      </c>
      <c r="D848">
        <f>IF(G848&lt;0,(SQRT(H848^2+H848^2)*'User Interface'!$D$17)/$C$7*COS(PI()*'User Interface'!$D$19/180)+$C$8,$C$8)</f>
        <v>-9.81</v>
      </c>
      <c r="E848">
        <f t="shared" si="26"/>
        <v>9</v>
      </c>
      <c r="F848">
        <f t="shared" si="26"/>
        <v>-5.2011599999999643</v>
      </c>
      <c r="G848">
        <f t="shared" si="27"/>
        <v>7.5240000000001004</v>
      </c>
      <c r="H848">
        <f t="shared" si="27"/>
        <v>-0.42008487999999422</v>
      </c>
    </row>
    <row r="849" spans="2:8" x14ac:dyDescent="0.3">
      <c r="B849">
        <f>B848+'User Interface'!$D$14</f>
        <v>0.83700000000000063</v>
      </c>
      <c r="C849">
        <f>IF(G849&lt;0,(SQRT(G849^2+H849^2)*'User Interface'!$D$17)/$C$7*COS(PI()*'User Interface'!$D$19/180),0)</f>
        <v>0</v>
      </c>
      <c r="D849">
        <f>IF(G849&lt;0,(SQRT(H849^2+H849^2)*'User Interface'!$D$17)/$C$7*COS(PI()*'User Interface'!$D$19/180)+$C$8,$C$8)</f>
        <v>-9.81</v>
      </c>
      <c r="E849">
        <f t="shared" si="26"/>
        <v>9</v>
      </c>
      <c r="F849">
        <f t="shared" si="26"/>
        <v>-5.2109699999999641</v>
      </c>
      <c r="G849">
        <f t="shared" si="27"/>
        <v>7.5330000000001007</v>
      </c>
      <c r="H849">
        <f t="shared" si="27"/>
        <v>-0.4252909449999942</v>
      </c>
    </row>
    <row r="850" spans="2:8" x14ac:dyDescent="0.3">
      <c r="B850">
        <f>B849+'User Interface'!$D$14</f>
        <v>0.83800000000000063</v>
      </c>
      <c r="C850">
        <f>IF(G850&lt;0,(SQRT(G850^2+H850^2)*'User Interface'!$D$17)/$C$7*COS(PI()*'User Interface'!$D$19/180),0)</f>
        <v>0</v>
      </c>
      <c r="D850">
        <f>IF(G850&lt;0,(SQRT(H850^2+H850^2)*'User Interface'!$D$17)/$C$7*COS(PI()*'User Interface'!$D$19/180)+$C$8,$C$8)</f>
        <v>-9.81</v>
      </c>
      <c r="E850">
        <f t="shared" si="26"/>
        <v>9</v>
      </c>
      <c r="F850">
        <f t="shared" si="26"/>
        <v>-5.220779999999964</v>
      </c>
      <c r="G850">
        <f t="shared" si="27"/>
        <v>7.5420000000001011</v>
      </c>
      <c r="H850">
        <f t="shared" si="27"/>
        <v>-0.43050681999999418</v>
      </c>
    </row>
    <row r="851" spans="2:8" x14ac:dyDescent="0.3">
      <c r="B851">
        <f>B850+'User Interface'!$D$14</f>
        <v>0.83900000000000063</v>
      </c>
      <c r="C851">
        <f>IF(G851&lt;0,(SQRT(G851^2+H851^2)*'User Interface'!$D$17)/$C$7*COS(PI()*'User Interface'!$D$19/180),0)</f>
        <v>0</v>
      </c>
      <c r="D851">
        <f>IF(G851&lt;0,(SQRT(H851^2+H851^2)*'User Interface'!$D$17)/$C$7*COS(PI()*'User Interface'!$D$19/180)+$C$8,$C$8)</f>
        <v>-9.81</v>
      </c>
      <c r="E851">
        <f t="shared" si="26"/>
        <v>9</v>
      </c>
      <c r="F851">
        <f t="shared" si="26"/>
        <v>-5.2305899999999639</v>
      </c>
      <c r="G851">
        <f t="shared" si="27"/>
        <v>7.5510000000001014</v>
      </c>
      <c r="H851">
        <f t="shared" si="27"/>
        <v>-0.43573250499999416</v>
      </c>
    </row>
    <row r="852" spans="2:8" x14ac:dyDescent="0.3">
      <c r="B852">
        <f>B851+'User Interface'!$D$14</f>
        <v>0.84000000000000064</v>
      </c>
      <c r="C852">
        <f>IF(G852&lt;0,(SQRT(G852^2+H852^2)*'User Interface'!$D$17)/$C$7*COS(PI()*'User Interface'!$D$19/180),0)</f>
        <v>0</v>
      </c>
      <c r="D852">
        <f>IF(G852&lt;0,(SQRT(H852^2+H852^2)*'User Interface'!$D$17)/$C$7*COS(PI()*'User Interface'!$D$19/180)+$C$8,$C$8)</f>
        <v>-9.81</v>
      </c>
      <c r="E852">
        <f t="shared" si="26"/>
        <v>9</v>
      </c>
      <c r="F852">
        <f t="shared" si="26"/>
        <v>-5.2403999999999638</v>
      </c>
      <c r="G852">
        <f t="shared" si="27"/>
        <v>7.5600000000001017</v>
      </c>
      <c r="H852">
        <f t="shared" si="27"/>
        <v>-0.44096799999999414</v>
      </c>
    </row>
    <row r="853" spans="2:8" x14ac:dyDescent="0.3">
      <c r="B853">
        <f>B852+'User Interface'!$D$14</f>
        <v>0.84100000000000064</v>
      </c>
      <c r="C853">
        <f>IF(G853&lt;0,(SQRT(G853^2+H853^2)*'User Interface'!$D$17)/$C$7*COS(PI()*'User Interface'!$D$19/180),0)</f>
        <v>0</v>
      </c>
      <c r="D853">
        <f>IF(G853&lt;0,(SQRT(H853^2+H853^2)*'User Interface'!$D$17)/$C$7*COS(PI()*'User Interface'!$D$19/180)+$C$8,$C$8)</f>
        <v>-9.81</v>
      </c>
      <c r="E853">
        <f t="shared" si="26"/>
        <v>9</v>
      </c>
      <c r="F853">
        <f t="shared" si="26"/>
        <v>-5.2502099999999636</v>
      </c>
      <c r="G853">
        <f t="shared" si="27"/>
        <v>7.5690000000001021</v>
      </c>
      <c r="H853">
        <f t="shared" si="27"/>
        <v>-0.44621330499999412</v>
      </c>
    </row>
    <row r="854" spans="2:8" x14ac:dyDescent="0.3">
      <c r="B854">
        <f>B853+'User Interface'!$D$14</f>
        <v>0.84200000000000064</v>
      </c>
      <c r="C854">
        <f>IF(G854&lt;0,(SQRT(G854^2+H854^2)*'User Interface'!$D$17)/$C$7*COS(PI()*'User Interface'!$D$19/180),0)</f>
        <v>0</v>
      </c>
      <c r="D854">
        <f>IF(G854&lt;0,(SQRT(H854^2+H854^2)*'User Interface'!$D$17)/$C$7*COS(PI()*'User Interface'!$D$19/180)+$C$8,$C$8)</f>
        <v>-9.81</v>
      </c>
      <c r="E854">
        <f t="shared" si="26"/>
        <v>9</v>
      </c>
      <c r="F854">
        <f t="shared" si="26"/>
        <v>-5.2600199999999635</v>
      </c>
      <c r="G854">
        <f t="shared" si="27"/>
        <v>7.5780000000001024</v>
      </c>
      <c r="H854">
        <f t="shared" si="27"/>
        <v>-0.4514684199999941</v>
      </c>
    </row>
    <row r="855" spans="2:8" x14ac:dyDescent="0.3">
      <c r="B855">
        <f>B854+'User Interface'!$D$14</f>
        <v>0.84300000000000064</v>
      </c>
      <c r="C855">
        <f>IF(G855&lt;0,(SQRT(G855^2+H855^2)*'User Interface'!$D$17)/$C$7*COS(PI()*'User Interface'!$D$19/180),0)</f>
        <v>0</v>
      </c>
      <c r="D855">
        <f>IF(G855&lt;0,(SQRT(H855^2+H855^2)*'User Interface'!$D$17)/$C$7*COS(PI()*'User Interface'!$D$19/180)+$C$8,$C$8)</f>
        <v>-9.81</v>
      </c>
      <c r="E855">
        <f t="shared" si="26"/>
        <v>9</v>
      </c>
      <c r="F855">
        <f t="shared" si="26"/>
        <v>-5.2698299999999634</v>
      </c>
      <c r="G855">
        <f t="shared" si="27"/>
        <v>7.5870000000001028</v>
      </c>
      <c r="H855">
        <f t="shared" si="27"/>
        <v>-0.45673334499999407</v>
      </c>
    </row>
    <row r="856" spans="2:8" x14ac:dyDescent="0.3">
      <c r="B856">
        <f>B855+'User Interface'!$D$14</f>
        <v>0.84400000000000064</v>
      </c>
      <c r="C856">
        <f>IF(G856&lt;0,(SQRT(G856^2+H856^2)*'User Interface'!$D$17)/$C$7*COS(PI()*'User Interface'!$D$19/180),0)</f>
        <v>0</v>
      </c>
      <c r="D856">
        <f>IF(G856&lt;0,(SQRT(H856^2+H856^2)*'User Interface'!$D$17)/$C$7*COS(PI()*'User Interface'!$D$19/180)+$C$8,$C$8)</f>
        <v>-9.81</v>
      </c>
      <c r="E856">
        <f t="shared" si="26"/>
        <v>9</v>
      </c>
      <c r="F856">
        <f t="shared" si="26"/>
        <v>-5.2796399999999633</v>
      </c>
      <c r="G856">
        <f t="shared" si="27"/>
        <v>7.5960000000001031</v>
      </c>
      <c r="H856">
        <f t="shared" si="27"/>
        <v>-0.46200807999999405</v>
      </c>
    </row>
    <row r="857" spans="2:8" x14ac:dyDescent="0.3">
      <c r="B857">
        <f>B856+'User Interface'!$D$14</f>
        <v>0.84500000000000064</v>
      </c>
      <c r="C857">
        <f>IF(G857&lt;0,(SQRT(G857^2+H857^2)*'User Interface'!$D$17)/$C$7*COS(PI()*'User Interface'!$D$19/180),0)</f>
        <v>0</v>
      </c>
      <c r="D857">
        <f>IF(G857&lt;0,(SQRT(H857^2+H857^2)*'User Interface'!$D$17)/$C$7*COS(PI()*'User Interface'!$D$19/180)+$C$8,$C$8)</f>
        <v>-9.81</v>
      </c>
      <c r="E857">
        <f t="shared" si="26"/>
        <v>9</v>
      </c>
      <c r="F857">
        <f t="shared" si="26"/>
        <v>-5.2894499999999631</v>
      </c>
      <c r="G857">
        <f t="shared" si="27"/>
        <v>7.6050000000001035</v>
      </c>
      <c r="H857">
        <f t="shared" si="27"/>
        <v>-0.46729262499999402</v>
      </c>
    </row>
    <row r="858" spans="2:8" x14ac:dyDescent="0.3">
      <c r="B858">
        <f>B857+'User Interface'!$D$14</f>
        <v>0.84600000000000064</v>
      </c>
      <c r="C858">
        <f>IF(G858&lt;0,(SQRT(G858^2+H858^2)*'User Interface'!$D$17)/$C$7*COS(PI()*'User Interface'!$D$19/180),0)</f>
        <v>0</v>
      </c>
      <c r="D858">
        <f>IF(G858&lt;0,(SQRT(H858^2+H858^2)*'User Interface'!$D$17)/$C$7*COS(PI()*'User Interface'!$D$19/180)+$C$8,$C$8)</f>
        <v>-9.81</v>
      </c>
      <c r="E858">
        <f t="shared" si="26"/>
        <v>9</v>
      </c>
      <c r="F858">
        <f t="shared" si="26"/>
        <v>-5.299259999999963</v>
      </c>
      <c r="G858">
        <f t="shared" si="27"/>
        <v>7.6140000000001038</v>
      </c>
      <c r="H858">
        <f t="shared" si="27"/>
        <v>-0.47258697999999399</v>
      </c>
    </row>
    <row r="859" spans="2:8" x14ac:dyDescent="0.3">
      <c r="B859">
        <f>B858+'User Interface'!$D$14</f>
        <v>0.84700000000000064</v>
      </c>
      <c r="C859">
        <f>IF(G859&lt;0,(SQRT(G859^2+H859^2)*'User Interface'!$D$17)/$C$7*COS(PI()*'User Interface'!$D$19/180),0)</f>
        <v>0</v>
      </c>
      <c r="D859">
        <f>IF(G859&lt;0,(SQRT(H859^2+H859^2)*'User Interface'!$D$17)/$C$7*COS(PI()*'User Interface'!$D$19/180)+$C$8,$C$8)</f>
        <v>-9.81</v>
      </c>
      <c r="E859">
        <f t="shared" si="26"/>
        <v>9</v>
      </c>
      <c r="F859">
        <f t="shared" si="26"/>
        <v>-5.3090699999999629</v>
      </c>
      <c r="G859">
        <f t="shared" si="27"/>
        <v>7.6230000000001041</v>
      </c>
      <c r="H859">
        <f t="shared" si="27"/>
        <v>-0.47789114499999397</v>
      </c>
    </row>
    <row r="860" spans="2:8" x14ac:dyDescent="0.3">
      <c r="B860">
        <f>B859+'User Interface'!$D$14</f>
        <v>0.84800000000000064</v>
      </c>
      <c r="C860">
        <f>IF(G860&lt;0,(SQRT(G860^2+H860^2)*'User Interface'!$D$17)/$C$7*COS(PI()*'User Interface'!$D$19/180),0)</f>
        <v>0</v>
      </c>
      <c r="D860">
        <f>IF(G860&lt;0,(SQRT(H860^2+H860^2)*'User Interface'!$D$17)/$C$7*COS(PI()*'User Interface'!$D$19/180)+$C$8,$C$8)</f>
        <v>-9.81</v>
      </c>
      <c r="E860">
        <f t="shared" si="26"/>
        <v>9</v>
      </c>
      <c r="F860">
        <f t="shared" si="26"/>
        <v>-5.3188799999999627</v>
      </c>
      <c r="G860">
        <f t="shared" si="27"/>
        <v>7.6320000000001045</v>
      </c>
      <c r="H860">
        <f t="shared" si="27"/>
        <v>-0.48320511999999394</v>
      </c>
    </row>
    <row r="861" spans="2:8" x14ac:dyDescent="0.3">
      <c r="B861">
        <f>B860+'User Interface'!$D$14</f>
        <v>0.84900000000000064</v>
      </c>
      <c r="C861">
        <f>IF(G861&lt;0,(SQRT(G861^2+H861^2)*'User Interface'!$D$17)/$C$7*COS(PI()*'User Interface'!$D$19/180),0)</f>
        <v>0</v>
      </c>
      <c r="D861">
        <f>IF(G861&lt;0,(SQRT(H861^2+H861^2)*'User Interface'!$D$17)/$C$7*COS(PI()*'User Interface'!$D$19/180)+$C$8,$C$8)</f>
        <v>-9.81</v>
      </c>
      <c r="E861">
        <f t="shared" si="26"/>
        <v>9</v>
      </c>
      <c r="F861">
        <f t="shared" si="26"/>
        <v>-5.3286899999999626</v>
      </c>
      <c r="G861">
        <f t="shared" si="27"/>
        <v>7.6410000000001048</v>
      </c>
      <c r="H861">
        <f t="shared" si="27"/>
        <v>-0.48852890499999391</v>
      </c>
    </row>
    <row r="862" spans="2:8" x14ac:dyDescent="0.3">
      <c r="B862">
        <f>B861+'User Interface'!$D$14</f>
        <v>0.85000000000000064</v>
      </c>
      <c r="C862">
        <f>IF(G862&lt;0,(SQRT(G862^2+H862^2)*'User Interface'!$D$17)/$C$7*COS(PI()*'User Interface'!$D$19/180),0)</f>
        <v>0</v>
      </c>
      <c r="D862">
        <f>IF(G862&lt;0,(SQRT(H862^2+H862^2)*'User Interface'!$D$17)/$C$7*COS(PI()*'User Interface'!$D$19/180)+$C$8,$C$8)</f>
        <v>-9.81</v>
      </c>
      <c r="E862">
        <f t="shared" si="26"/>
        <v>9</v>
      </c>
      <c r="F862">
        <f t="shared" si="26"/>
        <v>-5.3384999999999625</v>
      </c>
      <c r="G862">
        <f t="shared" si="27"/>
        <v>7.6500000000001052</v>
      </c>
      <c r="H862">
        <f t="shared" si="27"/>
        <v>-0.49386249999999388</v>
      </c>
    </row>
    <row r="863" spans="2:8" x14ac:dyDescent="0.3">
      <c r="B863">
        <f>B862+'User Interface'!$D$14</f>
        <v>0.85100000000000064</v>
      </c>
      <c r="C863">
        <f>IF(G863&lt;0,(SQRT(G863^2+H863^2)*'User Interface'!$D$17)/$C$7*COS(PI()*'User Interface'!$D$19/180),0)</f>
        <v>0</v>
      </c>
      <c r="D863">
        <f>IF(G863&lt;0,(SQRT(H863^2+H863^2)*'User Interface'!$D$17)/$C$7*COS(PI()*'User Interface'!$D$19/180)+$C$8,$C$8)</f>
        <v>-9.81</v>
      </c>
      <c r="E863">
        <f t="shared" si="26"/>
        <v>9</v>
      </c>
      <c r="F863">
        <f t="shared" si="26"/>
        <v>-5.3483099999999624</v>
      </c>
      <c r="G863">
        <f t="shared" si="27"/>
        <v>7.6590000000001055</v>
      </c>
      <c r="H863">
        <f t="shared" si="27"/>
        <v>-0.49920590499999384</v>
      </c>
    </row>
    <row r="864" spans="2:8" x14ac:dyDescent="0.3">
      <c r="B864">
        <f>B863+'User Interface'!$D$14</f>
        <v>0.85200000000000065</v>
      </c>
      <c r="C864">
        <f>IF(G864&lt;0,(SQRT(G864^2+H864^2)*'User Interface'!$D$17)/$C$7*COS(PI()*'User Interface'!$D$19/180),0)</f>
        <v>0</v>
      </c>
      <c r="D864">
        <f>IF(G864&lt;0,(SQRT(H864^2+H864^2)*'User Interface'!$D$17)/$C$7*COS(PI()*'User Interface'!$D$19/180)+$C$8,$C$8)</f>
        <v>-9.81</v>
      </c>
      <c r="E864">
        <f t="shared" si="26"/>
        <v>9</v>
      </c>
      <c r="F864">
        <f t="shared" si="26"/>
        <v>-5.3581199999999622</v>
      </c>
      <c r="G864">
        <f t="shared" si="27"/>
        <v>7.6680000000001058</v>
      </c>
      <c r="H864">
        <f t="shared" si="27"/>
        <v>-0.50455911999999381</v>
      </c>
    </row>
    <row r="865" spans="2:8" x14ac:dyDescent="0.3">
      <c r="B865">
        <f>B864+'User Interface'!$D$14</f>
        <v>0.85300000000000065</v>
      </c>
      <c r="C865">
        <f>IF(G865&lt;0,(SQRT(G865^2+H865^2)*'User Interface'!$D$17)/$C$7*COS(PI()*'User Interface'!$D$19/180),0)</f>
        <v>0</v>
      </c>
      <c r="D865">
        <f>IF(G865&lt;0,(SQRT(H865^2+H865^2)*'User Interface'!$D$17)/$C$7*COS(PI()*'User Interface'!$D$19/180)+$C$8,$C$8)</f>
        <v>-9.81</v>
      </c>
      <c r="E865">
        <f t="shared" si="26"/>
        <v>9</v>
      </c>
      <c r="F865">
        <f t="shared" si="26"/>
        <v>-5.3679299999999621</v>
      </c>
      <c r="G865">
        <f t="shared" si="27"/>
        <v>7.6770000000001062</v>
      </c>
      <c r="H865">
        <f t="shared" si="27"/>
        <v>-0.50992214499999378</v>
      </c>
    </row>
    <row r="866" spans="2:8" x14ac:dyDescent="0.3">
      <c r="B866">
        <f>B865+'User Interface'!$D$14</f>
        <v>0.85400000000000065</v>
      </c>
      <c r="C866">
        <f>IF(G866&lt;0,(SQRT(G866^2+H866^2)*'User Interface'!$D$17)/$C$7*COS(PI()*'User Interface'!$D$19/180),0)</f>
        <v>0</v>
      </c>
      <c r="D866">
        <f>IF(G866&lt;0,(SQRT(H866^2+H866^2)*'User Interface'!$D$17)/$C$7*COS(PI()*'User Interface'!$D$19/180)+$C$8,$C$8)</f>
        <v>-9.81</v>
      </c>
      <c r="E866">
        <f t="shared" si="26"/>
        <v>9</v>
      </c>
      <c r="F866">
        <f t="shared" si="26"/>
        <v>-5.377739999999962</v>
      </c>
      <c r="G866">
        <f t="shared" si="27"/>
        <v>7.6860000000001065</v>
      </c>
      <c r="H866">
        <f t="shared" si="27"/>
        <v>-0.51529497999999374</v>
      </c>
    </row>
    <row r="867" spans="2:8" x14ac:dyDescent="0.3">
      <c r="B867">
        <f>B866+'User Interface'!$D$14</f>
        <v>0.85500000000000065</v>
      </c>
      <c r="C867">
        <f>IF(G867&lt;0,(SQRT(G867^2+H867^2)*'User Interface'!$D$17)/$C$7*COS(PI()*'User Interface'!$D$19/180),0)</f>
        <v>0</v>
      </c>
      <c r="D867">
        <f>IF(G867&lt;0,(SQRT(H867^2+H867^2)*'User Interface'!$D$17)/$C$7*COS(PI()*'User Interface'!$D$19/180)+$C$8,$C$8)</f>
        <v>-9.81</v>
      </c>
      <c r="E867">
        <f t="shared" si="26"/>
        <v>9</v>
      </c>
      <c r="F867">
        <f t="shared" si="26"/>
        <v>-5.3875499999999619</v>
      </c>
      <c r="G867">
        <f t="shared" si="27"/>
        <v>7.6950000000001069</v>
      </c>
      <c r="H867">
        <f t="shared" si="27"/>
        <v>-0.5206776249999937</v>
      </c>
    </row>
    <row r="868" spans="2:8" x14ac:dyDescent="0.3">
      <c r="B868">
        <f>B867+'User Interface'!$D$14</f>
        <v>0.85600000000000065</v>
      </c>
      <c r="C868">
        <f>IF(G868&lt;0,(SQRT(G868^2+H868^2)*'User Interface'!$D$17)/$C$7*COS(PI()*'User Interface'!$D$19/180),0)</f>
        <v>0</v>
      </c>
      <c r="D868">
        <f>IF(G868&lt;0,(SQRT(H868^2+H868^2)*'User Interface'!$D$17)/$C$7*COS(PI()*'User Interface'!$D$19/180)+$C$8,$C$8)</f>
        <v>-9.81</v>
      </c>
      <c r="E868">
        <f t="shared" si="26"/>
        <v>9</v>
      </c>
      <c r="F868">
        <f t="shared" si="26"/>
        <v>-5.3973599999999617</v>
      </c>
      <c r="G868">
        <f t="shared" si="27"/>
        <v>7.7040000000001072</v>
      </c>
      <c r="H868">
        <f t="shared" si="27"/>
        <v>-0.52607007999999367</v>
      </c>
    </row>
    <row r="869" spans="2:8" x14ac:dyDescent="0.3">
      <c r="B869">
        <f>B868+'User Interface'!$D$14</f>
        <v>0.85700000000000065</v>
      </c>
      <c r="C869">
        <f>IF(G869&lt;0,(SQRT(G869^2+H869^2)*'User Interface'!$D$17)/$C$7*COS(PI()*'User Interface'!$D$19/180),0)</f>
        <v>0</v>
      </c>
      <c r="D869">
        <f>IF(G869&lt;0,(SQRT(H869^2+H869^2)*'User Interface'!$D$17)/$C$7*COS(PI()*'User Interface'!$D$19/180)+$C$8,$C$8)</f>
        <v>-9.81</v>
      </c>
      <c r="E869">
        <f t="shared" si="26"/>
        <v>9</v>
      </c>
      <c r="F869">
        <f t="shared" si="26"/>
        <v>-5.4071699999999616</v>
      </c>
      <c r="G869">
        <f t="shared" si="27"/>
        <v>7.7130000000001075</v>
      </c>
      <c r="H869">
        <f t="shared" si="27"/>
        <v>-0.53147234499999363</v>
      </c>
    </row>
    <row r="870" spans="2:8" x14ac:dyDescent="0.3">
      <c r="B870">
        <f>B869+'User Interface'!$D$14</f>
        <v>0.85800000000000065</v>
      </c>
      <c r="C870">
        <f>IF(G870&lt;0,(SQRT(G870^2+H870^2)*'User Interface'!$D$17)/$C$7*COS(PI()*'User Interface'!$D$19/180),0)</f>
        <v>0</v>
      </c>
      <c r="D870">
        <f>IF(G870&lt;0,(SQRT(H870^2+H870^2)*'User Interface'!$D$17)/$C$7*COS(PI()*'User Interface'!$D$19/180)+$C$8,$C$8)</f>
        <v>-9.81</v>
      </c>
      <c r="E870">
        <f t="shared" si="26"/>
        <v>9</v>
      </c>
      <c r="F870">
        <f t="shared" si="26"/>
        <v>-5.4169799999999615</v>
      </c>
      <c r="G870">
        <f t="shared" si="27"/>
        <v>7.7220000000001079</v>
      </c>
      <c r="H870">
        <f t="shared" si="27"/>
        <v>-0.53688441999999359</v>
      </c>
    </row>
    <row r="871" spans="2:8" x14ac:dyDescent="0.3">
      <c r="B871">
        <f>B870+'User Interface'!$D$14</f>
        <v>0.85900000000000065</v>
      </c>
      <c r="C871">
        <f>IF(G871&lt;0,(SQRT(G871^2+H871^2)*'User Interface'!$D$17)/$C$7*COS(PI()*'User Interface'!$D$19/180),0)</f>
        <v>0</v>
      </c>
      <c r="D871">
        <f>IF(G871&lt;0,(SQRT(H871^2+H871^2)*'User Interface'!$D$17)/$C$7*COS(PI()*'User Interface'!$D$19/180)+$C$8,$C$8)</f>
        <v>-9.81</v>
      </c>
      <c r="E871">
        <f t="shared" si="26"/>
        <v>9</v>
      </c>
      <c r="F871">
        <f t="shared" si="26"/>
        <v>-5.4267899999999614</v>
      </c>
      <c r="G871">
        <f t="shared" si="27"/>
        <v>7.7310000000001082</v>
      </c>
      <c r="H871">
        <f t="shared" si="27"/>
        <v>-0.54230630499999355</v>
      </c>
    </row>
    <row r="872" spans="2:8" x14ac:dyDescent="0.3">
      <c r="B872">
        <f>B871+'User Interface'!$D$14</f>
        <v>0.86000000000000065</v>
      </c>
      <c r="C872">
        <f>IF(G872&lt;0,(SQRT(G872^2+H872^2)*'User Interface'!$D$17)/$C$7*COS(PI()*'User Interface'!$D$19/180),0)</f>
        <v>0</v>
      </c>
      <c r="D872">
        <f>IF(G872&lt;0,(SQRT(H872^2+H872^2)*'User Interface'!$D$17)/$C$7*COS(PI()*'User Interface'!$D$19/180)+$C$8,$C$8)</f>
        <v>-9.81</v>
      </c>
      <c r="E872">
        <f t="shared" si="26"/>
        <v>9</v>
      </c>
      <c r="F872">
        <f t="shared" si="26"/>
        <v>-5.4365999999999612</v>
      </c>
      <c r="G872">
        <f t="shared" si="27"/>
        <v>7.7400000000001086</v>
      </c>
      <c r="H872">
        <f t="shared" si="27"/>
        <v>-0.54773799999999351</v>
      </c>
    </row>
    <row r="873" spans="2:8" x14ac:dyDescent="0.3">
      <c r="B873">
        <f>B872+'User Interface'!$D$14</f>
        <v>0.86100000000000065</v>
      </c>
      <c r="C873">
        <f>IF(G873&lt;0,(SQRT(G873^2+H873^2)*'User Interface'!$D$17)/$C$7*COS(PI()*'User Interface'!$D$19/180),0)</f>
        <v>0</v>
      </c>
      <c r="D873">
        <f>IF(G873&lt;0,(SQRT(H873^2+H873^2)*'User Interface'!$D$17)/$C$7*COS(PI()*'User Interface'!$D$19/180)+$C$8,$C$8)</f>
        <v>-9.81</v>
      </c>
      <c r="E873">
        <f t="shared" si="26"/>
        <v>9</v>
      </c>
      <c r="F873">
        <f t="shared" si="26"/>
        <v>-5.4464099999999611</v>
      </c>
      <c r="G873">
        <f t="shared" si="27"/>
        <v>7.7490000000001089</v>
      </c>
      <c r="H873">
        <f t="shared" si="27"/>
        <v>-0.55317950499999347</v>
      </c>
    </row>
    <row r="874" spans="2:8" x14ac:dyDescent="0.3">
      <c r="B874">
        <f>B873+'User Interface'!$D$14</f>
        <v>0.86200000000000065</v>
      </c>
      <c r="C874">
        <f>IF(G874&lt;0,(SQRT(G874^2+H874^2)*'User Interface'!$D$17)/$C$7*COS(PI()*'User Interface'!$D$19/180),0)</f>
        <v>0</v>
      </c>
      <c r="D874">
        <f>IF(G874&lt;0,(SQRT(H874^2+H874^2)*'User Interface'!$D$17)/$C$7*COS(PI()*'User Interface'!$D$19/180)+$C$8,$C$8)</f>
        <v>-9.81</v>
      </c>
      <c r="E874">
        <f t="shared" si="26"/>
        <v>9</v>
      </c>
      <c r="F874">
        <f t="shared" si="26"/>
        <v>-5.456219999999961</v>
      </c>
      <c r="G874">
        <f t="shared" si="27"/>
        <v>7.7580000000001093</v>
      </c>
      <c r="H874">
        <f t="shared" si="27"/>
        <v>-0.55863081999999342</v>
      </c>
    </row>
    <row r="875" spans="2:8" x14ac:dyDescent="0.3">
      <c r="B875">
        <f>B874+'User Interface'!$D$14</f>
        <v>0.86300000000000066</v>
      </c>
      <c r="C875">
        <f>IF(G875&lt;0,(SQRT(G875^2+H875^2)*'User Interface'!$D$17)/$C$7*COS(PI()*'User Interface'!$D$19/180),0)</f>
        <v>0</v>
      </c>
      <c r="D875">
        <f>IF(G875&lt;0,(SQRT(H875^2+H875^2)*'User Interface'!$D$17)/$C$7*COS(PI()*'User Interface'!$D$19/180)+$C$8,$C$8)</f>
        <v>-9.81</v>
      </c>
      <c r="E875">
        <f t="shared" si="26"/>
        <v>9</v>
      </c>
      <c r="F875">
        <f t="shared" si="26"/>
        <v>-5.4660299999999609</v>
      </c>
      <c r="G875">
        <f t="shared" si="27"/>
        <v>7.7670000000001096</v>
      </c>
      <c r="H875">
        <f t="shared" si="27"/>
        <v>-0.56409194499999338</v>
      </c>
    </row>
    <row r="876" spans="2:8" x14ac:dyDescent="0.3">
      <c r="B876">
        <f>B875+'User Interface'!$D$14</f>
        <v>0.86400000000000066</v>
      </c>
      <c r="C876">
        <f>IF(G876&lt;0,(SQRT(G876^2+H876^2)*'User Interface'!$D$17)/$C$7*COS(PI()*'User Interface'!$D$19/180),0)</f>
        <v>0</v>
      </c>
      <c r="D876">
        <f>IF(G876&lt;0,(SQRT(H876^2+H876^2)*'User Interface'!$D$17)/$C$7*COS(PI()*'User Interface'!$D$19/180)+$C$8,$C$8)</f>
        <v>-9.81</v>
      </c>
      <c r="E876">
        <f t="shared" si="26"/>
        <v>9</v>
      </c>
      <c r="F876">
        <f t="shared" si="26"/>
        <v>-5.4758399999999607</v>
      </c>
      <c r="G876">
        <f t="shared" si="27"/>
        <v>7.7760000000001099</v>
      </c>
      <c r="H876">
        <f t="shared" si="27"/>
        <v>-0.56956287999999333</v>
      </c>
    </row>
    <row r="877" spans="2:8" x14ac:dyDescent="0.3">
      <c r="B877">
        <f>B876+'User Interface'!$D$14</f>
        <v>0.86500000000000066</v>
      </c>
      <c r="C877">
        <f>IF(G877&lt;0,(SQRT(G877^2+H877^2)*'User Interface'!$D$17)/$C$7*COS(PI()*'User Interface'!$D$19/180),0)</f>
        <v>0</v>
      </c>
      <c r="D877">
        <f>IF(G877&lt;0,(SQRT(H877^2+H877^2)*'User Interface'!$D$17)/$C$7*COS(PI()*'User Interface'!$D$19/180)+$C$8,$C$8)</f>
        <v>-9.81</v>
      </c>
      <c r="E877">
        <f t="shared" si="26"/>
        <v>9</v>
      </c>
      <c r="F877">
        <f t="shared" si="26"/>
        <v>-5.4856499999999606</v>
      </c>
      <c r="G877">
        <f t="shared" si="27"/>
        <v>7.7850000000001103</v>
      </c>
      <c r="H877">
        <f t="shared" si="27"/>
        <v>-0.57504362499999329</v>
      </c>
    </row>
    <row r="878" spans="2:8" x14ac:dyDescent="0.3">
      <c r="B878">
        <f>B877+'User Interface'!$D$14</f>
        <v>0.86600000000000066</v>
      </c>
      <c r="C878">
        <f>IF(G878&lt;0,(SQRT(G878^2+H878^2)*'User Interface'!$D$17)/$C$7*COS(PI()*'User Interface'!$D$19/180),0)</f>
        <v>0</v>
      </c>
      <c r="D878">
        <f>IF(G878&lt;0,(SQRT(H878^2+H878^2)*'User Interface'!$D$17)/$C$7*COS(PI()*'User Interface'!$D$19/180)+$C$8,$C$8)</f>
        <v>-9.81</v>
      </c>
      <c r="E878">
        <f t="shared" si="26"/>
        <v>9</v>
      </c>
      <c r="F878">
        <f t="shared" si="26"/>
        <v>-5.4954599999999605</v>
      </c>
      <c r="G878">
        <f t="shared" si="27"/>
        <v>7.7940000000001106</v>
      </c>
      <c r="H878">
        <f t="shared" si="27"/>
        <v>-0.58053417999999324</v>
      </c>
    </row>
    <row r="879" spans="2:8" x14ac:dyDescent="0.3">
      <c r="B879">
        <f>B878+'User Interface'!$D$14</f>
        <v>0.86700000000000066</v>
      </c>
      <c r="C879">
        <f>IF(G879&lt;0,(SQRT(G879^2+H879^2)*'User Interface'!$D$17)/$C$7*COS(PI()*'User Interface'!$D$19/180),0)</f>
        <v>0</v>
      </c>
      <c r="D879">
        <f>IF(G879&lt;0,(SQRT(H879^2+H879^2)*'User Interface'!$D$17)/$C$7*COS(PI()*'User Interface'!$D$19/180)+$C$8,$C$8)</f>
        <v>-9.81</v>
      </c>
      <c r="E879">
        <f t="shared" si="26"/>
        <v>9</v>
      </c>
      <c r="F879">
        <f t="shared" si="26"/>
        <v>-5.5052699999999604</v>
      </c>
      <c r="G879">
        <f t="shared" si="27"/>
        <v>7.803000000000111</v>
      </c>
      <c r="H879">
        <f t="shared" si="27"/>
        <v>-0.58603454499999319</v>
      </c>
    </row>
    <row r="880" spans="2:8" x14ac:dyDescent="0.3">
      <c r="B880">
        <f>B879+'User Interface'!$D$14</f>
        <v>0.86800000000000066</v>
      </c>
      <c r="C880">
        <f>IF(G880&lt;0,(SQRT(G880^2+H880^2)*'User Interface'!$D$17)/$C$7*COS(PI()*'User Interface'!$D$19/180),0)</f>
        <v>0</v>
      </c>
      <c r="D880">
        <f>IF(G880&lt;0,(SQRT(H880^2+H880^2)*'User Interface'!$D$17)/$C$7*COS(PI()*'User Interface'!$D$19/180)+$C$8,$C$8)</f>
        <v>-9.81</v>
      </c>
      <c r="E880">
        <f t="shared" si="26"/>
        <v>9</v>
      </c>
      <c r="F880">
        <f t="shared" si="26"/>
        <v>-5.5150799999999602</v>
      </c>
      <c r="G880">
        <f t="shared" si="27"/>
        <v>7.8120000000001113</v>
      </c>
      <c r="H880">
        <f t="shared" si="27"/>
        <v>-0.59154471999999314</v>
      </c>
    </row>
    <row r="881" spans="2:8" x14ac:dyDescent="0.3">
      <c r="B881">
        <f>B880+'User Interface'!$D$14</f>
        <v>0.86900000000000066</v>
      </c>
      <c r="C881">
        <f>IF(G881&lt;0,(SQRT(G881^2+H881^2)*'User Interface'!$D$17)/$C$7*COS(PI()*'User Interface'!$D$19/180),0)</f>
        <v>0</v>
      </c>
      <c r="D881">
        <f>IF(G881&lt;0,(SQRT(H881^2+H881^2)*'User Interface'!$D$17)/$C$7*COS(PI()*'User Interface'!$D$19/180)+$C$8,$C$8)</f>
        <v>-9.81</v>
      </c>
      <c r="E881">
        <f t="shared" si="26"/>
        <v>9</v>
      </c>
      <c r="F881">
        <f t="shared" si="26"/>
        <v>-5.5248899999999601</v>
      </c>
      <c r="G881">
        <f t="shared" si="27"/>
        <v>7.8210000000001116</v>
      </c>
      <c r="H881">
        <f t="shared" si="27"/>
        <v>-0.59706470499999309</v>
      </c>
    </row>
    <row r="882" spans="2:8" x14ac:dyDescent="0.3">
      <c r="B882">
        <f>B881+'User Interface'!$D$14</f>
        <v>0.87000000000000066</v>
      </c>
      <c r="C882">
        <f>IF(G882&lt;0,(SQRT(G882^2+H882^2)*'User Interface'!$D$17)/$C$7*COS(PI()*'User Interface'!$D$19/180),0)</f>
        <v>0</v>
      </c>
      <c r="D882">
        <f>IF(G882&lt;0,(SQRT(H882^2+H882^2)*'User Interface'!$D$17)/$C$7*COS(PI()*'User Interface'!$D$19/180)+$C$8,$C$8)</f>
        <v>-9.81</v>
      </c>
      <c r="E882">
        <f t="shared" si="26"/>
        <v>9</v>
      </c>
      <c r="F882">
        <f t="shared" si="26"/>
        <v>-5.53469999999996</v>
      </c>
      <c r="G882">
        <f t="shared" si="27"/>
        <v>7.830000000000112</v>
      </c>
      <c r="H882">
        <f t="shared" si="27"/>
        <v>-0.60259449999999304</v>
      </c>
    </row>
    <row r="883" spans="2:8" x14ac:dyDescent="0.3">
      <c r="B883">
        <f>B882+'User Interface'!$D$14</f>
        <v>0.87100000000000066</v>
      </c>
      <c r="C883">
        <f>IF(G883&lt;0,(SQRT(G883^2+H883^2)*'User Interface'!$D$17)/$C$7*COS(PI()*'User Interface'!$D$19/180),0)</f>
        <v>0</v>
      </c>
      <c r="D883">
        <f>IF(G883&lt;0,(SQRT(H883^2+H883^2)*'User Interface'!$D$17)/$C$7*COS(PI()*'User Interface'!$D$19/180)+$C$8,$C$8)</f>
        <v>-9.81</v>
      </c>
      <c r="E883">
        <f t="shared" si="26"/>
        <v>9</v>
      </c>
      <c r="F883">
        <f t="shared" si="26"/>
        <v>-5.5445099999999599</v>
      </c>
      <c r="G883">
        <f t="shared" si="27"/>
        <v>7.8390000000001123</v>
      </c>
      <c r="H883">
        <f t="shared" si="27"/>
        <v>-0.60813410499999299</v>
      </c>
    </row>
    <row r="884" spans="2:8" x14ac:dyDescent="0.3">
      <c r="B884">
        <f>B883+'User Interface'!$D$14</f>
        <v>0.87200000000000066</v>
      </c>
      <c r="C884">
        <f>IF(G884&lt;0,(SQRT(G884^2+H884^2)*'User Interface'!$D$17)/$C$7*COS(PI()*'User Interface'!$D$19/180),0)</f>
        <v>0</v>
      </c>
      <c r="D884">
        <f>IF(G884&lt;0,(SQRT(H884^2+H884^2)*'User Interface'!$D$17)/$C$7*COS(PI()*'User Interface'!$D$19/180)+$C$8,$C$8)</f>
        <v>-9.81</v>
      </c>
      <c r="E884">
        <f t="shared" si="26"/>
        <v>9</v>
      </c>
      <c r="F884">
        <f t="shared" si="26"/>
        <v>-5.5543199999999597</v>
      </c>
      <c r="G884">
        <f t="shared" si="27"/>
        <v>7.8480000000001127</v>
      </c>
      <c r="H884">
        <f t="shared" si="27"/>
        <v>-0.61368351999999293</v>
      </c>
    </row>
    <row r="885" spans="2:8" x14ac:dyDescent="0.3">
      <c r="B885">
        <f>B884+'User Interface'!$D$14</f>
        <v>0.87300000000000066</v>
      </c>
      <c r="C885">
        <f>IF(G885&lt;0,(SQRT(G885^2+H885^2)*'User Interface'!$D$17)/$C$7*COS(PI()*'User Interface'!$D$19/180),0)</f>
        <v>0</v>
      </c>
      <c r="D885">
        <f>IF(G885&lt;0,(SQRT(H885^2+H885^2)*'User Interface'!$D$17)/$C$7*COS(PI()*'User Interface'!$D$19/180)+$C$8,$C$8)</f>
        <v>-9.81</v>
      </c>
      <c r="E885">
        <f t="shared" si="26"/>
        <v>9</v>
      </c>
      <c r="F885">
        <f t="shared" si="26"/>
        <v>-5.5641299999999596</v>
      </c>
      <c r="G885">
        <f t="shared" si="27"/>
        <v>7.857000000000113</v>
      </c>
      <c r="H885">
        <f t="shared" si="27"/>
        <v>-0.61924274499999288</v>
      </c>
    </row>
    <row r="886" spans="2:8" x14ac:dyDescent="0.3">
      <c r="B886">
        <f>B885+'User Interface'!$D$14</f>
        <v>0.87400000000000067</v>
      </c>
      <c r="C886">
        <f>IF(G886&lt;0,(SQRT(G886^2+H886^2)*'User Interface'!$D$17)/$C$7*COS(PI()*'User Interface'!$D$19/180),0)</f>
        <v>0</v>
      </c>
      <c r="D886">
        <f>IF(G886&lt;0,(SQRT(H886^2+H886^2)*'User Interface'!$D$17)/$C$7*COS(PI()*'User Interface'!$D$19/180)+$C$8,$C$8)</f>
        <v>-9.81</v>
      </c>
      <c r="E886">
        <f t="shared" si="26"/>
        <v>9</v>
      </c>
      <c r="F886">
        <f t="shared" si="26"/>
        <v>-5.5739399999999595</v>
      </c>
      <c r="G886">
        <f t="shared" si="27"/>
        <v>7.8660000000001133</v>
      </c>
      <c r="H886">
        <f t="shared" si="27"/>
        <v>-0.62481177999999282</v>
      </c>
    </row>
    <row r="887" spans="2:8" x14ac:dyDescent="0.3">
      <c r="B887">
        <f>B886+'User Interface'!$D$14</f>
        <v>0.87500000000000067</v>
      </c>
      <c r="C887">
        <f>IF(G887&lt;0,(SQRT(G887^2+H887^2)*'User Interface'!$D$17)/$C$7*COS(PI()*'User Interface'!$D$19/180),0)</f>
        <v>0</v>
      </c>
      <c r="D887">
        <f>IF(G887&lt;0,(SQRT(H887^2+H887^2)*'User Interface'!$D$17)/$C$7*COS(PI()*'User Interface'!$D$19/180)+$C$8,$C$8)</f>
        <v>-9.81</v>
      </c>
      <c r="E887">
        <f t="shared" si="26"/>
        <v>9</v>
      </c>
      <c r="F887">
        <f t="shared" si="26"/>
        <v>-5.5837499999999594</v>
      </c>
      <c r="G887">
        <f t="shared" si="27"/>
        <v>7.8750000000001137</v>
      </c>
      <c r="H887">
        <f t="shared" si="27"/>
        <v>-0.63039062499999277</v>
      </c>
    </row>
    <row r="888" spans="2:8" x14ac:dyDescent="0.3">
      <c r="B888">
        <f>B887+'User Interface'!$D$14</f>
        <v>0.87600000000000067</v>
      </c>
      <c r="C888">
        <f>IF(G888&lt;0,(SQRT(G888^2+H888^2)*'User Interface'!$D$17)/$C$7*COS(PI()*'User Interface'!$D$19/180),0)</f>
        <v>0</v>
      </c>
      <c r="D888">
        <f>IF(G888&lt;0,(SQRT(H888^2+H888^2)*'User Interface'!$D$17)/$C$7*COS(PI()*'User Interface'!$D$19/180)+$C$8,$C$8)</f>
        <v>-9.81</v>
      </c>
      <c r="E888">
        <f t="shared" si="26"/>
        <v>9</v>
      </c>
      <c r="F888">
        <f t="shared" si="26"/>
        <v>-5.5935599999999592</v>
      </c>
      <c r="G888">
        <f t="shared" si="27"/>
        <v>7.884000000000114</v>
      </c>
      <c r="H888">
        <f t="shared" si="27"/>
        <v>-0.63597927999999271</v>
      </c>
    </row>
    <row r="889" spans="2:8" x14ac:dyDescent="0.3">
      <c r="B889">
        <f>B888+'User Interface'!$D$14</f>
        <v>0.87700000000000067</v>
      </c>
      <c r="C889">
        <f>IF(G889&lt;0,(SQRT(G889^2+H889^2)*'User Interface'!$D$17)/$C$7*COS(PI()*'User Interface'!$D$19/180),0)</f>
        <v>0</v>
      </c>
      <c r="D889">
        <f>IF(G889&lt;0,(SQRT(H889^2+H889^2)*'User Interface'!$D$17)/$C$7*COS(PI()*'User Interface'!$D$19/180)+$C$8,$C$8)</f>
        <v>-9.81</v>
      </c>
      <c r="E889">
        <f t="shared" si="26"/>
        <v>9</v>
      </c>
      <c r="F889">
        <f t="shared" si="26"/>
        <v>-5.6033699999999591</v>
      </c>
      <c r="G889">
        <f t="shared" si="27"/>
        <v>7.8930000000001144</v>
      </c>
      <c r="H889">
        <f t="shared" si="27"/>
        <v>-0.64157774499999265</v>
      </c>
    </row>
    <row r="890" spans="2:8" x14ac:dyDescent="0.3">
      <c r="B890">
        <f>B889+'User Interface'!$D$14</f>
        <v>0.87800000000000067</v>
      </c>
      <c r="C890">
        <f>IF(G890&lt;0,(SQRT(G890^2+H890^2)*'User Interface'!$D$17)/$C$7*COS(PI()*'User Interface'!$D$19/180),0)</f>
        <v>0</v>
      </c>
      <c r="D890">
        <f>IF(G890&lt;0,(SQRT(H890^2+H890^2)*'User Interface'!$D$17)/$C$7*COS(PI()*'User Interface'!$D$19/180)+$C$8,$C$8)</f>
        <v>-9.81</v>
      </c>
      <c r="E890">
        <f t="shared" si="26"/>
        <v>9</v>
      </c>
      <c r="F890">
        <f t="shared" si="26"/>
        <v>-5.613179999999959</v>
      </c>
      <c r="G890">
        <f t="shared" si="27"/>
        <v>7.9020000000001147</v>
      </c>
      <c r="H890">
        <f t="shared" si="27"/>
        <v>-0.64718601999999259</v>
      </c>
    </row>
    <row r="891" spans="2:8" x14ac:dyDescent="0.3">
      <c r="B891">
        <f>B890+'User Interface'!$D$14</f>
        <v>0.87900000000000067</v>
      </c>
      <c r="C891">
        <f>IF(G891&lt;0,(SQRT(G891^2+H891^2)*'User Interface'!$D$17)/$C$7*COS(PI()*'User Interface'!$D$19/180),0)</f>
        <v>0</v>
      </c>
      <c r="D891">
        <f>IF(G891&lt;0,(SQRT(H891^2+H891^2)*'User Interface'!$D$17)/$C$7*COS(PI()*'User Interface'!$D$19/180)+$C$8,$C$8)</f>
        <v>-9.81</v>
      </c>
      <c r="E891">
        <f t="shared" si="26"/>
        <v>9</v>
      </c>
      <c r="F891">
        <f t="shared" si="26"/>
        <v>-5.6229899999999589</v>
      </c>
      <c r="G891">
        <f t="shared" si="27"/>
        <v>7.9110000000001151</v>
      </c>
      <c r="H891">
        <f t="shared" si="27"/>
        <v>-0.65280410499999253</v>
      </c>
    </row>
    <row r="892" spans="2:8" x14ac:dyDescent="0.3">
      <c r="B892">
        <f>B891+'User Interface'!$D$14</f>
        <v>0.88000000000000067</v>
      </c>
      <c r="C892">
        <f>IF(G892&lt;0,(SQRT(G892^2+H892^2)*'User Interface'!$D$17)/$C$7*COS(PI()*'User Interface'!$D$19/180),0)</f>
        <v>0</v>
      </c>
      <c r="D892">
        <f>IF(G892&lt;0,(SQRT(H892^2+H892^2)*'User Interface'!$D$17)/$C$7*COS(PI()*'User Interface'!$D$19/180)+$C$8,$C$8)</f>
        <v>-9.81</v>
      </c>
      <c r="E892">
        <f t="shared" si="26"/>
        <v>9</v>
      </c>
      <c r="F892">
        <f t="shared" si="26"/>
        <v>-5.6327999999999587</v>
      </c>
      <c r="G892">
        <f t="shared" si="27"/>
        <v>7.9200000000001154</v>
      </c>
      <c r="H892">
        <f t="shared" si="27"/>
        <v>-0.65843199999999247</v>
      </c>
    </row>
    <row r="893" spans="2:8" x14ac:dyDescent="0.3">
      <c r="B893">
        <f>B892+'User Interface'!$D$14</f>
        <v>0.88100000000000067</v>
      </c>
      <c r="C893">
        <f>IF(G893&lt;0,(SQRT(G893^2+H893^2)*'User Interface'!$D$17)/$C$7*COS(PI()*'User Interface'!$D$19/180),0)</f>
        <v>0</v>
      </c>
      <c r="D893">
        <f>IF(G893&lt;0,(SQRT(H893^2+H893^2)*'User Interface'!$D$17)/$C$7*COS(PI()*'User Interface'!$D$19/180)+$C$8,$C$8)</f>
        <v>-9.81</v>
      </c>
      <c r="E893">
        <f t="shared" si="26"/>
        <v>9</v>
      </c>
      <c r="F893">
        <f t="shared" si="26"/>
        <v>-5.6426099999999586</v>
      </c>
      <c r="G893">
        <f t="shared" si="27"/>
        <v>7.9290000000001157</v>
      </c>
      <c r="H893">
        <f t="shared" si="27"/>
        <v>-0.66406970499999241</v>
      </c>
    </row>
    <row r="894" spans="2:8" x14ac:dyDescent="0.3">
      <c r="B894">
        <f>B893+'User Interface'!$D$14</f>
        <v>0.88200000000000067</v>
      </c>
      <c r="C894">
        <f>IF(G894&lt;0,(SQRT(G894^2+H894^2)*'User Interface'!$D$17)/$C$7*COS(PI()*'User Interface'!$D$19/180),0)</f>
        <v>0</v>
      </c>
      <c r="D894">
        <f>IF(G894&lt;0,(SQRT(H894^2+H894^2)*'User Interface'!$D$17)/$C$7*COS(PI()*'User Interface'!$D$19/180)+$C$8,$C$8)</f>
        <v>-9.81</v>
      </c>
      <c r="E894">
        <f t="shared" si="26"/>
        <v>9</v>
      </c>
      <c r="F894">
        <f t="shared" si="26"/>
        <v>-5.6524199999999585</v>
      </c>
      <c r="G894">
        <f t="shared" si="27"/>
        <v>7.9380000000001161</v>
      </c>
      <c r="H894">
        <f t="shared" si="27"/>
        <v>-0.66971721999999234</v>
      </c>
    </row>
    <row r="895" spans="2:8" x14ac:dyDescent="0.3">
      <c r="B895">
        <f>B894+'User Interface'!$D$14</f>
        <v>0.88300000000000067</v>
      </c>
      <c r="C895">
        <f>IF(G895&lt;0,(SQRT(G895^2+H895^2)*'User Interface'!$D$17)/$C$7*COS(PI()*'User Interface'!$D$19/180),0)</f>
        <v>0</v>
      </c>
      <c r="D895">
        <f>IF(G895&lt;0,(SQRT(H895^2+H895^2)*'User Interface'!$D$17)/$C$7*COS(PI()*'User Interface'!$D$19/180)+$C$8,$C$8)</f>
        <v>-9.81</v>
      </c>
      <c r="E895">
        <f t="shared" si="26"/>
        <v>9</v>
      </c>
      <c r="F895">
        <f t="shared" si="26"/>
        <v>-5.6622299999999584</v>
      </c>
      <c r="G895">
        <f t="shared" si="27"/>
        <v>7.9470000000001164</v>
      </c>
      <c r="H895">
        <f t="shared" si="27"/>
        <v>-0.67537454499999228</v>
      </c>
    </row>
    <row r="896" spans="2:8" x14ac:dyDescent="0.3">
      <c r="B896">
        <f>B895+'User Interface'!$D$14</f>
        <v>0.88400000000000067</v>
      </c>
      <c r="C896">
        <f>IF(G896&lt;0,(SQRT(G896^2+H896^2)*'User Interface'!$D$17)/$C$7*COS(PI()*'User Interface'!$D$19/180),0)</f>
        <v>0</v>
      </c>
      <c r="D896">
        <f>IF(G896&lt;0,(SQRT(H896^2+H896^2)*'User Interface'!$D$17)/$C$7*COS(PI()*'User Interface'!$D$19/180)+$C$8,$C$8)</f>
        <v>-9.81</v>
      </c>
      <c r="E896">
        <f t="shared" si="26"/>
        <v>9</v>
      </c>
      <c r="F896">
        <f t="shared" si="26"/>
        <v>-5.6720399999999582</v>
      </c>
      <c r="G896">
        <f t="shared" si="27"/>
        <v>7.9560000000001168</v>
      </c>
      <c r="H896">
        <f t="shared" si="27"/>
        <v>-0.68104167999999221</v>
      </c>
    </row>
    <row r="897" spans="2:8" x14ac:dyDescent="0.3">
      <c r="B897">
        <f>B896+'User Interface'!$D$14</f>
        <v>0.88500000000000068</v>
      </c>
      <c r="C897">
        <f>IF(G897&lt;0,(SQRT(G897^2+H897^2)*'User Interface'!$D$17)/$C$7*COS(PI()*'User Interface'!$D$19/180),0)</f>
        <v>0</v>
      </c>
      <c r="D897">
        <f>IF(G897&lt;0,(SQRT(H897^2+H897^2)*'User Interface'!$D$17)/$C$7*COS(PI()*'User Interface'!$D$19/180)+$C$8,$C$8)</f>
        <v>-9.81</v>
      </c>
      <c r="E897">
        <f t="shared" si="26"/>
        <v>9</v>
      </c>
      <c r="F897">
        <f t="shared" si="26"/>
        <v>-5.6818499999999581</v>
      </c>
      <c r="G897">
        <f t="shared" si="27"/>
        <v>7.9650000000001171</v>
      </c>
      <c r="H897">
        <f t="shared" si="27"/>
        <v>-0.68671862499999214</v>
      </c>
    </row>
    <row r="898" spans="2:8" x14ac:dyDescent="0.3">
      <c r="B898">
        <f>B897+'User Interface'!$D$14</f>
        <v>0.88600000000000068</v>
      </c>
      <c r="C898">
        <f>IF(G898&lt;0,(SQRT(G898^2+H898^2)*'User Interface'!$D$17)/$C$7*COS(PI()*'User Interface'!$D$19/180),0)</f>
        <v>0</v>
      </c>
      <c r="D898">
        <f>IF(G898&lt;0,(SQRT(H898^2+H898^2)*'User Interface'!$D$17)/$C$7*COS(PI()*'User Interface'!$D$19/180)+$C$8,$C$8)</f>
        <v>-9.81</v>
      </c>
      <c r="E898">
        <f t="shared" si="26"/>
        <v>9</v>
      </c>
      <c r="F898">
        <f t="shared" si="26"/>
        <v>-5.691659999999958</v>
      </c>
      <c r="G898">
        <f t="shared" si="27"/>
        <v>7.9740000000001174</v>
      </c>
      <c r="H898">
        <f t="shared" si="27"/>
        <v>-0.69240537999999208</v>
      </c>
    </row>
    <row r="899" spans="2:8" x14ac:dyDescent="0.3">
      <c r="B899">
        <f>B898+'User Interface'!$D$14</f>
        <v>0.88700000000000068</v>
      </c>
      <c r="C899">
        <f>IF(G899&lt;0,(SQRT(G899^2+H899^2)*'User Interface'!$D$17)/$C$7*COS(PI()*'User Interface'!$D$19/180),0)</f>
        <v>0</v>
      </c>
      <c r="D899">
        <f>IF(G899&lt;0,(SQRT(H899^2+H899^2)*'User Interface'!$D$17)/$C$7*COS(PI()*'User Interface'!$D$19/180)+$C$8,$C$8)</f>
        <v>-9.81</v>
      </c>
      <c r="E899">
        <f t="shared" si="26"/>
        <v>9</v>
      </c>
      <c r="F899">
        <f t="shared" si="26"/>
        <v>-5.7014699999999578</v>
      </c>
      <c r="G899">
        <f t="shared" si="27"/>
        <v>7.9830000000001178</v>
      </c>
      <c r="H899">
        <f t="shared" si="27"/>
        <v>-0.69810194499999201</v>
      </c>
    </row>
    <row r="900" spans="2:8" x14ac:dyDescent="0.3">
      <c r="B900">
        <f>B899+'User Interface'!$D$14</f>
        <v>0.88800000000000068</v>
      </c>
      <c r="C900">
        <f>IF(G900&lt;0,(SQRT(G900^2+H900^2)*'User Interface'!$D$17)/$C$7*COS(PI()*'User Interface'!$D$19/180),0)</f>
        <v>0</v>
      </c>
      <c r="D900">
        <f>IF(G900&lt;0,(SQRT(H900^2+H900^2)*'User Interface'!$D$17)/$C$7*COS(PI()*'User Interface'!$D$19/180)+$C$8,$C$8)</f>
        <v>-9.81</v>
      </c>
      <c r="E900">
        <f t="shared" si="26"/>
        <v>9</v>
      </c>
      <c r="F900">
        <f t="shared" si="26"/>
        <v>-5.7112799999999577</v>
      </c>
      <c r="G900">
        <f t="shared" si="27"/>
        <v>7.9920000000001181</v>
      </c>
      <c r="H900">
        <f t="shared" si="27"/>
        <v>-0.70380831999999194</v>
      </c>
    </row>
    <row r="901" spans="2:8" x14ac:dyDescent="0.3">
      <c r="B901">
        <f>B900+'User Interface'!$D$14</f>
        <v>0.88900000000000068</v>
      </c>
      <c r="C901">
        <f>IF(G901&lt;0,(SQRT(G901^2+H901^2)*'User Interface'!$D$17)/$C$7*COS(PI()*'User Interface'!$D$19/180),0)</f>
        <v>0</v>
      </c>
      <c r="D901">
        <f>IF(G901&lt;0,(SQRT(H901^2+H901^2)*'User Interface'!$D$17)/$C$7*COS(PI()*'User Interface'!$D$19/180)+$C$8,$C$8)</f>
        <v>-9.81</v>
      </c>
      <c r="E901">
        <f t="shared" si="26"/>
        <v>9</v>
      </c>
      <c r="F901">
        <f t="shared" si="26"/>
        <v>-5.7210899999999576</v>
      </c>
      <c r="G901">
        <f t="shared" si="27"/>
        <v>8.0010000000001185</v>
      </c>
      <c r="H901">
        <f t="shared" si="27"/>
        <v>-0.70952450499999187</v>
      </c>
    </row>
    <row r="902" spans="2:8" x14ac:dyDescent="0.3">
      <c r="B902">
        <f>B901+'User Interface'!$D$14</f>
        <v>0.89000000000000068</v>
      </c>
      <c r="C902">
        <f>IF(G902&lt;0,(SQRT(G902^2+H902^2)*'User Interface'!$D$17)/$C$7*COS(PI()*'User Interface'!$D$19/180),0)</f>
        <v>0</v>
      </c>
      <c r="D902">
        <f>IF(G902&lt;0,(SQRT(H902^2+H902^2)*'User Interface'!$D$17)/$C$7*COS(PI()*'User Interface'!$D$19/180)+$C$8,$C$8)</f>
        <v>-9.81</v>
      </c>
      <c r="E902">
        <f t="shared" si="26"/>
        <v>9</v>
      </c>
      <c r="F902">
        <f t="shared" si="26"/>
        <v>-5.7308999999999575</v>
      </c>
      <c r="G902">
        <f t="shared" si="27"/>
        <v>8.0100000000001188</v>
      </c>
      <c r="H902">
        <f t="shared" si="27"/>
        <v>-0.7152504999999918</v>
      </c>
    </row>
    <row r="903" spans="2:8" x14ac:dyDescent="0.3">
      <c r="B903">
        <f>B902+'User Interface'!$D$14</f>
        <v>0.89100000000000068</v>
      </c>
      <c r="C903">
        <f>IF(G903&lt;0,(SQRT(G903^2+H903^2)*'User Interface'!$D$17)/$C$7*COS(PI()*'User Interface'!$D$19/180),0)</f>
        <v>0</v>
      </c>
      <c r="D903">
        <f>IF(G903&lt;0,(SQRT(H903^2+H903^2)*'User Interface'!$D$17)/$C$7*COS(PI()*'User Interface'!$D$19/180)+$C$8,$C$8)</f>
        <v>-9.81</v>
      </c>
      <c r="E903">
        <f t="shared" si="26"/>
        <v>9</v>
      </c>
      <c r="F903">
        <f t="shared" si="26"/>
        <v>-5.7407099999999573</v>
      </c>
      <c r="G903">
        <f t="shared" si="27"/>
        <v>8.0190000000001191</v>
      </c>
      <c r="H903">
        <f t="shared" si="27"/>
        <v>-0.72098630499999172</v>
      </c>
    </row>
    <row r="904" spans="2:8" x14ac:dyDescent="0.3">
      <c r="B904">
        <f>B903+'User Interface'!$D$14</f>
        <v>0.89200000000000068</v>
      </c>
      <c r="C904">
        <f>IF(G904&lt;0,(SQRT(G904^2+H904^2)*'User Interface'!$D$17)/$C$7*COS(PI()*'User Interface'!$D$19/180),0)</f>
        <v>0</v>
      </c>
      <c r="D904">
        <f>IF(G904&lt;0,(SQRT(H904^2+H904^2)*'User Interface'!$D$17)/$C$7*COS(PI()*'User Interface'!$D$19/180)+$C$8,$C$8)</f>
        <v>-9.81</v>
      </c>
      <c r="E904">
        <f t="shared" si="26"/>
        <v>9</v>
      </c>
      <c r="F904">
        <f t="shared" si="26"/>
        <v>-5.7505199999999572</v>
      </c>
      <c r="G904">
        <f t="shared" si="27"/>
        <v>8.0280000000001195</v>
      </c>
      <c r="H904">
        <f t="shared" si="27"/>
        <v>-0.72673191999999165</v>
      </c>
    </row>
    <row r="905" spans="2:8" x14ac:dyDescent="0.3">
      <c r="B905">
        <f>B904+'User Interface'!$D$14</f>
        <v>0.89300000000000068</v>
      </c>
      <c r="C905">
        <f>IF(G905&lt;0,(SQRT(G905^2+H905^2)*'User Interface'!$D$17)/$C$7*COS(PI()*'User Interface'!$D$19/180),0)</f>
        <v>0</v>
      </c>
      <c r="D905">
        <f>IF(G905&lt;0,(SQRT(H905^2+H905^2)*'User Interface'!$D$17)/$C$7*COS(PI()*'User Interface'!$D$19/180)+$C$8,$C$8)</f>
        <v>-9.81</v>
      </c>
      <c r="E905">
        <f t="shared" si="26"/>
        <v>9</v>
      </c>
      <c r="F905">
        <f t="shared" si="26"/>
        <v>-5.7603299999999571</v>
      </c>
      <c r="G905">
        <f t="shared" si="27"/>
        <v>8.0370000000001198</v>
      </c>
      <c r="H905">
        <f t="shared" si="27"/>
        <v>-0.73248734499999157</v>
      </c>
    </row>
    <row r="906" spans="2:8" x14ac:dyDescent="0.3">
      <c r="B906">
        <f>B905+'User Interface'!$D$14</f>
        <v>0.89400000000000068</v>
      </c>
      <c r="C906">
        <f>IF(G906&lt;0,(SQRT(G906^2+H906^2)*'User Interface'!$D$17)/$C$7*COS(PI()*'User Interface'!$D$19/180),0)</f>
        <v>0</v>
      </c>
      <c r="D906">
        <f>IF(G906&lt;0,(SQRT(H906^2+H906^2)*'User Interface'!$D$17)/$C$7*COS(PI()*'User Interface'!$D$19/180)+$C$8,$C$8)</f>
        <v>-9.81</v>
      </c>
      <c r="E906">
        <f t="shared" si="26"/>
        <v>9</v>
      </c>
      <c r="F906">
        <f t="shared" si="26"/>
        <v>-5.770139999999957</v>
      </c>
      <c r="G906">
        <f t="shared" si="27"/>
        <v>8.0460000000001202</v>
      </c>
      <c r="H906">
        <f t="shared" si="27"/>
        <v>-0.7382525799999915</v>
      </c>
    </row>
    <row r="907" spans="2:8" x14ac:dyDescent="0.3">
      <c r="B907">
        <f>B906+'User Interface'!$D$14</f>
        <v>0.89500000000000068</v>
      </c>
      <c r="C907">
        <f>IF(G907&lt;0,(SQRT(G907^2+H907^2)*'User Interface'!$D$17)/$C$7*COS(PI()*'User Interface'!$D$19/180),0)</f>
        <v>0</v>
      </c>
      <c r="D907">
        <f>IF(G907&lt;0,(SQRT(H907^2+H907^2)*'User Interface'!$D$17)/$C$7*COS(PI()*'User Interface'!$D$19/180)+$C$8,$C$8)</f>
        <v>-9.81</v>
      </c>
      <c r="E907">
        <f t="shared" si="26"/>
        <v>9</v>
      </c>
      <c r="F907">
        <f t="shared" si="26"/>
        <v>-5.7799499999999568</v>
      </c>
      <c r="G907">
        <f t="shared" si="27"/>
        <v>8.0550000000001205</v>
      </c>
      <c r="H907">
        <f t="shared" si="27"/>
        <v>-0.74402762499999142</v>
      </c>
    </row>
    <row r="908" spans="2:8" x14ac:dyDescent="0.3">
      <c r="B908">
        <f>B907+'User Interface'!$D$14</f>
        <v>0.89600000000000068</v>
      </c>
      <c r="C908">
        <f>IF(G908&lt;0,(SQRT(G908^2+H908^2)*'User Interface'!$D$17)/$C$7*COS(PI()*'User Interface'!$D$19/180),0)</f>
        <v>0</v>
      </c>
      <c r="D908">
        <f>IF(G908&lt;0,(SQRT(H908^2+H908^2)*'User Interface'!$D$17)/$C$7*COS(PI()*'User Interface'!$D$19/180)+$C$8,$C$8)</f>
        <v>-9.81</v>
      </c>
      <c r="E908">
        <f t="shared" si="26"/>
        <v>9</v>
      </c>
      <c r="F908">
        <f t="shared" si="26"/>
        <v>-5.7897599999999567</v>
      </c>
      <c r="G908">
        <f t="shared" si="27"/>
        <v>8.0640000000001208</v>
      </c>
      <c r="H908">
        <f t="shared" si="27"/>
        <v>-0.74981247999999134</v>
      </c>
    </row>
    <row r="909" spans="2:8" x14ac:dyDescent="0.3">
      <c r="B909">
        <f>B908+'User Interface'!$D$14</f>
        <v>0.89700000000000069</v>
      </c>
      <c r="C909">
        <f>IF(G909&lt;0,(SQRT(G909^2+H909^2)*'User Interface'!$D$17)/$C$7*COS(PI()*'User Interface'!$D$19/180),0)</f>
        <v>0</v>
      </c>
      <c r="D909">
        <f>IF(G909&lt;0,(SQRT(H909^2+H909^2)*'User Interface'!$D$17)/$C$7*COS(PI()*'User Interface'!$D$19/180)+$C$8,$C$8)</f>
        <v>-9.81</v>
      </c>
      <c r="E909">
        <f t="shared" si="26"/>
        <v>9</v>
      </c>
      <c r="F909">
        <f t="shared" si="26"/>
        <v>-5.7995699999999566</v>
      </c>
      <c r="G909">
        <f t="shared" si="27"/>
        <v>8.0730000000001212</v>
      </c>
      <c r="H909">
        <f t="shared" si="27"/>
        <v>-0.75560714499999126</v>
      </c>
    </row>
    <row r="910" spans="2:8" x14ac:dyDescent="0.3">
      <c r="B910">
        <f>B909+'User Interface'!$D$14</f>
        <v>0.89800000000000069</v>
      </c>
      <c r="C910">
        <f>IF(G910&lt;0,(SQRT(G910^2+H910^2)*'User Interface'!$D$17)/$C$7*COS(PI()*'User Interface'!$D$19/180),0)</f>
        <v>0</v>
      </c>
      <c r="D910">
        <f>IF(G910&lt;0,(SQRT(H910^2+H910^2)*'User Interface'!$D$17)/$C$7*COS(PI()*'User Interface'!$D$19/180)+$C$8,$C$8)</f>
        <v>-9.81</v>
      </c>
      <c r="E910">
        <f t="shared" ref="E910:F973" si="28">C909*$C$9+E909</f>
        <v>9</v>
      </c>
      <c r="F910">
        <f t="shared" si="28"/>
        <v>-5.8093799999999565</v>
      </c>
      <c r="G910">
        <f t="shared" ref="G910:H973" si="29">(E910+E909)/2*$C$9+G909</f>
        <v>8.0820000000001215</v>
      </c>
      <c r="H910">
        <f t="shared" si="29"/>
        <v>-0.76141161999999118</v>
      </c>
    </row>
    <row r="911" spans="2:8" x14ac:dyDescent="0.3">
      <c r="B911">
        <f>B910+'User Interface'!$D$14</f>
        <v>0.89900000000000069</v>
      </c>
      <c r="C911">
        <f>IF(G911&lt;0,(SQRT(G911^2+H911^2)*'User Interface'!$D$17)/$C$7*COS(PI()*'User Interface'!$D$19/180),0)</f>
        <v>0</v>
      </c>
      <c r="D911">
        <f>IF(G911&lt;0,(SQRT(H911^2+H911^2)*'User Interface'!$D$17)/$C$7*COS(PI()*'User Interface'!$D$19/180)+$C$8,$C$8)</f>
        <v>-9.81</v>
      </c>
      <c r="E911">
        <f t="shared" si="28"/>
        <v>9</v>
      </c>
      <c r="F911">
        <f t="shared" si="28"/>
        <v>-5.8191899999999563</v>
      </c>
      <c r="G911">
        <f t="shared" si="29"/>
        <v>8.0910000000001219</v>
      </c>
      <c r="H911">
        <f t="shared" si="29"/>
        <v>-0.7672259049999911</v>
      </c>
    </row>
    <row r="912" spans="2:8" x14ac:dyDescent="0.3">
      <c r="B912">
        <f>B911+'User Interface'!$D$14</f>
        <v>0.90000000000000069</v>
      </c>
      <c r="C912">
        <f>IF(G912&lt;0,(SQRT(G912^2+H912^2)*'User Interface'!$D$17)/$C$7*COS(PI()*'User Interface'!$D$19/180),0)</f>
        <v>0</v>
      </c>
      <c r="D912">
        <f>IF(G912&lt;0,(SQRT(H912^2+H912^2)*'User Interface'!$D$17)/$C$7*COS(PI()*'User Interface'!$D$19/180)+$C$8,$C$8)</f>
        <v>-9.81</v>
      </c>
      <c r="E912">
        <f t="shared" si="28"/>
        <v>9</v>
      </c>
      <c r="F912">
        <f t="shared" si="28"/>
        <v>-5.8289999999999562</v>
      </c>
      <c r="G912">
        <f t="shared" si="29"/>
        <v>8.1000000000001222</v>
      </c>
      <c r="H912">
        <f t="shared" si="29"/>
        <v>-0.77304999999999102</v>
      </c>
    </row>
    <row r="913" spans="2:8" x14ac:dyDescent="0.3">
      <c r="B913">
        <f>B912+'User Interface'!$D$14</f>
        <v>0.90100000000000069</v>
      </c>
      <c r="C913">
        <f>IF(G913&lt;0,(SQRT(G913^2+H913^2)*'User Interface'!$D$17)/$C$7*COS(PI()*'User Interface'!$D$19/180),0)</f>
        <v>0</v>
      </c>
      <c r="D913">
        <f>IF(G913&lt;0,(SQRT(H913^2+H913^2)*'User Interface'!$D$17)/$C$7*COS(PI()*'User Interface'!$D$19/180)+$C$8,$C$8)</f>
        <v>-9.81</v>
      </c>
      <c r="E913">
        <f t="shared" si="28"/>
        <v>9</v>
      </c>
      <c r="F913">
        <f t="shared" si="28"/>
        <v>-5.8388099999999561</v>
      </c>
      <c r="G913">
        <f t="shared" si="29"/>
        <v>8.1090000000001226</v>
      </c>
      <c r="H913">
        <f t="shared" si="29"/>
        <v>-0.77888390499999094</v>
      </c>
    </row>
    <row r="914" spans="2:8" x14ac:dyDescent="0.3">
      <c r="B914">
        <f>B913+'User Interface'!$D$14</f>
        <v>0.90200000000000069</v>
      </c>
      <c r="C914">
        <f>IF(G914&lt;0,(SQRT(G914^2+H914^2)*'User Interface'!$D$17)/$C$7*COS(PI()*'User Interface'!$D$19/180),0)</f>
        <v>0</v>
      </c>
      <c r="D914">
        <f>IF(G914&lt;0,(SQRT(H914^2+H914^2)*'User Interface'!$D$17)/$C$7*COS(PI()*'User Interface'!$D$19/180)+$C$8,$C$8)</f>
        <v>-9.81</v>
      </c>
      <c r="E914">
        <f t="shared" si="28"/>
        <v>9</v>
      </c>
      <c r="F914">
        <f t="shared" si="28"/>
        <v>-5.848619999999956</v>
      </c>
      <c r="G914">
        <f t="shared" si="29"/>
        <v>8.1180000000001229</v>
      </c>
      <c r="H914">
        <f t="shared" si="29"/>
        <v>-0.78472761999999086</v>
      </c>
    </row>
    <row r="915" spans="2:8" x14ac:dyDescent="0.3">
      <c r="B915">
        <f>B914+'User Interface'!$D$14</f>
        <v>0.90300000000000069</v>
      </c>
      <c r="C915">
        <f>IF(G915&lt;0,(SQRT(G915^2+H915^2)*'User Interface'!$D$17)/$C$7*COS(PI()*'User Interface'!$D$19/180),0)</f>
        <v>0</v>
      </c>
      <c r="D915">
        <f>IF(G915&lt;0,(SQRT(H915^2+H915^2)*'User Interface'!$D$17)/$C$7*COS(PI()*'User Interface'!$D$19/180)+$C$8,$C$8)</f>
        <v>-9.81</v>
      </c>
      <c r="E915">
        <f t="shared" si="28"/>
        <v>9</v>
      </c>
      <c r="F915">
        <f t="shared" si="28"/>
        <v>-5.8584299999999558</v>
      </c>
      <c r="G915">
        <f t="shared" si="29"/>
        <v>8.1270000000001232</v>
      </c>
      <c r="H915">
        <f t="shared" si="29"/>
        <v>-0.79058114499999077</v>
      </c>
    </row>
    <row r="916" spans="2:8" x14ac:dyDescent="0.3">
      <c r="B916">
        <f>B915+'User Interface'!$D$14</f>
        <v>0.90400000000000069</v>
      </c>
      <c r="C916">
        <f>IF(G916&lt;0,(SQRT(G916^2+H916^2)*'User Interface'!$D$17)/$C$7*COS(PI()*'User Interface'!$D$19/180),0)</f>
        <v>0</v>
      </c>
      <c r="D916">
        <f>IF(G916&lt;0,(SQRT(H916^2+H916^2)*'User Interface'!$D$17)/$C$7*COS(PI()*'User Interface'!$D$19/180)+$C$8,$C$8)</f>
        <v>-9.81</v>
      </c>
      <c r="E916">
        <f t="shared" si="28"/>
        <v>9</v>
      </c>
      <c r="F916">
        <f t="shared" si="28"/>
        <v>-5.8682399999999557</v>
      </c>
      <c r="G916">
        <f t="shared" si="29"/>
        <v>8.1360000000001236</v>
      </c>
      <c r="H916">
        <f t="shared" si="29"/>
        <v>-0.79644447999999068</v>
      </c>
    </row>
    <row r="917" spans="2:8" x14ac:dyDescent="0.3">
      <c r="B917">
        <f>B916+'User Interface'!$D$14</f>
        <v>0.90500000000000069</v>
      </c>
      <c r="C917">
        <f>IF(G917&lt;0,(SQRT(G917^2+H917^2)*'User Interface'!$D$17)/$C$7*COS(PI()*'User Interface'!$D$19/180),0)</f>
        <v>0</v>
      </c>
      <c r="D917">
        <f>IF(G917&lt;0,(SQRT(H917^2+H917^2)*'User Interface'!$D$17)/$C$7*COS(PI()*'User Interface'!$D$19/180)+$C$8,$C$8)</f>
        <v>-9.81</v>
      </c>
      <c r="E917">
        <f t="shared" si="28"/>
        <v>9</v>
      </c>
      <c r="F917">
        <f t="shared" si="28"/>
        <v>-5.8780499999999556</v>
      </c>
      <c r="G917">
        <f t="shared" si="29"/>
        <v>8.1450000000001239</v>
      </c>
      <c r="H917">
        <f t="shared" si="29"/>
        <v>-0.8023176249999906</v>
      </c>
    </row>
    <row r="918" spans="2:8" x14ac:dyDescent="0.3">
      <c r="B918">
        <f>B917+'User Interface'!$D$14</f>
        <v>0.90600000000000069</v>
      </c>
      <c r="C918">
        <f>IF(G918&lt;0,(SQRT(G918^2+H918^2)*'User Interface'!$D$17)/$C$7*COS(PI()*'User Interface'!$D$19/180),0)</f>
        <v>0</v>
      </c>
      <c r="D918">
        <f>IF(G918&lt;0,(SQRT(H918^2+H918^2)*'User Interface'!$D$17)/$C$7*COS(PI()*'User Interface'!$D$19/180)+$C$8,$C$8)</f>
        <v>-9.81</v>
      </c>
      <c r="E918">
        <f t="shared" si="28"/>
        <v>9</v>
      </c>
      <c r="F918">
        <f t="shared" si="28"/>
        <v>-5.8878599999999555</v>
      </c>
      <c r="G918">
        <f t="shared" si="29"/>
        <v>8.1540000000001243</v>
      </c>
      <c r="H918">
        <f t="shared" si="29"/>
        <v>-0.80820057999999051</v>
      </c>
    </row>
    <row r="919" spans="2:8" x14ac:dyDescent="0.3">
      <c r="B919">
        <f>B918+'User Interface'!$D$14</f>
        <v>0.90700000000000069</v>
      </c>
      <c r="C919">
        <f>IF(G919&lt;0,(SQRT(G919^2+H919^2)*'User Interface'!$D$17)/$C$7*COS(PI()*'User Interface'!$D$19/180),0)</f>
        <v>0</v>
      </c>
      <c r="D919">
        <f>IF(G919&lt;0,(SQRT(H919^2+H919^2)*'User Interface'!$D$17)/$C$7*COS(PI()*'User Interface'!$D$19/180)+$C$8,$C$8)</f>
        <v>-9.81</v>
      </c>
      <c r="E919">
        <f t="shared" si="28"/>
        <v>9</v>
      </c>
      <c r="F919">
        <f t="shared" si="28"/>
        <v>-5.8976699999999553</v>
      </c>
      <c r="G919">
        <f t="shared" si="29"/>
        <v>8.1630000000001246</v>
      </c>
      <c r="H919">
        <f t="shared" si="29"/>
        <v>-0.81409334499999042</v>
      </c>
    </row>
    <row r="920" spans="2:8" x14ac:dyDescent="0.3">
      <c r="B920">
        <f>B919+'User Interface'!$D$14</f>
        <v>0.9080000000000007</v>
      </c>
      <c r="C920">
        <f>IF(G920&lt;0,(SQRT(G920^2+H920^2)*'User Interface'!$D$17)/$C$7*COS(PI()*'User Interface'!$D$19/180),0)</f>
        <v>0</v>
      </c>
      <c r="D920">
        <f>IF(G920&lt;0,(SQRT(H920^2+H920^2)*'User Interface'!$D$17)/$C$7*COS(PI()*'User Interface'!$D$19/180)+$C$8,$C$8)</f>
        <v>-9.81</v>
      </c>
      <c r="E920">
        <f t="shared" si="28"/>
        <v>9</v>
      </c>
      <c r="F920">
        <f t="shared" si="28"/>
        <v>-5.9074799999999552</v>
      </c>
      <c r="G920">
        <f t="shared" si="29"/>
        <v>8.1720000000001249</v>
      </c>
      <c r="H920">
        <f t="shared" si="29"/>
        <v>-0.81999591999999033</v>
      </c>
    </row>
    <row r="921" spans="2:8" x14ac:dyDescent="0.3">
      <c r="B921">
        <f>B920+'User Interface'!$D$14</f>
        <v>0.9090000000000007</v>
      </c>
      <c r="C921">
        <f>IF(G921&lt;0,(SQRT(G921^2+H921^2)*'User Interface'!$D$17)/$C$7*COS(PI()*'User Interface'!$D$19/180),0)</f>
        <v>0</v>
      </c>
      <c r="D921">
        <f>IF(G921&lt;0,(SQRT(H921^2+H921^2)*'User Interface'!$D$17)/$C$7*COS(PI()*'User Interface'!$D$19/180)+$C$8,$C$8)</f>
        <v>-9.81</v>
      </c>
      <c r="E921">
        <f t="shared" si="28"/>
        <v>9</v>
      </c>
      <c r="F921">
        <f t="shared" si="28"/>
        <v>-5.9172899999999551</v>
      </c>
      <c r="G921">
        <f t="shared" si="29"/>
        <v>8.1810000000001253</v>
      </c>
      <c r="H921">
        <f t="shared" si="29"/>
        <v>-0.82590830499999024</v>
      </c>
    </row>
    <row r="922" spans="2:8" x14ac:dyDescent="0.3">
      <c r="B922">
        <f>B921+'User Interface'!$D$14</f>
        <v>0.9100000000000007</v>
      </c>
      <c r="C922">
        <f>IF(G922&lt;0,(SQRT(G922^2+H922^2)*'User Interface'!$D$17)/$C$7*COS(PI()*'User Interface'!$D$19/180),0)</f>
        <v>0</v>
      </c>
      <c r="D922">
        <f>IF(G922&lt;0,(SQRT(H922^2+H922^2)*'User Interface'!$D$17)/$C$7*COS(PI()*'User Interface'!$D$19/180)+$C$8,$C$8)</f>
        <v>-9.81</v>
      </c>
      <c r="E922">
        <f t="shared" si="28"/>
        <v>9</v>
      </c>
      <c r="F922">
        <f t="shared" si="28"/>
        <v>-5.927099999999955</v>
      </c>
      <c r="G922">
        <f t="shared" si="29"/>
        <v>8.1900000000001256</v>
      </c>
      <c r="H922">
        <f t="shared" si="29"/>
        <v>-0.83183049999999015</v>
      </c>
    </row>
    <row r="923" spans="2:8" x14ac:dyDescent="0.3">
      <c r="B923">
        <f>B922+'User Interface'!$D$14</f>
        <v>0.9110000000000007</v>
      </c>
      <c r="C923">
        <f>IF(G923&lt;0,(SQRT(G923^2+H923^2)*'User Interface'!$D$17)/$C$7*COS(PI()*'User Interface'!$D$19/180),0)</f>
        <v>0</v>
      </c>
      <c r="D923">
        <f>IF(G923&lt;0,(SQRT(H923^2+H923^2)*'User Interface'!$D$17)/$C$7*COS(PI()*'User Interface'!$D$19/180)+$C$8,$C$8)</f>
        <v>-9.81</v>
      </c>
      <c r="E923">
        <f t="shared" si="28"/>
        <v>9</v>
      </c>
      <c r="F923">
        <f t="shared" si="28"/>
        <v>-5.9369099999999548</v>
      </c>
      <c r="G923">
        <f t="shared" si="29"/>
        <v>8.199000000000126</v>
      </c>
      <c r="H923">
        <f t="shared" si="29"/>
        <v>-0.83776250499999005</v>
      </c>
    </row>
    <row r="924" spans="2:8" x14ac:dyDescent="0.3">
      <c r="B924">
        <f>B923+'User Interface'!$D$14</f>
        <v>0.9120000000000007</v>
      </c>
      <c r="C924">
        <f>IF(G924&lt;0,(SQRT(G924^2+H924^2)*'User Interface'!$D$17)/$C$7*COS(PI()*'User Interface'!$D$19/180),0)</f>
        <v>0</v>
      </c>
      <c r="D924">
        <f>IF(G924&lt;0,(SQRT(H924^2+H924^2)*'User Interface'!$D$17)/$C$7*COS(PI()*'User Interface'!$D$19/180)+$C$8,$C$8)</f>
        <v>-9.81</v>
      </c>
      <c r="E924">
        <f t="shared" si="28"/>
        <v>9</v>
      </c>
      <c r="F924">
        <f t="shared" si="28"/>
        <v>-5.9467199999999547</v>
      </c>
      <c r="G924">
        <f t="shared" si="29"/>
        <v>8.2080000000001263</v>
      </c>
      <c r="H924">
        <f t="shared" si="29"/>
        <v>-0.84370431999998996</v>
      </c>
    </row>
    <row r="925" spans="2:8" x14ac:dyDescent="0.3">
      <c r="B925">
        <f>B924+'User Interface'!$D$14</f>
        <v>0.9130000000000007</v>
      </c>
      <c r="C925">
        <f>IF(G925&lt;0,(SQRT(G925^2+H925^2)*'User Interface'!$D$17)/$C$7*COS(PI()*'User Interface'!$D$19/180),0)</f>
        <v>0</v>
      </c>
      <c r="D925">
        <f>IF(G925&lt;0,(SQRT(H925^2+H925^2)*'User Interface'!$D$17)/$C$7*COS(PI()*'User Interface'!$D$19/180)+$C$8,$C$8)</f>
        <v>-9.81</v>
      </c>
      <c r="E925">
        <f t="shared" si="28"/>
        <v>9</v>
      </c>
      <c r="F925">
        <f t="shared" si="28"/>
        <v>-5.9565299999999546</v>
      </c>
      <c r="G925">
        <f t="shared" si="29"/>
        <v>8.2170000000001266</v>
      </c>
      <c r="H925">
        <f t="shared" si="29"/>
        <v>-0.84965594499998986</v>
      </c>
    </row>
    <row r="926" spans="2:8" x14ac:dyDescent="0.3">
      <c r="B926">
        <f>B925+'User Interface'!$D$14</f>
        <v>0.9140000000000007</v>
      </c>
      <c r="C926">
        <f>IF(G926&lt;0,(SQRT(G926^2+H926^2)*'User Interface'!$D$17)/$C$7*COS(PI()*'User Interface'!$D$19/180),0)</f>
        <v>0</v>
      </c>
      <c r="D926">
        <f>IF(G926&lt;0,(SQRT(H926^2+H926^2)*'User Interface'!$D$17)/$C$7*COS(PI()*'User Interface'!$D$19/180)+$C$8,$C$8)</f>
        <v>-9.81</v>
      </c>
      <c r="E926">
        <f t="shared" si="28"/>
        <v>9</v>
      </c>
      <c r="F926">
        <f t="shared" si="28"/>
        <v>-5.9663399999999545</v>
      </c>
      <c r="G926">
        <f t="shared" si="29"/>
        <v>8.226000000000127</v>
      </c>
      <c r="H926">
        <f t="shared" si="29"/>
        <v>-0.85561737999998977</v>
      </c>
    </row>
    <row r="927" spans="2:8" x14ac:dyDescent="0.3">
      <c r="B927">
        <f>B926+'User Interface'!$D$14</f>
        <v>0.9150000000000007</v>
      </c>
      <c r="C927">
        <f>IF(G927&lt;0,(SQRT(G927^2+H927^2)*'User Interface'!$D$17)/$C$7*COS(PI()*'User Interface'!$D$19/180),0)</f>
        <v>0</v>
      </c>
      <c r="D927">
        <f>IF(G927&lt;0,(SQRT(H927^2+H927^2)*'User Interface'!$D$17)/$C$7*COS(PI()*'User Interface'!$D$19/180)+$C$8,$C$8)</f>
        <v>-9.81</v>
      </c>
      <c r="E927">
        <f t="shared" si="28"/>
        <v>9</v>
      </c>
      <c r="F927">
        <f t="shared" si="28"/>
        <v>-5.9761499999999543</v>
      </c>
      <c r="G927">
        <f t="shared" si="29"/>
        <v>8.2350000000001273</v>
      </c>
      <c r="H927">
        <f t="shared" si="29"/>
        <v>-0.86158862499998967</v>
      </c>
    </row>
    <row r="928" spans="2:8" x14ac:dyDescent="0.3">
      <c r="B928">
        <f>B927+'User Interface'!$D$14</f>
        <v>0.9160000000000007</v>
      </c>
      <c r="C928">
        <f>IF(G928&lt;0,(SQRT(G928^2+H928^2)*'User Interface'!$D$17)/$C$7*COS(PI()*'User Interface'!$D$19/180),0)</f>
        <v>0</v>
      </c>
      <c r="D928">
        <f>IF(G928&lt;0,(SQRT(H928^2+H928^2)*'User Interface'!$D$17)/$C$7*COS(PI()*'User Interface'!$D$19/180)+$C$8,$C$8)</f>
        <v>-9.81</v>
      </c>
      <c r="E928">
        <f t="shared" si="28"/>
        <v>9</v>
      </c>
      <c r="F928">
        <f t="shared" si="28"/>
        <v>-5.9859599999999542</v>
      </c>
      <c r="G928">
        <f t="shared" si="29"/>
        <v>8.2440000000001277</v>
      </c>
      <c r="H928">
        <f t="shared" si="29"/>
        <v>-0.86756967999998957</v>
      </c>
    </row>
    <row r="929" spans="2:8" x14ac:dyDescent="0.3">
      <c r="B929">
        <f>B928+'User Interface'!$D$14</f>
        <v>0.9170000000000007</v>
      </c>
      <c r="C929">
        <f>IF(G929&lt;0,(SQRT(G929^2+H929^2)*'User Interface'!$D$17)/$C$7*COS(PI()*'User Interface'!$D$19/180),0)</f>
        <v>0</v>
      </c>
      <c r="D929">
        <f>IF(G929&lt;0,(SQRT(H929^2+H929^2)*'User Interface'!$D$17)/$C$7*COS(PI()*'User Interface'!$D$19/180)+$C$8,$C$8)</f>
        <v>-9.81</v>
      </c>
      <c r="E929">
        <f t="shared" si="28"/>
        <v>9</v>
      </c>
      <c r="F929">
        <f t="shared" si="28"/>
        <v>-5.9957699999999541</v>
      </c>
      <c r="G929">
        <f t="shared" si="29"/>
        <v>8.253000000000128</v>
      </c>
      <c r="H929">
        <f t="shared" si="29"/>
        <v>-0.87356054499998947</v>
      </c>
    </row>
    <row r="930" spans="2:8" x14ac:dyDescent="0.3">
      <c r="B930">
        <f>B929+'User Interface'!$D$14</f>
        <v>0.9180000000000007</v>
      </c>
      <c r="C930">
        <f>IF(G930&lt;0,(SQRT(G930^2+H930^2)*'User Interface'!$D$17)/$C$7*COS(PI()*'User Interface'!$D$19/180),0)</f>
        <v>0</v>
      </c>
      <c r="D930">
        <f>IF(G930&lt;0,(SQRT(H930^2+H930^2)*'User Interface'!$D$17)/$C$7*COS(PI()*'User Interface'!$D$19/180)+$C$8,$C$8)</f>
        <v>-9.81</v>
      </c>
      <c r="E930">
        <f t="shared" si="28"/>
        <v>9</v>
      </c>
      <c r="F930">
        <f t="shared" si="28"/>
        <v>-6.005579999999954</v>
      </c>
      <c r="G930">
        <f t="shared" si="29"/>
        <v>8.2620000000001284</v>
      </c>
      <c r="H930">
        <f t="shared" si="29"/>
        <v>-0.87956121999998937</v>
      </c>
    </row>
    <row r="931" spans="2:8" x14ac:dyDescent="0.3">
      <c r="B931">
        <f>B930+'User Interface'!$D$14</f>
        <v>0.91900000000000071</v>
      </c>
      <c r="C931">
        <f>IF(G931&lt;0,(SQRT(G931^2+H931^2)*'User Interface'!$D$17)/$C$7*COS(PI()*'User Interface'!$D$19/180),0)</f>
        <v>0</v>
      </c>
      <c r="D931">
        <f>IF(G931&lt;0,(SQRT(H931^2+H931^2)*'User Interface'!$D$17)/$C$7*COS(PI()*'User Interface'!$D$19/180)+$C$8,$C$8)</f>
        <v>-9.81</v>
      </c>
      <c r="E931">
        <f t="shared" si="28"/>
        <v>9</v>
      </c>
      <c r="F931">
        <f t="shared" si="28"/>
        <v>-6.0153899999999538</v>
      </c>
      <c r="G931">
        <f t="shared" si="29"/>
        <v>8.2710000000001287</v>
      </c>
      <c r="H931">
        <f t="shared" si="29"/>
        <v>-0.88557170499998938</v>
      </c>
    </row>
    <row r="932" spans="2:8" x14ac:dyDescent="0.3">
      <c r="B932">
        <f>B931+'User Interface'!$D$14</f>
        <v>0.92000000000000071</v>
      </c>
      <c r="C932">
        <f>IF(G932&lt;0,(SQRT(G932^2+H932^2)*'User Interface'!$D$17)/$C$7*COS(PI()*'User Interface'!$D$19/180),0)</f>
        <v>0</v>
      </c>
      <c r="D932">
        <f>IF(G932&lt;0,(SQRT(H932^2+H932^2)*'User Interface'!$D$17)/$C$7*COS(PI()*'User Interface'!$D$19/180)+$C$8,$C$8)</f>
        <v>-9.81</v>
      </c>
      <c r="E932">
        <f t="shared" si="28"/>
        <v>9</v>
      </c>
      <c r="F932">
        <f t="shared" si="28"/>
        <v>-6.0251999999999537</v>
      </c>
      <c r="G932">
        <f t="shared" si="29"/>
        <v>8.280000000000129</v>
      </c>
      <c r="H932">
        <f t="shared" si="29"/>
        <v>-0.89159199999998939</v>
      </c>
    </row>
    <row r="933" spans="2:8" x14ac:dyDescent="0.3">
      <c r="B933">
        <f>B932+'User Interface'!$D$14</f>
        <v>0.92100000000000071</v>
      </c>
      <c r="C933">
        <f>IF(G933&lt;0,(SQRT(G933^2+H933^2)*'User Interface'!$D$17)/$C$7*COS(PI()*'User Interface'!$D$19/180),0)</f>
        <v>0</v>
      </c>
      <c r="D933">
        <f>IF(G933&lt;0,(SQRT(H933^2+H933^2)*'User Interface'!$D$17)/$C$7*COS(PI()*'User Interface'!$D$19/180)+$C$8,$C$8)</f>
        <v>-9.81</v>
      </c>
      <c r="E933">
        <f t="shared" si="28"/>
        <v>9</v>
      </c>
      <c r="F933">
        <f t="shared" si="28"/>
        <v>-6.0350099999999536</v>
      </c>
      <c r="G933">
        <f t="shared" si="29"/>
        <v>8.2890000000001294</v>
      </c>
      <c r="H933">
        <f t="shared" si="29"/>
        <v>-0.8976221049999894</v>
      </c>
    </row>
    <row r="934" spans="2:8" x14ac:dyDescent="0.3">
      <c r="B934">
        <f>B933+'User Interface'!$D$14</f>
        <v>0.92200000000000071</v>
      </c>
      <c r="C934">
        <f>IF(G934&lt;0,(SQRT(G934^2+H934^2)*'User Interface'!$D$17)/$C$7*COS(PI()*'User Interface'!$D$19/180),0)</f>
        <v>0</v>
      </c>
      <c r="D934">
        <f>IF(G934&lt;0,(SQRT(H934^2+H934^2)*'User Interface'!$D$17)/$C$7*COS(PI()*'User Interface'!$D$19/180)+$C$8,$C$8)</f>
        <v>-9.81</v>
      </c>
      <c r="E934">
        <f t="shared" si="28"/>
        <v>9</v>
      </c>
      <c r="F934">
        <f t="shared" si="28"/>
        <v>-6.0448199999999535</v>
      </c>
      <c r="G934">
        <f t="shared" si="29"/>
        <v>8.2980000000001297</v>
      </c>
      <c r="H934">
        <f t="shared" si="29"/>
        <v>-0.90366201999998941</v>
      </c>
    </row>
    <row r="935" spans="2:8" x14ac:dyDescent="0.3">
      <c r="B935">
        <f>B934+'User Interface'!$D$14</f>
        <v>0.92300000000000071</v>
      </c>
      <c r="C935">
        <f>IF(G935&lt;0,(SQRT(G935^2+H935^2)*'User Interface'!$D$17)/$C$7*COS(PI()*'User Interface'!$D$19/180),0)</f>
        <v>0</v>
      </c>
      <c r="D935">
        <f>IF(G935&lt;0,(SQRT(H935^2+H935^2)*'User Interface'!$D$17)/$C$7*COS(PI()*'User Interface'!$D$19/180)+$C$8,$C$8)</f>
        <v>-9.81</v>
      </c>
      <c r="E935">
        <f t="shared" si="28"/>
        <v>9</v>
      </c>
      <c r="F935">
        <f t="shared" si="28"/>
        <v>-6.0546299999999533</v>
      </c>
      <c r="G935">
        <f t="shared" si="29"/>
        <v>8.3070000000001301</v>
      </c>
      <c r="H935">
        <f t="shared" si="29"/>
        <v>-0.90971174499998941</v>
      </c>
    </row>
    <row r="936" spans="2:8" x14ac:dyDescent="0.3">
      <c r="B936">
        <f>B935+'User Interface'!$D$14</f>
        <v>0.92400000000000071</v>
      </c>
      <c r="C936">
        <f>IF(G936&lt;0,(SQRT(G936^2+H936^2)*'User Interface'!$D$17)/$C$7*COS(PI()*'User Interface'!$D$19/180),0)</f>
        <v>0</v>
      </c>
      <c r="D936">
        <f>IF(G936&lt;0,(SQRT(H936^2+H936^2)*'User Interface'!$D$17)/$C$7*COS(PI()*'User Interface'!$D$19/180)+$C$8,$C$8)</f>
        <v>-9.81</v>
      </c>
      <c r="E936">
        <f t="shared" si="28"/>
        <v>9</v>
      </c>
      <c r="F936">
        <f t="shared" si="28"/>
        <v>-6.0644399999999532</v>
      </c>
      <c r="G936">
        <f t="shared" si="29"/>
        <v>8.3160000000001304</v>
      </c>
      <c r="H936">
        <f t="shared" si="29"/>
        <v>-0.91577127999998942</v>
      </c>
    </row>
    <row r="937" spans="2:8" x14ac:dyDescent="0.3">
      <c r="B937">
        <f>B936+'User Interface'!$D$14</f>
        <v>0.92500000000000071</v>
      </c>
      <c r="C937">
        <f>IF(G937&lt;0,(SQRT(G937^2+H937^2)*'User Interface'!$D$17)/$C$7*COS(PI()*'User Interface'!$D$19/180),0)</f>
        <v>0</v>
      </c>
      <c r="D937">
        <f>IF(G937&lt;0,(SQRT(H937^2+H937^2)*'User Interface'!$D$17)/$C$7*COS(PI()*'User Interface'!$D$19/180)+$C$8,$C$8)</f>
        <v>-9.81</v>
      </c>
      <c r="E937">
        <f t="shared" si="28"/>
        <v>9</v>
      </c>
      <c r="F937">
        <f t="shared" si="28"/>
        <v>-6.0742499999999531</v>
      </c>
      <c r="G937">
        <f t="shared" si="29"/>
        <v>8.3250000000001307</v>
      </c>
      <c r="H937">
        <f t="shared" si="29"/>
        <v>-0.92184062499998942</v>
      </c>
    </row>
    <row r="938" spans="2:8" x14ac:dyDescent="0.3">
      <c r="B938">
        <f>B937+'User Interface'!$D$14</f>
        <v>0.92600000000000071</v>
      </c>
      <c r="C938">
        <f>IF(G938&lt;0,(SQRT(G938^2+H938^2)*'User Interface'!$D$17)/$C$7*COS(PI()*'User Interface'!$D$19/180),0)</f>
        <v>0</v>
      </c>
      <c r="D938">
        <f>IF(G938&lt;0,(SQRT(H938^2+H938^2)*'User Interface'!$D$17)/$C$7*COS(PI()*'User Interface'!$D$19/180)+$C$8,$C$8)</f>
        <v>-9.81</v>
      </c>
      <c r="E938">
        <f t="shared" si="28"/>
        <v>9</v>
      </c>
      <c r="F938">
        <f t="shared" si="28"/>
        <v>-6.084059999999953</v>
      </c>
      <c r="G938">
        <f t="shared" si="29"/>
        <v>8.3340000000001311</v>
      </c>
      <c r="H938">
        <f t="shared" si="29"/>
        <v>-0.92791977999998942</v>
      </c>
    </row>
    <row r="939" spans="2:8" x14ac:dyDescent="0.3">
      <c r="B939">
        <f>B938+'User Interface'!$D$14</f>
        <v>0.92700000000000071</v>
      </c>
      <c r="C939">
        <f>IF(G939&lt;0,(SQRT(G939^2+H939^2)*'User Interface'!$D$17)/$C$7*COS(PI()*'User Interface'!$D$19/180),0)</f>
        <v>0</v>
      </c>
      <c r="D939">
        <f>IF(G939&lt;0,(SQRT(H939^2+H939^2)*'User Interface'!$D$17)/$C$7*COS(PI()*'User Interface'!$D$19/180)+$C$8,$C$8)</f>
        <v>-9.81</v>
      </c>
      <c r="E939">
        <f t="shared" si="28"/>
        <v>9</v>
      </c>
      <c r="F939">
        <f t="shared" si="28"/>
        <v>-6.0938699999999528</v>
      </c>
      <c r="G939">
        <f t="shared" si="29"/>
        <v>8.3430000000001314</v>
      </c>
      <c r="H939">
        <f t="shared" si="29"/>
        <v>-0.93400874499998943</v>
      </c>
    </row>
    <row r="940" spans="2:8" x14ac:dyDescent="0.3">
      <c r="B940">
        <f>B939+'User Interface'!$D$14</f>
        <v>0.92800000000000071</v>
      </c>
      <c r="C940">
        <f>IF(G940&lt;0,(SQRT(G940^2+H940^2)*'User Interface'!$D$17)/$C$7*COS(PI()*'User Interface'!$D$19/180),0)</f>
        <v>0</v>
      </c>
      <c r="D940">
        <f>IF(G940&lt;0,(SQRT(H940^2+H940^2)*'User Interface'!$D$17)/$C$7*COS(PI()*'User Interface'!$D$19/180)+$C$8,$C$8)</f>
        <v>-9.81</v>
      </c>
      <c r="E940">
        <f t="shared" si="28"/>
        <v>9</v>
      </c>
      <c r="F940">
        <f t="shared" si="28"/>
        <v>-6.1036799999999527</v>
      </c>
      <c r="G940">
        <f t="shared" si="29"/>
        <v>8.3520000000001318</v>
      </c>
      <c r="H940">
        <f t="shared" si="29"/>
        <v>-0.94010751999998943</v>
      </c>
    </row>
    <row r="941" spans="2:8" x14ac:dyDescent="0.3">
      <c r="B941">
        <f>B940+'User Interface'!$D$14</f>
        <v>0.92900000000000071</v>
      </c>
      <c r="C941">
        <f>IF(G941&lt;0,(SQRT(G941^2+H941^2)*'User Interface'!$D$17)/$C$7*COS(PI()*'User Interface'!$D$19/180),0)</f>
        <v>0</v>
      </c>
      <c r="D941">
        <f>IF(G941&lt;0,(SQRT(H941^2+H941^2)*'User Interface'!$D$17)/$C$7*COS(PI()*'User Interface'!$D$19/180)+$C$8,$C$8)</f>
        <v>-9.81</v>
      </c>
      <c r="E941">
        <f t="shared" si="28"/>
        <v>9</v>
      </c>
      <c r="F941">
        <f t="shared" si="28"/>
        <v>-6.1134899999999526</v>
      </c>
      <c r="G941">
        <f t="shared" si="29"/>
        <v>8.3610000000001321</v>
      </c>
      <c r="H941">
        <f t="shared" si="29"/>
        <v>-0.94621610499998943</v>
      </c>
    </row>
    <row r="942" spans="2:8" x14ac:dyDescent="0.3">
      <c r="B942">
        <f>B941+'User Interface'!$D$14</f>
        <v>0.93000000000000071</v>
      </c>
      <c r="C942">
        <f>IF(G942&lt;0,(SQRT(G942^2+H942^2)*'User Interface'!$D$17)/$C$7*COS(PI()*'User Interface'!$D$19/180),0)</f>
        <v>0</v>
      </c>
      <c r="D942">
        <f>IF(G942&lt;0,(SQRT(H942^2+H942^2)*'User Interface'!$D$17)/$C$7*COS(PI()*'User Interface'!$D$19/180)+$C$8,$C$8)</f>
        <v>-9.81</v>
      </c>
      <c r="E942">
        <f t="shared" si="28"/>
        <v>9</v>
      </c>
      <c r="F942">
        <f t="shared" si="28"/>
        <v>-6.1232999999999524</v>
      </c>
      <c r="G942">
        <f t="shared" si="29"/>
        <v>8.3700000000001324</v>
      </c>
      <c r="H942">
        <f t="shared" si="29"/>
        <v>-0.95233449999998943</v>
      </c>
    </row>
    <row r="943" spans="2:8" x14ac:dyDescent="0.3">
      <c r="B943">
        <f>B942+'User Interface'!$D$14</f>
        <v>0.93100000000000072</v>
      </c>
      <c r="C943">
        <f>IF(G943&lt;0,(SQRT(G943^2+H943^2)*'User Interface'!$D$17)/$C$7*COS(PI()*'User Interface'!$D$19/180),0)</f>
        <v>0</v>
      </c>
      <c r="D943">
        <f>IF(G943&lt;0,(SQRT(H943^2+H943^2)*'User Interface'!$D$17)/$C$7*COS(PI()*'User Interface'!$D$19/180)+$C$8,$C$8)</f>
        <v>-9.81</v>
      </c>
      <c r="E943">
        <f t="shared" si="28"/>
        <v>9</v>
      </c>
      <c r="F943">
        <f t="shared" si="28"/>
        <v>-6.1331099999999523</v>
      </c>
      <c r="G943">
        <f t="shared" si="29"/>
        <v>8.3790000000001328</v>
      </c>
      <c r="H943">
        <f t="shared" si="29"/>
        <v>-0.95846270499998942</v>
      </c>
    </row>
    <row r="944" spans="2:8" x14ac:dyDescent="0.3">
      <c r="B944">
        <f>B943+'User Interface'!$D$14</f>
        <v>0.93200000000000072</v>
      </c>
      <c r="C944">
        <f>IF(G944&lt;0,(SQRT(G944^2+H944^2)*'User Interface'!$D$17)/$C$7*COS(PI()*'User Interface'!$D$19/180),0)</f>
        <v>0</v>
      </c>
      <c r="D944">
        <f>IF(G944&lt;0,(SQRT(H944^2+H944^2)*'User Interface'!$D$17)/$C$7*COS(PI()*'User Interface'!$D$19/180)+$C$8,$C$8)</f>
        <v>-9.81</v>
      </c>
      <c r="E944">
        <f t="shared" si="28"/>
        <v>9</v>
      </c>
      <c r="F944">
        <f t="shared" si="28"/>
        <v>-6.1429199999999522</v>
      </c>
      <c r="G944">
        <f t="shared" si="29"/>
        <v>8.3880000000001331</v>
      </c>
      <c r="H944">
        <f t="shared" si="29"/>
        <v>-0.96460071999998942</v>
      </c>
    </row>
    <row r="945" spans="2:8" x14ac:dyDescent="0.3">
      <c r="B945">
        <f>B944+'User Interface'!$D$14</f>
        <v>0.93300000000000072</v>
      </c>
      <c r="C945">
        <f>IF(G945&lt;0,(SQRT(G945^2+H945^2)*'User Interface'!$D$17)/$C$7*COS(PI()*'User Interface'!$D$19/180),0)</f>
        <v>0</v>
      </c>
      <c r="D945">
        <f>IF(G945&lt;0,(SQRT(H945^2+H945^2)*'User Interface'!$D$17)/$C$7*COS(PI()*'User Interface'!$D$19/180)+$C$8,$C$8)</f>
        <v>-9.81</v>
      </c>
      <c r="E945">
        <f t="shared" si="28"/>
        <v>9</v>
      </c>
      <c r="F945">
        <f t="shared" si="28"/>
        <v>-6.1527299999999521</v>
      </c>
      <c r="G945">
        <f t="shared" si="29"/>
        <v>8.3970000000001335</v>
      </c>
      <c r="H945">
        <f t="shared" si="29"/>
        <v>-0.97074854499998942</v>
      </c>
    </row>
    <row r="946" spans="2:8" x14ac:dyDescent="0.3">
      <c r="B946">
        <f>B945+'User Interface'!$D$14</f>
        <v>0.93400000000000072</v>
      </c>
      <c r="C946">
        <f>IF(G946&lt;0,(SQRT(G946^2+H946^2)*'User Interface'!$D$17)/$C$7*COS(PI()*'User Interface'!$D$19/180),0)</f>
        <v>0</v>
      </c>
      <c r="D946">
        <f>IF(G946&lt;0,(SQRT(H946^2+H946^2)*'User Interface'!$D$17)/$C$7*COS(PI()*'User Interface'!$D$19/180)+$C$8,$C$8)</f>
        <v>-9.81</v>
      </c>
      <c r="E946">
        <f t="shared" si="28"/>
        <v>9</v>
      </c>
      <c r="F946">
        <f t="shared" si="28"/>
        <v>-6.1625399999999519</v>
      </c>
      <c r="G946">
        <f t="shared" si="29"/>
        <v>8.4060000000001338</v>
      </c>
      <c r="H946">
        <f t="shared" si="29"/>
        <v>-0.97690617999998941</v>
      </c>
    </row>
    <row r="947" spans="2:8" x14ac:dyDescent="0.3">
      <c r="B947">
        <f>B946+'User Interface'!$D$14</f>
        <v>0.93500000000000072</v>
      </c>
      <c r="C947">
        <f>IF(G947&lt;0,(SQRT(G947^2+H947^2)*'User Interface'!$D$17)/$C$7*COS(PI()*'User Interface'!$D$19/180),0)</f>
        <v>0</v>
      </c>
      <c r="D947">
        <f>IF(G947&lt;0,(SQRT(H947^2+H947^2)*'User Interface'!$D$17)/$C$7*COS(PI()*'User Interface'!$D$19/180)+$C$8,$C$8)</f>
        <v>-9.81</v>
      </c>
      <c r="E947">
        <f t="shared" si="28"/>
        <v>9</v>
      </c>
      <c r="F947">
        <f t="shared" si="28"/>
        <v>-6.1723499999999518</v>
      </c>
      <c r="G947">
        <f t="shared" si="29"/>
        <v>8.4150000000001342</v>
      </c>
      <c r="H947">
        <f t="shared" si="29"/>
        <v>-0.9830736249999894</v>
      </c>
    </row>
    <row r="948" spans="2:8" x14ac:dyDescent="0.3">
      <c r="B948">
        <f>B947+'User Interface'!$D$14</f>
        <v>0.93600000000000072</v>
      </c>
      <c r="C948">
        <f>IF(G948&lt;0,(SQRT(G948^2+H948^2)*'User Interface'!$D$17)/$C$7*COS(PI()*'User Interface'!$D$19/180),0)</f>
        <v>0</v>
      </c>
      <c r="D948">
        <f>IF(G948&lt;0,(SQRT(H948^2+H948^2)*'User Interface'!$D$17)/$C$7*COS(PI()*'User Interface'!$D$19/180)+$C$8,$C$8)</f>
        <v>-9.81</v>
      </c>
      <c r="E948">
        <f t="shared" si="28"/>
        <v>9</v>
      </c>
      <c r="F948">
        <f t="shared" si="28"/>
        <v>-6.1821599999999517</v>
      </c>
      <c r="G948">
        <f t="shared" si="29"/>
        <v>8.4240000000001345</v>
      </c>
      <c r="H948">
        <f t="shared" si="29"/>
        <v>-0.9892508799999894</v>
      </c>
    </row>
    <row r="949" spans="2:8" x14ac:dyDescent="0.3">
      <c r="B949">
        <f>B948+'User Interface'!$D$14</f>
        <v>0.93700000000000072</v>
      </c>
      <c r="C949">
        <f>IF(G949&lt;0,(SQRT(G949^2+H949^2)*'User Interface'!$D$17)/$C$7*COS(PI()*'User Interface'!$D$19/180),0)</f>
        <v>0</v>
      </c>
      <c r="D949">
        <f>IF(G949&lt;0,(SQRT(H949^2+H949^2)*'User Interface'!$D$17)/$C$7*COS(PI()*'User Interface'!$D$19/180)+$C$8,$C$8)</f>
        <v>-9.81</v>
      </c>
      <c r="E949">
        <f t="shared" si="28"/>
        <v>9</v>
      </c>
      <c r="F949">
        <f t="shared" si="28"/>
        <v>-6.1919699999999516</v>
      </c>
      <c r="G949">
        <f t="shared" si="29"/>
        <v>8.4330000000001348</v>
      </c>
      <c r="H949">
        <f t="shared" si="29"/>
        <v>-0.99543794499998939</v>
      </c>
    </row>
    <row r="950" spans="2:8" x14ac:dyDescent="0.3">
      <c r="B950">
        <f>B949+'User Interface'!$D$14</f>
        <v>0.93800000000000072</v>
      </c>
      <c r="C950">
        <f>IF(G950&lt;0,(SQRT(G950^2+H950^2)*'User Interface'!$D$17)/$C$7*COS(PI()*'User Interface'!$D$19/180),0)</f>
        <v>0</v>
      </c>
      <c r="D950">
        <f>IF(G950&lt;0,(SQRT(H950^2+H950^2)*'User Interface'!$D$17)/$C$7*COS(PI()*'User Interface'!$D$19/180)+$C$8,$C$8)</f>
        <v>-9.81</v>
      </c>
      <c r="E950">
        <f t="shared" si="28"/>
        <v>9</v>
      </c>
      <c r="F950">
        <f t="shared" si="28"/>
        <v>-6.2017799999999514</v>
      </c>
      <c r="G950">
        <f t="shared" si="29"/>
        <v>8.4420000000001352</v>
      </c>
      <c r="H950">
        <f t="shared" si="29"/>
        <v>-1.0016348199999894</v>
      </c>
    </row>
    <row r="951" spans="2:8" x14ac:dyDescent="0.3">
      <c r="B951">
        <f>B950+'User Interface'!$D$14</f>
        <v>0.93900000000000072</v>
      </c>
      <c r="C951">
        <f>IF(G951&lt;0,(SQRT(G951^2+H951^2)*'User Interface'!$D$17)/$C$7*COS(PI()*'User Interface'!$D$19/180),0)</f>
        <v>0</v>
      </c>
      <c r="D951">
        <f>IF(G951&lt;0,(SQRT(H951^2+H951^2)*'User Interface'!$D$17)/$C$7*COS(PI()*'User Interface'!$D$19/180)+$C$8,$C$8)</f>
        <v>-9.81</v>
      </c>
      <c r="E951">
        <f t="shared" si="28"/>
        <v>9</v>
      </c>
      <c r="F951">
        <f t="shared" si="28"/>
        <v>-6.2115899999999513</v>
      </c>
      <c r="G951">
        <f t="shared" si="29"/>
        <v>8.4510000000001355</v>
      </c>
      <c r="H951">
        <f t="shared" si="29"/>
        <v>-1.0078415049999894</v>
      </c>
    </row>
    <row r="952" spans="2:8" x14ac:dyDescent="0.3">
      <c r="B952">
        <f>B951+'User Interface'!$D$14</f>
        <v>0.94000000000000072</v>
      </c>
      <c r="C952">
        <f>IF(G952&lt;0,(SQRT(G952^2+H952^2)*'User Interface'!$D$17)/$C$7*COS(PI()*'User Interface'!$D$19/180),0)</f>
        <v>0</v>
      </c>
      <c r="D952">
        <f>IF(G952&lt;0,(SQRT(H952^2+H952^2)*'User Interface'!$D$17)/$C$7*COS(PI()*'User Interface'!$D$19/180)+$C$8,$C$8)</f>
        <v>-9.81</v>
      </c>
      <c r="E952">
        <f t="shared" si="28"/>
        <v>9</v>
      </c>
      <c r="F952">
        <f t="shared" si="28"/>
        <v>-6.2213999999999512</v>
      </c>
      <c r="G952">
        <f t="shared" si="29"/>
        <v>8.4600000000001359</v>
      </c>
      <c r="H952">
        <f t="shared" si="29"/>
        <v>-1.0140579999999892</v>
      </c>
    </row>
    <row r="953" spans="2:8" x14ac:dyDescent="0.3">
      <c r="B953">
        <f>B952+'User Interface'!$D$14</f>
        <v>0.94100000000000072</v>
      </c>
      <c r="C953">
        <f>IF(G953&lt;0,(SQRT(G953^2+H953^2)*'User Interface'!$D$17)/$C$7*COS(PI()*'User Interface'!$D$19/180),0)</f>
        <v>0</v>
      </c>
      <c r="D953">
        <f>IF(G953&lt;0,(SQRT(H953^2+H953^2)*'User Interface'!$D$17)/$C$7*COS(PI()*'User Interface'!$D$19/180)+$C$8,$C$8)</f>
        <v>-9.81</v>
      </c>
      <c r="E953">
        <f t="shared" si="28"/>
        <v>9</v>
      </c>
      <c r="F953">
        <f t="shared" si="28"/>
        <v>-6.2312099999999511</v>
      </c>
      <c r="G953">
        <f t="shared" si="29"/>
        <v>8.4690000000001362</v>
      </c>
      <c r="H953">
        <f t="shared" si="29"/>
        <v>-1.0202843049999892</v>
      </c>
    </row>
    <row r="954" spans="2:8" x14ac:dyDescent="0.3">
      <c r="B954">
        <f>B953+'User Interface'!$D$14</f>
        <v>0.94200000000000073</v>
      </c>
      <c r="C954">
        <f>IF(G954&lt;0,(SQRT(G954^2+H954^2)*'User Interface'!$D$17)/$C$7*COS(PI()*'User Interface'!$D$19/180),0)</f>
        <v>0</v>
      </c>
      <c r="D954">
        <f>IF(G954&lt;0,(SQRT(H954^2+H954^2)*'User Interface'!$D$17)/$C$7*COS(PI()*'User Interface'!$D$19/180)+$C$8,$C$8)</f>
        <v>-9.81</v>
      </c>
      <c r="E954">
        <f t="shared" si="28"/>
        <v>9</v>
      </c>
      <c r="F954">
        <f t="shared" si="28"/>
        <v>-6.2410199999999509</v>
      </c>
      <c r="G954">
        <f t="shared" si="29"/>
        <v>8.4780000000001365</v>
      </c>
      <c r="H954">
        <f t="shared" si="29"/>
        <v>-1.0265204199999891</v>
      </c>
    </row>
    <row r="955" spans="2:8" x14ac:dyDescent="0.3">
      <c r="B955">
        <f>B954+'User Interface'!$D$14</f>
        <v>0.94300000000000073</v>
      </c>
      <c r="C955">
        <f>IF(G955&lt;0,(SQRT(G955^2+H955^2)*'User Interface'!$D$17)/$C$7*COS(PI()*'User Interface'!$D$19/180),0)</f>
        <v>0</v>
      </c>
      <c r="D955">
        <f>IF(G955&lt;0,(SQRT(H955^2+H955^2)*'User Interface'!$D$17)/$C$7*COS(PI()*'User Interface'!$D$19/180)+$C$8,$C$8)</f>
        <v>-9.81</v>
      </c>
      <c r="E955">
        <f t="shared" si="28"/>
        <v>9</v>
      </c>
      <c r="F955">
        <f t="shared" si="28"/>
        <v>-6.2508299999999508</v>
      </c>
      <c r="G955">
        <f t="shared" si="29"/>
        <v>8.4870000000001369</v>
      </c>
      <c r="H955">
        <f t="shared" si="29"/>
        <v>-1.0327663449999891</v>
      </c>
    </row>
    <row r="956" spans="2:8" x14ac:dyDescent="0.3">
      <c r="B956">
        <f>B955+'User Interface'!$D$14</f>
        <v>0.94400000000000073</v>
      </c>
      <c r="C956">
        <f>IF(G956&lt;0,(SQRT(G956^2+H956^2)*'User Interface'!$D$17)/$C$7*COS(PI()*'User Interface'!$D$19/180),0)</f>
        <v>0</v>
      </c>
      <c r="D956">
        <f>IF(G956&lt;0,(SQRT(H956^2+H956^2)*'User Interface'!$D$17)/$C$7*COS(PI()*'User Interface'!$D$19/180)+$C$8,$C$8)</f>
        <v>-9.81</v>
      </c>
      <c r="E956">
        <f t="shared" si="28"/>
        <v>9</v>
      </c>
      <c r="F956">
        <f t="shared" si="28"/>
        <v>-6.2606399999999507</v>
      </c>
      <c r="G956">
        <f t="shared" si="29"/>
        <v>8.4960000000001372</v>
      </c>
      <c r="H956">
        <f t="shared" si="29"/>
        <v>-1.039022079999989</v>
      </c>
    </row>
    <row r="957" spans="2:8" x14ac:dyDescent="0.3">
      <c r="B957">
        <f>B956+'User Interface'!$D$14</f>
        <v>0.94500000000000073</v>
      </c>
      <c r="C957">
        <f>IF(G957&lt;0,(SQRT(G957^2+H957^2)*'User Interface'!$D$17)/$C$7*COS(PI()*'User Interface'!$D$19/180),0)</f>
        <v>0</v>
      </c>
      <c r="D957">
        <f>IF(G957&lt;0,(SQRT(H957^2+H957^2)*'User Interface'!$D$17)/$C$7*COS(PI()*'User Interface'!$D$19/180)+$C$8,$C$8)</f>
        <v>-9.81</v>
      </c>
      <c r="E957">
        <f t="shared" si="28"/>
        <v>9</v>
      </c>
      <c r="F957">
        <f t="shared" si="28"/>
        <v>-6.2704499999999506</v>
      </c>
      <c r="G957">
        <f t="shared" si="29"/>
        <v>8.5050000000001376</v>
      </c>
      <c r="H957">
        <f t="shared" si="29"/>
        <v>-1.045287624999989</v>
      </c>
    </row>
    <row r="958" spans="2:8" x14ac:dyDescent="0.3">
      <c r="B958">
        <f>B957+'User Interface'!$D$14</f>
        <v>0.94600000000000073</v>
      </c>
      <c r="C958">
        <f>IF(G958&lt;0,(SQRT(G958^2+H958^2)*'User Interface'!$D$17)/$C$7*COS(PI()*'User Interface'!$D$19/180),0)</f>
        <v>0</v>
      </c>
      <c r="D958">
        <f>IF(G958&lt;0,(SQRT(H958^2+H958^2)*'User Interface'!$D$17)/$C$7*COS(PI()*'User Interface'!$D$19/180)+$C$8,$C$8)</f>
        <v>-9.81</v>
      </c>
      <c r="E958">
        <f t="shared" si="28"/>
        <v>9</v>
      </c>
      <c r="F958">
        <f t="shared" si="28"/>
        <v>-6.2802599999999504</v>
      </c>
      <c r="G958">
        <f t="shared" si="29"/>
        <v>8.5140000000001379</v>
      </c>
      <c r="H958">
        <f t="shared" si="29"/>
        <v>-1.0515629799999888</v>
      </c>
    </row>
    <row r="959" spans="2:8" x14ac:dyDescent="0.3">
      <c r="B959">
        <f>B958+'User Interface'!$D$14</f>
        <v>0.94700000000000073</v>
      </c>
      <c r="C959">
        <f>IF(G959&lt;0,(SQRT(G959^2+H959^2)*'User Interface'!$D$17)/$C$7*COS(PI()*'User Interface'!$D$19/180),0)</f>
        <v>0</v>
      </c>
      <c r="D959">
        <f>IF(G959&lt;0,(SQRT(H959^2+H959^2)*'User Interface'!$D$17)/$C$7*COS(PI()*'User Interface'!$D$19/180)+$C$8,$C$8)</f>
        <v>-9.81</v>
      </c>
      <c r="E959">
        <f t="shared" si="28"/>
        <v>9</v>
      </c>
      <c r="F959">
        <f t="shared" si="28"/>
        <v>-6.2900699999999503</v>
      </c>
      <c r="G959">
        <f t="shared" si="29"/>
        <v>8.5230000000001382</v>
      </c>
      <c r="H959">
        <f t="shared" si="29"/>
        <v>-1.0578481449999888</v>
      </c>
    </row>
    <row r="960" spans="2:8" x14ac:dyDescent="0.3">
      <c r="B960">
        <f>B959+'User Interface'!$D$14</f>
        <v>0.94800000000000073</v>
      </c>
      <c r="C960">
        <f>IF(G960&lt;0,(SQRT(G960^2+H960^2)*'User Interface'!$D$17)/$C$7*COS(PI()*'User Interface'!$D$19/180),0)</f>
        <v>0</v>
      </c>
      <c r="D960">
        <f>IF(G960&lt;0,(SQRT(H960^2+H960^2)*'User Interface'!$D$17)/$C$7*COS(PI()*'User Interface'!$D$19/180)+$C$8,$C$8)</f>
        <v>-9.81</v>
      </c>
      <c r="E960">
        <f t="shared" si="28"/>
        <v>9</v>
      </c>
      <c r="F960">
        <f t="shared" si="28"/>
        <v>-6.2998799999999502</v>
      </c>
      <c r="G960">
        <f t="shared" si="29"/>
        <v>8.5320000000001386</v>
      </c>
      <c r="H960">
        <f t="shared" si="29"/>
        <v>-1.0641431199999887</v>
      </c>
    </row>
    <row r="961" spans="2:8" x14ac:dyDescent="0.3">
      <c r="B961">
        <f>B960+'User Interface'!$D$14</f>
        <v>0.94900000000000073</v>
      </c>
      <c r="C961">
        <f>IF(G961&lt;0,(SQRT(G961^2+H961^2)*'User Interface'!$D$17)/$C$7*COS(PI()*'User Interface'!$D$19/180),0)</f>
        <v>0</v>
      </c>
      <c r="D961">
        <f>IF(G961&lt;0,(SQRT(H961^2+H961^2)*'User Interface'!$D$17)/$C$7*COS(PI()*'User Interface'!$D$19/180)+$C$8,$C$8)</f>
        <v>-9.81</v>
      </c>
      <c r="E961">
        <f t="shared" si="28"/>
        <v>9</v>
      </c>
      <c r="F961">
        <f t="shared" si="28"/>
        <v>-6.3096899999999501</v>
      </c>
      <c r="G961">
        <f t="shared" si="29"/>
        <v>8.5410000000001389</v>
      </c>
      <c r="H961">
        <f t="shared" si="29"/>
        <v>-1.0704479049999887</v>
      </c>
    </row>
    <row r="962" spans="2:8" x14ac:dyDescent="0.3">
      <c r="B962">
        <f>B961+'User Interface'!$D$14</f>
        <v>0.95000000000000073</v>
      </c>
      <c r="C962">
        <f>IF(G962&lt;0,(SQRT(G962^2+H962^2)*'User Interface'!$D$17)/$C$7*COS(PI()*'User Interface'!$D$19/180),0)</f>
        <v>0</v>
      </c>
      <c r="D962">
        <f>IF(G962&lt;0,(SQRT(H962^2+H962^2)*'User Interface'!$D$17)/$C$7*COS(PI()*'User Interface'!$D$19/180)+$C$8,$C$8)</f>
        <v>-9.81</v>
      </c>
      <c r="E962">
        <f t="shared" si="28"/>
        <v>9</v>
      </c>
      <c r="F962">
        <f t="shared" si="28"/>
        <v>-6.3194999999999499</v>
      </c>
      <c r="G962">
        <f t="shared" si="29"/>
        <v>8.5500000000001393</v>
      </c>
      <c r="H962">
        <f t="shared" si="29"/>
        <v>-1.0767624999999885</v>
      </c>
    </row>
    <row r="963" spans="2:8" x14ac:dyDescent="0.3">
      <c r="B963">
        <f>B962+'User Interface'!$D$14</f>
        <v>0.95100000000000073</v>
      </c>
      <c r="C963">
        <f>IF(G963&lt;0,(SQRT(G963^2+H963^2)*'User Interface'!$D$17)/$C$7*COS(PI()*'User Interface'!$D$19/180),0)</f>
        <v>0</v>
      </c>
      <c r="D963">
        <f>IF(G963&lt;0,(SQRT(H963^2+H963^2)*'User Interface'!$D$17)/$C$7*COS(PI()*'User Interface'!$D$19/180)+$C$8,$C$8)</f>
        <v>-9.81</v>
      </c>
      <c r="E963">
        <f t="shared" si="28"/>
        <v>9</v>
      </c>
      <c r="F963">
        <f t="shared" si="28"/>
        <v>-6.3293099999999498</v>
      </c>
      <c r="G963">
        <f t="shared" si="29"/>
        <v>8.5590000000001396</v>
      </c>
      <c r="H963">
        <f t="shared" si="29"/>
        <v>-1.0830869049999885</v>
      </c>
    </row>
    <row r="964" spans="2:8" x14ac:dyDescent="0.3">
      <c r="B964">
        <f>B963+'User Interface'!$D$14</f>
        <v>0.95200000000000073</v>
      </c>
      <c r="C964">
        <f>IF(G964&lt;0,(SQRT(G964^2+H964^2)*'User Interface'!$D$17)/$C$7*COS(PI()*'User Interface'!$D$19/180),0)</f>
        <v>0</v>
      </c>
      <c r="D964">
        <f>IF(G964&lt;0,(SQRT(H964^2+H964^2)*'User Interface'!$D$17)/$C$7*COS(PI()*'User Interface'!$D$19/180)+$C$8,$C$8)</f>
        <v>-9.81</v>
      </c>
      <c r="E964">
        <f t="shared" si="28"/>
        <v>9</v>
      </c>
      <c r="F964">
        <f t="shared" si="28"/>
        <v>-6.3391199999999497</v>
      </c>
      <c r="G964">
        <f t="shared" si="29"/>
        <v>8.5680000000001399</v>
      </c>
      <c r="H964">
        <f t="shared" si="29"/>
        <v>-1.0894211199999884</v>
      </c>
    </row>
    <row r="965" spans="2:8" x14ac:dyDescent="0.3">
      <c r="B965">
        <f>B964+'User Interface'!$D$14</f>
        <v>0.95300000000000074</v>
      </c>
      <c r="C965">
        <f>IF(G965&lt;0,(SQRT(G965^2+H965^2)*'User Interface'!$D$17)/$C$7*COS(PI()*'User Interface'!$D$19/180),0)</f>
        <v>0</v>
      </c>
      <c r="D965">
        <f>IF(G965&lt;0,(SQRT(H965^2+H965^2)*'User Interface'!$D$17)/$C$7*COS(PI()*'User Interface'!$D$19/180)+$C$8,$C$8)</f>
        <v>-9.81</v>
      </c>
      <c r="E965">
        <f t="shared" si="28"/>
        <v>9</v>
      </c>
      <c r="F965">
        <f t="shared" si="28"/>
        <v>-6.3489299999999496</v>
      </c>
      <c r="G965">
        <f t="shared" si="29"/>
        <v>8.5770000000001403</v>
      </c>
      <c r="H965">
        <f t="shared" si="29"/>
        <v>-1.0957651449999883</v>
      </c>
    </row>
    <row r="966" spans="2:8" x14ac:dyDescent="0.3">
      <c r="B966">
        <f>B965+'User Interface'!$D$14</f>
        <v>0.95400000000000074</v>
      </c>
      <c r="C966">
        <f>IF(G966&lt;0,(SQRT(G966^2+H966^2)*'User Interface'!$D$17)/$C$7*COS(PI()*'User Interface'!$D$19/180),0)</f>
        <v>0</v>
      </c>
      <c r="D966">
        <f>IF(G966&lt;0,(SQRT(H966^2+H966^2)*'User Interface'!$D$17)/$C$7*COS(PI()*'User Interface'!$D$19/180)+$C$8,$C$8)</f>
        <v>-9.81</v>
      </c>
      <c r="E966">
        <f t="shared" si="28"/>
        <v>9</v>
      </c>
      <c r="F966">
        <f t="shared" si="28"/>
        <v>-6.3587399999999494</v>
      </c>
      <c r="G966">
        <f t="shared" si="29"/>
        <v>8.5860000000001406</v>
      </c>
      <c r="H966">
        <f t="shared" si="29"/>
        <v>-1.1021189799999882</v>
      </c>
    </row>
    <row r="967" spans="2:8" x14ac:dyDescent="0.3">
      <c r="B967">
        <f>B966+'User Interface'!$D$14</f>
        <v>0.95500000000000074</v>
      </c>
      <c r="C967">
        <f>IF(G967&lt;0,(SQRT(G967^2+H967^2)*'User Interface'!$D$17)/$C$7*COS(PI()*'User Interface'!$D$19/180),0)</f>
        <v>0</v>
      </c>
      <c r="D967">
        <f>IF(G967&lt;0,(SQRT(H967^2+H967^2)*'User Interface'!$D$17)/$C$7*COS(PI()*'User Interface'!$D$19/180)+$C$8,$C$8)</f>
        <v>-9.81</v>
      </c>
      <c r="E967">
        <f t="shared" si="28"/>
        <v>9</v>
      </c>
      <c r="F967">
        <f t="shared" si="28"/>
        <v>-6.3685499999999493</v>
      </c>
      <c r="G967">
        <f t="shared" si="29"/>
        <v>8.595000000000141</v>
      </c>
      <c r="H967">
        <f t="shared" si="29"/>
        <v>-1.1084826249999882</v>
      </c>
    </row>
    <row r="968" spans="2:8" x14ac:dyDescent="0.3">
      <c r="B968">
        <f>B967+'User Interface'!$D$14</f>
        <v>0.95600000000000074</v>
      </c>
      <c r="C968">
        <f>IF(G968&lt;0,(SQRT(G968^2+H968^2)*'User Interface'!$D$17)/$C$7*COS(PI()*'User Interface'!$D$19/180),0)</f>
        <v>0</v>
      </c>
      <c r="D968">
        <f>IF(G968&lt;0,(SQRT(H968^2+H968^2)*'User Interface'!$D$17)/$C$7*COS(PI()*'User Interface'!$D$19/180)+$C$8,$C$8)</f>
        <v>-9.81</v>
      </c>
      <c r="E968">
        <f t="shared" si="28"/>
        <v>9</v>
      </c>
      <c r="F968">
        <f t="shared" si="28"/>
        <v>-6.3783599999999492</v>
      </c>
      <c r="G968">
        <f t="shared" si="29"/>
        <v>8.6040000000001413</v>
      </c>
      <c r="H968">
        <f t="shared" si="29"/>
        <v>-1.114856079999988</v>
      </c>
    </row>
    <row r="969" spans="2:8" x14ac:dyDescent="0.3">
      <c r="B969">
        <f>B968+'User Interface'!$D$14</f>
        <v>0.95700000000000074</v>
      </c>
      <c r="C969">
        <f>IF(G969&lt;0,(SQRT(G969^2+H969^2)*'User Interface'!$D$17)/$C$7*COS(PI()*'User Interface'!$D$19/180),0)</f>
        <v>0</v>
      </c>
      <c r="D969">
        <f>IF(G969&lt;0,(SQRT(H969^2+H969^2)*'User Interface'!$D$17)/$C$7*COS(PI()*'User Interface'!$D$19/180)+$C$8,$C$8)</f>
        <v>-9.81</v>
      </c>
      <c r="E969">
        <f t="shared" si="28"/>
        <v>9</v>
      </c>
      <c r="F969">
        <f t="shared" si="28"/>
        <v>-6.3881699999999491</v>
      </c>
      <c r="G969">
        <f t="shared" si="29"/>
        <v>8.6130000000001417</v>
      </c>
      <c r="H969">
        <f t="shared" si="29"/>
        <v>-1.121239344999988</v>
      </c>
    </row>
    <row r="970" spans="2:8" x14ac:dyDescent="0.3">
      <c r="B970">
        <f>B969+'User Interface'!$D$14</f>
        <v>0.95800000000000074</v>
      </c>
      <c r="C970">
        <f>IF(G970&lt;0,(SQRT(G970^2+H970^2)*'User Interface'!$D$17)/$C$7*COS(PI()*'User Interface'!$D$19/180),0)</f>
        <v>0</v>
      </c>
      <c r="D970">
        <f>IF(G970&lt;0,(SQRT(H970^2+H970^2)*'User Interface'!$D$17)/$C$7*COS(PI()*'User Interface'!$D$19/180)+$C$8,$C$8)</f>
        <v>-9.81</v>
      </c>
      <c r="E970">
        <f t="shared" si="28"/>
        <v>9</v>
      </c>
      <c r="F970">
        <f t="shared" si="28"/>
        <v>-6.3979799999999489</v>
      </c>
      <c r="G970">
        <f t="shared" si="29"/>
        <v>8.622000000000142</v>
      </c>
      <c r="H970">
        <f t="shared" si="29"/>
        <v>-1.1276324199999879</v>
      </c>
    </row>
    <row r="971" spans="2:8" x14ac:dyDescent="0.3">
      <c r="B971">
        <f>B970+'User Interface'!$D$14</f>
        <v>0.95900000000000074</v>
      </c>
      <c r="C971">
        <f>IF(G971&lt;0,(SQRT(G971^2+H971^2)*'User Interface'!$D$17)/$C$7*COS(PI()*'User Interface'!$D$19/180),0)</f>
        <v>0</v>
      </c>
      <c r="D971">
        <f>IF(G971&lt;0,(SQRT(H971^2+H971^2)*'User Interface'!$D$17)/$C$7*COS(PI()*'User Interface'!$D$19/180)+$C$8,$C$8)</f>
        <v>-9.81</v>
      </c>
      <c r="E971">
        <f t="shared" si="28"/>
        <v>9</v>
      </c>
      <c r="F971">
        <f t="shared" si="28"/>
        <v>-6.4077899999999488</v>
      </c>
      <c r="G971">
        <f t="shared" si="29"/>
        <v>8.6310000000001423</v>
      </c>
      <c r="H971">
        <f t="shared" si="29"/>
        <v>-1.1340353049999878</v>
      </c>
    </row>
    <row r="972" spans="2:8" x14ac:dyDescent="0.3">
      <c r="B972">
        <f>B971+'User Interface'!$D$14</f>
        <v>0.96000000000000074</v>
      </c>
      <c r="C972">
        <f>IF(G972&lt;0,(SQRT(G972^2+H972^2)*'User Interface'!$D$17)/$C$7*COS(PI()*'User Interface'!$D$19/180),0)</f>
        <v>0</v>
      </c>
      <c r="D972">
        <f>IF(G972&lt;0,(SQRT(H972^2+H972^2)*'User Interface'!$D$17)/$C$7*COS(PI()*'User Interface'!$D$19/180)+$C$8,$C$8)</f>
        <v>-9.81</v>
      </c>
      <c r="E972">
        <f t="shared" si="28"/>
        <v>9</v>
      </c>
      <c r="F972">
        <f t="shared" si="28"/>
        <v>-6.4175999999999487</v>
      </c>
      <c r="G972">
        <f t="shared" si="29"/>
        <v>8.6400000000001427</v>
      </c>
      <c r="H972">
        <f t="shared" si="29"/>
        <v>-1.1404479999999877</v>
      </c>
    </row>
    <row r="973" spans="2:8" x14ac:dyDescent="0.3">
      <c r="B973">
        <f>B972+'User Interface'!$D$14</f>
        <v>0.96100000000000074</v>
      </c>
      <c r="C973">
        <f>IF(G973&lt;0,(SQRT(G973^2+H973^2)*'User Interface'!$D$17)/$C$7*COS(PI()*'User Interface'!$D$19/180),0)</f>
        <v>0</v>
      </c>
      <c r="D973">
        <f>IF(G973&lt;0,(SQRT(H973^2+H973^2)*'User Interface'!$D$17)/$C$7*COS(PI()*'User Interface'!$D$19/180)+$C$8,$C$8)</f>
        <v>-9.81</v>
      </c>
      <c r="E973">
        <f t="shared" si="28"/>
        <v>9</v>
      </c>
      <c r="F973">
        <f t="shared" si="28"/>
        <v>-6.4274099999999486</v>
      </c>
      <c r="G973">
        <f t="shared" si="29"/>
        <v>8.649000000000143</v>
      </c>
      <c r="H973">
        <f t="shared" si="29"/>
        <v>-1.1468705049999877</v>
      </c>
    </row>
    <row r="974" spans="2:8" x14ac:dyDescent="0.3">
      <c r="B974">
        <f>B973+'User Interface'!$D$14</f>
        <v>0.96200000000000074</v>
      </c>
      <c r="C974">
        <f>IF(G974&lt;0,(SQRT(G974^2+H974^2)*'User Interface'!$D$17)/$C$7*COS(PI()*'User Interface'!$D$19/180),0)</f>
        <v>0</v>
      </c>
      <c r="D974">
        <f>IF(G974&lt;0,(SQRT(H974^2+H974^2)*'User Interface'!$D$17)/$C$7*COS(PI()*'User Interface'!$D$19/180)+$C$8,$C$8)</f>
        <v>-9.81</v>
      </c>
      <c r="E974">
        <f t="shared" ref="E974:F1012" si="30">C973*$C$9+E973</f>
        <v>9</v>
      </c>
      <c r="F974">
        <f t="shared" si="30"/>
        <v>-6.4372199999999484</v>
      </c>
      <c r="G974">
        <f t="shared" ref="G974:H1012" si="31">(E974+E973)/2*$C$9+G973</f>
        <v>8.6580000000001434</v>
      </c>
      <c r="H974">
        <f t="shared" si="31"/>
        <v>-1.1533028199999875</v>
      </c>
    </row>
    <row r="975" spans="2:8" x14ac:dyDescent="0.3">
      <c r="B975">
        <f>B974+'User Interface'!$D$14</f>
        <v>0.96300000000000074</v>
      </c>
      <c r="C975">
        <f>IF(G975&lt;0,(SQRT(G975^2+H975^2)*'User Interface'!$D$17)/$C$7*COS(PI()*'User Interface'!$D$19/180),0)</f>
        <v>0</v>
      </c>
      <c r="D975">
        <f>IF(G975&lt;0,(SQRT(H975^2+H975^2)*'User Interface'!$D$17)/$C$7*COS(PI()*'User Interface'!$D$19/180)+$C$8,$C$8)</f>
        <v>-9.81</v>
      </c>
      <c r="E975">
        <f t="shared" si="30"/>
        <v>9</v>
      </c>
      <c r="F975">
        <f t="shared" si="30"/>
        <v>-6.4470299999999483</v>
      </c>
      <c r="G975">
        <f t="shared" si="31"/>
        <v>8.6670000000001437</v>
      </c>
      <c r="H975">
        <f t="shared" si="31"/>
        <v>-1.1597449449999875</v>
      </c>
    </row>
    <row r="976" spans="2:8" x14ac:dyDescent="0.3">
      <c r="B976">
        <f>B975+'User Interface'!$D$14</f>
        <v>0.96400000000000075</v>
      </c>
      <c r="C976">
        <f>IF(G976&lt;0,(SQRT(G976^2+H976^2)*'User Interface'!$D$17)/$C$7*COS(PI()*'User Interface'!$D$19/180),0)</f>
        <v>0</v>
      </c>
      <c r="D976">
        <f>IF(G976&lt;0,(SQRT(H976^2+H976^2)*'User Interface'!$D$17)/$C$7*COS(PI()*'User Interface'!$D$19/180)+$C$8,$C$8)</f>
        <v>-9.81</v>
      </c>
      <c r="E976">
        <f t="shared" si="30"/>
        <v>9</v>
      </c>
      <c r="F976">
        <f t="shared" si="30"/>
        <v>-6.4568399999999482</v>
      </c>
      <c r="G976">
        <f t="shared" si="31"/>
        <v>8.676000000000144</v>
      </c>
      <c r="H976">
        <f t="shared" si="31"/>
        <v>-1.1661968799999873</v>
      </c>
    </row>
    <row r="977" spans="2:8" x14ac:dyDescent="0.3">
      <c r="B977">
        <f>B976+'User Interface'!$D$14</f>
        <v>0.96500000000000075</v>
      </c>
      <c r="C977">
        <f>IF(G977&lt;0,(SQRT(G977^2+H977^2)*'User Interface'!$D$17)/$C$7*COS(PI()*'User Interface'!$D$19/180),0)</f>
        <v>0</v>
      </c>
      <c r="D977">
        <f>IF(G977&lt;0,(SQRT(H977^2+H977^2)*'User Interface'!$D$17)/$C$7*COS(PI()*'User Interface'!$D$19/180)+$C$8,$C$8)</f>
        <v>-9.81</v>
      </c>
      <c r="E977">
        <f t="shared" si="30"/>
        <v>9</v>
      </c>
      <c r="F977">
        <f t="shared" si="30"/>
        <v>-6.4666499999999481</v>
      </c>
      <c r="G977">
        <f t="shared" si="31"/>
        <v>8.6850000000001444</v>
      </c>
      <c r="H977">
        <f t="shared" si="31"/>
        <v>-1.1726586249999873</v>
      </c>
    </row>
    <row r="978" spans="2:8" x14ac:dyDescent="0.3">
      <c r="B978">
        <f>B977+'User Interface'!$D$14</f>
        <v>0.96600000000000075</v>
      </c>
      <c r="C978">
        <f>IF(G978&lt;0,(SQRT(G978^2+H978^2)*'User Interface'!$D$17)/$C$7*COS(PI()*'User Interface'!$D$19/180),0)</f>
        <v>0</v>
      </c>
      <c r="D978">
        <f>IF(G978&lt;0,(SQRT(H978^2+H978^2)*'User Interface'!$D$17)/$C$7*COS(PI()*'User Interface'!$D$19/180)+$C$8,$C$8)</f>
        <v>-9.81</v>
      </c>
      <c r="E978">
        <f t="shared" si="30"/>
        <v>9</v>
      </c>
      <c r="F978">
        <f t="shared" si="30"/>
        <v>-6.4764599999999479</v>
      </c>
      <c r="G978">
        <f t="shared" si="31"/>
        <v>8.6940000000001447</v>
      </c>
      <c r="H978">
        <f t="shared" si="31"/>
        <v>-1.1791301799999871</v>
      </c>
    </row>
    <row r="979" spans="2:8" x14ac:dyDescent="0.3">
      <c r="B979">
        <f>B978+'User Interface'!$D$14</f>
        <v>0.96700000000000075</v>
      </c>
      <c r="C979">
        <f>IF(G979&lt;0,(SQRT(G979^2+H979^2)*'User Interface'!$D$17)/$C$7*COS(PI()*'User Interface'!$D$19/180),0)</f>
        <v>0</v>
      </c>
      <c r="D979">
        <f>IF(G979&lt;0,(SQRT(H979^2+H979^2)*'User Interface'!$D$17)/$C$7*COS(PI()*'User Interface'!$D$19/180)+$C$8,$C$8)</f>
        <v>-9.81</v>
      </c>
      <c r="E979">
        <f t="shared" si="30"/>
        <v>9</v>
      </c>
      <c r="F979">
        <f t="shared" si="30"/>
        <v>-6.4862699999999478</v>
      </c>
      <c r="G979">
        <f t="shared" si="31"/>
        <v>8.7030000000001451</v>
      </c>
      <c r="H979">
        <f t="shared" si="31"/>
        <v>-1.1856115449999871</v>
      </c>
    </row>
    <row r="980" spans="2:8" x14ac:dyDescent="0.3">
      <c r="B980">
        <f>B979+'User Interface'!$D$14</f>
        <v>0.96800000000000075</v>
      </c>
      <c r="C980">
        <f>IF(G980&lt;0,(SQRT(G980^2+H980^2)*'User Interface'!$D$17)/$C$7*COS(PI()*'User Interface'!$D$19/180),0)</f>
        <v>0</v>
      </c>
      <c r="D980">
        <f>IF(G980&lt;0,(SQRT(H980^2+H980^2)*'User Interface'!$D$17)/$C$7*COS(PI()*'User Interface'!$D$19/180)+$C$8,$C$8)</f>
        <v>-9.81</v>
      </c>
      <c r="E980">
        <f t="shared" si="30"/>
        <v>9</v>
      </c>
      <c r="F980">
        <f t="shared" si="30"/>
        <v>-6.4960799999999477</v>
      </c>
      <c r="G980">
        <f t="shared" si="31"/>
        <v>8.7120000000001454</v>
      </c>
      <c r="H980">
        <f t="shared" si="31"/>
        <v>-1.192102719999987</v>
      </c>
    </row>
    <row r="981" spans="2:8" x14ac:dyDescent="0.3">
      <c r="B981">
        <f>B980+'User Interface'!$D$14</f>
        <v>0.96900000000000075</v>
      </c>
      <c r="C981">
        <f>IF(G981&lt;0,(SQRT(G981^2+H981^2)*'User Interface'!$D$17)/$C$7*COS(PI()*'User Interface'!$D$19/180),0)</f>
        <v>0</v>
      </c>
      <c r="D981">
        <f>IF(G981&lt;0,(SQRT(H981^2+H981^2)*'User Interface'!$D$17)/$C$7*COS(PI()*'User Interface'!$D$19/180)+$C$8,$C$8)</f>
        <v>-9.81</v>
      </c>
      <c r="E981">
        <f t="shared" si="30"/>
        <v>9</v>
      </c>
      <c r="F981">
        <f t="shared" si="30"/>
        <v>-6.5058899999999475</v>
      </c>
      <c r="G981">
        <f t="shared" si="31"/>
        <v>8.7210000000001457</v>
      </c>
      <c r="H981">
        <f t="shared" si="31"/>
        <v>-1.1986037049999869</v>
      </c>
    </row>
    <row r="982" spans="2:8" x14ac:dyDescent="0.3">
      <c r="B982">
        <f>B981+'User Interface'!$D$14</f>
        <v>0.97000000000000075</v>
      </c>
      <c r="C982">
        <f>IF(G982&lt;0,(SQRT(G982^2+H982^2)*'User Interface'!$D$17)/$C$7*COS(PI()*'User Interface'!$D$19/180),0)</f>
        <v>0</v>
      </c>
      <c r="D982">
        <f>IF(G982&lt;0,(SQRT(H982^2+H982^2)*'User Interface'!$D$17)/$C$7*COS(PI()*'User Interface'!$D$19/180)+$C$8,$C$8)</f>
        <v>-9.81</v>
      </c>
      <c r="E982">
        <f t="shared" si="30"/>
        <v>9</v>
      </c>
      <c r="F982">
        <f t="shared" si="30"/>
        <v>-6.5156999999999474</v>
      </c>
      <c r="G982">
        <f t="shared" si="31"/>
        <v>8.7300000000001461</v>
      </c>
      <c r="H982">
        <f t="shared" si="31"/>
        <v>-1.2051144999999868</v>
      </c>
    </row>
    <row r="983" spans="2:8" x14ac:dyDescent="0.3">
      <c r="B983">
        <f>B982+'User Interface'!$D$14</f>
        <v>0.97100000000000075</v>
      </c>
      <c r="C983">
        <f>IF(G983&lt;0,(SQRT(G983^2+H983^2)*'User Interface'!$D$17)/$C$7*COS(PI()*'User Interface'!$D$19/180),0)</f>
        <v>0</v>
      </c>
      <c r="D983">
        <f>IF(G983&lt;0,(SQRT(H983^2+H983^2)*'User Interface'!$D$17)/$C$7*COS(PI()*'User Interface'!$D$19/180)+$C$8,$C$8)</f>
        <v>-9.81</v>
      </c>
      <c r="E983">
        <f t="shared" si="30"/>
        <v>9</v>
      </c>
      <c r="F983">
        <f t="shared" si="30"/>
        <v>-6.5255099999999473</v>
      </c>
      <c r="G983">
        <f t="shared" si="31"/>
        <v>8.7390000000001464</v>
      </c>
      <c r="H983">
        <f t="shared" si="31"/>
        <v>-1.2116351049999867</v>
      </c>
    </row>
    <row r="984" spans="2:8" x14ac:dyDescent="0.3">
      <c r="B984">
        <f>B983+'User Interface'!$D$14</f>
        <v>0.97200000000000075</v>
      </c>
      <c r="C984">
        <f>IF(G984&lt;0,(SQRT(G984^2+H984^2)*'User Interface'!$D$17)/$C$7*COS(PI()*'User Interface'!$D$19/180),0)</f>
        <v>0</v>
      </c>
      <c r="D984">
        <f>IF(G984&lt;0,(SQRT(H984^2+H984^2)*'User Interface'!$D$17)/$C$7*COS(PI()*'User Interface'!$D$19/180)+$C$8,$C$8)</f>
        <v>-9.81</v>
      </c>
      <c r="E984">
        <f t="shared" si="30"/>
        <v>9</v>
      </c>
      <c r="F984">
        <f t="shared" si="30"/>
        <v>-6.5353199999999472</v>
      </c>
      <c r="G984">
        <f t="shared" si="31"/>
        <v>8.7480000000001468</v>
      </c>
      <c r="H984">
        <f t="shared" si="31"/>
        <v>-1.2181655199999866</v>
      </c>
    </row>
    <row r="985" spans="2:8" x14ac:dyDescent="0.3">
      <c r="B985">
        <f>B984+'User Interface'!$D$14</f>
        <v>0.97300000000000075</v>
      </c>
      <c r="C985">
        <f>IF(G985&lt;0,(SQRT(G985^2+H985^2)*'User Interface'!$D$17)/$C$7*COS(PI()*'User Interface'!$D$19/180),0)</f>
        <v>0</v>
      </c>
      <c r="D985">
        <f>IF(G985&lt;0,(SQRT(H985^2+H985^2)*'User Interface'!$D$17)/$C$7*COS(PI()*'User Interface'!$D$19/180)+$C$8,$C$8)</f>
        <v>-9.81</v>
      </c>
      <c r="E985">
        <f t="shared" si="30"/>
        <v>9</v>
      </c>
      <c r="F985">
        <f t="shared" si="30"/>
        <v>-6.545129999999947</v>
      </c>
      <c r="G985">
        <f t="shared" si="31"/>
        <v>8.7570000000001471</v>
      </c>
      <c r="H985">
        <f t="shared" si="31"/>
        <v>-1.2247057449999865</v>
      </c>
    </row>
    <row r="986" spans="2:8" x14ac:dyDescent="0.3">
      <c r="B986">
        <f>B985+'User Interface'!$D$14</f>
        <v>0.97400000000000075</v>
      </c>
      <c r="C986">
        <f>IF(G986&lt;0,(SQRT(G986^2+H986^2)*'User Interface'!$D$17)/$C$7*COS(PI()*'User Interface'!$D$19/180),0)</f>
        <v>0</v>
      </c>
      <c r="D986">
        <f>IF(G986&lt;0,(SQRT(H986^2+H986^2)*'User Interface'!$D$17)/$C$7*COS(PI()*'User Interface'!$D$19/180)+$C$8,$C$8)</f>
        <v>-9.81</v>
      </c>
      <c r="E986">
        <f t="shared" si="30"/>
        <v>9</v>
      </c>
      <c r="F986">
        <f t="shared" si="30"/>
        <v>-6.5549399999999469</v>
      </c>
      <c r="G986">
        <f t="shared" si="31"/>
        <v>8.7660000000001475</v>
      </c>
      <c r="H986">
        <f t="shared" si="31"/>
        <v>-1.2312557799999864</v>
      </c>
    </row>
    <row r="987" spans="2:8" x14ac:dyDescent="0.3">
      <c r="B987">
        <f>B986+'User Interface'!$D$14</f>
        <v>0.97500000000000075</v>
      </c>
      <c r="C987">
        <f>IF(G987&lt;0,(SQRT(G987^2+H987^2)*'User Interface'!$D$17)/$C$7*COS(PI()*'User Interface'!$D$19/180),0)</f>
        <v>0</v>
      </c>
      <c r="D987">
        <f>IF(G987&lt;0,(SQRT(H987^2+H987^2)*'User Interface'!$D$17)/$C$7*COS(PI()*'User Interface'!$D$19/180)+$C$8,$C$8)</f>
        <v>-9.81</v>
      </c>
      <c r="E987">
        <f t="shared" si="30"/>
        <v>9</v>
      </c>
      <c r="F987">
        <f t="shared" si="30"/>
        <v>-6.5647499999999468</v>
      </c>
      <c r="G987">
        <f t="shared" si="31"/>
        <v>8.7750000000001478</v>
      </c>
      <c r="H987">
        <f t="shared" si="31"/>
        <v>-1.2378156249999863</v>
      </c>
    </row>
    <row r="988" spans="2:8" x14ac:dyDescent="0.3">
      <c r="B988">
        <f>B987+'User Interface'!$D$14</f>
        <v>0.97600000000000076</v>
      </c>
      <c r="C988">
        <f>IF(G988&lt;0,(SQRT(G988^2+H988^2)*'User Interface'!$D$17)/$C$7*COS(PI()*'User Interface'!$D$19/180),0)</f>
        <v>0</v>
      </c>
      <c r="D988">
        <f>IF(G988&lt;0,(SQRT(H988^2+H988^2)*'User Interface'!$D$17)/$C$7*COS(PI()*'User Interface'!$D$19/180)+$C$8,$C$8)</f>
        <v>-9.81</v>
      </c>
      <c r="E988">
        <f t="shared" si="30"/>
        <v>9</v>
      </c>
      <c r="F988">
        <f t="shared" si="30"/>
        <v>-6.5745599999999467</v>
      </c>
      <c r="G988">
        <f t="shared" si="31"/>
        <v>8.7840000000001481</v>
      </c>
      <c r="H988">
        <f t="shared" si="31"/>
        <v>-1.2443852799999862</v>
      </c>
    </row>
    <row r="989" spans="2:8" x14ac:dyDescent="0.3">
      <c r="B989">
        <f>B988+'User Interface'!$D$14</f>
        <v>0.97700000000000076</v>
      </c>
      <c r="C989">
        <f>IF(G989&lt;0,(SQRT(G989^2+H989^2)*'User Interface'!$D$17)/$C$7*COS(PI()*'User Interface'!$D$19/180),0)</f>
        <v>0</v>
      </c>
      <c r="D989">
        <f>IF(G989&lt;0,(SQRT(H989^2+H989^2)*'User Interface'!$D$17)/$C$7*COS(PI()*'User Interface'!$D$19/180)+$C$8,$C$8)</f>
        <v>-9.81</v>
      </c>
      <c r="E989">
        <f t="shared" si="30"/>
        <v>9</v>
      </c>
      <c r="F989">
        <f t="shared" si="30"/>
        <v>-6.5843699999999465</v>
      </c>
      <c r="G989">
        <f t="shared" si="31"/>
        <v>8.7930000000001485</v>
      </c>
      <c r="H989">
        <f t="shared" si="31"/>
        <v>-1.2509647449999861</v>
      </c>
    </row>
    <row r="990" spans="2:8" x14ac:dyDescent="0.3">
      <c r="B990">
        <f>B989+'User Interface'!$D$14</f>
        <v>0.97800000000000076</v>
      </c>
      <c r="C990">
        <f>IF(G990&lt;0,(SQRT(G990^2+H990^2)*'User Interface'!$D$17)/$C$7*COS(PI()*'User Interface'!$D$19/180),0)</f>
        <v>0</v>
      </c>
      <c r="D990">
        <f>IF(G990&lt;0,(SQRT(H990^2+H990^2)*'User Interface'!$D$17)/$C$7*COS(PI()*'User Interface'!$D$19/180)+$C$8,$C$8)</f>
        <v>-9.81</v>
      </c>
      <c r="E990">
        <f t="shared" si="30"/>
        <v>9</v>
      </c>
      <c r="F990">
        <f t="shared" si="30"/>
        <v>-6.5941799999999464</v>
      </c>
      <c r="G990">
        <f t="shared" si="31"/>
        <v>8.8020000000001488</v>
      </c>
      <c r="H990">
        <f t="shared" si="31"/>
        <v>-1.257554019999986</v>
      </c>
    </row>
    <row r="991" spans="2:8" x14ac:dyDescent="0.3">
      <c r="B991">
        <f>B990+'User Interface'!$D$14</f>
        <v>0.97900000000000076</v>
      </c>
      <c r="C991">
        <f>IF(G991&lt;0,(SQRT(G991^2+H991^2)*'User Interface'!$D$17)/$C$7*COS(PI()*'User Interface'!$D$19/180),0)</f>
        <v>0</v>
      </c>
      <c r="D991">
        <f>IF(G991&lt;0,(SQRT(H991^2+H991^2)*'User Interface'!$D$17)/$C$7*COS(PI()*'User Interface'!$D$19/180)+$C$8,$C$8)</f>
        <v>-9.81</v>
      </c>
      <c r="E991">
        <f t="shared" si="30"/>
        <v>9</v>
      </c>
      <c r="F991">
        <f t="shared" si="30"/>
        <v>-6.6039899999999463</v>
      </c>
      <c r="G991">
        <f t="shared" si="31"/>
        <v>8.8110000000001492</v>
      </c>
      <c r="H991">
        <f t="shared" si="31"/>
        <v>-1.2641531049999859</v>
      </c>
    </row>
    <row r="992" spans="2:8" x14ac:dyDescent="0.3">
      <c r="B992">
        <f>B991+'User Interface'!$D$14</f>
        <v>0.98000000000000076</v>
      </c>
      <c r="C992">
        <f>IF(G992&lt;0,(SQRT(G992^2+H992^2)*'User Interface'!$D$17)/$C$7*COS(PI()*'User Interface'!$D$19/180),0)</f>
        <v>0</v>
      </c>
      <c r="D992">
        <f>IF(G992&lt;0,(SQRT(H992^2+H992^2)*'User Interface'!$D$17)/$C$7*COS(PI()*'User Interface'!$D$19/180)+$C$8,$C$8)</f>
        <v>-9.81</v>
      </c>
      <c r="E992">
        <f t="shared" si="30"/>
        <v>9</v>
      </c>
      <c r="F992">
        <f t="shared" si="30"/>
        <v>-6.6137999999999462</v>
      </c>
      <c r="G992">
        <f t="shared" si="31"/>
        <v>8.8200000000001495</v>
      </c>
      <c r="H992">
        <f t="shared" si="31"/>
        <v>-1.2707619999999857</v>
      </c>
    </row>
    <row r="993" spans="2:8" x14ac:dyDescent="0.3">
      <c r="B993">
        <f>B992+'User Interface'!$D$14</f>
        <v>0.98100000000000076</v>
      </c>
      <c r="C993">
        <f>IF(G993&lt;0,(SQRT(G993^2+H993^2)*'User Interface'!$D$17)/$C$7*COS(PI()*'User Interface'!$D$19/180),0)</f>
        <v>0</v>
      </c>
      <c r="D993">
        <f>IF(G993&lt;0,(SQRT(H993^2+H993^2)*'User Interface'!$D$17)/$C$7*COS(PI()*'User Interface'!$D$19/180)+$C$8,$C$8)</f>
        <v>-9.81</v>
      </c>
      <c r="E993">
        <f t="shared" si="30"/>
        <v>9</v>
      </c>
      <c r="F993">
        <f t="shared" si="30"/>
        <v>-6.623609999999946</v>
      </c>
      <c r="G993">
        <f t="shared" si="31"/>
        <v>8.8290000000001498</v>
      </c>
      <c r="H993">
        <f t="shared" si="31"/>
        <v>-1.2773807049999857</v>
      </c>
    </row>
    <row r="994" spans="2:8" x14ac:dyDescent="0.3">
      <c r="B994">
        <f>B993+'User Interface'!$D$14</f>
        <v>0.98200000000000076</v>
      </c>
      <c r="C994">
        <f>IF(G994&lt;0,(SQRT(G994^2+H994^2)*'User Interface'!$D$17)/$C$7*COS(PI()*'User Interface'!$D$19/180),0)</f>
        <v>0</v>
      </c>
      <c r="D994">
        <f>IF(G994&lt;0,(SQRT(H994^2+H994^2)*'User Interface'!$D$17)/$C$7*COS(PI()*'User Interface'!$D$19/180)+$C$8,$C$8)</f>
        <v>-9.81</v>
      </c>
      <c r="E994">
        <f t="shared" si="30"/>
        <v>9</v>
      </c>
      <c r="F994">
        <f t="shared" si="30"/>
        <v>-6.6334199999999459</v>
      </c>
      <c r="G994">
        <f t="shared" si="31"/>
        <v>8.8380000000001502</v>
      </c>
      <c r="H994">
        <f t="shared" si="31"/>
        <v>-1.2840092199999855</v>
      </c>
    </row>
    <row r="995" spans="2:8" x14ac:dyDescent="0.3">
      <c r="B995">
        <f>B994+'User Interface'!$D$14</f>
        <v>0.98300000000000076</v>
      </c>
      <c r="C995">
        <f>IF(G995&lt;0,(SQRT(G995^2+H995^2)*'User Interface'!$D$17)/$C$7*COS(PI()*'User Interface'!$D$19/180),0)</f>
        <v>0</v>
      </c>
      <c r="D995">
        <f>IF(G995&lt;0,(SQRT(H995^2+H995^2)*'User Interface'!$D$17)/$C$7*COS(PI()*'User Interface'!$D$19/180)+$C$8,$C$8)</f>
        <v>-9.81</v>
      </c>
      <c r="E995">
        <f t="shared" si="30"/>
        <v>9</v>
      </c>
      <c r="F995">
        <f t="shared" si="30"/>
        <v>-6.6432299999999458</v>
      </c>
      <c r="G995">
        <f t="shared" si="31"/>
        <v>8.8470000000001505</v>
      </c>
      <c r="H995">
        <f t="shared" si="31"/>
        <v>-1.2906475449999855</v>
      </c>
    </row>
    <row r="996" spans="2:8" x14ac:dyDescent="0.3">
      <c r="B996">
        <f>B995+'User Interface'!$D$14</f>
        <v>0.98400000000000076</v>
      </c>
      <c r="C996">
        <f>IF(G996&lt;0,(SQRT(G996^2+H996^2)*'User Interface'!$D$17)/$C$7*COS(PI()*'User Interface'!$D$19/180),0)</f>
        <v>0</v>
      </c>
      <c r="D996">
        <f>IF(G996&lt;0,(SQRT(H996^2+H996^2)*'User Interface'!$D$17)/$C$7*COS(PI()*'User Interface'!$D$19/180)+$C$8,$C$8)</f>
        <v>-9.81</v>
      </c>
      <c r="E996">
        <f t="shared" si="30"/>
        <v>9</v>
      </c>
      <c r="F996">
        <f t="shared" si="30"/>
        <v>-6.6530399999999457</v>
      </c>
      <c r="G996">
        <f t="shared" si="31"/>
        <v>8.8560000000001509</v>
      </c>
      <c r="H996">
        <f t="shared" si="31"/>
        <v>-1.2972956799999855</v>
      </c>
    </row>
    <row r="997" spans="2:8" x14ac:dyDescent="0.3">
      <c r="B997">
        <f>B996+'User Interface'!$D$14</f>
        <v>0.98500000000000076</v>
      </c>
      <c r="C997">
        <f>IF(G997&lt;0,(SQRT(G997^2+H997^2)*'User Interface'!$D$17)/$C$7*COS(PI()*'User Interface'!$D$19/180),0)</f>
        <v>0</v>
      </c>
      <c r="D997">
        <f>IF(G997&lt;0,(SQRT(H997^2+H997^2)*'User Interface'!$D$17)/$C$7*COS(PI()*'User Interface'!$D$19/180)+$C$8,$C$8)</f>
        <v>-9.81</v>
      </c>
      <c r="E997">
        <f t="shared" si="30"/>
        <v>9</v>
      </c>
      <c r="F997">
        <f t="shared" si="30"/>
        <v>-6.6628499999999455</v>
      </c>
      <c r="G997">
        <f t="shared" si="31"/>
        <v>8.8650000000001512</v>
      </c>
      <c r="H997">
        <f t="shared" si="31"/>
        <v>-1.3039536249999855</v>
      </c>
    </row>
    <row r="998" spans="2:8" x14ac:dyDescent="0.3">
      <c r="B998">
        <f>B997+'User Interface'!$D$14</f>
        <v>0.98600000000000076</v>
      </c>
      <c r="C998">
        <f>IF(G998&lt;0,(SQRT(G998^2+H998^2)*'User Interface'!$D$17)/$C$7*COS(PI()*'User Interface'!$D$19/180),0)</f>
        <v>0</v>
      </c>
      <c r="D998">
        <f>IF(G998&lt;0,(SQRT(H998^2+H998^2)*'User Interface'!$D$17)/$C$7*COS(PI()*'User Interface'!$D$19/180)+$C$8,$C$8)</f>
        <v>-9.81</v>
      </c>
      <c r="E998">
        <f t="shared" si="30"/>
        <v>9</v>
      </c>
      <c r="F998">
        <f t="shared" si="30"/>
        <v>-6.6726599999999454</v>
      </c>
      <c r="G998">
        <f t="shared" si="31"/>
        <v>8.8740000000001515</v>
      </c>
      <c r="H998">
        <f t="shared" si="31"/>
        <v>-1.3106213799999855</v>
      </c>
    </row>
    <row r="999" spans="2:8" x14ac:dyDescent="0.3">
      <c r="B999">
        <f>B998+'User Interface'!$D$14</f>
        <v>0.98700000000000077</v>
      </c>
      <c r="C999">
        <f>IF(G999&lt;0,(SQRT(G999^2+H999^2)*'User Interface'!$D$17)/$C$7*COS(PI()*'User Interface'!$D$19/180),0)</f>
        <v>0</v>
      </c>
      <c r="D999">
        <f>IF(G999&lt;0,(SQRT(H999^2+H999^2)*'User Interface'!$D$17)/$C$7*COS(PI()*'User Interface'!$D$19/180)+$C$8,$C$8)</f>
        <v>-9.81</v>
      </c>
      <c r="E999">
        <f t="shared" si="30"/>
        <v>9</v>
      </c>
      <c r="F999">
        <f t="shared" si="30"/>
        <v>-6.6824699999999453</v>
      </c>
      <c r="G999">
        <f t="shared" si="31"/>
        <v>8.8830000000001519</v>
      </c>
      <c r="H999">
        <f t="shared" si="31"/>
        <v>-1.3172989449999855</v>
      </c>
    </row>
    <row r="1000" spans="2:8" x14ac:dyDescent="0.3">
      <c r="B1000">
        <f>B999+'User Interface'!$D$14</f>
        <v>0.98800000000000077</v>
      </c>
      <c r="C1000">
        <f>IF(G1000&lt;0,(SQRT(G1000^2+H1000^2)*'User Interface'!$D$17)/$C$7*COS(PI()*'User Interface'!$D$19/180),0)</f>
        <v>0</v>
      </c>
      <c r="D1000">
        <f>IF(G1000&lt;0,(SQRT(H1000^2+H1000^2)*'User Interface'!$D$17)/$C$7*COS(PI()*'User Interface'!$D$19/180)+$C$8,$C$8)</f>
        <v>-9.81</v>
      </c>
      <c r="E1000">
        <f t="shared" si="30"/>
        <v>9</v>
      </c>
      <c r="F1000">
        <f t="shared" si="30"/>
        <v>-6.6922799999999452</v>
      </c>
      <c r="G1000">
        <f t="shared" si="31"/>
        <v>8.8920000000001522</v>
      </c>
      <c r="H1000">
        <f t="shared" si="31"/>
        <v>-1.3239863199999855</v>
      </c>
    </row>
    <row r="1001" spans="2:8" x14ac:dyDescent="0.3">
      <c r="B1001">
        <f>B1000+'User Interface'!$D$14</f>
        <v>0.98900000000000077</v>
      </c>
      <c r="C1001">
        <f>IF(G1001&lt;0,(SQRT(G1001^2+H1001^2)*'User Interface'!$D$17)/$C$7*COS(PI()*'User Interface'!$D$19/180),0)</f>
        <v>0</v>
      </c>
      <c r="D1001">
        <f>IF(G1001&lt;0,(SQRT(H1001^2+H1001^2)*'User Interface'!$D$17)/$C$7*COS(PI()*'User Interface'!$D$19/180)+$C$8,$C$8)</f>
        <v>-9.81</v>
      </c>
      <c r="E1001">
        <f t="shared" si="30"/>
        <v>9</v>
      </c>
      <c r="F1001">
        <f t="shared" si="30"/>
        <v>-6.702089999999945</v>
      </c>
      <c r="G1001">
        <f t="shared" si="31"/>
        <v>8.9010000000001526</v>
      </c>
      <c r="H1001">
        <f t="shared" si="31"/>
        <v>-1.3306835049999854</v>
      </c>
    </row>
    <row r="1002" spans="2:8" x14ac:dyDescent="0.3">
      <c r="B1002">
        <f>B1001+'User Interface'!$D$14</f>
        <v>0.99000000000000077</v>
      </c>
      <c r="C1002">
        <f>IF(G1002&lt;0,(SQRT(G1002^2+H1002^2)*'User Interface'!$D$17)/$C$7*COS(PI()*'User Interface'!$D$19/180),0)</f>
        <v>0</v>
      </c>
      <c r="D1002">
        <f>IF(G1002&lt;0,(SQRT(H1002^2+H1002^2)*'User Interface'!$D$17)/$C$7*COS(PI()*'User Interface'!$D$19/180)+$C$8,$C$8)</f>
        <v>-9.81</v>
      </c>
      <c r="E1002">
        <f t="shared" si="30"/>
        <v>9</v>
      </c>
      <c r="F1002">
        <f t="shared" si="30"/>
        <v>-6.7118999999999449</v>
      </c>
      <c r="G1002">
        <f t="shared" si="31"/>
        <v>8.9100000000001529</v>
      </c>
      <c r="H1002">
        <f t="shared" si="31"/>
        <v>-1.3373904999999855</v>
      </c>
    </row>
    <row r="1003" spans="2:8" x14ac:dyDescent="0.3">
      <c r="B1003">
        <f>B1002+'User Interface'!$D$14</f>
        <v>0.99100000000000077</v>
      </c>
      <c r="C1003">
        <f>IF(G1003&lt;0,(SQRT(G1003^2+H1003^2)*'User Interface'!$D$17)/$C$7*COS(PI()*'User Interface'!$D$19/180),0)</f>
        <v>0</v>
      </c>
      <c r="D1003">
        <f>IF(G1003&lt;0,(SQRT(H1003^2+H1003^2)*'User Interface'!$D$17)/$C$7*COS(PI()*'User Interface'!$D$19/180)+$C$8,$C$8)</f>
        <v>-9.81</v>
      </c>
      <c r="E1003">
        <f t="shared" si="30"/>
        <v>9</v>
      </c>
      <c r="F1003">
        <f t="shared" si="30"/>
        <v>-6.7217099999999448</v>
      </c>
      <c r="G1003">
        <f t="shared" si="31"/>
        <v>8.9190000000001532</v>
      </c>
      <c r="H1003">
        <f t="shared" si="31"/>
        <v>-1.3441073049999854</v>
      </c>
    </row>
    <row r="1004" spans="2:8" x14ac:dyDescent="0.3">
      <c r="B1004">
        <f>B1003+'User Interface'!$D$14</f>
        <v>0.99200000000000077</v>
      </c>
      <c r="C1004">
        <f>IF(G1004&lt;0,(SQRT(G1004^2+H1004^2)*'User Interface'!$D$17)/$C$7*COS(PI()*'User Interface'!$D$19/180),0)</f>
        <v>0</v>
      </c>
      <c r="D1004">
        <f>IF(G1004&lt;0,(SQRT(H1004^2+H1004^2)*'User Interface'!$D$17)/$C$7*COS(PI()*'User Interface'!$D$19/180)+$C$8,$C$8)</f>
        <v>-9.81</v>
      </c>
      <c r="E1004">
        <f t="shared" si="30"/>
        <v>9</v>
      </c>
      <c r="F1004">
        <f t="shared" si="30"/>
        <v>-6.7315199999999447</v>
      </c>
      <c r="G1004">
        <f t="shared" si="31"/>
        <v>8.9280000000001536</v>
      </c>
      <c r="H1004">
        <f t="shared" si="31"/>
        <v>-1.3508339199999855</v>
      </c>
    </row>
    <row r="1005" spans="2:8" x14ac:dyDescent="0.3">
      <c r="B1005">
        <f>B1004+'User Interface'!$D$14</f>
        <v>0.99300000000000077</v>
      </c>
      <c r="C1005">
        <f>IF(G1005&lt;0,(SQRT(G1005^2+H1005^2)*'User Interface'!$D$17)/$C$7*COS(PI()*'User Interface'!$D$19/180),0)</f>
        <v>0</v>
      </c>
      <c r="D1005">
        <f>IF(G1005&lt;0,(SQRT(H1005^2+H1005^2)*'User Interface'!$D$17)/$C$7*COS(PI()*'User Interface'!$D$19/180)+$C$8,$C$8)</f>
        <v>-9.81</v>
      </c>
      <c r="E1005">
        <f t="shared" si="30"/>
        <v>9</v>
      </c>
      <c r="F1005">
        <f t="shared" si="30"/>
        <v>-6.7413299999999445</v>
      </c>
      <c r="G1005">
        <f t="shared" si="31"/>
        <v>8.9370000000001539</v>
      </c>
      <c r="H1005">
        <f t="shared" si="31"/>
        <v>-1.3575703449999854</v>
      </c>
    </row>
    <row r="1006" spans="2:8" x14ac:dyDescent="0.3">
      <c r="B1006">
        <f>B1005+'User Interface'!$D$14</f>
        <v>0.99400000000000077</v>
      </c>
      <c r="C1006">
        <f>IF(G1006&lt;0,(SQRT(G1006^2+H1006^2)*'User Interface'!$D$17)/$C$7*COS(PI()*'User Interface'!$D$19/180),0)</f>
        <v>0</v>
      </c>
      <c r="D1006">
        <f>IF(G1006&lt;0,(SQRT(H1006^2+H1006^2)*'User Interface'!$D$17)/$C$7*COS(PI()*'User Interface'!$D$19/180)+$C$8,$C$8)</f>
        <v>-9.81</v>
      </c>
      <c r="E1006">
        <f t="shared" si="30"/>
        <v>9</v>
      </c>
      <c r="F1006">
        <f t="shared" si="30"/>
        <v>-6.7511399999999444</v>
      </c>
      <c r="G1006">
        <f t="shared" si="31"/>
        <v>8.9460000000001543</v>
      </c>
      <c r="H1006">
        <f t="shared" si="31"/>
        <v>-1.3643165799999855</v>
      </c>
    </row>
    <row r="1007" spans="2:8" x14ac:dyDescent="0.3">
      <c r="B1007">
        <f>B1006+'User Interface'!$D$14</f>
        <v>0.99500000000000077</v>
      </c>
      <c r="C1007">
        <f>IF(G1007&lt;0,(SQRT(G1007^2+H1007^2)*'User Interface'!$D$17)/$C$7*COS(PI()*'User Interface'!$D$19/180),0)</f>
        <v>0</v>
      </c>
      <c r="D1007">
        <f>IF(G1007&lt;0,(SQRT(H1007^2+H1007^2)*'User Interface'!$D$17)/$C$7*COS(PI()*'User Interface'!$D$19/180)+$C$8,$C$8)</f>
        <v>-9.81</v>
      </c>
      <c r="E1007">
        <f t="shared" si="30"/>
        <v>9</v>
      </c>
      <c r="F1007">
        <f t="shared" si="30"/>
        <v>-6.7609499999999443</v>
      </c>
      <c r="G1007">
        <f t="shared" si="31"/>
        <v>8.9550000000001546</v>
      </c>
      <c r="H1007">
        <f t="shared" si="31"/>
        <v>-1.3710726249999854</v>
      </c>
    </row>
    <row r="1008" spans="2:8" x14ac:dyDescent="0.3">
      <c r="B1008">
        <f>B1007+'User Interface'!$D$14</f>
        <v>0.99600000000000077</v>
      </c>
      <c r="C1008">
        <f>IF(G1008&lt;0,(SQRT(G1008^2+H1008^2)*'User Interface'!$D$17)/$C$7*COS(PI()*'User Interface'!$D$19/180),0)</f>
        <v>0</v>
      </c>
      <c r="D1008">
        <f>IF(G1008&lt;0,(SQRT(H1008^2+H1008^2)*'User Interface'!$D$17)/$C$7*COS(PI()*'User Interface'!$D$19/180)+$C$8,$C$8)</f>
        <v>-9.81</v>
      </c>
      <c r="E1008">
        <f t="shared" si="30"/>
        <v>9</v>
      </c>
      <c r="F1008">
        <f t="shared" si="30"/>
        <v>-6.7707599999999442</v>
      </c>
      <c r="G1008">
        <f t="shared" si="31"/>
        <v>8.964000000000155</v>
      </c>
      <c r="H1008">
        <f t="shared" si="31"/>
        <v>-1.3778384799999854</v>
      </c>
    </row>
    <row r="1009" spans="2:8" x14ac:dyDescent="0.3">
      <c r="B1009">
        <f>B1008+'User Interface'!$D$14</f>
        <v>0.99700000000000077</v>
      </c>
      <c r="C1009">
        <f>IF(G1009&lt;0,(SQRT(G1009^2+H1009^2)*'User Interface'!$D$17)/$C$7*COS(PI()*'User Interface'!$D$19/180),0)</f>
        <v>0</v>
      </c>
      <c r="D1009">
        <f>IF(G1009&lt;0,(SQRT(H1009^2+H1009^2)*'User Interface'!$D$17)/$C$7*COS(PI()*'User Interface'!$D$19/180)+$C$8,$C$8)</f>
        <v>-9.81</v>
      </c>
      <c r="E1009">
        <f t="shared" si="30"/>
        <v>9</v>
      </c>
      <c r="F1009">
        <f t="shared" si="30"/>
        <v>-6.780569999999944</v>
      </c>
      <c r="G1009">
        <f t="shared" si="31"/>
        <v>8.9730000000001553</v>
      </c>
      <c r="H1009">
        <f t="shared" si="31"/>
        <v>-1.3846141449999854</v>
      </c>
    </row>
    <row r="1010" spans="2:8" x14ac:dyDescent="0.3">
      <c r="B1010">
        <f>B1009+'User Interface'!$D$14</f>
        <v>0.99800000000000078</v>
      </c>
      <c r="C1010">
        <f>IF(G1010&lt;0,(SQRT(G1010^2+H1010^2)*'User Interface'!$D$17)/$C$7*COS(PI()*'User Interface'!$D$19/180),0)</f>
        <v>0</v>
      </c>
      <c r="D1010">
        <f>IF(G1010&lt;0,(SQRT(H1010^2+H1010^2)*'User Interface'!$D$17)/$C$7*COS(PI()*'User Interface'!$D$19/180)+$C$8,$C$8)</f>
        <v>-9.81</v>
      </c>
      <c r="E1010">
        <f t="shared" si="30"/>
        <v>9</v>
      </c>
      <c r="F1010">
        <f t="shared" si="30"/>
        <v>-6.7903799999999439</v>
      </c>
      <c r="G1010">
        <f t="shared" si="31"/>
        <v>8.9820000000001556</v>
      </c>
      <c r="H1010">
        <f t="shared" si="31"/>
        <v>-1.3913996199999854</v>
      </c>
    </row>
    <row r="1011" spans="2:8" x14ac:dyDescent="0.3">
      <c r="B1011">
        <f>B1010+'User Interface'!$D$14</f>
        <v>0.99900000000000078</v>
      </c>
      <c r="C1011">
        <f>IF(G1011&lt;0,(SQRT(G1011^2+H1011^2)*'User Interface'!$D$17)/$C$7*COS(PI()*'User Interface'!$D$19/180),0)</f>
        <v>0</v>
      </c>
      <c r="D1011">
        <f>IF(G1011&lt;0,(SQRT(H1011^2+H1011^2)*'User Interface'!$D$17)/$C$7*COS(PI()*'User Interface'!$D$19/180)+$C$8,$C$8)</f>
        <v>-9.81</v>
      </c>
      <c r="E1011">
        <f t="shared" si="30"/>
        <v>9</v>
      </c>
      <c r="F1011">
        <f t="shared" si="30"/>
        <v>-6.8001899999999438</v>
      </c>
      <c r="G1011">
        <f t="shared" si="31"/>
        <v>8.991000000000156</v>
      </c>
      <c r="H1011">
        <f t="shared" si="31"/>
        <v>-1.3981949049999853</v>
      </c>
    </row>
    <row r="1012" spans="2:8" x14ac:dyDescent="0.3">
      <c r="B1012">
        <f>B1011+'User Interface'!$D$14</f>
        <v>1.0000000000000007</v>
      </c>
      <c r="C1012">
        <f>IF(G1012&lt;0,(SQRT(G1012^2+H1012^2)*'User Interface'!$D$17)/$C$7*COS(PI()*'User Interface'!$D$19/180),0)</f>
        <v>0</v>
      </c>
      <c r="D1012">
        <f>IF(G1012&lt;0,(SQRT(H1012^2+H1012^2)*'User Interface'!$D$17)/$C$7*COS(PI()*'User Interface'!$D$19/180)+$C$8,$C$8)</f>
        <v>-9.81</v>
      </c>
      <c r="E1012">
        <f t="shared" si="30"/>
        <v>9</v>
      </c>
      <c r="F1012">
        <f t="shared" si="30"/>
        <v>-6.8099999999999437</v>
      </c>
      <c r="G1012">
        <f t="shared" si="31"/>
        <v>9.0000000000001563</v>
      </c>
      <c r="H1012">
        <f t="shared" si="31"/>
        <v>-1.4049999999999854</v>
      </c>
    </row>
  </sheetData>
  <mergeCells count="1">
    <mergeCell ref="A5: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K1012"/>
  <sheetViews>
    <sheetView workbookViewId="0">
      <selection activeCell="C1" sqref="C1"/>
    </sheetView>
  </sheetViews>
  <sheetFormatPr defaultRowHeight="14.4" x14ac:dyDescent="0.3"/>
  <cols>
    <col min="1" max="1" width="6.33203125" customWidth="1"/>
    <col min="2" max="2" width="9" customWidth="1"/>
    <col min="3" max="3" width="20.6640625" customWidth="1"/>
    <col min="4" max="4" width="19.33203125" bestFit="1" customWidth="1"/>
    <col min="5" max="8" width="15.109375" customWidth="1"/>
  </cols>
  <sheetData>
    <row r="1" spans="1:11" ht="16.95" customHeight="1" x14ac:dyDescent="0.3">
      <c r="A1" t="s">
        <v>31</v>
      </c>
    </row>
    <row r="2" spans="1:11" x14ac:dyDescent="0.3">
      <c r="B2" s="10" t="s">
        <v>6</v>
      </c>
      <c r="C2" s="11" t="s">
        <v>39</v>
      </c>
      <c r="D2" s="11" t="s">
        <v>40</v>
      </c>
      <c r="E2" s="11" t="s">
        <v>4</v>
      </c>
      <c r="F2" s="11" t="s">
        <v>9</v>
      </c>
      <c r="G2" s="11" t="s">
        <v>8</v>
      </c>
      <c r="H2" s="11" t="s">
        <v>5</v>
      </c>
    </row>
    <row r="3" spans="1:11" x14ac:dyDescent="0.3">
      <c r="B3" s="12" t="s">
        <v>7</v>
      </c>
      <c r="C3" s="12">
        <v>75</v>
      </c>
      <c r="D3" s="13">
        <v>60</v>
      </c>
      <c r="E3" s="12">
        <v>0.14199999999999999</v>
      </c>
      <c r="F3" s="12">
        <v>2</v>
      </c>
      <c r="G3" s="12">
        <v>7200</v>
      </c>
      <c r="H3" s="14">
        <v>1995810</v>
      </c>
    </row>
    <row r="4" spans="1:11" x14ac:dyDescent="0.3">
      <c r="B4" s="2"/>
      <c r="C4" s="2"/>
      <c r="D4" s="3"/>
      <c r="G4" s="4" t="s">
        <v>32</v>
      </c>
      <c r="H4" s="49">
        <f>'User Interface'!D47</f>
        <v>9.1999999999999993</v>
      </c>
      <c r="I4" t="s">
        <v>36</v>
      </c>
    </row>
    <row r="5" spans="1:11" ht="14.4" customHeight="1" x14ac:dyDescent="0.3">
      <c r="A5" s="98" t="s">
        <v>21</v>
      </c>
      <c r="B5" s="98"/>
      <c r="C5" s="1">
        <v>0</v>
      </c>
      <c r="D5" t="s">
        <v>1</v>
      </c>
      <c r="E5" t="s">
        <v>2</v>
      </c>
      <c r="G5" s="4" t="s">
        <v>33</v>
      </c>
      <c r="H5" s="49">
        <f>'User Interface'!D48</f>
        <v>3</v>
      </c>
      <c r="I5" t="s">
        <v>36</v>
      </c>
      <c r="J5" s="4" t="s">
        <v>12</v>
      </c>
      <c r="K5" t="s">
        <v>13</v>
      </c>
    </row>
    <row r="6" spans="1:11" ht="15" thickBot="1" x14ac:dyDescent="0.35">
      <c r="A6" s="98"/>
      <c r="B6" s="98"/>
      <c r="C6" s="1">
        <v>0</v>
      </c>
      <c r="D6" t="s">
        <v>1</v>
      </c>
      <c r="E6" t="s">
        <v>3</v>
      </c>
      <c r="G6" s="6" t="s">
        <v>34</v>
      </c>
      <c r="H6" s="16">
        <f>ATAN(H5/H4)*180/PI()</f>
        <v>18.060471936199185</v>
      </c>
      <c r="I6" s="7" t="s">
        <v>19</v>
      </c>
      <c r="J6" s="4" t="s">
        <v>14</v>
      </c>
      <c r="K6" t="s">
        <v>15</v>
      </c>
    </row>
    <row r="7" spans="1:11" x14ac:dyDescent="0.3">
      <c r="B7" s="4" t="s">
        <v>10</v>
      </c>
      <c r="C7" s="50" t="s">
        <v>69</v>
      </c>
      <c r="D7" t="s">
        <v>20</v>
      </c>
      <c r="G7" s="5" t="s">
        <v>35</v>
      </c>
      <c r="H7" s="17">
        <f>SQRT(H4^2+H5^2)</f>
        <v>9.6767763227223558</v>
      </c>
      <c r="I7" s="2" t="s">
        <v>36</v>
      </c>
    </row>
    <row r="8" spans="1:11" x14ac:dyDescent="0.3">
      <c r="B8" s="4" t="s">
        <v>0</v>
      </c>
      <c r="C8">
        <v>-9.81</v>
      </c>
      <c r="D8" t="s">
        <v>1</v>
      </c>
    </row>
    <row r="9" spans="1:11" x14ac:dyDescent="0.3">
      <c r="B9" s="4" t="s">
        <v>28</v>
      </c>
      <c r="C9">
        <f>'User Interface'!D14</f>
        <v>1E-3</v>
      </c>
      <c r="D9" t="s">
        <v>29</v>
      </c>
      <c r="G9" s="5" t="s">
        <v>30</v>
      </c>
      <c r="H9" s="8">
        <f>'User Interface'!D25</f>
        <v>7</v>
      </c>
      <c r="I9" s="9" t="s">
        <v>11</v>
      </c>
    </row>
    <row r="10" spans="1:11" x14ac:dyDescent="0.3">
      <c r="B10" s="4"/>
      <c r="C10" s="15">
        <v>400</v>
      </c>
    </row>
    <row r="11" spans="1:11" x14ac:dyDescent="0.3">
      <c r="B11" t="s">
        <v>18</v>
      </c>
      <c r="C11" t="s">
        <v>22</v>
      </c>
      <c r="D11" t="s">
        <v>23</v>
      </c>
      <c r="E11" t="s">
        <v>24</v>
      </c>
      <c r="F11" t="s">
        <v>25</v>
      </c>
      <c r="G11" t="s">
        <v>26</v>
      </c>
      <c r="H11" t="s">
        <v>27</v>
      </c>
    </row>
    <row r="12" spans="1:11" x14ac:dyDescent="0.3">
      <c r="B12">
        <v>0</v>
      </c>
      <c r="C12">
        <v>0</v>
      </c>
      <c r="D12">
        <v>-9.81</v>
      </c>
      <c r="E12" s="51">
        <f>H4</f>
        <v>9.1999999999999993</v>
      </c>
      <c r="F12" s="51">
        <f>H5</f>
        <v>3</v>
      </c>
      <c r="G12">
        <v>0</v>
      </c>
      <c r="H12" s="18">
        <f>'User Interface'!D46</f>
        <v>0.5</v>
      </c>
    </row>
    <row r="13" spans="1:11" x14ac:dyDescent="0.3">
      <c r="B13">
        <f>B12+'User Interface'!$D$14</f>
        <v>1E-3</v>
      </c>
      <c r="C13">
        <f>IF(G13&lt;0,(SQRT(G13^2+H13^2)*'User Interface'!$D$17)/$C$7*COS(PI()*'User Interface'!$D$19/180),0)</f>
        <v>0</v>
      </c>
      <c r="D13">
        <f>IF(G13&lt;0,(SQRT(H13^2+H13^2)*'User Interface'!$D$17)/$C$7*COS(PI()*'User Interface'!$D$19/180)+$C$8,$C$8)</f>
        <v>-9.81</v>
      </c>
      <c r="E13">
        <f>C12*$C$9+E12</f>
        <v>9.1999999999999993</v>
      </c>
      <c r="F13">
        <f>D12*$C$9+F12</f>
        <v>2.9901900000000001</v>
      </c>
      <c r="G13">
        <f>(E13+E12)/2*$C$9+G12</f>
        <v>9.1999999999999998E-3</v>
      </c>
      <c r="H13">
        <f>(F13+F12)/2*$C$9+H12</f>
        <v>0.50299509499999995</v>
      </c>
    </row>
    <row r="14" spans="1:11" x14ac:dyDescent="0.3">
      <c r="B14">
        <f>B13+'User Interface'!$D$14</f>
        <v>2E-3</v>
      </c>
      <c r="C14">
        <f>IF(G14&lt;0,(SQRT(G14^2+H14^2)*'User Interface'!$D$17)/$C$7*COS(PI()*'User Interface'!$D$19/180),0)</f>
        <v>0</v>
      </c>
      <c r="D14">
        <f>IF(G14&lt;0,(SQRT(H14^2+H14^2)*'User Interface'!$D$17)/$C$7*COS(PI()*'User Interface'!$D$19/180)+$C$8,$C$8)</f>
        <v>-9.81</v>
      </c>
      <c r="E14">
        <f t="shared" ref="E14:F77" si="0">C13*$C$9+E13</f>
        <v>9.1999999999999993</v>
      </c>
      <c r="F14">
        <f t="shared" si="0"/>
        <v>2.9803800000000003</v>
      </c>
      <c r="G14">
        <f t="shared" ref="G14:H77" si="1">(E14+E13)/2*$C$9+G13</f>
        <v>1.84E-2</v>
      </c>
      <c r="H14">
        <f t="shared" si="1"/>
        <v>0.5059803799999999</v>
      </c>
    </row>
    <row r="15" spans="1:11" x14ac:dyDescent="0.3">
      <c r="B15">
        <f>B14+'User Interface'!$D$14</f>
        <v>3.0000000000000001E-3</v>
      </c>
      <c r="C15">
        <f>IF(G15&lt;0,(SQRT(G15^2+H15^2)*'User Interface'!$D$17)/$C$7*COS(PI()*'User Interface'!$D$19/180),0)</f>
        <v>0</v>
      </c>
      <c r="D15">
        <f>IF(G15&lt;0,(SQRT(H15^2+H15^2)*'User Interface'!$D$17)/$C$7*COS(PI()*'User Interface'!$D$19/180)+$C$8,$C$8)</f>
        <v>-9.81</v>
      </c>
      <c r="E15">
        <f t="shared" si="0"/>
        <v>9.1999999999999993</v>
      </c>
      <c r="F15">
        <f t="shared" si="0"/>
        <v>2.9705700000000004</v>
      </c>
      <c r="G15">
        <f t="shared" si="1"/>
        <v>2.76E-2</v>
      </c>
      <c r="H15">
        <f t="shared" si="1"/>
        <v>0.50895585499999985</v>
      </c>
    </row>
    <row r="16" spans="1:11" x14ac:dyDescent="0.3">
      <c r="B16">
        <f>B15+'User Interface'!$D$14</f>
        <v>4.0000000000000001E-3</v>
      </c>
      <c r="C16">
        <f>IF(G16&lt;0,(SQRT(G16^2+H16^2)*'User Interface'!$D$17)/$C$7*COS(PI()*'User Interface'!$D$19/180),0)</f>
        <v>0</v>
      </c>
      <c r="D16">
        <f>IF(G16&lt;0,(SQRT(H16^2+H16^2)*'User Interface'!$D$17)/$C$7*COS(PI()*'User Interface'!$D$19/180)+$C$8,$C$8)</f>
        <v>-9.81</v>
      </c>
      <c r="E16">
        <f t="shared" si="0"/>
        <v>9.1999999999999993</v>
      </c>
      <c r="F16">
        <f t="shared" si="0"/>
        <v>2.9607600000000005</v>
      </c>
      <c r="G16">
        <f t="shared" si="1"/>
        <v>3.6799999999999999E-2</v>
      </c>
      <c r="H16">
        <f t="shared" si="1"/>
        <v>0.5119215199999998</v>
      </c>
    </row>
    <row r="17" spans="2:8" x14ac:dyDescent="0.3">
      <c r="B17">
        <f>B16+'User Interface'!$D$14</f>
        <v>5.0000000000000001E-3</v>
      </c>
      <c r="C17">
        <f>IF(G17&lt;0,(SQRT(G17^2+H17^2)*'User Interface'!$D$17)/$C$7*COS(PI()*'User Interface'!$D$19/180),0)</f>
        <v>0</v>
      </c>
      <c r="D17">
        <f>IF(G17&lt;0,(SQRT(H17^2+H17^2)*'User Interface'!$D$17)/$C$7*COS(PI()*'User Interface'!$D$19/180)+$C$8,$C$8)</f>
        <v>-9.81</v>
      </c>
      <c r="E17">
        <f t="shared" si="0"/>
        <v>9.1999999999999993</v>
      </c>
      <c r="F17">
        <f t="shared" si="0"/>
        <v>2.9509500000000006</v>
      </c>
      <c r="G17">
        <f t="shared" si="1"/>
        <v>4.5999999999999999E-2</v>
      </c>
      <c r="H17">
        <f t="shared" si="1"/>
        <v>0.51487737499999975</v>
      </c>
    </row>
    <row r="18" spans="2:8" x14ac:dyDescent="0.3">
      <c r="B18" s="18">
        <f>B17+'User Interface'!$D$14</f>
        <v>6.0000000000000001E-3</v>
      </c>
      <c r="C18">
        <f>IF(G18&lt;0,(SQRT(G18^2+H18^2)*'User Interface'!$D$17)/$C$7*COS(PI()*'User Interface'!$D$19/180),0)</f>
        <v>0</v>
      </c>
      <c r="D18">
        <f>IF(G18&lt;0,(SQRT(H18^2+H18^2)*'User Interface'!$D$17)/$C$7*COS(PI()*'User Interface'!$D$19/180)+$C$8,$C$8)</f>
        <v>-9.81</v>
      </c>
      <c r="E18">
        <f t="shared" si="0"/>
        <v>9.1999999999999993</v>
      </c>
      <c r="F18">
        <f t="shared" si="0"/>
        <v>2.9411400000000008</v>
      </c>
      <c r="G18">
        <f t="shared" si="1"/>
        <v>5.5199999999999999E-2</v>
      </c>
      <c r="H18">
        <f t="shared" si="1"/>
        <v>0.5178234199999997</v>
      </c>
    </row>
    <row r="19" spans="2:8" x14ac:dyDescent="0.3">
      <c r="B19">
        <f>B18+'User Interface'!$D$14</f>
        <v>7.0000000000000001E-3</v>
      </c>
      <c r="C19">
        <f>IF(G19&lt;0,(SQRT(G19^2+H19^2)*'User Interface'!$D$17)/$C$7*COS(PI()*'User Interface'!$D$19/180),0)</f>
        <v>0</v>
      </c>
      <c r="D19">
        <f>IF(G19&lt;0,(SQRT(H19^2+H19^2)*'User Interface'!$D$17)/$C$7*COS(PI()*'User Interface'!$D$19/180)+$C$8,$C$8)</f>
        <v>-9.81</v>
      </c>
      <c r="E19">
        <f t="shared" si="0"/>
        <v>9.1999999999999993</v>
      </c>
      <c r="F19">
        <f t="shared" si="0"/>
        <v>2.9313300000000009</v>
      </c>
      <c r="G19">
        <f t="shared" si="1"/>
        <v>6.4399999999999999E-2</v>
      </c>
      <c r="H19">
        <f t="shared" si="1"/>
        <v>0.52075965499999965</v>
      </c>
    </row>
    <row r="20" spans="2:8" x14ac:dyDescent="0.3">
      <c r="B20">
        <f>B19+'User Interface'!$D$14</f>
        <v>8.0000000000000002E-3</v>
      </c>
      <c r="C20">
        <f>IF(G20&lt;0,(SQRT(G20^2+H20^2)*'User Interface'!$D$17)/$C$7*COS(PI()*'User Interface'!$D$19/180),0)</f>
        <v>0</v>
      </c>
      <c r="D20">
        <f>IF(G20&lt;0,(SQRT(H20^2+H20^2)*'User Interface'!$D$17)/$C$7*COS(PI()*'User Interface'!$D$19/180)+$C$8,$C$8)</f>
        <v>-9.81</v>
      </c>
      <c r="E20">
        <f t="shared" si="0"/>
        <v>9.1999999999999993</v>
      </c>
      <c r="F20">
        <f t="shared" si="0"/>
        <v>2.921520000000001</v>
      </c>
      <c r="G20">
        <f t="shared" si="1"/>
        <v>7.3599999999999999E-2</v>
      </c>
      <c r="H20">
        <f t="shared" si="1"/>
        <v>0.52368607999999961</v>
      </c>
    </row>
    <row r="21" spans="2:8" x14ac:dyDescent="0.3">
      <c r="B21">
        <f>B20+'User Interface'!$D$14</f>
        <v>9.0000000000000011E-3</v>
      </c>
      <c r="C21">
        <f>IF(G21&lt;0,(SQRT(G21^2+H21^2)*'User Interface'!$D$17)/$C$7*COS(PI()*'User Interface'!$D$19/180),0)</f>
        <v>0</v>
      </c>
      <c r="D21">
        <f>IF(G21&lt;0,(SQRT(H21^2+H21^2)*'User Interface'!$D$17)/$C$7*COS(PI()*'User Interface'!$D$19/180)+$C$8,$C$8)</f>
        <v>-9.81</v>
      </c>
      <c r="E21">
        <f t="shared" si="0"/>
        <v>9.1999999999999993</v>
      </c>
      <c r="F21">
        <f t="shared" si="0"/>
        <v>2.9117100000000011</v>
      </c>
      <c r="G21">
        <f t="shared" si="1"/>
        <v>8.2799999999999999E-2</v>
      </c>
      <c r="H21">
        <f t="shared" si="1"/>
        <v>0.52660269499999957</v>
      </c>
    </row>
    <row r="22" spans="2:8" x14ac:dyDescent="0.3">
      <c r="B22">
        <f>B21+'User Interface'!$D$14</f>
        <v>1.0000000000000002E-2</v>
      </c>
      <c r="C22">
        <f>IF(G22&lt;0,(SQRT(G22^2+H22^2)*'User Interface'!$D$17)/$C$7*COS(PI()*'User Interface'!$D$19/180),0)</f>
        <v>0</v>
      </c>
      <c r="D22">
        <f>IF(G22&lt;0,(SQRT(H22^2+H22^2)*'User Interface'!$D$17)/$C$7*COS(PI()*'User Interface'!$D$19/180)+$C$8,$C$8)</f>
        <v>-9.81</v>
      </c>
      <c r="E22">
        <f t="shared" si="0"/>
        <v>9.1999999999999993</v>
      </c>
      <c r="F22">
        <f t="shared" si="0"/>
        <v>2.9019000000000013</v>
      </c>
      <c r="G22">
        <f t="shared" si="1"/>
        <v>9.1999999999999998E-2</v>
      </c>
      <c r="H22">
        <f t="shared" si="1"/>
        <v>0.52950949999999952</v>
      </c>
    </row>
    <row r="23" spans="2:8" x14ac:dyDescent="0.3">
      <c r="B23">
        <f>B22+'User Interface'!$D$14</f>
        <v>1.1000000000000003E-2</v>
      </c>
      <c r="C23">
        <f>IF(G23&lt;0,(SQRT(G23^2+H23^2)*'User Interface'!$D$17)/$C$7*COS(PI()*'User Interface'!$D$19/180),0)</f>
        <v>0</v>
      </c>
      <c r="D23">
        <f>IF(G23&lt;0,(SQRT(H23^2+H23^2)*'User Interface'!$D$17)/$C$7*COS(PI()*'User Interface'!$D$19/180)+$C$8,$C$8)</f>
        <v>-9.81</v>
      </c>
      <c r="E23">
        <f t="shared" si="0"/>
        <v>9.1999999999999993</v>
      </c>
      <c r="F23">
        <f t="shared" si="0"/>
        <v>2.8920900000000014</v>
      </c>
      <c r="G23">
        <f t="shared" si="1"/>
        <v>0.1012</v>
      </c>
      <c r="H23">
        <f t="shared" si="1"/>
        <v>0.53240649499999948</v>
      </c>
    </row>
    <row r="24" spans="2:8" x14ac:dyDescent="0.3">
      <c r="B24">
        <f>B23+'User Interface'!$D$14</f>
        <v>1.2000000000000004E-2</v>
      </c>
      <c r="C24">
        <f>IF(G24&lt;0,(SQRT(G24^2+H24^2)*'User Interface'!$D$17)/$C$7*COS(PI()*'User Interface'!$D$19/180),0)</f>
        <v>0</v>
      </c>
      <c r="D24">
        <f>IF(G24&lt;0,(SQRT(H24^2+H24^2)*'User Interface'!$D$17)/$C$7*COS(PI()*'User Interface'!$D$19/180)+$C$8,$C$8)</f>
        <v>-9.81</v>
      </c>
      <c r="E24">
        <f t="shared" si="0"/>
        <v>9.1999999999999993</v>
      </c>
      <c r="F24">
        <f t="shared" si="0"/>
        <v>2.8822800000000015</v>
      </c>
      <c r="G24">
        <f t="shared" si="1"/>
        <v>0.1104</v>
      </c>
      <c r="H24">
        <f t="shared" si="1"/>
        <v>0.53529367999999944</v>
      </c>
    </row>
    <row r="25" spans="2:8" x14ac:dyDescent="0.3">
      <c r="B25">
        <f>B24+'User Interface'!$D$14</f>
        <v>1.3000000000000005E-2</v>
      </c>
      <c r="C25">
        <f>IF(G25&lt;0,(SQRT(G25^2+H25^2)*'User Interface'!$D$17)/$C$7*COS(PI()*'User Interface'!$D$19/180),0)</f>
        <v>0</v>
      </c>
      <c r="D25">
        <f>IF(G25&lt;0,(SQRT(H25^2+H25^2)*'User Interface'!$D$17)/$C$7*COS(PI()*'User Interface'!$D$19/180)+$C$8,$C$8)</f>
        <v>-9.81</v>
      </c>
      <c r="E25">
        <f t="shared" si="0"/>
        <v>9.1999999999999993</v>
      </c>
      <c r="F25">
        <f t="shared" si="0"/>
        <v>2.8724700000000016</v>
      </c>
      <c r="G25">
        <f t="shared" si="1"/>
        <v>0.1196</v>
      </c>
      <c r="H25">
        <f t="shared" si="1"/>
        <v>0.5381710549999994</v>
      </c>
    </row>
    <row r="26" spans="2:8" x14ac:dyDescent="0.3">
      <c r="B26">
        <f>B25+'User Interface'!$D$14</f>
        <v>1.4000000000000005E-2</v>
      </c>
      <c r="C26">
        <f>IF(G26&lt;0,(SQRT(G26^2+H26^2)*'User Interface'!$D$17)/$C$7*COS(PI()*'User Interface'!$D$19/180),0)</f>
        <v>0</v>
      </c>
      <c r="D26">
        <f>IF(G26&lt;0,(SQRT(H26^2+H26^2)*'User Interface'!$D$17)/$C$7*COS(PI()*'User Interface'!$D$19/180)+$C$8,$C$8)</f>
        <v>-9.81</v>
      </c>
      <c r="E26">
        <f t="shared" si="0"/>
        <v>9.1999999999999993</v>
      </c>
      <c r="F26">
        <f t="shared" si="0"/>
        <v>2.8626600000000018</v>
      </c>
      <c r="G26">
        <f t="shared" si="1"/>
        <v>0.1288</v>
      </c>
      <c r="H26">
        <f t="shared" si="1"/>
        <v>0.54103861999999936</v>
      </c>
    </row>
    <row r="27" spans="2:8" x14ac:dyDescent="0.3">
      <c r="B27">
        <f>B26+'User Interface'!$D$14</f>
        <v>1.5000000000000006E-2</v>
      </c>
      <c r="C27">
        <f>IF(G27&lt;0,(SQRT(G27^2+H27^2)*'User Interface'!$D$17)/$C$7*COS(PI()*'User Interface'!$D$19/180),0)</f>
        <v>0</v>
      </c>
      <c r="D27">
        <f>IF(G27&lt;0,(SQRT(H27^2+H27^2)*'User Interface'!$D$17)/$C$7*COS(PI()*'User Interface'!$D$19/180)+$C$8,$C$8)</f>
        <v>-9.81</v>
      </c>
      <c r="E27">
        <f t="shared" si="0"/>
        <v>9.1999999999999993</v>
      </c>
      <c r="F27">
        <f t="shared" si="0"/>
        <v>2.8528500000000019</v>
      </c>
      <c r="G27">
        <f t="shared" si="1"/>
        <v>0.13800000000000001</v>
      </c>
      <c r="H27">
        <f t="shared" si="1"/>
        <v>0.54389637499999932</v>
      </c>
    </row>
    <row r="28" spans="2:8" x14ac:dyDescent="0.3">
      <c r="B28">
        <f>B27+'User Interface'!$D$14</f>
        <v>1.6000000000000007E-2</v>
      </c>
      <c r="C28">
        <f>IF(G28&lt;0,(SQRT(G28^2+H28^2)*'User Interface'!$D$17)/$C$7*COS(PI()*'User Interface'!$D$19/180),0)</f>
        <v>0</v>
      </c>
      <c r="D28">
        <f>IF(G28&lt;0,(SQRT(H28^2+H28^2)*'User Interface'!$D$17)/$C$7*COS(PI()*'User Interface'!$D$19/180)+$C$8,$C$8)</f>
        <v>-9.81</v>
      </c>
      <c r="E28">
        <f t="shared" si="0"/>
        <v>9.1999999999999993</v>
      </c>
      <c r="F28">
        <f t="shared" si="0"/>
        <v>2.843040000000002</v>
      </c>
      <c r="G28">
        <f t="shared" si="1"/>
        <v>0.1472</v>
      </c>
      <c r="H28">
        <f t="shared" si="1"/>
        <v>0.54674431999999928</v>
      </c>
    </row>
    <row r="29" spans="2:8" x14ac:dyDescent="0.3">
      <c r="B29">
        <f>B28+'User Interface'!$D$14</f>
        <v>1.7000000000000008E-2</v>
      </c>
      <c r="C29">
        <f>IF(G29&lt;0,(SQRT(G29^2+H29^2)*'User Interface'!$D$17)/$C$7*COS(PI()*'User Interface'!$D$19/180),0)</f>
        <v>0</v>
      </c>
      <c r="D29">
        <f>IF(G29&lt;0,(SQRT(H29^2+H29^2)*'User Interface'!$D$17)/$C$7*COS(PI()*'User Interface'!$D$19/180)+$C$8,$C$8)</f>
        <v>-9.81</v>
      </c>
      <c r="E29">
        <f t="shared" si="0"/>
        <v>9.1999999999999993</v>
      </c>
      <c r="F29">
        <f t="shared" si="0"/>
        <v>2.8332300000000021</v>
      </c>
      <c r="G29">
        <f t="shared" si="1"/>
        <v>0.15639999999999998</v>
      </c>
      <c r="H29">
        <f t="shared" si="1"/>
        <v>0.54958245499999925</v>
      </c>
    </row>
    <row r="30" spans="2:8" x14ac:dyDescent="0.3">
      <c r="B30">
        <f>B29+'User Interface'!$D$14</f>
        <v>1.8000000000000009E-2</v>
      </c>
      <c r="C30">
        <f>IF(G30&lt;0,(SQRT(G30^2+H30^2)*'User Interface'!$D$17)/$C$7*COS(PI()*'User Interface'!$D$19/180),0)</f>
        <v>0</v>
      </c>
      <c r="D30">
        <f>IF(G30&lt;0,(SQRT(H30^2+H30^2)*'User Interface'!$D$17)/$C$7*COS(PI()*'User Interface'!$D$19/180)+$C$8,$C$8)</f>
        <v>-9.81</v>
      </c>
      <c r="E30">
        <f t="shared" si="0"/>
        <v>9.1999999999999993</v>
      </c>
      <c r="F30">
        <f t="shared" si="0"/>
        <v>2.8234200000000023</v>
      </c>
      <c r="G30">
        <f t="shared" si="1"/>
        <v>0.16559999999999997</v>
      </c>
      <c r="H30">
        <f t="shared" si="1"/>
        <v>0.55241077999999921</v>
      </c>
    </row>
    <row r="31" spans="2:8" x14ac:dyDescent="0.3">
      <c r="B31">
        <f>B30+'User Interface'!$D$14</f>
        <v>1.900000000000001E-2</v>
      </c>
      <c r="C31">
        <f>IF(G31&lt;0,(SQRT(G31^2+H31^2)*'User Interface'!$D$17)/$C$7*COS(PI()*'User Interface'!$D$19/180),0)</f>
        <v>0</v>
      </c>
      <c r="D31">
        <f>IF(G31&lt;0,(SQRT(H31^2+H31^2)*'User Interface'!$D$17)/$C$7*COS(PI()*'User Interface'!$D$19/180)+$C$8,$C$8)</f>
        <v>-9.81</v>
      </c>
      <c r="E31">
        <f t="shared" si="0"/>
        <v>9.1999999999999993</v>
      </c>
      <c r="F31">
        <f t="shared" si="0"/>
        <v>2.8136100000000024</v>
      </c>
      <c r="G31">
        <f t="shared" si="1"/>
        <v>0.17479999999999996</v>
      </c>
      <c r="H31">
        <f t="shared" si="1"/>
        <v>0.55522929499999918</v>
      </c>
    </row>
    <row r="32" spans="2:8" x14ac:dyDescent="0.3">
      <c r="B32">
        <f>B31+'User Interface'!$D$14</f>
        <v>2.0000000000000011E-2</v>
      </c>
      <c r="C32">
        <f>IF(G32&lt;0,(SQRT(G32^2+H32^2)*'User Interface'!$D$17)/$C$7*COS(PI()*'User Interface'!$D$19/180),0)</f>
        <v>0</v>
      </c>
      <c r="D32">
        <f>IF(G32&lt;0,(SQRT(H32^2+H32^2)*'User Interface'!$D$17)/$C$7*COS(PI()*'User Interface'!$D$19/180)+$C$8,$C$8)</f>
        <v>-9.81</v>
      </c>
      <c r="E32">
        <f t="shared" si="0"/>
        <v>9.1999999999999993</v>
      </c>
      <c r="F32">
        <f t="shared" si="0"/>
        <v>2.8038000000000025</v>
      </c>
      <c r="G32">
        <f t="shared" si="1"/>
        <v>0.18399999999999994</v>
      </c>
      <c r="H32">
        <f t="shared" si="1"/>
        <v>0.55803799999999915</v>
      </c>
    </row>
    <row r="33" spans="2:8" x14ac:dyDescent="0.3">
      <c r="B33">
        <f>B32+'User Interface'!$D$14</f>
        <v>2.1000000000000012E-2</v>
      </c>
      <c r="C33">
        <f>IF(G33&lt;0,(SQRT(G33^2+H33^2)*'User Interface'!$D$17)/$C$7*COS(PI()*'User Interface'!$D$19/180),0)</f>
        <v>0</v>
      </c>
      <c r="D33">
        <f>IF(G33&lt;0,(SQRT(H33^2+H33^2)*'User Interface'!$D$17)/$C$7*COS(PI()*'User Interface'!$D$19/180)+$C$8,$C$8)</f>
        <v>-9.81</v>
      </c>
      <c r="E33">
        <f t="shared" si="0"/>
        <v>9.1999999999999993</v>
      </c>
      <c r="F33">
        <f t="shared" si="0"/>
        <v>2.7939900000000026</v>
      </c>
      <c r="G33">
        <f t="shared" si="1"/>
        <v>0.19319999999999993</v>
      </c>
      <c r="H33">
        <f t="shared" si="1"/>
        <v>0.56083689499999911</v>
      </c>
    </row>
    <row r="34" spans="2:8" x14ac:dyDescent="0.3">
      <c r="B34">
        <f>B33+'User Interface'!$D$14</f>
        <v>2.2000000000000013E-2</v>
      </c>
      <c r="C34">
        <f>IF(G34&lt;0,(SQRT(G34^2+H34^2)*'User Interface'!$D$17)/$C$7*COS(PI()*'User Interface'!$D$19/180),0)</f>
        <v>0</v>
      </c>
      <c r="D34">
        <f>IF(G34&lt;0,(SQRT(H34^2+H34^2)*'User Interface'!$D$17)/$C$7*COS(PI()*'User Interface'!$D$19/180)+$C$8,$C$8)</f>
        <v>-9.81</v>
      </c>
      <c r="E34">
        <f t="shared" si="0"/>
        <v>9.1999999999999993</v>
      </c>
      <c r="F34">
        <f t="shared" si="0"/>
        <v>2.7841800000000028</v>
      </c>
      <c r="G34">
        <f t="shared" si="1"/>
        <v>0.20239999999999991</v>
      </c>
      <c r="H34">
        <f t="shared" si="1"/>
        <v>0.56362597999999908</v>
      </c>
    </row>
    <row r="35" spans="2:8" x14ac:dyDescent="0.3">
      <c r="B35">
        <f>B34+'User Interface'!$D$14</f>
        <v>2.3000000000000013E-2</v>
      </c>
      <c r="C35">
        <f>IF(G35&lt;0,(SQRT(G35^2+H35^2)*'User Interface'!$D$17)/$C$7*COS(PI()*'User Interface'!$D$19/180),0)</f>
        <v>0</v>
      </c>
      <c r="D35">
        <f>IF(G35&lt;0,(SQRT(H35^2+H35^2)*'User Interface'!$D$17)/$C$7*COS(PI()*'User Interface'!$D$19/180)+$C$8,$C$8)</f>
        <v>-9.81</v>
      </c>
      <c r="E35">
        <f t="shared" si="0"/>
        <v>9.1999999999999993</v>
      </c>
      <c r="F35">
        <f t="shared" si="0"/>
        <v>2.7743700000000029</v>
      </c>
      <c r="G35">
        <f t="shared" si="1"/>
        <v>0.2115999999999999</v>
      </c>
      <c r="H35">
        <f t="shared" si="1"/>
        <v>0.56640525499999905</v>
      </c>
    </row>
    <row r="36" spans="2:8" x14ac:dyDescent="0.3">
      <c r="B36">
        <f>B35+'User Interface'!$D$14</f>
        <v>2.4000000000000014E-2</v>
      </c>
      <c r="C36">
        <f>IF(G36&lt;0,(SQRT(G36^2+H36^2)*'User Interface'!$D$17)/$C$7*COS(PI()*'User Interface'!$D$19/180),0)</f>
        <v>0</v>
      </c>
      <c r="D36">
        <f>IF(G36&lt;0,(SQRT(H36^2+H36^2)*'User Interface'!$D$17)/$C$7*COS(PI()*'User Interface'!$D$19/180)+$C$8,$C$8)</f>
        <v>-9.81</v>
      </c>
      <c r="E36">
        <f t="shared" si="0"/>
        <v>9.1999999999999993</v>
      </c>
      <c r="F36">
        <f t="shared" si="0"/>
        <v>2.764560000000003</v>
      </c>
      <c r="G36">
        <f t="shared" si="1"/>
        <v>0.22079999999999989</v>
      </c>
      <c r="H36">
        <f t="shared" si="1"/>
        <v>0.56917471999999902</v>
      </c>
    </row>
    <row r="37" spans="2:8" x14ac:dyDescent="0.3">
      <c r="B37">
        <f>B36+'User Interface'!$D$14</f>
        <v>2.5000000000000015E-2</v>
      </c>
      <c r="C37">
        <f>IF(G37&lt;0,(SQRT(G37^2+H37^2)*'User Interface'!$D$17)/$C$7*COS(PI()*'User Interface'!$D$19/180),0)</f>
        <v>0</v>
      </c>
      <c r="D37">
        <f>IF(G37&lt;0,(SQRT(H37^2+H37^2)*'User Interface'!$D$17)/$C$7*COS(PI()*'User Interface'!$D$19/180)+$C$8,$C$8)</f>
        <v>-9.81</v>
      </c>
      <c r="E37">
        <f t="shared" si="0"/>
        <v>9.1999999999999993</v>
      </c>
      <c r="F37">
        <f t="shared" si="0"/>
        <v>2.7547500000000031</v>
      </c>
      <c r="G37">
        <f t="shared" si="1"/>
        <v>0.22999999999999987</v>
      </c>
      <c r="H37">
        <f t="shared" si="1"/>
        <v>0.571934374999999</v>
      </c>
    </row>
    <row r="38" spans="2:8" x14ac:dyDescent="0.3">
      <c r="B38">
        <f>B37+'User Interface'!$D$14</f>
        <v>2.6000000000000016E-2</v>
      </c>
      <c r="C38">
        <f>IF(G38&lt;0,(SQRT(G38^2+H38^2)*'User Interface'!$D$17)/$C$7*COS(PI()*'User Interface'!$D$19/180),0)</f>
        <v>0</v>
      </c>
      <c r="D38">
        <f>IF(G38&lt;0,(SQRT(H38^2+H38^2)*'User Interface'!$D$17)/$C$7*COS(PI()*'User Interface'!$D$19/180)+$C$8,$C$8)</f>
        <v>-9.81</v>
      </c>
      <c r="E38">
        <f t="shared" si="0"/>
        <v>9.1999999999999993</v>
      </c>
      <c r="F38">
        <f t="shared" si="0"/>
        <v>2.7449400000000033</v>
      </c>
      <c r="G38">
        <f t="shared" si="1"/>
        <v>0.23919999999999986</v>
      </c>
      <c r="H38">
        <f t="shared" si="1"/>
        <v>0.57468421999999897</v>
      </c>
    </row>
    <row r="39" spans="2:8" x14ac:dyDescent="0.3">
      <c r="B39">
        <f>B38+'User Interface'!$D$14</f>
        <v>2.7000000000000017E-2</v>
      </c>
      <c r="C39">
        <f>IF(G39&lt;0,(SQRT(G39^2+H39^2)*'User Interface'!$D$17)/$C$7*COS(PI()*'User Interface'!$D$19/180),0)</f>
        <v>0</v>
      </c>
      <c r="D39">
        <f>IF(G39&lt;0,(SQRT(H39^2+H39^2)*'User Interface'!$D$17)/$C$7*COS(PI()*'User Interface'!$D$19/180)+$C$8,$C$8)</f>
        <v>-9.81</v>
      </c>
      <c r="E39">
        <f t="shared" si="0"/>
        <v>9.1999999999999993</v>
      </c>
      <c r="F39">
        <f t="shared" si="0"/>
        <v>2.7351300000000034</v>
      </c>
      <c r="G39">
        <f t="shared" si="1"/>
        <v>0.24839999999999984</v>
      </c>
      <c r="H39">
        <f t="shared" si="1"/>
        <v>0.57742425499999894</v>
      </c>
    </row>
    <row r="40" spans="2:8" x14ac:dyDescent="0.3">
      <c r="B40">
        <f>B39+'User Interface'!$D$14</f>
        <v>2.8000000000000018E-2</v>
      </c>
      <c r="C40">
        <f>IF(G40&lt;0,(SQRT(G40^2+H40^2)*'User Interface'!$D$17)/$C$7*COS(PI()*'User Interface'!$D$19/180),0)</f>
        <v>0</v>
      </c>
      <c r="D40">
        <f>IF(G40&lt;0,(SQRT(H40^2+H40^2)*'User Interface'!$D$17)/$C$7*COS(PI()*'User Interface'!$D$19/180)+$C$8,$C$8)</f>
        <v>-9.81</v>
      </c>
      <c r="E40">
        <f t="shared" si="0"/>
        <v>9.1999999999999993</v>
      </c>
      <c r="F40">
        <f t="shared" si="0"/>
        <v>2.7253200000000035</v>
      </c>
      <c r="G40">
        <f t="shared" si="1"/>
        <v>0.25759999999999983</v>
      </c>
      <c r="H40">
        <f t="shared" si="1"/>
        <v>0.58015447999999892</v>
      </c>
    </row>
    <row r="41" spans="2:8" x14ac:dyDescent="0.3">
      <c r="B41">
        <f>B40+'User Interface'!$D$14</f>
        <v>2.9000000000000019E-2</v>
      </c>
      <c r="C41">
        <f>IF(G41&lt;0,(SQRT(G41^2+H41^2)*'User Interface'!$D$17)/$C$7*COS(PI()*'User Interface'!$D$19/180),0)</f>
        <v>0</v>
      </c>
      <c r="D41">
        <f>IF(G41&lt;0,(SQRT(H41^2+H41^2)*'User Interface'!$D$17)/$C$7*COS(PI()*'User Interface'!$D$19/180)+$C$8,$C$8)</f>
        <v>-9.81</v>
      </c>
      <c r="E41">
        <f t="shared" si="0"/>
        <v>9.1999999999999993</v>
      </c>
      <c r="F41">
        <f t="shared" si="0"/>
        <v>2.7155100000000036</v>
      </c>
      <c r="G41">
        <f t="shared" si="1"/>
        <v>0.26679999999999982</v>
      </c>
      <c r="H41">
        <f t="shared" si="1"/>
        <v>0.58287489499999889</v>
      </c>
    </row>
    <row r="42" spans="2:8" x14ac:dyDescent="0.3">
      <c r="B42">
        <f>B41+'User Interface'!$D$14</f>
        <v>3.000000000000002E-2</v>
      </c>
      <c r="C42">
        <f>IF(G42&lt;0,(SQRT(G42^2+H42^2)*'User Interface'!$D$17)/$C$7*COS(PI()*'User Interface'!$D$19/180),0)</f>
        <v>0</v>
      </c>
      <c r="D42">
        <f>IF(G42&lt;0,(SQRT(H42^2+H42^2)*'User Interface'!$D$17)/$C$7*COS(PI()*'User Interface'!$D$19/180)+$C$8,$C$8)</f>
        <v>-9.81</v>
      </c>
      <c r="E42">
        <f t="shared" si="0"/>
        <v>9.1999999999999993</v>
      </c>
      <c r="F42">
        <f t="shared" si="0"/>
        <v>2.7057000000000038</v>
      </c>
      <c r="G42">
        <f t="shared" si="1"/>
        <v>0.2759999999999998</v>
      </c>
      <c r="H42">
        <f t="shared" si="1"/>
        <v>0.58558549999999887</v>
      </c>
    </row>
    <row r="43" spans="2:8" x14ac:dyDescent="0.3">
      <c r="B43">
        <f>B42+'User Interface'!$D$14</f>
        <v>3.1000000000000021E-2</v>
      </c>
      <c r="C43">
        <f>IF(G43&lt;0,(SQRT(G43^2+H43^2)*'User Interface'!$D$17)/$C$7*COS(PI()*'User Interface'!$D$19/180),0)</f>
        <v>0</v>
      </c>
      <c r="D43">
        <f>IF(G43&lt;0,(SQRT(H43^2+H43^2)*'User Interface'!$D$17)/$C$7*COS(PI()*'User Interface'!$D$19/180)+$C$8,$C$8)</f>
        <v>-9.81</v>
      </c>
      <c r="E43">
        <f t="shared" si="0"/>
        <v>9.1999999999999993</v>
      </c>
      <c r="F43">
        <f t="shared" si="0"/>
        <v>2.6958900000000039</v>
      </c>
      <c r="G43">
        <f t="shared" si="1"/>
        <v>0.28519999999999979</v>
      </c>
      <c r="H43">
        <f t="shared" si="1"/>
        <v>0.58828629499999885</v>
      </c>
    </row>
    <row r="44" spans="2:8" x14ac:dyDescent="0.3">
      <c r="B44">
        <f>B43+'User Interface'!$D$14</f>
        <v>3.2000000000000021E-2</v>
      </c>
      <c r="C44">
        <f>IF(G44&lt;0,(SQRT(G44^2+H44^2)*'User Interface'!$D$17)/$C$7*COS(PI()*'User Interface'!$D$19/180),0)</f>
        <v>0</v>
      </c>
      <c r="D44">
        <f>IF(G44&lt;0,(SQRT(H44^2+H44^2)*'User Interface'!$D$17)/$C$7*COS(PI()*'User Interface'!$D$19/180)+$C$8,$C$8)</f>
        <v>-9.81</v>
      </c>
      <c r="E44">
        <f t="shared" si="0"/>
        <v>9.1999999999999993</v>
      </c>
      <c r="F44">
        <f t="shared" si="0"/>
        <v>2.686080000000004</v>
      </c>
      <c r="G44">
        <f t="shared" si="1"/>
        <v>0.29439999999999977</v>
      </c>
      <c r="H44">
        <f t="shared" si="1"/>
        <v>0.59097727999999883</v>
      </c>
    </row>
    <row r="45" spans="2:8" x14ac:dyDescent="0.3">
      <c r="B45">
        <f>B44+'User Interface'!$D$14</f>
        <v>3.3000000000000022E-2</v>
      </c>
      <c r="C45">
        <f>IF(G45&lt;0,(SQRT(G45^2+H45^2)*'User Interface'!$D$17)/$C$7*COS(PI()*'User Interface'!$D$19/180),0)</f>
        <v>0</v>
      </c>
      <c r="D45">
        <f>IF(G45&lt;0,(SQRT(H45^2+H45^2)*'User Interface'!$D$17)/$C$7*COS(PI()*'User Interface'!$D$19/180)+$C$8,$C$8)</f>
        <v>-9.81</v>
      </c>
      <c r="E45">
        <f t="shared" si="0"/>
        <v>9.1999999999999993</v>
      </c>
      <c r="F45">
        <f t="shared" si="0"/>
        <v>2.6762700000000041</v>
      </c>
      <c r="G45">
        <f t="shared" si="1"/>
        <v>0.30359999999999976</v>
      </c>
      <c r="H45">
        <f t="shared" si="1"/>
        <v>0.59365845499999881</v>
      </c>
    </row>
    <row r="46" spans="2:8" x14ac:dyDescent="0.3">
      <c r="B46">
        <f>B45+'User Interface'!$D$14</f>
        <v>3.4000000000000023E-2</v>
      </c>
      <c r="C46">
        <f>IF(G46&lt;0,(SQRT(G46^2+H46^2)*'User Interface'!$D$17)/$C$7*COS(PI()*'User Interface'!$D$19/180),0)</f>
        <v>0</v>
      </c>
      <c r="D46">
        <f>IF(G46&lt;0,(SQRT(H46^2+H46^2)*'User Interface'!$D$17)/$C$7*COS(PI()*'User Interface'!$D$19/180)+$C$8,$C$8)</f>
        <v>-9.81</v>
      </c>
      <c r="E46">
        <f t="shared" si="0"/>
        <v>9.1999999999999993</v>
      </c>
      <c r="F46">
        <f t="shared" si="0"/>
        <v>2.6664600000000043</v>
      </c>
      <c r="G46">
        <f t="shared" si="1"/>
        <v>0.31279999999999974</v>
      </c>
      <c r="H46">
        <f t="shared" si="1"/>
        <v>0.59632981999999879</v>
      </c>
    </row>
    <row r="47" spans="2:8" x14ac:dyDescent="0.3">
      <c r="B47">
        <f>B46+'User Interface'!$D$14</f>
        <v>3.5000000000000024E-2</v>
      </c>
      <c r="C47">
        <f>IF(G47&lt;0,(SQRT(G47^2+H47^2)*'User Interface'!$D$17)/$C$7*COS(PI()*'User Interface'!$D$19/180),0)</f>
        <v>0</v>
      </c>
      <c r="D47">
        <f>IF(G47&lt;0,(SQRT(H47^2+H47^2)*'User Interface'!$D$17)/$C$7*COS(PI()*'User Interface'!$D$19/180)+$C$8,$C$8)</f>
        <v>-9.81</v>
      </c>
      <c r="E47">
        <f t="shared" si="0"/>
        <v>9.1999999999999993</v>
      </c>
      <c r="F47">
        <f t="shared" si="0"/>
        <v>2.6566500000000044</v>
      </c>
      <c r="G47">
        <f t="shared" si="1"/>
        <v>0.32199999999999973</v>
      </c>
      <c r="H47">
        <f t="shared" si="1"/>
        <v>0.59899137499999877</v>
      </c>
    </row>
    <row r="48" spans="2:8" x14ac:dyDescent="0.3">
      <c r="B48">
        <f>B47+'User Interface'!$D$14</f>
        <v>3.6000000000000025E-2</v>
      </c>
      <c r="C48">
        <f>IF(G48&lt;0,(SQRT(G48^2+H48^2)*'User Interface'!$D$17)/$C$7*COS(PI()*'User Interface'!$D$19/180),0)</f>
        <v>0</v>
      </c>
      <c r="D48">
        <f>IF(G48&lt;0,(SQRT(H48^2+H48^2)*'User Interface'!$D$17)/$C$7*COS(PI()*'User Interface'!$D$19/180)+$C$8,$C$8)</f>
        <v>-9.81</v>
      </c>
      <c r="E48">
        <f t="shared" si="0"/>
        <v>9.1999999999999993</v>
      </c>
      <c r="F48">
        <f t="shared" si="0"/>
        <v>2.6468400000000045</v>
      </c>
      <c r="G48">
        <f t="shared" si="1"/>
        <v>0.33119999999999972</v>
      </c>
      <c r="H48">
        <f t="shared" si="1"/>
        <v>0.60164311999999875</v>
      </c>
    </row>
    <row r="49" spans="2:8" x14ac:dyDescent="0.3">
      <c r="B49">
        <f>B48+'User Interface'!$D$14</f>
        <v>3.7000000000000026E-2</v>
      </c>
      <c r="C49">
        <f>IF(G49&lt;0,(SQRT(G49^2+H49^2)*'User Interface'!$D$17)/$C$7*COS(PI()*'User Interface'!$D$19/180),0)</f>
        <v>0</v>
      </c>
      <c r="D49">
        <f>IF(G49&lt;0,(SQRT(H49^2+H49^2)*'User Interface'!$D$17)/$C$7*COS(PI()*'User Interface'!$D$19/180)+$C$8,$C$8)</f>
        <v>-9.81</v>
      </c>
      <c r="E49">
        <f t="shared" si="0"/>
        <v>9.1999999999999993</v>
      </c>
      <c r="F49">
        <f t="shared" si="0"/>
        <v>2.6370300000000046</v>
      </c>
      <c r="G49">
        <f t="shared" si="1"/>
        <v>0.3403999999999997</v>
      </c>
      <c r="H49">
        <f t="shared" si="1"/>
        <v>0.60428505499999874</v>
      </c>
    </row>
    <row r="50" spans="2:8" x14ac:dyDescent="0.3">
      <c r="B50">
        <f>B49+'User Interface'!$D$14</f>
        <v>3.8000000000000027E-2</v>
      </c>
      <c r="C50">
        <f>IF(G50&lt;0,(SQRT(G50^2+H50^2)*'User Interface'!$D$17)/$C$7*COS(PI()*'User Interface'!$D$19/180),0)</f>
        <v>0</v>
      </c>
      <c r="D50">
        <f>IF(G50&lt;0,(SQRT(H50^2+H50^2)*'User Interface'!$D$17)/$C$7*COS(PI()*'User Interface'!$D$19/180)+$C$8,$C$8)</f>
        <v>-9.81</v>
      </c>
      <c r="E50">
        <f t="shared" si="0"/>
        <v>9.1999999999999993</v>
      </c>
      <c r="F50">
        <f t="shared" si="0"/>
        <v>2.6272200000000048</v>
      </c>
      <c r="G50">
        <f t="shared" si="1"/>
        <v>0.34959999999999969</v>
      </c>
      <c r="H50">
        <f t="shared" si="1"/>
        <v>0.60691717999999872</v>
      </c>
    </row>
    <row r="51" spans="2:8" x14ac:dyDescent="0.3">
      <c r="B51">
        <f>B50+'User Interface'!$D$14</f>
        <v>3.9000000000000028E-2</v>
      </c>
      <c r="C51">
        <f>IF(G51&lt;0,(SQRT(G51^2+H51^2)*'User Interface'!$D$17)/$C$7*COS(PI()*'User Interface'!$D$19/180),0)</f>
        <v>0</v>
      </c>
      <c r="D51">
        <f>IF(G51&lt;0,(SQRT(H51^2+H51^2)*'User Interface'!$D$17)/$C$7*COS(PI()*'User Interface'!$D$19/180)+$C$8,$C$8)</f>
        <v>-9.81</v>
      </c>
      <c r="E51">
        <f t="shared" si="0"/>
        <v>9.1999999999999993</v>
      </c>
      <c r="F51">
        <f t="shared" si="0"/>
        <v>2.6174100000000049</v>
      </c>
      <c r="G51">
        <f t="shared" si="1"/>
        <v>0.35879999999999967</v>
      </c>
      <c r="H51">
        <f t="shared" si="1"/>
        <v>0.60953949499999871</v>
      </c>
    </row>
    <row r="52" spans="2:8" x14ac:dyDescent="0.3">
      <c r="B52">
        <f>B51+'User Interface'!$D$14</f>
        <v>4.0000000000000029E-2</v>
      </c>
      <c r="C52">
        <f>IF(G52&lt;0,(SQRT(G52^2+H52^2)*'User Interface'!$D$17)/$C$7*COS(PI()*'User Interface'!$D$19/180),0)</f>
        <v>0</v>
      </c>
      <c r="D52">
        <f>IF(G52&lt;0,(SQRT(H52^2+H52^2)*'User Interface'!$D$17)/$C$7*COS(PI()*'User Interface'!$D$19/180)+$C$8,$C$8)</f>
        <v>-9.81</v>
      </c>
      <c r="E52">
        <f t="shared" si="0"/>
        <v>9.1999999999999993</v>
      </c>
      <c r="F52">
        <f t="shared" si="0"/>
        <v>2.607600000000005</v>
      </c>
      <c r="G52">
        <f t="shared" si="1"/>
        <v>0.36799999999999966</v>
      </c>
      <c r="H52">
        <f t="shared" si="1"/>
        <v>0.6121519999999987</v>
      </c>
    </row>
    <row r="53" spans="2:8" x14ac:dyDescent="0.3">
      <c r="B53">
        <f>B52+'User Interface'!$D$14</f>
        <v>4.1000000000000029E-2</v>
      </c>
      <c r="C53">
        <f>IF(G53&lt;0,(SQRT(G53^2+H53^2)*'User Interface'!$D$17)/$C$7*COS(PI()*'User Interface'!$D$19/180),0)</f>
        <v>0</v>
      </c>
      <c r="D53">
        <f>IF(G53&lt;0,(SQRT(H53^2+H53^2)*'User Interface'!$D$17)/$C$7*COS(PI()*'User Interface'!$D$19/180)+$C$8,$C$8)</f>
        <v>-9.81</v>
      </c>
      <c r="E53">
        <f t="shared" si="0"/>
        <v>9.1999999999999993</v>
      </c>
      <c r="F53">
        <f t="shared" si="0"/>
        <v>2.5977900000000052</v>
      </c>
      <c r="G53">
        <f t="shared" si="1"/>
        <v>0.37719999999999965</v>
      </c>
      <c r="H53">
        <f t="shared" si="1"/>
        <v>0.61475469499999869</v>
      </c>
    </row>
    <row r="54" spans="2:8" x14ac:dyDescent="0.3">
      <c r="B54">
        <f>B53+'User Interface'!$D$14</f>
        <v>4.200000000000003E-2</v>
      </c>
      <c r="C54">
        <f>IF(G54&lt;0,(SQRT(G54^2+H54^2)*'User Interface'!$D$17)/$C$7*COS(PI()*'User Interface'!$D$19/180),0)</f>
        <v>0</v>
      </c>
      <c r="D54">
        <f>IF(G54&lt;0,(SQRT(H54^2+H54^2)*'User Interface'!$D$17)/$C$7*COS(PI()*'User Interface'!$D$19/180)+$C$8,$C$8)</f>
        <v>-9.81</v>
      </c>
      <c r="E54">
        <f t="shared" si="0"/>
        <v>9.1999999999999993</v>
      </c>
      <c r="F54">
        <f t="shared" si="0"/>
        <v>2.5879800000000053</v>
      </c>
      <c r="G54">
        <f t="shared" si="1"/>
        <v>0.38639999999999963</v>
      </c>
      <c r="H54">
        <f t="shared" si="1"/>
        <v>0.61734757999999867</v>
      </c>
    </row>
    <row r="55" spans="2:8" x14ac:dyDescent="0.3">
      <c r="B55">
        <f>B54+'User Interface'!$D$14</f>
        <v>4.3000000000000031E-2</v>
      </c>
      <c r="C55">
        <f>IF(G55&lt;0,(SQRT(G55^2+H55^2)*'User Interface'!$D$17)/$C$7*COS(PI()*'User Interface'!$D$19/180),0)</f>
        <v>0</v>
      </c>
      <c r="D55">
        <f>IF(G55&lt;0,(SQRT(H55^2+H55^2)*'User Interface'!$D$17)/$C$7*COS(PI()*'User Interface'!$D$19/180)+$C$8,$C$8)</f>
        <v>-9.81</v>
      </c>
      <c r="E55">
        <f t="shared" si="0"/>
        <v>9.1999999999999993</v>
      </c>
      <c r="F55">
        <f t="shared" si="0"/>
        <v>2.5781700000000054</v>
      </c>
      <c r="G55">
        <f t="shared" si="1"/>
        <v>0.39559999999999962</v>
      </c>
      <c r="H55">
        <f t="shared" si="1"/>
        <v>0.61993065499999866</v>
      </c>
    </row>
    <row r="56" spans="2:8" x14ac:dyDescent="0.3">
      <c r="B56">
        <f>B55+'User Interface'!$D$14</f>
        <v>4.4000000000000032E-2</v>
      </c>
      <c r="C56">
        <f>IF(G56&lt;0,(SQRT(G56^2+H56^2)*'User Interface'!$D$17)/$C$7*COS(PI()*'User Interface'!$D$19/180),0)</f>
        <v>0</v>
      </c>
      <c r="D56">
        <f>IF(G56&lt;0,(SQRT(H56^2+H56^2)*'User Interface'!$D$17)/$C$7*COS(PI()*'User Interface'!$D$19/180)+$C$8,$C$8)</f>
        <v>-9.81</v>
      </c>
      <c r="E56">
        <f t="shared" si="0"/>
        <v>9.1999999999999993</v>
      </c>
      <c r="F56">
        <f t="shared" si="0"/>
        <v>2.5683600000000055</v>
      </c>
      <c r="G56">
        <f t="shared" si="1"/>
        <v>0.4047999999999996</v>
      </c>
      <c r="H56">
        <f t="shared" si="1"/>
        <v>0.62250391999999866</v>
      </c>
    </row>
    <row r="57" spans="2:8" x14ac:dyDescent="0.3">
      <c r="B57">
        <f>B56+'User Interface'!$D$14</f>
        <v>4.5000000000000033E-2</v>
      </c>
      <c r="C57">
        <f>IF(G57&lt;0,(SQRT(G57^2+H57^2)*'User Interface'!$D$17)/$C$7*COS(PI()*'User Interface'!$D$19/180),0)</f>
        <v>0</v>
      </c>
      <c r="D57">
        <f>IF(G57&lt;0,(SQRT(H57^2+H57^2)*'User Interface'!$D$17)/$C$7*COS(PI()*'User Interface'!$D$19/180)+$C$8,$C$8)</f>
        <v>-9.81</v>
      </c>
      <c r="E57">
        <f t="shared" si="0"/>
        <v>9.1999999999999993</v>
      </c>
      <c r="F57">
        <f t="shared" si="0"/>
        <v>2.5585500000000057</v>
      </c>
      <c r="G57">
        <f t="shared" si="1"/>
        <v>0.41399999999999959</v>
      </c>
      <c r="H57">
        <f t="shared" si="1"/>
        <v>0.62506737499999865</v>
      </c>
    </row>
    <row r="58" spans="2:8" x14ac:dyDescent="0.3">
      <c r="B58">
        <f>B57+'User Interface'!$D$14</f>
        <v>4.6000000000000034E-2</v>
      </c>
      <c r="C58">
        <f>IF(G58&lt;0,(SQRT(G58^2+H58^2)*'User Interface'!$D$17)/$C$7*COS(PI()*'User Interface'!$D$19/180),0)</f>
        <v>0</v>
      </c>
      <c r="D58">
        <f>IF(G58&lt;0,(SQRT(H58^2+H58^2)*'User Interface'!$D$17)/$C$7*COS(PI()*'User Interface'!$D$19/180)+$C$8,$C$8)</f>
        <v>-9.81</v>
      </c>
      <c r="E58">
        <f t="shared" si="0"/>
        <v>9.1999999999999993</v>
      </c>
      <c r="F58">
        <f t="shared" si="0"/>
        <v>2.5487400000000058</v>
      </c>
      <c r="G58">
        <f t="shared" si="1"/>
        <v>0.42319999999999958</v>
      </c>
      <c r="H58">
        <f t="shared" si="1"/>
        <v>0.62762101999999864</v>
      </c>
    </row>
    <row r="59" spans="2:8" x14ac:dyDescent="0.3">
      <c r="B59">
        <f>B58+'User Interface'!$D$14</f>
        <v>4.7000000000000035E-2</v>
      </c>
      <c r="C59">
        <f>IF(G59&lt;0,(SQRT(G59^2+H59^2)*'User Interface'!$D$17)/$C$7*COS(PI()*'User Interface'!$D$19/180),0)</f>
        <v>0</v>
      </c>
      <c r="D59">
        <f>IF(G59&lt;0,(SQRT(H59^2+H59^2)*'User Interface'!$D$17)/$C$7*COS(PI()*'User Interface'!$D$19/180)+$C$8,$C$8)</f>
        <v>-9.81</v>
      </c>
      <c r="E59">
        <f t="shared" si="0"/>
        <v>9.1999999999999993</v>
      </c>
      <c r="F59">
        <f t="shared" si="0"/>
        <v>2.5389300000000059</v>
      </c>
      <c r="G59">
        <f t="shared" si="1"/>
        <v>0.43239999999999956</v>
      </c>
      <c r="H59">
        <f t="shared" si="1"/>
        <v>0.63016485499999864</v>
      </c>
    </row>
    <row r="60" spans="2:8" x14ac:dyDescent="0.3">
      <c r="B60">
        <f>B59+'User Interface'!$D$14</f>
        <v>4.8000000000000036E-2</v>
      </c>
      <c r="C60">
        <f>IF(G60&lt;0,(SQRT(G60^2+H60^2)*'User Interface'!$D$17)/$C$7*COS(PI()*'User Interface'!$D$19/180),0)</f>
        <v>0</v>
      </c>
      <c r="D60">
        <f>IF(G60&lt;0,(SQRT(H60^2+H60^2)*'User Interface'!$D$17)/$C$7*COS(PI()*'User Interface'!$D$19/180)+$C$8,$C$8)</f>
        <v>-9.81</v>
      </c>
      <c r="E60">
        <f t="shared" si="0"/>
        <v>9.1999999999999993</v>
      </c>
      <c r="F60">
        <f t="shared" si="0"/>
        <v>2.529120000000006</v>
      </c>
      <c r="G60">
        <f t="shared" si="1"/>
        <v>0.44159999999999955</v>
      </c>
      <c r="H60">
        <f t="shared" si="1"/>
        <v>0.63269887999999863</v>
      </c>
    </row>
    <row r="61" spans="2:8" x14ac:dyDescent="0.3">
      <c r="B61">
        <f>B60+'User Interface'!$D$14</f>
        <v>4.9000000000000037E-2</v>
      </c>
      <c r="C61">
        <f>IF(G61&lt;0,(SQRT(G61^2+H61^2)*'User Interface'!$D$17)/$C$7*COS(PI()*'User Interface'!$D$19/180),0)</f>
        <v>0</v>
      </c>
      <c r="D61">
        <f>IF(G61&lt;0,(SQRT(H61^2+H61^2)*'User Interface'!$D$17)/$C$7*COS(PI()*'User Interface'!$D$19/180)+$C$8,$C$8)</f>
        <v>-9.81</v>
      </c>
      <c r="E61">
        <f t="shared" si="0"/>
        <v>9.1999999999999993</v>
      </c>
      <c r="F61">
        <f t="shared" si="0"/>
        <v>2.5193100000000062</v>
      </c>
      <c r="G61">
        <f t="shared" si="1"/>
        <v>0.45079999999999953</v>
      </c>
      <c r="H61">
        <f t="shared" si="1"/>
        <v>0.63522309499999863</v>
      </c>
    </row>
    <row r="62" spans="2:8" x14ac:dyDescent="0.3">
      <c r="B62">
        <f>B61+'User Interface'!$D$14</f>
        <v>5.0000000000000037E-2</v>
      </c>
      <c r="C62">
        <f>IF(G62&lt;0,(SQRT(G62^2+H62^2)*'User Interface'!$D$17)/$C$7*COS(PI()*'User Interface'!$D$19/180),0)</f>
        <v>0</v>
      </c>
      <c r="D62">
        <f>IF(G62&lt;0,(SQRT(H62^2+H62^2)*'User Interface'!$D$17)/$C$7*COS(PI()*'User Interface'!$D$19/180)+$C$8,$C$8)</f>
        <v>-9.81</v>
      </c>
      <c r="E62">
        <f t="shared" si="0"/>
        <v>9.1999999999999993</v>
      </c>
      <c r="F62">
        <f t="shared" si="0"/>
        <v>2.5095000000000063</v>
      </c>
      <c r="G62">
        <f t="shared" si="1"/>
        <v>0.45999999999999952</v>
      </c>
      <c r="H62">
        <f t="shared" si="1"/>
        <v>0.63773749999999862</v>
      </c>
    </row>
    <row r="63" spans="2:8" x14ac:dyDescent="0.3">
      <c r="B63">
        <f>B62+'User Interface'!$D$14</f>
        <v>5.1000000000000038E-2</v>
      </c>
      <c r="C63">
        <f>IF(G63&lt;0,(SQRT(G63^2+H63^2)*'User Interface'!$D$17)/$C$7*COS(PI()*'User Interface'!$D$19/180),0)</f>
        <v>0</v>
      </c>
      <c r="D63">
        <f>IF(G63&lt;0,(SQRT(H63^2+H63^2)*'User Interface'!$D$17)/$C$7*COS(PI()*'User Interface'!$D$19/180)+$C$8,$C$8)</f>
        <v>-9.81</v>
      </c>
      <c r="E63">
        <f t="shared" si="0"/>
        <v>9.1999999999999993</v>
      </c>
      <c r="F63">
        <f t="shared" si="0"/>
        <v>2.4996900000000064</v>
      </c>
      <c r="G63">
        <f t="shared" si="1"/>
        <v>0.46919999999999951</v>
      </c>
      <c r="H63">
        <f t="shared" si="1"/>
        <v>0.64024209499999862</v>
      </c>
    </row>
    <row r="64" spans="2:8" x14ac:dyDescent="0.3">
      <c r="B64">
        <f>B63+'User Interface'!$D$14</f>
        <v>5.2000000000000039E-2</v>
      </c>
      <c r="C64">
        <f>IF(G64&lt;0,(SQRT(G64^2+H64^2)*'User Interface'!$D$17)/$C$7*COS(PI()*'User Interface'!$D$19/180),0)</f>
        <v>0</v>
      </c>
      <c r="D64">
        <f>IF(G64&lt;0,(SQRT(H64^2+H64^2)*'User Interface'!$D$17)/$C$7*COS(PI()*'User Interface'!$D$19/180)+$C$8,$C$8)</f>
        <v>-9.81</v>
      </c>
      <c r="E64">
        <f t="shared" si="0"/>
        <v>9.1999999999999993</v>
      </c>
      <c r="F64">
        <f t="shared" si="0"/>
        <v>2.4898800000000065</v>
      </c>
      <c r="G64">
        <f t="shared" si="1"/>
        <v>0.47839999999999949</v>
      </c>
      <c r="H64">
        <f t="shared" si="1"/>
        <v>0.64273687999999862</v>
      </c>
    </row>
    <row r="65" spans="2:8" x14ac:dyDescent="0.3">
      <c r="B65">
        <f>B64+'User Interface'!$D$14</f>
        <v>5.300000000000004E-2</v>
      </c>
      <c r="C65">
        <f>IF(G65&lt;0,(SQRT(G65^2+H65^2)*'User Interface'!$D$17)/$C$7*COS(PI()*'User Interface'!$D$19/180),0)</f>
        <v>0</v>
      </c>
      <c r="D65">
        <f>IF(G65&lt;0,(SQRT(H65^2+H65^2)*'User Interface'!$D$17)/$C$7*COS(PI()*'User Interface'!$D$19/180)+$C$8,$C$8)</f>
        <v>-9.81</v>
      </c>
      <c r="E65">
        <f t="shared" si="0"/>
        <v>9.1999999999999993</v>
      </c>
      <c r="F65">
        <f t="shared" si="0"/>
        <v>2.4800700000000067</v>
      </c>
      <c r="G65">
        <f t="shared" si="1"/>
        <v>0.48759999999999948</v>
      </c>
      <c r="H65">
        <f t="shared" si="1"/>
        <v>0.64522185499999862</v>
      </c>
    </row>
    <row r="66" spans="2:8" x14ac:dyDescent="0.3">
      <c r="B66">
        <f>B65+'User Interface'!$D$14</f>
        <v>5.4000000000000041E-2</v>
      </c>
      <c r="C66">
        <f>IF(G66&lt;0,(SQRT(G66^2+H66^2)*'User Interface'!$D$17)/$C$7*COS(PI()*'User Interface'!$D$19/180),0)</f>
        <v>0</v>
      </c>
      <c r="D66">
        <f>IF(G66&lt;0,(SQRT(H66^2+H66^2)*'User Interface'!$D$17)/$C$7*COS(PI()*'User Interface'!$D$19/180)+$C$8,$C$8)</f>
        <v>-9.81</v>
      </c>
      <c r="E66">
        <f t="shared" si="0"/>
        <v>9.1999999999999993</v>
      </c>
      <c r="F66">
        <f t="shared" si="0"/>
        <v>2.4702600000000068</v>
      </c>
      <c r="G66">
        <f t="shared" si="1"/>
        <v>0.49679999999999946</v>
      </c>
      <c r="H66">
        <f t="shared" si="1"/>
        <v>0.64769701999999862</v>
      </c>
    </row>
    <row r="67" spans="2:8" x14ac:dyDescent="0.3">
      <c r="B67">
        <f>B66+'User Interface'!$D$14</f>
        <v>5.5000000000000042E-2</v>
      </c>
      <c r="C67">
        <f>IF(G67&lt;0,(SQRT(G67^2+H67^2)*'User Interface'!$D$17)/$C$7*COS(PI()*'User Interface'!$D$19/180),0)</f>
        <v>0</v>
      </c>
      <c r="D67">
        <f>IF(G67&lt;0,(SQRT(H67^2+H67^2)*'User Interface'!$D$17)/$C$7*COS(PI()*'User Interface'!$D$19/180)+$C$8,$C$8)</f>
        <v>-9.81</v>
      </c>
      <c r="E67">
        <f t="shared" si="0"/>
        <v>9.1999999999999993</v>
      </c>
      <c r="F67">
        <f t="shared" si="0"/>
        <v>2.4604500000000069</v>
      </c>
      <c r="G67">
        <f t="shared" si="1"/>
        <v>0.50599999999999945</v>
      </c>
      <c r="H67">
        <f t="shared" si="1"/>
        <v>0.65016237499999863</v>
      </c>
    </row>
    <row r="68" spans="2:8" x14ac:dyDescent="0.3">
      <c r="B68">
        <f>B67+'User Interface'!$D$14</f>
        <v>5.6000000000000043E-2</v>
      </c>
      <c r="C68">
        <f>IF(G68&lt;0,(SQRT(G68^2+H68^2)*'User Interface'!$D$17)/$C$7*COS(PI()*'User Interface'!$D$19/180),0)</f>
        <v>0</v>
      </c>
      <c r="D68">
        <f>IF(G68&lt;0,(SQRT(H68^2+H68^2)*'User Interface'!$D$17)/$C$7*COS(PI()*'User Interface'!$D$19/180)+$C$8,$C$8)</f>
        <v>-9.81</v>
      </c>
      <c r="E68">
        <f t="shared" si="0"/>
        <v>9.1999999999999993</v>
      </c>
      <c r="F68">
        <f t="shared" si="0"/>
        <v>2.450640000000007</v>
      </c>
      <c r="G68">
        <f t="shared" si="1"/>
        <v>0.51519999999999944</v>
      </c>
      <c r="H68">
        <f t="shared" si="1"/>
        <v>0.65261791999999863</v>
      </c>
    </row>
    <row r="69" spans="2:8" x14ac:dyDescent="0.3">
      <c r="B69">
        <f>B68+'User Interface'!$D$14</f>
        <v>5.7000000000000044E-2</v>
      </c>
      <c r="C69">
        <f>IF(G69&lt;0,(SQRT(G69^2+H69^2)*'User Interface'!$D$17)/$C$7*COS(PI()*'User Interface'!$D$19/180),0)</f>
        <v>0</v>
      </c>
      <c r="D69">
        <f>IF(G69&lt;0,(SQRT(H69^2+H69^2)*'User Interface'!$D$17)/$C$7*COS(PI()*'User Interface'!$D$19/180)+$C$8,$C$8)</f>
        <v>-9.81</v>
      </c>
      <c r="E69">
        <f t="shared" si="0"/>
        <v>9.1999999999999993</v>
      </c>
      <c r="F69">
        <f t="shared" si="0"/>
        <v>2.4408300000000072</v>
      </c>
      <c r="G69">
        <f t="shared" si="1"/>
        <v>0.52439999999999942</v>
      </c>
      <c r="H69">
        <f t="shared" si="1"/>
        <v>0.65506365499999863</v>
      </c>
    </row>
    <row r="70" spans="2:8" x14ac:dyDescent="0.3">
      <c r="B70">
        <f>B69+'User Interface'!$D$14</f>
        <v>5.8000000000000045E-2</v>
      </c>
      <c r="C70">
        <f>IF(G70&lt;0,(SQRT(G70^2+H70^2)*'User Interface'!$D$17)/$C$7*COS(PI()*'User Interface'!$D$19/180),0)</f>
        <v>0</v>
      </c>
      <c r="D70">
        <f>IF(G70&lt;0,(SQRT(H70^2+H70^2)*'User Interface'!$D$17)/$C$7*COS(PI()*'User Interface'!$D$19/180)+$C$8,$C$8)</f>
        <v>-9.81</v>
      </c>
      <c r="E70">
        <f t="shared" si="0"/>
        <v>9.1999999999999993</v>
      </c>
      <c r="F70">
        <f t="shared" si="0"/>
        <v>2.4310200000000073</v>
      </c>
      <c r="G70">
        <f t="shared" si="1"/>
        <v>0.53359999999999941</v>
      </c>
      <c r="H70">
        <f t="shared" si="1"/>
        <v>0.65749957999999864</v>
      </c>
    </row>
    <row r="71" spans="2:8" x14ac:dyDescent="0.3">
      <c r="B71">
        <f>B70+'User Interface'!$D$14</f>
        <v>5.9000000000000045E-2</v>
      </c>
      <c r="C71">
        <f>IF(G71&lt;0,(SQRT(G71^2+H71^2)*'User Interface'!$D$17)/$C$7*COS(PI()*'User Interface'!$D$19/180),0)</f>
        <v>0</v>
      </c>
      <c r="D71">
        <f>IF(G71&lt;0,(SQRT(H71^2+H71^2)*'User Interface'!$D$17)/$C$7*COS(PI()*'User Interface'!$D$19/180)+$C$8,$C$8)</f>
        <v>-9.81</v>
      </c>
      <c r="E71">
        <f t="shared" si="0"/>
        <v>9.1999999999999993</v>
      </c>
      <c r="F71">
        <f t="shared" si="0"/>
        <v>2.4212100000000074</v>
      </c>
      <c r="G71">
        <f t="shared" si="1"/>
        <v>0.54279999999999939</v>
      </c>
      <c r="H71">
        <f t="shared" si="1"/>
        <v>0.65992569499999865</v>
      </c>
    </row>
    <row r="72" spans="2:8" x14ac:dyDescent="0.3">
      <c r="B72">
        <f>B71+'User Interface'!$D$14</f>
        <v>6.0000000000000046E-2</v>
      </c>
      <c r="C72">
        <f>IF(G72&lt;0,(SQRT(G72^2+H72^2)*'User Interface'!$D$17)/$C$7*COS(PI()*'User Interface'!$D$19/180),0)</f>
        <v>0</v>
      </c>
      <c r="D72">
        <f>IF(G72&lt;0,(SQRT(H72^2+H72^2)*'User Interface'!$D$17)/$C$7*COS(PI()*'User Interface'!$D$19/180)+$C$8,$C$8)</f>
        <v>-9.81</v>
      </c>
      <c r="E72">
        <f t="shared" si="0"/>
        <v>9.1999999999999993</v>
      </c>
      <c r="F72">
        <f t="shared" si="0"/>
        <v>2.4114000000000075</v>
      </c>
      <c r="G72">
        <f t="shared" si="1"/>
        <v>0.55199999999999938</v>
      </c>
      <c r="H72">
        <f t="shared" si="1"/>
        <v>0.66234199999999865</v>
      </c>
    </row>
    <row r="73" spans="2:8" x14ac:dyDescent="0.3">
      <c r="B73">
        <f>B72+'User Interface'!$D$14</f>
        <v>6.1000000000000047E-2</v>
      </c>
      <c r="C73">
        <f>IF(G73&lt;0,(SQRT(G73^2+H73^2)*'User Interface'!$D$17)/$C$7*COS(PI()*'User Interface'!$D$19/180),0)</f>
        <v>0</v>
      </c>
      <c r="D73">
        <f>IF(G73&lt;0,(SQRT(H73^2+H73^2)*'User Interface'!$D$17)/$C$7*COS(PI()*'User Interface'!$D$19/180)+$C$8,$C$8)</f>
        <v>-9.81</v>
      </c>
      <c r="E73">
        <f t="shared" si="0"/>
        <v>9.1999999999999993</v>
      </c>
      <c r="F73">
        <f t="shared" si="0"/>
        <v>2.4015900000000077</v>
      </c>
      <c r="G73">
        <f t="shared" si="1"/>
        <v>0.56119999999999937</v>
      </c>
      <c r="H73">
        <f t="shared" si="1"/>
        <v>0.66474849499999866</v>
      </c>
    </row>
    <row r="74" spans="2:8" x14ac:dyDescent="0.3">
      <c r="B74">
        <f>B73+'User Interface'!$D$14</f>
        <v>6.2000000000000048E-2</v>
      </c>
      <c r="C74">
        <f>IF(G74&lt;0,(SQRT(G74^2+H74^2)*'User Interface'!$D$17)/$C$7*COS(PI()*'User Interface'!$D$19/180),0)</f>
        <v>0</v>
      </c>
      <c r="D74">
        <f>IF(G74&lt;0,(SQRT(H74^2+H74^2)*'User Interface'!$D$17)/$C$7*COS(PI()*'User Interface'!$D$19/180)+$C$8,$C$8)</f>
        <v>-9.81</v>
      </c>
      <c r="E74">
        <f t="shared" si="0"/>
        <v>9.1999999999999993</v>
      </c>
      <c r="F74">
        <f t="shared" si="0"/>
        <v>2.3917800000000078</v>
      </c>
      <c r="G74">
        <f t="shared" si="1"/>
        <v>0.57039999999999935</v>
      </c>
      <c r="H74">
        <f t="shared" si="1"/>
        <v>0.66714517999999867</v>
      </c>
    </row>
    <row r="75" spans="2:8" x14ac:dyDescent="0.3">
      <c r="B75">
        <f>B74+'User Interface'!$D$14</f>
        <v>6.3000000000000042E-2</v>
      </c>
      <c r="C75">
        <f>IF(G75&lt;0,(SQRT(G75^2+H75^2)*'User Interface'!$D$17)/$C$7*COS(PI()*'User Interface'!$D$19/180),0)</f>
        <v>0</v>
      </c>
      <c r="D75">
        <f>IF(G75&lt;0,(SQRT(H75^2+H75^2)*'User Interface'!$D$17)/$C$7*COS(PI()*'User Interface'!$D$19/180)+$C$8,$C$8)</f>
        <v>-9.81</v>
      </c>
      <c r="E75">
        <f t="shared" si="0"/>
        <v>9.1999999999999993</v>
      </c>
      <c r="F75">
        <f t="shared" si="0"/>
        <v>2.3819700000000079</v>
      </c>
      <c r="G75">
        <f t="shared" si="1"/>
        <v>0.57959999999999934</v>
      </c>
      <c r="H75">
        <f t="shared" si="1"/>
        <v>0.66953205499999868</v>
      </c>
    </row>
    <row r="76" spans="2:8" x14ac:dyDescent="0.3">
      <c r="B76">
        <f>B75+'User Interface'!$D$14</f>
        <v>6.4000000000000043E-2</v>
      </c>
      <c r="C76">
        <f>IF(G76&lt;0,(SQRT(G76^2+H76^2)*'User Interface'!$D$17)/$C$7*COS(PI()*'User Interface'!$D$19/180),0)</f>
        <v>0</v>
      </c>
      <c r="D76">
        <f>IF(G76&lt;0,(SQRT(H76^2+H76^2)*'User Interface'!$D$17)/$C$7*COS(PI()*'User Interface'!$D$19/180)+$C$8,$C$8)</f>
        <v>-9.81</v>
      </c>
      <c r="E76">
        <f t="shared" si="0"/>
        <v>9.1999999999999993</v>
      </c>
      <c r="F76">
        <f t="shared" si="0"/>
        <v>2.372160000000008</v>
      </c>
      <c r="G76">
        <f t="shared" si="1"/>
        <v>0.58879999999999932</v>
      </c>
      <c r="H76">
        <f t="shared" si="1"/>
        <v>0.67190911999999869</v>
      </c>
    </row>
    <row r="77" spans="2:8" x14ac:dyDescent="0.3">
      <c r="B77">
        <f>B76+'User Interface'!$D$14</f>
        <v>6.5000000000000044E-2</v>
      </c>
      <c r="C77">
        <f>IF(G77&lt;0,(SQRT(G77^2+H77^2)*'User Interface'!$D$17)/$C$7*COS(PI()*'User Interface'!$D$19/180),0)</f>
        <v>0</v>
      </c>
      <c r="D77">
        <f>IF(G77&lt;0,(SQRT(H77^2+H77^2)*'User Interface'!$D$17)/$C$7*COS(PI()*'User Interface'!$D$19/180)+$C$8,$C$8)</f>
        <v>-9.81</v>
      </c>
      <c r="E77">
        <f t="shared" si="0"/>
        <v>9.1999999999999993</v>
      </c>
      <c r="F77">
        <f t="shared" si="0"/>
        <v>2.3623500000000082</v>
      </c>
      <c r="G77">
        <f t="shared" si="1"/>
        <v>0.59799999999999931</v>
      </c>
      <c r="H77">
        <f t="shared" si="1"/>
        <v>0.67427637499999871</v>
      </c>
    </row>
    <row r="78" spans="2:8" x14ac:dyDescent="0.3">
      <c r="B78">
        <f>B77+'User Interface'!$D$14</f>
        <v>6.6000000000000045E-2</v>
      </c>
      <c r="C78">
        <f>IF(G78&lt;0,(SQRT(G78^2+H78^2)*'User Interface'!$D$17)/$C$7*COS(PI()*'User Interface'!$D$19/180),0)</f>
        <v>0</v>
      </c>
      <c r="D78">
        <f>IF(G78&lt;0,(SQRT(H78^2+H78^2)*'User Interface'!$D$17)/$C$7*COS(PI()*'User Interface'!$D$19/180)+$C$8,$C$8)</f>
        <v>-9.81</v>
      </c>
      <c r="E78">
        <f t="shared" ref="E78:F141" si="2">C77*$C$9+E77</f>
        <v>9.1999999999999993</v>
      </c>
      <c r="F78">
        <f t="shared" si="2"/>
        <v>2.3525400000000083</v>
      </c>
      <c r="G78">
        <f t="shared" ref="G78:H141" si="3">(E78+E77)/2*$C$9+G77</f>
        <v>0.6071999999999993</v>
      </c>
      <c r="H78">
        <f t="shared" si="3"/>
        <v>0.67663381999999872</v>
      </c>
    </row>
    <row r="79" spans="2:8" x14ac:dyDescent="0.3">
      <c r="B79">
        <f>B78+'User Interface'!$D$14</f>
        <v>6.7000000000000046E-2</v>
      </c>
      <c r="C79">
        <f>IF(G79&lt;0,(SQRT(G79^2+H79^2)*'User Interface'!$D$17)/$C$7*COS(PI()*'User Interface'!$D$19/180),0)</f>
        <v>0</v>
      </c>
      <c r="D79">
        <f>IF(G79&lt;0,(SQRT(H79^2+H79^2)*'User Interface'!$D$17)/$C$7*COS(PI()*'User Interface'!$D$19/180)+$C$8,$C$8)</f>
        <v>-9.81</v>
      </c>
      <c r="E79">
        <f t="shared" si="2"/>
        <v>9.1999999999999993</v>
      </c>
      <c r="F79">
        <f t="shared" si="2"/>
        <v>2.3427300000000084</v>
      </c>
      <c r="G79">
        <f t="shared" si="3"/>
        <v>0.61639999999999928</v>
      </c>
      <c r="H79">
        <f t="shared" si="3"/>
        <v>0.67898145499999873</v>
      </c>
    </row>
    <row r="80" spans="2:8" x14ac:dyDescent="0.3">
      <c r="B80">
        <f>B79+'User Interface'!$D$14</f>
        <v>6.8000000000000047E-2</v>
      </c>
      <c r="C80">
        <f>IF(G80&lt;0,(SQRT(G80^2+H80^2)*'User Interface'!$D$17)/$C$7*COS(PI()*'User Interface'!$D$19/180),0)</f>
        <v>0</v>
      </c>
      <c r="D80">
        <f>IF(G80&lt;0,(SQRT(H80^2+H80^2)*'User Interface'!$D$17)/$C$7*COS(PI()*'User Interface'!$D$19/180)+$C$8,$C$8)</f>
        <v>-9.81</v>
      </c>
      <c r="E80">
        <f t="shared" si="2"/>
        <v>9.1999999999999993</v>
      </c>
      <c r="F80">
        <f t="shared" si="2"/>
        <v>2.3329200000000085</v>
      </c>
      <c r="G80">
        <f t="shared" si="3"/>
        <v>0.62559999999999927</v>
      </c>
      <c r="H80">
        <f t="shared" si="3"/>
        <v>0.68131927999999875</v>
      </c>
    </row>
    <row r="81" spans="2:8" x14ac:dyDescent="0.3">
      <c r="B81">
        <f>B80+'User Interface'!$D$14</f>
        <v>6.9000000000000047E-2</v>
      </c>
      <c r="C81">
        <f>IF(G81&lt;0,(SQRT(G81^2+H81^2)*'User Interface'!$D$17)/$C$7*COS(PI()*'User Interface'!$D$19/180),0)</f>
        <v>0</v>
      </c>
      <c r="D81">
        <f>IF(G81&lt;0,(SQRT(H81^2+H81^2)*'User Interface'!$D$17)/$C$7*COS(PI()*'User Interface'!$D$19/180)+$C$8,$C$8)</f>
        <v>-9.81</v>
      </c>
      <c r="E81">
        <f t="shared" si="2"/>
        <v>9.1999999999999993</v>
      </c>
      <c r="F81">
        <f t="shared" si="2"/>
        <v>2.3231100000000087</v>
      </c>
      <c r="G81">
        <f t="shared" si="3"/>
        <v>0.63479999999999925</v>
      </c>
      <c r="H81">
        <f t="shared" si="3"/>
        <v>0.68364729499999877</v>
      </c>
    </row>
    <row r="82" spans="2:8" x14ac:dyDescent="0.3">
      <c r="B82">
        <f>B81+'User Interface'!$D$14</f>
        <v>7.0000000000000048E-2</v>
      </c>
      <c r="C82">
        <f>IF(G82&lt;0,(SQRT(G82^2+H82^2)*'User Interface'!$D$17)/$C$7*COS(PI()*'User Interface'!$D$19/180),0)</f>
        <v>0</v>
      </c>
      <c r="D82">
        <f>IF(G82&lt;0,(SQRT(H82^2+H82^2)*'User Interface'!$D$17)/$C$7*COS(PI()*'User Interface'!$D$19/180)+$C$8,$C$8)</f>
        <v>-9.81</v>
      </c>
      <c r="E82">
        <f t="shared" si="2"/>
        <v>9.1999999999999993</v>
      </c>
      <c r="F82">
        <f t="shared" si="2"/>
        <v>2.3133000000000088</v>
      </c>
      <c r="G82">
        <f t="shared" si="3"/>
        <v>0.64399999999999924</v>
      </c>
      <c r="H82">
        <f t="shared" si="3"/>
        <v>0.68596549999999878</v>
      </c>
    </row>
    <row r="83" spans="2:8" x14ac:dyDescent="0.3">
      <c r="B83">
        <f>B82+'User Interface'!$D$14</f>
        <v>7.1000000000000049E-2</v>
      </c>
      <c r="C83">
        <f>IF(G83&lt;0,(SQRT(G83^2+H83^2)*'User Interface'!$D$17)/$C$7*COS(PI()*'User Interface'!$D$19/180),0)</f>
        <v>0</v>
      </c>
      <c r="D83">
        <f>IF(G83&lt;0,(SQRT(H83^2+H83^2)*'User Interface'!$D$17)/$C$7*COS(PI()*'User Interface'!$D$19/180)+$C$8,$C$8)</f>
        <v>-9.81</v>
      </c>
      <c r="E83">
        <f t="shared" si="2"/>
        <v>9.1999999999999993</v>
      </c>
      <c r="F83">
        <f t="shared" si="2"/>
        <v>2.3034900000000089</v>
      </c>
      <c r="G83">
        <f t="shared" si="3"/>
        <v>0.65319999999999923</v>
      </c>
      <c r="H83">
        <f t="shared" si="3"/>
        <v>0.6882738949999988</v>
      </c>
    </row>
    <row r="84" spans="2:8" x14ac:dyDescent="0.3">
      <c r="B84">
        <f>B83+'User Interface'!$D$14</f>
        <v>7.200000000000005E-2</v>
      </c>
      <c r="C84">
        <f>IF(G84&lt;0,(SQRT(G84^2+H84^2)*'User Interface'!$D$17)/$C$7*COS(PI()*'User Interface'!$D$19/180),0)</f>
        <v>0</v>
      </c>
      <c r="D84">
        <f>IF(G84&lt;0,(SQRT(H84^2+H84^2)*'User Interface'!$D$17)/$C$7*COS(PI()*'User Interface'!$D$19/180)+$C$8,$C$8)</f>
        <v>-9.81</v>
      </c>
      <c r="E84">
        <f t="shared" si="2"/>
        <v>9.1999999999999993</v>
      </c>
      <c r="F84">
        <f t="shared" si="2"/>
        <v>2.293680000000009</v>
      </c>
      <c r="G84">
        <f t="shared" si="3"/>
        <v>0.66239999999999921</v>
      </c>
      <c r="H84">
        <f t="shared" si="3"/>
        <v>0.69057247999999882</v>
      </c>
    </row>
    <row r="85" spans="2:8" x14ac:dyDescent="0.3">
      <c r="B85">
        <f>B84+'User Interface'!$D$14</f>
        <v>7.3000000000000051E-2</v>
      </c>
      <c r="C85">
        <f>IF(G85&lt;0,(SQRT(G85^2+H85^2)*'User Interface'!$D$17)/$C$7*COS(PI()*'User Interface'!$D$19/180),0)</f>
        <v>0</v>
      </c>
      <c r="D85">
        <f>IF(G85&lt;0,(SQRT(H85^2+H85^2)*'User Interface'!$D$17)/$C$7*COS(PI()*'User Interface'!$D$19/180)+$C$8,$C$8)</f>
        <v>-9.81</v>
      </c>
      <c r="E85">
        <f t="shared" si="2"/>
        <v>9.1999999999999993</v>
      </c>
      <c r="F85">
        <f t="shared" si="2"/>
        <v>2.2838700000000092</v>
      </c>
      <c r="G85">
        <f t="shared" si="3"/>
        <v>0.6715999999999992</v>
      </c>
      <c r="H85">
        <f t="shared" si="3"/>
        <v>0.69286125499999884</v>
      </c>
    </row>
    <row r="86" spans="2:8" x14ac:dyDescent="0.3">
      <c r="B86">
        <f>B85+'User Interface'!$D$14</f>
        <v>7.4000000000000052E-2</v>
      </c>
      <c r="C86">
        <f>IF(G86&lt;0,(SQRT(G86^2+H86^2)*'User Interface'!$D$17)/$C$7*COS(PI()*'User Interface'!$D$19/180),0)</f>
        <v>0</v>
      </c>
      <c r="D86">
        <f>IF(G86&lt;0,(SQRT(H86^2+H86^2)*'User Interface'!$D$17)/$C$7*COS(PI()*'User Interface'!$D$19/180)+$C$8,$C$8)</f>
        <v>-9.81</v>
      </c>
      <c r="E86">
        <f t="shared" si="2"/>
        <v>9.1999999999999993</v>
      </c>
      <c r="F86">
        <f t="shared" si="2"/>
        <v>2.2740600000000093</v>
      </c>
      <c r="G86">
        <f t="shared" si="3"/>
        <v>0.68079999999999918</v>
      </c>
      <c r="H86">
        <f t="shared" si="3"/>
        <v>0.69514021999999887</v>
      </c>
    </row>
    <row r="87" spans="2:8" x14ac:dyDescent="0.3">
      <c r="B87">
        <f>B86+'User Interface'!$D$14</f>
        <v>7.5000000000000053E-2</v>
      </c>
      <c r="C87">
        <f>IF(G87&lt;0,(SQRT(G87^2+H87^2)*'User Interface'!$D$17)/$C$7*COS(PI()*'User Interface'!$D$19/180),0)</f>
        <v>0</v>
      </c>
      <c r="D87">
        <f>IF(G87&lt;0,(SQRT(H87^2+H87^2)*'User Interface'!$D$17)/$C$7*COS(PI()*'User Interface'!$D$19/180)+$C$8,$C$8)</f>
        <v>-9.81</v>
      </c>
      <c r="E87">
        <f t="shared" si="2"/>
        <v>9.1999999999999993</v>
      </c>
      <c r="F87">
        <f t="shared" si="2"/>
        <v>2.2642500000000094</v>
      </c>
      <c r="G87">
        <f t="shared" si="3"/>
        <v>0.68999999999999917</v>
      </c>
      <c r="H87">
        <f t="shared" si="3"/>
        <v>0.69740937499999889</v>
      </c>
    </row>
    <row r="88" spans="2:8" x14ac:dyDescent="0.3">
      <c r="B88">
        <f>B87+'User Interface'!$D$14</f>
        <v>7.6000000000000054E-2</v>
      </c>
      <c r="C88">
        <f>IF(G88&lt;0,(SQRT(G88^2+H88^2)*'User Interface'!$D$17)/$C$7*COS(PI()*'User Interface'!$D$19/180),0)</f>
        <v>0</v>
      </c>
      <c r="D88">
        <f>IF(G88&lt;0,(SQRT(H88^2+H88^2)*'User Interface'!$D$17)/$C$7*COS(PI()*'User Interface'!$D$19/180)+$C$8,$C$8)</f>
        <v>-9.81</v>
      </c>
      <c r="E88">
        <f t="shared" si="2"/>
        <v>9.1999999999999993</v>
      </c>
      <c r="F88">
        <f t="shared" si="2"/>
        <v>2.2544400000000095</v>
      </c>
      <c r="G88">
        <f t="shared" si="3"/>
        <v>0.69919999999999916</v>
      </c>
      <c r="H88">
        <f t="shared" si="3"/>
        <v>0.69966871999999891</v>
      </c>
    </row>
    <row r="89" spans="2:8" x14ac:dyDescent="0.3">
      <c r="B89">
        <f>B88+'User Interface'!$D$14</f>
        <v>7.7000000000000055E-2</v>
      </c>
      <c r="C89">
        <f>IF(G89&lt;0,(SQRT(G89^2+H89^2)*'User Interface'!$D$17)/$C$7*COS(PI()*'User Interface'!$D$19/180),0)</f>
        <v>0</v>
      </c>
      <c r="D89">
        <f>IF(G89&lt;0,(SQRT(H89^2+H89^2)*'User Interface'!$D$17)/$C$7*COS(PI()*'User Interface'!$D$19/180)+$C$8,$C$8)</f>
        <v>-9.81</v>
      </c>
      <c r="E89">
        <f t="shared" si="2"/>
        <v>9.1999999999999993</v>
      </c>
      <c r="F89">
        <f t="shared" si="2"/>
        <v>2.2446300000000097</v>
      </c>
      <c r="G89">
        <f t="shared" si="3"/>
        <v>0.70839999999999914</v>
      </c>
      <c r="H89">
        <f t="shared" si="3"/>
        <v>0.70191825499999894</v>
      </c>
    </row>
    <row r="90" spans="2:8" x14ac:dyDescent="0.3">
      <c r="B90">
        <f>B89+'User Interface'!$D$14</f>
        <v>7.8000000000000055E-2</v>
      </c>
      <c r="C90">
        <f>IF(G90&lt;0,(SQRT(G90^2+H90^2)*'User Interface'!$D$17)/$C$7*COS(PI()*'User Interface'!$D$19/180),0)</f>
        <v>0</v>
      </c>
      <c r="D90">
        <f>IF(G90&lt;0,(SQRT(H90^2+H90^2)*'User Interface'!$D$17)/$C$7*COS(PI()*'User Interface'!$D$19/180)+$C$8,$C$8)</f>
        <v>-9.81</v>
      </c>
      <c r="E90">
        <f t="shared" si="2"/>
        <v>9.1999999999999993</v>
      </c>
      <c r="F90">
        <f t="shared" si="2"/>
        <v>2.2348200000000098</v>
      </c>
      <c r="G90">
        <f t="shared" si="3"/>
        <v>0.71759999999999913</v>
      </c>
      <c r="H90">
        <f t="shared" si="3"/>
        <v>0.70415797999999896</v>
      </c>
    </row>
    <row r="91" spans="2:8" x14ac:dyDescent="0.3">
      <c r="B91">
        <f>B90+'User Interface'!$D$14</f>
        <v>7.9000000000000056E-2</v>
      </c>
      <c r="C91">
        <f>IF(G91&lt;0,(SQRT(G91^2+H91^2)*'User Interface'!$D$17)/$C$7*COS(PI()*'User Interface'!$D$19/180),0)</f>
        <v>0</v>
      </c>
      <c r="D91">
        <f>IF(G91&lt;0,(SQRT(H91^2+H91^2)*'User Interface'!$D$17)/$C$7*COS(PI()*'User Interface'!$D$19/180)+$C$8,$C$8)</f>
        <v>-9.81</v>
      </c>
      <c r="E91">
        <f t="shared" si="2"/>
        <v>9.1999999999999993</v>
      </c>
      <c r="F91">
        <f t="shared" si="2"/>
        <v>2.2250100000000099</v>
      </c>
      <c r="G91">
        <f t="shared" si="3"/>
        <v>0.72679999999999911</v>
      </c>
      <c r="H91">
        <f t="shared" si="3"/>
        <v>0.70638789499999899</v>
      </c>
    </row>
    <row r="92" spans="2:8" x14ac:dyDescent="0.3">
      <c r="B92">
        <f>B91+'User Interface'!$D$14</f>
        <v>8.0000000000000057E-2</v>
      </c>
      <c r="C92">
        <f>IF(G92&lt;0,(SQRT(G92^2+H92^2)*'User Interface'!$D$17)/$C$7*COS(PI()*'User Interface'!$D$19/180),0)</f>
        <v>0</v>
      </c>
      <c r="D92">
        <f>IF(G92&lt;0,(SQRT(H92^2+H92^2)*'User Interface'!$D$17)/$C$7*COS(PI()*'User Interface'!$D$19/180)+$C$8,$C$8)</f>
        <v>-9.81</v>
      </c>
      <c r="E92">
        <f t="shared" si="2"/>
        <v>9.1999999999999993</v>
      </c>
      <c r="F92">
        <f t="shared" si="2"/>
        <v>2.21520000000001</v>
      </c>
      <c r="G92">
        <f t="shared" si="3"/>
        <v>0.7359999999999991</v>
      </c>
      <c r="H92">
        <f t="shared" si="3"/>
        <v>0.70860799999999902</v>
      </c>
    </row>
    <row r="93" spans="2:8" x14ac:dyDescent="0.3">
      <c r="B93">
        <f>B92+'User Interface'!$D$14</f>
        <v>8.1000000000000058E-2</v>
      </c>
      <c r="C93">
        <f>IF(G93&lt;0,(SQRT(G93^2+H93^2)*'User Interface'!$D$17)/$C$7*COS(PI()*'User Interface'!$D$19/180),0)</f>
        <v>0</v>
      </c>
      <c r="D93">
        <f>IF(G93&lt;0,(SQRT(H93^2+H93^2)*'User Interface'!$D$17)/$C$7*COS(PI()*'User Interface'!$D$19/180)+$C$8,$C$8)</f>
        <v>-9.81</v>
      </c>
      <c r="E93">
        <f t="shared" si="2"/>
        <v>9.1999999999999993</v>
      </c>
      <c r="F93">
        <f t="shared" si="2"/>
        <v>2.2053900000000102</v>
      </c>
      <c r="G93">
        <f t="shared" si="3"/>
        <v>0.74519999999999909</v>
      </c>
      <c r="H93">
        <f t="shared" si="3"/>
        <v>0.71081829499999905</v>
      </c>
    </row>
    <row r="94" spans="2:8" x14ac:dyDescent="0.3">
      <c r="B94">
        <f>B93+'User Interface'!$D$14</f>
        <v>8.2000000000000059E-2</v>
      </c>
      <c r="C94">
        <f>IF(G94&lt;0,(SQRT(G94^2+H94^2)*'User Interface'!$D$17)/$C$7*COS(PI()*'User Interface'!$D$19/180),0)</f>
        <v>0</v>
      </c>
      <c r="D94">
        <f>IF(G94&lt;0,(SQRT(H94^2+H94^2)*'User Interface'!$D$17)/$C$7*COS(PI()*'User Interface'!$D$19/180)+$C$8,$C$8)</f>
        <v>-9.81</v>
      </c>
      <c r="E94">
        <f t="shared" si="2"/>
        <v>9.1999999999999993</v>
      </c>
      <c r="F94">
        <f t="shared" si="2"/>
        <v>2.1955800000000103</v>
      </c>
      <c r="G94">
        <f t="shared" si="3"/>
        <v>0.75439999999999907</v>
      </c>
      <c r="H94">
        <f t="shared" si="3"/>
        <v>0.71301877999999907</v>
      </c>
    </row>
    <row r="95" spans="2:8" x14ac:dyDescent="0.3">
      <c r="B95">
        <f>B94+'User Interface'!$D$14</f>
        <v>8.300000000000006E-2</v>
      </c>
      <c r="C95">
        <f>IF(G95&lt;0,(SQRT(G95^2+H95^2)*'User Interface'!$D$17)/$C$7*COS(PI()*'User Interface'!$D$19/180),0)</f>
        <v>0</v>
      </c>
      <c r="D95">
        <f>IF(G95&lt;0,(SQRT(H95^2+H95^2)*'User Interface'!$D$17)/$C$7*COS(PI()*'User Interface'!$D$19/180)+$C$8,$C$8)</f>
        <v>-9.81</v>
      </c>
      <c r="E95">
        <f t="shared" si="2"/>
        <v>9.1999999999999993</v>
      </c>
      <c r="F95">
        <f t="shared" si="2"/>
        <v>2.1857700000000104</v>
      </c>
      <c r="G95">
        <f t="shared" si="3"/>
        <v>0.76359999999999906</v>
      </c>
      <c r="H95">
        <f t="shared" si="3"/>
        <v>0.71520945499999911</v>
      </c>
    </row>
    <row r="96" spans="2:8" x14ac:dyDescent="0.3">
      <c r="B96">
        <f>B95+'User Interface'!$D$14</f>
        <v>8.4000000000000061E-2</v>
      </c>
      <c r="C96">
        <f>IF(G96&lt;0,(SQRT(G96^2+H96^2)*'User Interface'!$D$17)/$C$7*COS(PI()*'User Interface'!$D$19/180),0)</f>
        <v>0</v>
      </c>
      <c r="D96">
        <f>IF(G96&lt;0,(SQRT(H96^2+H96^2)*'User Interface'!$D$17)/$C$7*COS(PI()*'User Interface'!$D$19/180)+$C$8,$C$8)</f>
        <v>-9.81</v>
      </c>
      <c r="E96">
        <f t="shared" si="2"/>
        <v>9.1999999999999993</v>
      </c>
      <c r="F96">
        <f t="shared" si="2"/>
        <v>2.1759600000000106</v>
      </c>
      <c r="G96">
        <f t="shared" si="3"/>
        <v>0.77279999999999904</v>
      </c>
      <c r="H96">
        <f t="shared" si="3"/>
        <v>0.71739031999999914</v>
      </c>
    </row>
    <row r="97" spans="2:8" x14ac:dyDescent="0.3">
      <c r="B97">
        <f>B96+'User Interface'!$D$14</f>
        <v>8.5000000000000062E-2</v>
      </c>
      <c r="C97">
        <f>IF(G97&lt;0,(SQRT(G97^2+H97^2)*'User Interface'!$D$17)/$C$7*COS(PI()*'User Interface'!$D$19/180),0)</f>
        <v>0</v>
      </c>
      <c r="D97">
        <f>IF(G97&lt;0,(SQRT(H97^2+H97^2)*'User Interface'!$D$17)/$C$7*COS(PI()*'User Interface'!$D$19/180)+$C$8,$C$8)</f>
        <v>-9.81</v>
      </c>
      <c r="E97">
        <f t="shared" si="2"/>
        <v>9.1999999999999993</v>
      </c>
      <c r="F97">
        <f t="shared" si="2"/>
        <v>2.1661500000000107</v>
      </c>
      <c r="G97">
        <f t="shared" si="3"/>
        <v>0.78199999999999903</v>
      </c>
      <c r="H97">
        <f t="shared" si="3"/>
        <v>0.71956137499999917</v>
      </c>
    </row>
    <row r="98" spans="2:8" x14ac:dyDescent="0.3">
      <c r="B98">
        <f>B97+'User Interface'!$D$14</f>
        <v>8.6000000000000063E-2</v>
      </c>
      <c r="C98">
        <f>IF(G98&lt;0,(SQRT(G98^2+H98^2)*'User Interface'!$D$17)/$C$7*COS(PI()*'User Interface'!$D$19/180),0)</f>
        <v>0</v>
      </c>
      <c r="D98">
        <f>IF(G98&lt;0,(SQRT(H98^2+H98^2)*'User Interface'!$D$17)/$C$7*COS(PI()*'User Interface'!$D$19/180)+$C$8,$C$8)</f>
        <v>-9.81</v>
      </c>
      <c r="E98">
        <f t="shared" si="2"/>
        <v>9.1999999999999993</v>
      </c>
      <c r="F98">
        <f t="shared" si="2"/>
        <v>2.1563400000000108</v>
      </c>
      <c r="G98">
        <f t="shared" si="3"/>
        <v>0.79119999999999902</v>
      </c>
      <c r="H98">
        <f t="shared" si="3"/>
        <v>0.7217226199999992</v>
      </c>
    </row>
    <row r="99" spans="2:8" x14ac:dyDescent="0.3">
      <c r="B99">
        <f>B98+'User Interface'!$D$14</f>
        <v>8.7000000000000063E-2</v>
      </c>
      <c r="C99">
        <f>IF(G99&lt;0,(SQRT(G99^2+H99^2)*'User Interface'!$D$17)/$C$7*COS(PI()*'User Interface'!$D$19/180),0)</f>
        <v>0</v>
      </c>
      <c r="D99">
        <f>IF(G99&lt;0,(SQRT(H99^2+H99^2)*'User Interface'!$D$17)/$C$7*COS(PI()*'User Interface'!$D$19/180)+$C$8,$C$8)</f>
        <v>-9.81</v>
      </c>
      <c r="E99">
        <f t="shared" si="2"/>
        <v>9.1999999999999993</v>
      </c>
      <c r="F99">
        <f t="shared" si="2"/>
        <v>2.1465300000000109</v>
      </c>
      <c r="G99">
        <f t="shared" si="3"/>
        <v>0.800399999999999</v>
      </c>
      <c r="H99">
        <f t="shared" si="3"/>
        <v>0.72387405499999924</v>
      </c>
    </row>
    <row r="100" spans="2:8" x14ac:dyDescent="0.3">
      <c r="B100">
        <f>B99+'User Interface'!$D$14</f>
        <v>8.8000000000000064E-2</v>
      </c>
      <c r="C100">
        <f>IF(G100&lt;0,(SQRT(G100^2+H100^2)*'User Interface'!$D$17)/$C$7*COS(PI()*'User Interface'!$D$19/180),0)</f>
        <v>0</v>
      </c>
      <c r="D100">
        <f>IF(G100&lt;0,(SQRT(H100^2+H100^2)*'User Interface'!$D$17)/$C$7*COS(PI()*'User Interface'!$D$19/180)+$C$8,$C$8)</f>
        <v>-9.81</v>
      </c>
      <c r="E100">
        <f t="shared" si="2"/>
        <v>9.1999999999999993</v>
      </c>
      <c r="F100">
        <f t="shared" si="2"/>
        <v>2.1367200000000111</v>
      </c>
      <c r="G100">
        <f t="shared" si="3"/>
        <v>0.80959999999999899</v>
      </c>
      <c r="H100">
        <f t="shared" si="3"/>
        <v>0.72601567999999927</v>
      </c>
    </row>
    <row r="101" spans="2:8" x14ac:dyDescent="0.3">
      <c r="B101">
        <f>B100+'User Interface'!$D$14</f>
        <v>8.9000000000000065E-2</v>
      </c>
      <c r="C101">
        <f>IF(G101&lt;0,(SQRT(G101^2+H101^2)*'User Interface'!$D$17)/$C$7*COS(PI()*'User Interface'!$D$19/180),0)</f>
        <v>0</v>
      </c>
      <c r="D101">
        <f>IF(G101&lt;0,(SQRT(H101^2+H101^2)*'User Interface'!$D$17)/$C$7*COS(PI()*'User Interface'!$D$19/180)+$C$8,$C$8)</f>
        <v>-9.81</v>
      </c>
      <c r="E101">
        <f t="shared" si="2"/>
        <v>9.1999999999999993</v>
      </c>
      <c r="F101">
        <f t="shared" si="2"/>
        <v>2.1269100000000112</v>
      </c>
      <c r="G101">
        <f t="shared" si="3"/>
        <v>0.81879999999999897</v>
      </c>
      <c r="H101">
        <f t="shared" si="3"/>
        <v>0.72814749499999931</v>
      </c>
    </row>
    <row r="102" spans="2:8" x14ac:dyDescent="0.3">
      <c r="B102">
        <f>B101+'User Interface'!$D$14</f>
        <v>9.0000000000000066E-2</v>
      </c>
      <c r="C102">
        <f>IF(G102&lt;0,(SQRT(G102^2+H102^2)*'User Interface'!$D$17)/$C$7*COS(PI()*'User Interface'!$D$19/180),0)</f>
        <v>0</v>
      </c>
      <c r="D102">
        <f>IF(G102&lt;0,(SQRT(H102^2+H102^2)*'User Interface'!$D$17)/$C$7*COS(PI()*'User Interface'!$D$19/180)+$C$8,$C$8)</f>
        <v>-9.81</v>
      </c>
      <c r="E102">
        <f t="shared" si="2"/>
        <v>9.1999999999999993</v>
      </c>
      <c r="F102">
        <f t="shared" si="2"/>
        <v>2.1171000000000113</v>
      </c>
      <c r="G102">
        <f t="shared" si="3"/>
        <v>0.82799999999999896</v>
      </c>
      <c r="H102">
        <f t="shared" si="3"/>
        <v>0.73026949999999935</v>
      </c>
    </row>
    <row r="103" spans="2:8" x14ac:dyDescent="0.3">
      <c r="B103">
        <f>B102+'User Interface'!$D$14</f>
        <v>9.1000000000000067E-2</v>
      </c>
      <c r="C103">
        <f>IF(G103&lt;0,(SQRT(G103^2+H103^2)*'User Interface'!$D$17)/$C$7*COS(PI()*'User Interface'!$D$19/180),0)</f>
        <v>0</v>
      </c>
      <c r="D103">
        <f>IF(G103&lt;0,(SQRT(H103^2+H103^2)*'User Interface'!$D$17)/$C$7*COS(PI()*'User Interface'!$D$19/180)+$C$8,$C$8)</f>
        <v>-9.81</v>
      </c>
      <c r="E103">
        <f t="shared" si="2"/>
        <v>9.1999999999999993</v>
      </c>
      <c r="F103">
        <f t="shared" si="2"/>
        <v>2.1072900000000114</v>
      </c>
      <c r="G103">
        <f t="shared" si="3"/>
        <v>0.83719999999999895</v>
      </c>
      <c r="H103">
        <f t="shared" si="3"/>
        <v>0.73238169499999939</v>
      </c>
    </row>
    <row r="104" spans="2:8" x14ac:dyDescent="0.3">
      <c r="B104">
        <f>B103+'User Interface'!$D$14</f>
        <v>9.2000000000000068E-2</v>
      </c>
      <c r="C104">
        <f>IF(G104&lt;0,(SQRT(G104^2+H104^2)*'User Interface'!$D$17)/$C$7*COS(PI()*'User Interface'!$D$19/180),0)</f>
        <v>0</v>
      </c>
      <c r="D104">
        <f>IF(G104&lt;0,(SQRT(H104^2+H104^2)*'User Interface'!$D$17)/$C$7*COS(PI()*'User Interface'!$D$19/180)+$C$8,$C$8)</f>
        <v>-9.81</v>
      </c>
      <c r="E104">
        <f t="shared" si="2"/>
        <v>9.1999999999999993</v>
      </c>
      <c r="F104">
        <f t="shared" si="2"/>
        <v>2.0974800000000116</v>
      </c>
      <c r="G104">
        <f t="shared" si="3"/>
        <v>0.84639999999999893</v>
      </c>
      <c r="H104">
        <f t="shared" si="3"/>
        <v>0.73448407999999943</v>
      </c>
    </row>
    <row r="105" spans="2:8" x14ac:dyDescent="0.3">
      <c r="B105">
        <f>B104+'User Interface'!$D$14</f>
        <v>9.3000000000000069E-2</v>
      </c>
      <c r="C105">
        <f>IF(G105&lt;0,(SQRT(G105^2+H105^2)*'User Interface'!$D$17)/$C$7*COS(PI()*'User Interface'!$D$19/180),0)</f>
        <v>0</v>
      </c>
      <c r="D105">
        <f>IF(G105&lt;0,(SQRT(H105^2+H105^2)*'User Interface'!$D$17)/$C$7*COS(PI()*'User Interface'!$D$19/180)+$C$8,$C$8)</f>
        <v>-9.81</v>
      </c>
      <c r="E105">
        <f t="shared" si="2"/>
        <v>9.1999999999999993</v>
      </c>
      <c r="F105">
        <f t="shared" si="2"/>
        <v>2.0876700000000117</v>
      </c>
      <c r="G105">
        <f t="shared" si="3"/>
        <v>0.85559999999999892</v>
      </c>
      <c r="H105">
        <f t="shared" si="3"/>
        <v>0.73657665499999947</v>
      </c>
    </row>
    <row r="106" spans="2:8" x14ac:dyDescent="0.3">
      <c r="B106">
        <f>B105+'User Interface'!$D$14</f>
        <v>9.400000000000007E-2</v>
      </c>
      <c r="C106">
        <f>IF(G106&lt;0,(SQRT(G106^2+H106^2)*'User Interface'!$D$17)/$C$7*COS(PI()*'User Interface'!$D$19/180),0)</f>
        <v>0</v>
      </c>
      <c r="D106">
        <f>IF(G106&lt;0,(SQRT(H106^2+H106^2)*'User Interface'!$D$17)/$C$7*COS(PI()*'User Interface'!$D$19/180)+$C$8,$C$8)</f>
        <v>-9.81</v>
      </c>
      <c r="E106">
        <f t="shared" si="2"/>
        <v>9.1999999999999993</v>
      </c>
      <c r="F106">
        <f t="shared" si="2"/>
        <v>2.0778600000000118</v>
      </c>
      <c r="G106">
        <f t="shared" si="3"/>
        <v>0.8647999999999989</v>
      </c>
      <c r="H106">
        <f t="shared" si="3"/>
        <v>0.73865941999999951</v>
      </c>
    </row>
    <row r="107" spans="2:8" x14ac:dyDescent="0.3">
      <c r="B107">
        <f>B106+'User Interface'!$D$14</f>
        <v>9.500000000000007E-2</v>
      </c>
      <c r="C107">
        <f>IF(G107&lt;0,(SQRT(G107^2+H107^2)*'User Interface'!$D$17)/$C$7*COS(PI()*'User Interface'!$D$19/180),0)</f>
        <v>0</v>
      </c>
      <c r="D107">
        <f>IF(G107&lt;0,(SQRT(H107^2+H107^2)*'User Interface'!$D$17)/$C$7*COS(PI()*'User Interface'!$D$19/180)+$C$8,$C$8)</f>
        <v>-9.81</v>
      </c>
      <c r="E107">
        <f t="shared" si="2"/>
        <v>9.1999999999999993</v>
      </c>
      <c r="F107">
        <f t="shared" si="2"/>
        <v>2.0680500000000119</v>
      </c>
      <c r="G107">
        <f t="shared" si="3"/>
        <v>0.87399999999999889</v>
      </c>
      <c r="H107">
        <f t="shared" si="3"/>
        <v>0.74073237499999955</v>
      </c>
    </row>
    <row r="108" spans="2:8" x14ac:dyDescent="0.3">
      <c r="B108">
        <f>B107+'User Interface'!$D$14</f>
        <v>9.6000000000000071E-2</v>
      </c>
      <c r="C108">
        <f>IF(G108&lt;0,(SQRT(G108^2+H108^2)*'User Interface'!$D$17)/$C$7*COS(PI()*'User Interface'!$D$19/180),0)</f>
        <v>0</v>
      </c>
      <c r="D108">
        <f>IF(G108&lt;0,(SQRT(H108^2+H108^2)*'User Interface'!$D$17)/$C$7*COS(PI()*'User Interface'!$D$19/180)+$C$8,$C$8)</f>
        <v>-9.81</v>
      </c>
      <c r="E108">
        <f t="shared" si="2"/>
        <v>9.1999999999999993</v>
      </c>
      <c r="F108">
        <f t="shared" si="2"/>
        <v>2.0582400000000121</v>
      </c>
      <c r="G108">
        <f t="shared" si="3"/>
        <v>0.88319999999999887</v>
      </c>
      <c r="H108">
        <f t="shared" si="3"/>
        <v>0.7427955199999996</v>
      </c>
    </row>
    <row r="109" spans="2:8" x14ac:dyDescent="0.3">
      <c r="B109">
        <f>B108+'User Interface'!$D$14</f>
        <v>9.7000000000000072E-2</v>
      </c>
      <c r="C109">
        <f>IF(G109&lt;0,(SQRT(G109^2+H109^2)*'User Interface'!$D$17)/$C$7*COS(PI()*'User Interface'!$D$19/180),0)</f>
        <v>0</v>
      </c>
      <c r="D109">
        <f>IF(G109&lt;0,(SQRT(H109^2+H109^2)*'User Interface'!$D$17)/$C$7*COS(PI()*'User Interface'!$D$19/180)+$C$8,$C$8)</f>
        <v>-9.81</v>
      </c>
      <c r="E109">
        <f t="shared" si="2"/>
        <v>9.1999999999999993</v>
      </c>
      <c r="F109">
        <f t="shared" si="2"/>
        <v>2.0484300000000122</v>
      </c>
      <c r="G109">
        <f t="shared" si="3"/>
        <v>0.89239999999999886</v>
      </c>
      <c r="H109">
        <f t="shared" si="3"/>
        <v>0.74484885499999964</v>
      </c>
    </row>
    <row r="110" spans="2:8" x14ac:dyDescent="0.3">
      <c r="B110">
        <f>B109+'User Interface'!$D$14</f>
        <v>9.8000000000000073E-2</v>
      </c>
      <c r="C110">
        <f>IF(G110&lt;0,(SQRT(G110^2+H110^2)*'User Interface'!$D$17)/$C$7*COS(PI()*'User Interface'!$D$19/180),0)</f>
        <v>0</v>
      </c>
      <c r="D110">
        <f>IF(G110&lt;0,(SQRT(H110^2+H110^2)*'User Interface'!$D$17)/$C$7*COS(PI()*'User Interface'!$D$19/180)+$C$8,$C$8)</f>
        <v>-9.81</v>
      </c>
      <c r="E110">
        <f t="shared" si="2"/>
        <v>9.1999999999999993</v>
      </c>
      <c r="F110">
        <f t="shared" si="2"/>
        <v>2.0386200000000123</v>
      </c>
      <c r="G110">
        <f t="shared" si="3"/>
        <v>0.90159999999999885</v>
      </c>
      <c r="H110">
        <f t="shared" si="3"/>
        <v>0.74689237999999969</v>
      </c>
    </row>
    <row r="111" spans="2:8" x14ac:dyDescent="0.3">
      <c r="B111">
        <f>B110+'User Interface'!$D$14</f>
        <v>9.9000000000000074E-2</v>
      </c>
      <c r="C111">
        <f>IF(G111&lt;0,(SQRT(G111^2+H111^2)*'User Interface'!$D$17)/$C$7*COS(PI()*'User Interface'!$D$19/180),0)</f>
        <v>0</v>
      </c>
      <c r="D111">
        <f>IF(G111&lt;0,(SQRT(H111^2+H111^2)*'User Interface'!$D$17)/$C$7*COS(PI()*'User Interface'!$D$19/180)+$C$8,$C$8)</f>
        <v>-9.81</v>
      </c>
      <c r="E111">
        <f t="shared" si="2"/>
        <v>9.1999999999999993</v>
      </c>
      <c r="F111">
        <f t="shared" si="2"/>
        <v>2.0288100000000124</v>
      </c>
      <c r="G111">
        <f t="shared" si="3"/>
        <v>0.91079999999999883</v>
      </c>
      <c r="H111">
        <f t="shared" si="3"/>
        <v>0.74892609499999974</v>
      </c>
    </row>
    <row r="112" spans="2:8" x14ac:dyDescent="0.3">
      <c r="B112">
        <f>B111+'User Interface'!$D$14</f>
        <v>0.10000000000000007</v>
      </c>
      <c r="C112">
        <f>IF(G112&lt;0,(SQRT(G112^2+H112^2)*'User Interface'!$D$17)/$C$7*COS(PI()*'User Interface'!$D$19/180),0)</f>
        <v>0</v>
      </c>
      <c r="D112">
        <f>IF(G112&lt;0,(SQRT(H112^2+H112^2)*'User Interface'!$D$17)/$C$7*COS(PI()*'User Interface'!$D$19/180)+$C$8,$C$8)</f>
        <v>-9.81</v>
      </c>
      <c r="E112">
        <f t="shared" si="2"/>
        <v>9.1999999999999993</v>
      </c>
      <c r="F112">
        <f t="shared" si="2"/>
        <v>2.0190000000000126</v>
      </c>
      <c r="G112">
        <f t="shared" si="3"/>
        <v>0.91999999999999882</v>
      </c>
      <c r="H112">
        <f t="shared" si="3"/>
        <v>0.75094999999999978</v>
      </c>
    </row>
    <row r="113" spans="2:8" x14ac:dyDescent="0.3">
      <c r="B113">
        <f>B112+'User Interface'!$D$14</f>
        <v>0.10100000000000008</v>
      </c>
      <c r="C113">
        <f>IF(G113&lt;0,(SQRT(G113^2+H113^2)*'User Interface'!$D$17)/$C$7*COS(PI()*'User Interface'!$D$19/180),0)</f>
        <v>0</v>
      </c>
      <c r="D113">
        <f>IF(G113&lt;0,(SQRT(H113^2+H113^2)*'User Interface'!$D$17)/$C$7*COS(PI()*'User Interface'!$D$19/180)+$C$8,$C$8)</f>
        <v>-9.81</v>
      </c>
      <c r="E113">
        <f t="shared" si="2"/>
        <v>9.1999999999999993</v>
      </c>
      <c r="F113">
        <f t="shared" si="2"/>
        <v>2.0091900000000127</v>
      </c>
      <c r="G113">
        <f t="shared" si="3"/>
        <v>0.9291999999999988</v>
      </c>
      <c r="H113">
        <f t="shared" si="3"/>
        <v>0.75296409499999983</v>
      </c>
    </row>
    <row r="114" spans="2:8" x14ac:dyDescent="0.3">
      <c r="B114">
        <f>B113+'User Interface'!$D$14</f>
        <v>0.10200000000000008</v>
      </c>
      <c r="C114">
        <f>IF(G114&lt;0,(SQRT(G114^2+H114^2)*'User Interface'!$D$17)/$C$7*COS(PI()*'User Interface'!$D$19/180),0)</f>
        <v>0</v>
      </c>
      <c r="D114">
        <f>IF(G114&lt;0,(SQRT(H114^2+H114^2)*'User Interface'!$D$17)/$C$7*COS(PI()*'User Interface'!$D$19/180)+$C$8,$C$8)</f>
        <v>-9.81</v>
      </c>
      <c r="E114">
        <f t="shared" si="2"/>
        <v>9.1999999999999993</v>
      </c>
      <c r="F114">
        <f t="shared" si="2"/>
        <v>1.9993800000000126</v>
      </c>
      <c r="G114">
        <f t="shared" si="3"/>
        <v>0.93839999999999879</v>
      </c>
      <c r="H114">
        <f t="shared" si="3"/>
        <v>0.75496837999999988</v>
      </c>
    </row>
    <row r="115" spans="2:8" x14ac:dyDescent="0.3">
      <c r="B115">
        <f>B114+'User Interface'!$D$14</f>
        <v>0.10300000000000008</v>
      </c>
      <c r="C115">
        <f>IF(G115&lt;0,(SQRT(G115^2+H115^2)*'User Interface'!$D$17)/$C$7*COS(PI()*'User Interface'!$D$19/180),0)</f>
        <v>0</v>
      </c>
      <c r="D115">
        <f>IF(G115&lt;0,(SQRT(H115^2+H115^2)*'User Interface'!$D$17)/$C$7*COS(PI()*'User Interface'!$D$19/180)+$C$8,$C$8)</f>
        <v>-9.81</v>
      </c>
      <c r="E115">
        <f t="shared" si="2"/>
        <v>9.1999999999999993</v>
      </c>
      <c r="F115">
        <f t="shared" si="2"/>
        <v>1.9895700000000125</v>
      </c>
      <c r="G115">
        <f t="shared" si="3"/>
        <v>0.94759999999999878</v>
      </c>
      <c r="H115">
        <f t="shared" si="3"/>
        <v>0.75696285499999993</v>
      </c>
    </row>
    <row r="116" spans="2:8" x14ac:dyDescent="0.3">
      <c r="B116">
        <f>B115+'User Interface'!$D$14</f>
        <v>0.10400000000000008</v>
      </c>
      <c r="C116">
        <f>IF(G116&lt;0,(SQRT(G116^2+H116^2)*'User Interface'!$D$17)/$C$7*COS(PI()*'User Interface'!$D$19/180),0)</f>
        <v>0</v>
      </c>
      <c r="D116">
        <f>IF(G116&lt;0,(SQRT(H116^2+H116^2)*'User Interface'!$D$17)/$C$7*COS(PI()*'User Interface'!$D$19/180)+$C$8,$C$8)</f>
        <v>-9.81</v>
      </c>
      <c r="E116">
        <f t="shared" si="2"/>
        <v>9.1999999999999993</v>
      </c>
      <c r="F116">
        <f t="shared" si="2"/>
        <v>1.9797600000000124</v>
      </c>
      <c r="G116">
        <f t="shared" si="3"/>
        <v>0.95679999999999876</v>
      </c>
      <c r="H116">
        <f t="shared" si="3"/>
        <v>0.75894751999999999</v>
      </c>
    </row>
    <row r="117" spans="2:8" x14ac:dyDescent="0.3">
      <c r="B117">
        <f>B116+'User Interface'!$D$14</f>
        <v>0.10500000000000008</v>
      </c>
      <c r="C117">
        <f>IF(G117&lt;0,(SQRT(G117^2+H117^2)*'User Interface'!$D$17)/$C$7*COS(PI()*'User Interface'!$D$19/180),0)</f>
        <v>0</v>
      </c>
      <c r="D117">
        <f>IF(G117&lt;0,(SQRT(H117^2+H117^2)*'User Interface'!$D$17)/$C$7*COS(PI()*'User Interface'!$D$19/180)+$C$8,$C$8)</f>
        <v>-9.81</v>
      </c>
      <c r="E117">
        <f t="shared" si="2"/>
        <v>9.1999999999999993</v>
      </c>
      <c r="F117">
        <f t="shared" si="2"/>
        <v>1.9699500000000123</v>
      </c>
      <c r="G117">
        <f t="shared" si="3"/>
        <v>0.96599999999999875</v>
      </c>
      <c r="H117">
        <f t="shared" si="3"/>
        <v>0.76092237500000004</v>
      </c>
    </row>
    <row r="118" spans="2:8" x14ac:dyDescent="0.3">
      <c r="B118">
        <f>B117+'User Interface'!$D$14</f>
        <v>0.10600000000000008</v>
      </c>
      <c r="C118">
        <f>IF(G118&lt;0,(SQRT(G118^2+H118^2)*'User Interface'!$D$17)/$C$7*COS(PI()*'User Interface'!$D$19/180),0)</f>
        <v>0</v>
      </c>
      <c r="D118">
        <f>IF(G118&lt;0,(SQRT(H118^2+H118^2)*'User Interface'!$D$17)/$C$7*COS(PI()*'User Interface'!$D$19/180)+$C$8,$C$8)</f>
        <v>-9.81</v>
      </c>
      <c r="E118">
        <f t="shared" si="2"/>
        <v>9.1999999999999993</v>
      </c>
      <c r="F118">
        <f t="shared" si="2"/>
        <v>1.9601400000000122</v>
      </c>
      <c r="G118">
        <f t="shared" si="3"/>
        <v>0.97519999999999873</v>
      </c>
      <c r="H118">
        <f t="shared" si="3"/>
        <v>0.76288742000000009</v>
      </c>
    </row>
    <row r="119" spans="2:8" x14ac:dyDescent="0.3">
      <c r="B119">
        <f>B118+'User Interface'!$D$14</f>
        <v>0.10700000000000008</v>
      </c>
      <c r="C119">
        <f>IF(G119&lt;0,(SQRT(G119^2+H119^2)*'User Interface'!$D$17)/$C$7*COS(PI()*'User Interface'!$D$19/180),0)</f>
        <v>0</v>
      </c>
      <c r="D119">
        <f>IF(G119&lt;0,(SQRT(H119^2+H119^2)*'User Interface'!$D$17)/$C$7*COS(PI()*'User Interface'!$D$19/180)+$C$8,$C$8)</f>
        <v>-9.81</v>
      </c>
      <c r="E119">
        <f t="shared" si="2"/>
        <v>9.1999999999999993</v>
      </c>
      <c r="F119">
        <f t="shared" si="2"/>
        <v>1.9503300000000121</v>
      </c>
      <c r="G119">
        <f t="shared" si="3"/>
        <v>0.98439999999999872</v>
      </c>
      <c r="H119">
        <f t="shared" si="3"/>
        <v>0.76484265500000015</v>
      </c>
    </row>
    <row r="120" spans="2:8" x14ac:dyDescent="0.3">
      <c r="B120">
        <f>B119+'User Interface'!$D$14</f>
        <v>0.10800000000000008</v>
      </c>
      <c r="C120">
        <f>IF(G120&lt;0,(SQRT(G120^2+H120^2)*'User Interface'!$D$17)/$C$7*COS(PI()*'User Interface'!$D$19/180),0)</f>
        <v>0</v>
      </c>
      <c r="D120">
        <f>IF(G120&lt;0,(SQRT(H120^2+H120^2)*'User Interface'!$D$17)/$C$7*COS(PI()*'User Interface'!$D$19/180)+$C$8,$C$8)</f>
        <v>-9.81</v>
      </c>
      <c r="E120">
        <f t="shared" si="2"/>
        <v>9.1999999999999993</v>
      </c>
      <c r="F120">
        <f t="shared" si="2"/>
        <v>1.940520000000012</v>
      </c>
      <c r="G120">
        <f t="shared" si="3"/>
        <v>0.99359999999999871</v>
      </c>
      <c r="H120">
        <f t="shared" si="3"/>
        <v>0.76678808000000021</v>
      </c>
    </row>
    <row r="121" spans="2:8" x14ac:dyDescent="0.3">
      <c r="B121">
        <f>B120+'User Interface'!$D$14</f>
        <v>0.10900000000000008</v>
      </c>
      <c r="C121">
        <f>IF(G121&lt;0,(SQRT(G121^2+H121^2)*'User Interface'!$D$17)/$C$7*COS(PI()*'User Interface'!$D$19/180),0)</f>
        <v>0</v>
      </c>
      <c r="D121">
        <f>IF(G121&lt;0,(SQRT(H121^2+H121^2)*'User Interface'!$D$17)/$C$7*COS(PI()*'User Interface'!$D$19/180)+$C$8,$C$8)</f>
        <v>-9.81</v>
      </c>
      <c r="E121">
        <f t="shared" si="2"/>
        <v>9.1999999999999993</v>
      </c>
      <c r="F121">
        <f t="shared" si="2"/>
        <v>1.9307100000000119</v>
      </c>
      <c r="G121">
        <f t="shared" si="3"/>
        <v>1.0027999999999988</v>
      </c>
      <c r="H121">
        <f t="shared" si="3"/>
        <v>0.76872369500000026</v>
      </c>
    </row>
    <row r="122" spans="2:8" x14ac:dyDescent="0.3">
      <c r="B122">
        <f>B121+'User Interface'!$D$14</f>
        <v>0.11000000000000008</v>
      </c>
      <c r="C122">
        <f>IF(G122&lt;0,(SQRT(G122^2+H122^2)*'User Interface'!$D$17)/$C$7*COS(PI()*'User Interface'!$D$19/180),0)</f>
        <v>0</v>
      </c>
      <c r="D122">
        <f>IF(G122&lt;0,(SQRT(H122^2+H122^2)*'User Interface'!$D$17)/$C$7*COS(PI()*'User Interface'!$D$19/180)+$C$8,$C$8)</f>
        <v>-9.81</v>
      </c>
      <c r="E122">
        <f t="shared" si="2"/>
        <v>9.1999999999999993</v>
      </c>
      <c r="F122">
        <f t="shared" si="2"/>
        <v>1.9209000000000118</v>
      </c>
      <c r="G122">
        <f t="shared" si="3"/>
        <v>1.0119999999999989</v>
      </c>
      <c r="H122">
        <f t="shared" si="3"/>
        <v>0.77064950000000032</v>
      </c>
    </row>
    <row r="123" spans="2:8" x14ac:dyDescent="0.3">
      <c r="B123">
        <f>B122+'User Interface'!$D$14</f>
        <v>0.11100000000000008</v>
      </c>
      <c r="C123">
        <f>IF(G123&lt;0,(SQRT(G123^2+H123^2)*'User Interface'!$D$17)/$C$7*COS(PI()*'User Interface'!$D$19/180),0)</f>
        <v>0</v>
      </c>
      <c r="D123">
        <f>IF(G123&lt;0,(SQRT(H123^2+H123^2)*'User Interface'!$D$17)/$C$7*COS(PI()*'User Interface'!$D$19/180)+$C$8,$C$8)</f>
        <v>-9.81</v>
      </c>
      <c r="E123">
        <f t="shared" si="2"/>
        <v>9.1999999999999993</v>
      </c>
      <c r="F123">
        <f t="shared" si="2"/>
        <v>1.9110900000000117</v>
      </c>
      <c r="G123">
        <f t="shared" si="3"/>
        <v>1.021199999999999</v>
      </c>
      <c r="H123">
        <f t="shared" si="3"/>
        <v>0.77256549500000038</v>
      </c>
    </row>
    <row r="124" spans="2:8" x14ac:dyDescent="0.3">
      <c r="B124">
        <f>B123+'User Interface'!$D$14</f>
        <v>0.11200000000000009</v>
      </c>
      <c r="C124">
        <f>IF(G124&lt;0,(SQRT(G124^2+H124^2)*'User Interface'!$D$17)/$C$7*COS(PI()*'User Interface'!$D$19/180),0)</f>
        <v>0</v>
      </c>
      <c r="D124">
        <f>IF(G124&lt;0,(SQRT(H124^2+H124^2)*'User Interface'!$D$17)/$C$7*COS(PI()*'User Interface'!$D$19/180)+$C$8,$C$8)</f>
        <v>-9.81</v>
      </c>
      <c r="E124">
        <f t="shared" si="2"/>
        <v>9.1999999999999993</v>
      </c>
      <c r="F124">
        <f t="shared" si="2"/>
        <v>1.9012800000000116</v>
      </c>
      <c r="G124">
        <f t="shared" si="3"/>
        <v>1.0303999999999991</v>
      </c>
      <c r="H124">
        <f t="shared" si="3"/>
        <v>0.77447168000000044</v>
      </c>
    </row>
    <row r="125" spans="2:8" x14ac:dyDescent="0.3">
      <c r="B125">
        <f>B124+'User Interface'!$D$14</f>
        <v>0.11300000000000009</v>
      </c>
      <c r="C125">
        <f>IF(G125&lt;0,(SQRT(G125^2+H125^2)*'User Interface'!$D$17)/$C$7*COS(PI()*'User Interface'!$D$19/180),0)</f>
        <v>0</v>
      </c>
      <c r="D125">
        <f>IF(G125&lt;0,(SQRT(H125^2+H125^2)*'User Interface'!$D$17)/$C$7*COS(PI()*'User Interface'!$D$19/180)+$C$8,$C$8)</f>
        <v>-9.81</v>
      </c>
      <c r="E125">
        <f t="shared" si="2"/>
        <v>9.1999999999999993</v>
      </c>
      <c r="F125">
        <f t="shared" si="2"/>
        <v>1.8914700000000115</v>
      </c>
      <c r="G125">
        <f t="shared" si="3"/>
        <v>1.0395999999999992</v>
      </c>
      <c r="H125">
        <f t="shared" si="3"/>
        <v>0.7763680550000005</v>
      </c>
    </row>
    <row r="126" spans="2:8" x14ac:dyDescent="0.3">
      <c r="B126">
        <f>B125+'User Interface'!$D$14</f>
        <v>0.11400000000000009</v>
      </c>
      <c r="C126">
        <f>IF(G126&lt;0,(SQRT(G126^2+H126^2)*'User Interface'!$D$17)/$C$7*COS(PI()*'User Interface'!$D$19/180),0)</f>
        <v>0</v>
      </c>
      <c r="D126">
        <f>IF(G126&lt;0,(SQRT(H126^2+H126^2)*'User Interface'!$D$17)/$C$7*COS(PI()*'User Interface'!$D$19/180)+$C$8,$C$8)</f>
        <v>-9.81</v>
      </c>
      <c r="E126">
        <f t="shared" si="2"/>
        <v>9.1999999999999993</v>
      </c>
      <c r="F126">
        <f t="shared" si="2"/>
        <v>1.8816600000000114</v>
      </c>
      <c r="G126">
        <f t="shared" si="3"/>
        <v>1.0487999999999993</v>
      </c>
      <c r="H126">
        <f t="shared" si="3"/>
        <v>0.77825462000000056</v>
      </c>
    </row>
    <row r="127" spans="2:8" x14ac:dyDescent="0.3">
      <c r="B127">
        <f>B126+'User Interface'!$D$14</f>
        <v>0.11500000000000009</v>
      </c>
      <c r="C127">
        <f>IF(G127&lt;0,(SQRT(G127^2+H127^2)*'User Interface'!$D$17)/$C$7*COS(PI()*'User Interface'!$D$19/180),0)</f>
        <v>0</v>
      </c>
      <c r="D127">
        <f>IF(G127&lt;0,(SQRT(H127^2+H127^2)*'User Interface'!$D$17)/$C$7*COS(PI()*'User Interface'!$D$19/180)+$C$8,$C$8)</f>
        <v>-9.81</v>
      </c>
      <c r="E127">
        <f t="shared" si="2"/>
        <v>9.1999999999999993</v>
      </c>
      <c r="F127">
        <f t="shared" si="2"/>
        <v>1.8718500000000113</v>
      </c>
      <c r="G127">
        <f t="shared" si="3"/>
        <v>1.0579999999999994</v>
      </c>
      <c r="H127">
        <f t="shared" si="3"/>
        <v>0.78013137500000063</v>
      </c>
    </row>
    <row r="128" spans="2:8" x14ac:dyDescent="0.3">
      <c r="B128">
        <f>B127+'User Interface'!$D$14</f>
        <v>0.11600000000000009</v>
      </c>
      <c r="C128">
        <f>IF(G128&lt;0,(SQRT(G128^2+H128^2)*'User Interface'!$D$17)/$C$7*COS(PI()*'User Interface'!$D$19/180),0)</f>
        <v>0</v>
      </c>
      <c r="D128">
        <f>IF(G128&lt;0,(SQRT(H128^2+H128^2)*'User Interface'!$D$17)/$C$7*COS(PI()*'User Interface'!$D$19/180)+$C$8,$C$8)</f>
        <v>-9.81</v>
      </c>
      <c r="E128">
        <f t="shared" si="2"/>
        <v>9.1999999999999993</v>
      </c>
      <c r="F128">
        <f t="shared" si="2"/>
        <v>1.8620400000000112</v>
      </c>
      <c r="G128">
        <f t="shared" si="3"/>
        <v>1.0671999999999995</v>
      </c>
      <c r="H128">
        <f t="shared" si="3"/>
        <v>0.78199832000000069</v>
      </c>
    </row>
    <row r="129" spans="2:8" x14ac:dyDescent="0.3">
      <c r="B129">
        <f>B128+'User Interface'!$D$14</f>
        <v>0.11700000000000009</v>
      </c>
      <c r="C129">
        <f>IF(G129&lt;0,(SQRT(G129^2+H129^2)*'User Interface'!$D$17)/$C$7*COS(PI()*'User Interface'!$D$19/180),0)</f>
        <v>0</v>
      </c>
      <c r="D129">
        <f>IF(G129&lt;0,(SQRT(H129^2+H129^2)*'User Interface'!$D$17)/$C$7*COS(PI()*'User Interface'!$D$19/180)+$C$8,$C$8)</f>
        <v>-9.81</v>
      </c>
      <c r="E129">
        <f t="shared" si="2"/>
        <v>9.1999999999999993</v>
      </c>
      <c r="F129">
        <f t="shared" si="2"/>
        <v>1.8522300000000111</v>
      </c>
      <c r="G129">
        <f t="shared" si="3"/>
        <v>1.0763999999999996</v>
      </c>
      <c r="H129">
        <f t="shared" si="3"/>
        <v>0.78385545500000076</v>
      </c>
    </row>
    <row r="130" spans="2:8" x14ac:dyDescent="0.3">
      <c r="B130">
        <f>B129+'User Interface'!$D$14</f>
        <v>0.11800000000000009</v>
      </c>
      <c r="C130">
        <f>IF(G130&lt;0,(SQRT(G130^2+H130^2)*'User Interface'!$D$17)/$C$7*COS(PI()*'User Interface'!$D$19/180),0)</f>
        <v>0</v>
      </c>
      <c r="D130">
        <f>IF(G130&lt;0,(SQRT(H130^2+H130^2)*'User Interface'!$D$17)/$C$7*COS(PI()*'User Interface'!$D$19/180)+$C$8,$C$8)</f>
        <v>-9.81</v>
      </c>
      <c r="E130">
        <f t="shared" si="2"/>
        <v>9.1999999999999993</v>
      </c>
      <c r="F130">
        <f t="shared" si="2"/>
        <v>1.842420000000011</v>
      </c>
      <c r="G130">
        <f t="shared" si="3"/>
        <v>1.0855999999999997</v>
      </c>
      <c r="H130">
        <f t="shared" si="3"/>
        <v>0.78570278000000082</v>
      </c>
    </row>
    <row r="131" spans="2:8" x14ac:dyDescent="0.3">
      <c r="B131">
        <f>B130+'User Interface'!$D$14</f>
        <v>0.11900000000000009</v>
      </c>
      <c r="C131">
        <f>IF(G131&lt;0,(SQRT(G131^2+H131^2)*'User Interface'!$D$17)/$C$7*COS(PI()*'User Interface'!$D$19/180),0)</f>
        <v>0</v>
      </c>
      <c r="D131">
        <f>IF(G131&lt;0,(SQRT(H131^2+H131^2)*'User Interface'!$D$17)/$C$7*COS(PI()*'User Interface'!$D$19/180)+$C$8,$C$8)</f>
        <v>-9.81</v>
      </c>
      <c r="E131">
        <f t="shared" si="2"/>
        <v>9.1999999999999993</v>
      </c>
      <c r="F131">
        <f t="shared" si="2"/>
        <v>1.832610000000011</v>
      </c>
      <c r="G131">
        <f t="shared" si="3"/>
        <v>1.0947999999999998</v>
      </c>
      <c r="H131">
        <f t="shared" si="3"/>
        <v>0.78754029500000078</v>
      </c>
    </row>
    <row r="132" spans="2:8" x14ac:dyDescent="0.3">
      <c r="B132">
        <f>B131+'User Interface'!$D$14</f>
        <v>0.12000000000000009</v>
      </c>
      <c r="C132">
        <f>IF(G132&lt;0,(SQRT(G132^2+H132^2)*'User Interface'!$D$17)/$C$7*COS(PI()*'User Interface'!$D$19/180),0)</f>
        <v>0</v>
      </c>
      <c r="D132">
        <f>IF(G132&lt;0,(SQRT(H132^2+H132^2)*'User Interface'!$D$17)/$C$7*COS(PI()*'User Interface'!$D$19/180)+$C$8,$C$8)</f>
        <v>-9.81</v>
      </c>
      <c r="E132">
        <f t="shared" si="2"/>
        <v>9.1999999999999993</v>
      </c>
      <c r="F132">
        <f t="shared" si="2"/>
        <v>1.8228000000000109</v>
      </c>
      <c r="G132">
        <f t="shared" si="3"/>
        <v>1.1039999999999999</v>
      </c>
      <c r="H132">
        <f t="shared" si="3"/>
        <v>0.78936800000000074</v>
      </c>
    </row>
    <row r="133" spans="2:8" x14ac:dyDescent="0.3">
      <c r="B133">
        <f>B132+'User Interface'!$D$14</f>
        <v>0.12100000000000009</v>
      </c>
      <c r="C133">
        <f>IF(G133&lt;0,(SQRT(G133^2+H133^2)*'User Interface'!$D$17)/$C$7*COS(PI()*'User Interface'!$D$19/180),0)</f>
        <v>0</v>
      </c>
      <c r="D133">
        <f>IF(G133&lt;0,(SQRT(H133^2+H133^2)*'User Interface'!$D$17)/$C$7*COS(PI()*'User Interface'!$D$19/180)+$C$8,$C$8)</f>
        <v>-9.81</v>
      </c>
      <c r="E133">
        <f t="shared" si="2"/>
        <v>9.1999999999999993</v>
      </c>
      <c r="F133">
        <f t="shared" si="2"/>
        <v>1.8129900000000108</v>
      </c>
      <c r="G133">
        <f t="shared" si="3"/>
        <v>1.1132</v>
      </c>
      <c r="H133">
        <f t="shared" si="3"/>
        <v>0.79118589500000069</v>
      </c>
    </row>
    <row r="134" spans="2:8" x14ac:dyDescent="0.3">
      <c r="B134">
        <f>B133+'User Interface'!$D$14</f>
        <v>0.12200000000000009</v>
      </c>
      <c r="C134">
        <f>IF(G134&lt;0,(SQRT(G134^2+H134^2)*'User Interface'!$D$17)/$C$7*COS(PI()*'User Interface'!$D$19/180),0)</f>
        <v>0</v>
      </c>
      <c r="D134">
        <f>IF(G134&lt;0,(SQRT(H134^2+H134^2)*'User Interface'!$D$17)/$C$7*COS(PI()*'User Interface'!$D$19/180)+$C$8,$C$8)</f>
        <v>-9.81</v>
      </c>
      <c r="E134">
        <f t="shared" si="2"/>
        <v>9.1999999999999993</v>
      </c>
      <c r="F134">
        <f t="shared" si="2"/>
        <v>1.8031800000000107</v>
      </c>
      <c r="G134">
        <f t="shared" si="3"/>
        <v>1.1224000000000001</v>
      </c>
      <c r="H134">
        <f t="shared" si="3"/>
        <v>0.79299398000000065</v>
      </c>
    </row>
    <row r="135" spans="2:8" x14ac:dyDescent="0.3">
      <c r="B135">
        <f>B134+'User Interface'!$D$14</f>
        <v>0.1230000000000001</v>
      </c>
      <c r="C135">
        <f>IF(G135&lt;0,(SQRT(G135^2+H135^2)*'User Interface'!$D$17)/$C$7*COS(PI()*'User Interface'!$D$19/180),0)</f>
        <v>0</v>
      </c>
      <c r="D135">
        <f>IF(G135&lt;0,(SQRT(H135^2+H135^2)*'User Interface'!$D$17)/$C$7*COS(PI()*'User Interface'!$D$19/180)+$C$8,$C$8)</f>
        <v>-9.81</v>
      </c>
      <c r="E135">
        <f t="shared" si="2"/>
        <v>9.1999999999999993</v>
      </c>
      <c r="F135">
        <f t="shared" si="2"/>
        <v>1.7933700000000106</v>
      </c>
      <c r="G135">
        <f t="shared" si="3"/>
        <v>1.1316000000000002</v>
      </c>
      <c r="H135">
        <f t="shared" si="3"/>
        <v>0.79479225500000061</v>
      </c>
    </row>
    <row r="136" spans="2:8" x14ac:dyDescent="0.3">
      <c r="B136">
        <f>B135+'User Interface'!$D$14</f>
        <v>0.1240000000000001</v>
      </c>
      <c r="C136">
        <f>IF(G136&lt;0,(SQRT(G136^2+H136^2)*'User Interface'!$D$17)/$C$7*COS(PI()*'User Interface'!$D$19/180),0)</f>
        <v>0</v>
      </c>
      <c r="D136">
        <f>IF(G136&lt;0,(SQRT(H136^2+H136^2)*'User Interface'!$D$17)/$C$7*COS(PI()*'User Interface'!$D$19/180)+$C$8,$C$8)</f>
        <v>-9.81</v>
      </c>
      <c r="E136">
        <f t="shared" si="2"/>
        <v>9.1999999999999993</v>
      </c>
      <c r="F136">
        <f t="shared" si="2"/>
        <v>1.7835600000000105</v>
      </c>
      <c r="G136">
        <f t="shared" si="3"/>
        <v>1.1408000000000003</v>
      </c>
      <c r="H136">
        <f t="shared" si="3"/>
        <v>0.79658072000000057</v>
      </c>
    </row>
    <row r="137" spans="2:8" x14ac:dyDescent="0.3">
      <c r="B137">
        <f>B136+'User Interface'!$D$14</f>
        <v>0.12500000000000008</v>
      </c>
      <c r="C137">
        <f>IF(G137&lt;0,(SQRT(G137^2+H137^2)*'User Interface'!$D$17)/$C$7*COS(PI()*'User Interface'!$D$19/180),0)</f>
        <v>0</v>
      </c>
      <c r="D137">
        <f>IF(G137&lt;0,(SQRT(H137^2+H137^2)*'User Interface'!$D$17)/$C$7*COS(PI()*'User Interface'!$D$19/180)+$C$8,$C$8)</f>
        <v>-9.81</v>
      </c>
      <c r="E137">
        <f t="shared" si="2"/>
        <v>9.1999999999999993</v>
      </c>
      <c r="F137">
        <f t="shared" si="2"/>
        <v>1.7737500000000104</v>
      </c>
      <c r="G137">
        <f t="shared" si="3"/>
        <v>1.1500000000000004</v>
      </c>
      <c r="H137">
        <f t="shared" si="3"/>
        <v>0.79835937500000054</v>
      </c>
    </row>
    <row r="138" spans="2:8" x14ac:dyDescent="0.3">
      <c r="B138">
        <f>B137+'User Interface'!$D$14</f>
        <v>0.12600000000000008</v>
      </c>
      <c r="C138">
        <f>IF(G138&lt;0,(SQRT(G138^2+H138^2)*'User Interface'!$D$17)/$C$7*COS(PI()*'User Interface'!$D$19/180),0)</f>
        <v>0</v>
      </c>
      <c r="D138">
        <f>IF(G138&lt;0,(SQRT(H138^2+H138^2)*'User Interface'!$D$17)/$C$7*COS(PI()*'User Interface'!$D$19/180)+$C$8,$C$8)</f>
        <v>-9.81</v>
      </c>
      <c r="E138">
        <f t="shared" si="2"/>
        <v>9.1999999999999993</v>
      </c>
      <c r="F138">
        <f t="shared" si="2"/>
        <v>1.7639400000000103</v>
      </c>
      <c r="G138">
        <f t="shared" si="3"/>
        <v>1.1592000000000005</v>
      </c>
      <c r="H138">
        <f t="shared" si="3"/>
        <v>0.8001282200000005</v>
      </c>
    </row>
    <row r="139" spans="2:8" x14ac:dyDescent="0.3">
      <c r="B139">
        <f>B138+'User Interface'!$D$14</f>
        <v>0.12700000000000009</v>
      </c>
      <c r="C139">
        <f>IF(G139&lt;0,(SQRT(G139^2+H139^2)*'User Interface'!$D$17)/$C$7*COS(PI()*'User Interface'!$D$19/180),0)</f>
        <v>0</v>
      </c>
      <c r="D139">
        <f>IF(G139&lt;0,(SQRT(H139^2+H139^2)*'User Interface'!$D$17)/$C$7*COS(PI()*'User Interface'!$D$19/180)+$C$8,$C$8)</f>
        <v>-9.81</v>
      </c>
      <c r="E139">
        <f t="shared" si="2"/>
        <v>9.1999999999999993</v>
      </c>
      <c r="F139">
        <f t="shared" si="2"/>
        <v>1.7541300000000102</v>
      </c>
      <c r="G139">
        <f t="shared" si="3"/>
        <v>1.1684000000000005</v>
      </c>
      <c r="H139">
        <f t="shared" si="3"/>
        <v>0.80188725500000047</v>
      </c>
    </row>
    <row r="140" spans="2:8" x14ac:dyDescent="0.3">
      <c r="B140">
        <f>B139+'User Interface'!$D$14</f>
        <v>0.12800000000000009</v>
      </c>
      <c r="C140">
        <f>IF(G140&lt;0,(SQRT(G140^2+H140^2)*'User Interface'!$D$17)/$C$7*COS(PI()*'User Interface'!$D$19/180),0)</f>
        <v>0</v>
      </c>
      <c r="D140">
        <f>IF(G140&lt;0,(SQRT(H140^2+H140^2)*'User Interface'!$D$17)/$C$7*COS(PI()*'User Interface'!$D$19/180)+$C$8,$C$8)</f>
        <v>-9.81</v>
      </c>
      <c r="E140">
        <f t="shared" si="2"/>
        <v>9.1999999999999993</v>
      </c>
      <c r="F140">
        <f t="shared" si="2"/>
        <v>1.7443200000000101</v>
      </c>
      <c r="G140">
        <f t="shared" si="3"/>
        <v>1.1776000000000006</v>
      </c>
      <c r="H140">
        <f t="shared" si="3"/>
        <v>0.80363648000000043</v>
      </c>
    </row>
    <row r="141" spans="2:8" x14ac:dyDescent="0.3">
      <c r="B141">
        <f>B140+'User Interface'!$D$14</f>
        <v>0.12900000000000009</v>
      </c>
      <c r="C141">
        <f>IF(G141&lt;0,(SQRT(G141^2+H141^2)*'User Interface'!$D$17)/$C$7*COS(PI()*'User Interface'!$D$19/180),0)</f>
        <v>0</v>
      </c>
      <c r="D141">
        <f>IF(G141&lt;0,(SQRT(H141^2+H141^2)*'User Interface'!$D$17)/$C$7*COS(PI()*'User Interface'!$D$19/180)+$C$8,$C$8)</f>
        <v>-9.81</v>
      </c>
      <c r="E141">
        <f t="shared" si="2"/>
        <v>9.1999999999999993</v>
      </c>
      <c r="F141">
        <f t="shared" si="2"/>
        <v>1.73451000000001</v>
      </c>
      <c r="G141">
        <f t="shared" si="3"/>
        <v>1.1868000000000007</v>
      </c>
      <c r="H141">
        <f t="shared" si="3"/>
        <v>0.8053758950000004</v>
      </c>
    </row>
    <row r="142" spans="2:8" x14ac:dyDescent="0.3">
      <c r="B142">
        <f>B141+'User Interface'!$D$14</f>
        <v>0.13000000000000009</v>
      </c>
      <c r="C142">
        <f>IF(G142&lt;0,(SQRT(G142^2+H142^2)*'User Interface'!$D$17)/$C$7*COS(PI()*'User Interface'!$D$19/180),0)</f>
        <v>0</v>
      </c>
      <c r="D142">
        <f>IF(G142&lt;0,(SQRT(H142^2+H142^2)*'User Interface'!$D$17)/$C$7*COS(PI()*'User Interface'!$D$19/180)+$C$8,$C$8)</f>
        <v>-9.81</v>
      </c>
      <c r="E142">
        <f t="shared" ref="E142:F205" si="4">C141*$C$9+E141</f>
        <v>9.1999999999999993</v>
      </c>
      <c r="F142">
        <f t="shared" si="4"/>
        <v>1.7247000000000099</v>
      </c>
      <c r="G142">
        <f t="shared" ref="G142:H205" si="5">(E142+E141)/2*$C$9+G141</f>
        <v>1.1960000000000008</v>
      </c>
      <c r="H142">
        <f t="shared" si="5"/>
        <v>0.80710550000000036</v>
      </c>
    </row>
    <row r="143" spans="2:8" x14ac:dyDescent="0.3">
      <c r="B143">
        <f>B142+'User Interface'!$D$14</f>
        <v>0.13100000000000009</v>
      </c>
      <c r="C143">
        <f>IF(G143&lt;0,(SQRT(G143^2+H143^2)*'User Interface'!$D$17)/$C$7*COS(PI()*'User Interface'!$D$19/180),0)</f>
        <v>0</v>
      </c>
      <c r="D143">
        <f>IF(G143&lt;0,(SQRT(H143^2+H143^2)*'User Interface'!$D$17)/$C$7*COS(PI()*'User Interface'!$D$19/180)+$C$8,$C$8)</f>
        <v>-9.81</v>
      </c>
      <c r="E143">
        <f t="shared" si="4"/>
        <v>9.1999999999999993</v>
      </c>
      <c r="F143">
        <f t="shared" si="4"/>
        <v>1.7148900000000098</v>
      </c>
      <c r="G143">
        <f t="shared" si="5"/>
        <v>1.2052000000000009</v>
      </c>
      <c r="H143">
        <f t="shared" si="5"/>
        <v>0.80882529500000033</v>
      </c>
    </row>
    <row r="144" spans="2:8" x14ac:dyDescent="0.3">
      <c r="B144">
        <f>B143+'User Interface'!$D$14</f>
        <v>0.13200000000000009</v>
      </c>
      <c r="C144">
        <f>IF(G144&lt;0,(SQRT(G144^2+H144^2)*'User Interface'!$D$17)/$C$7*COS(PI()*'User Interface'!$D$19/180),0)</f>
        <v>0</v>
      </c>
      <c r="D144">
        <f>IF(G144&lt;0,(SQRT(H144^2+H144^2)*'User Interface'!$D$17)/$C$7*COS(PI()*'User Interface'!$D$19/180)+$C$8,$C$8)</f>
        <v>-9.81</v>
      </c>
      <c r="E144">
        <f t="shared" si="4"/>
        <v>9.1999999999999993</v>
      </c>
      <c r="F144">
        <f t="shared" si="4"/>
        <v>1.7050800000000097</v>
      </c>
      <c r="G144">
        <f t="shared" si="5"/>
        <v>1.214400000000001</v>
      </c>
      <c r="H144">
        <f t="shared" si="5"/>
        <v>0.8105352800000003</v>
      </c>
    </row>
    <row r="145" spans="2:8" x14ac:dyDescent="0.3">
      <c r="B145">
        <f>B144+'User Interface'!$D$14</f>
        <v>0.13300000000000009</v>
      </c>
      <c r="C145">
        <f>IF(G145&lt;0,(SQRT(G145^2+H145^2)*'User Interface'!$D$17)/$C$7*COS(PI()*'User Interface'!$D$19/180),0)</f>
        <v>0</v>
      </c>
      <c r="D145">
        <f>IF(G145&lt;0,(SQRT(H145^2+H145^2)*'User Interface'!$D$17)/$C$7*COS(PI()*'User Interface'!$D$19/180)+$C$8,$C$8)</f>
        <v>-9.81</v>
      </c>
      <c r="E145">
        <f t="shared" si="4"/>
        <v>9.1999999999999993</v>
      </c>
      <c r="F145">
        <f t="shared" si="4"/>
        <v>1.6952700000000096</v>
      </c>
      <c r="G145">
        <f t="shared" si="5"/>
        <v>1.2236000000000011</v>
      </c>
      <c r="H145">
        <f t="shared" si="5"/>
        <v>0.81223545500000027</v>
      </c>
    </row>
    <row r="146" spans="2:8" x14ac:dyDescent="0.3">
      <c r="B146">
        <f>B145+'User Interface'!$D$14</f>
        <v>0.13400000000000009</v>
      </c>
      <c r="C146">
        <f>IF(G146&lt;0,(SQRT(G146^2+H146^2)*'User Interface'!$D$17)/$C$7*COS(PI()*'User Interface'!$D$19/180),0)</f>
        <v>0</v>
      </c>
      <c r="D146">
        <f>IF(G146&lt;0,(SQRT(H146^2+H146^2)*'User Interface'!$D$17)/$C$7*COS(PI()*'User Interface'!$D$19/180)+$C$8,$C$8)</f>
        <v>-9.81</v>
      </c>
      <c r="E146">
        <f t="shared" si="4"/>
        <v>9.1999999999999993</v>
      </c>
      <c r="F146">
        <f t="shared" si="4"/>
        <v>1.6854600000000095</v>
      </c>
      <c r="G146">
        <f t="shared" si="5"/>
        <v>1.2328000000000012</v>
      </c>
      <c r="H146">
        <f t="shared" si="5"/>
        <v>0.81392582000000024</v>
      </c>
    </row>
    <row r="147" spans="2:8" x14ac:dyDescent="0.3">
      <c r="B147">
        <f>B146+'User Interface'!$D$14</f>
        <v>0.13500000000000009</v>
      </c>
      <c r="C147">
        <f>IF(G147&lt;0,(SQRT(G147^2+H147^2)*'User Interface'!$D$17)/$C$7*COS(PI()*'User Interface'!$D$19/180),0)</f>
        <v>0</v>
      </c>
      <c r="D147">
        <f>IF(G147&lt;0,(SQRT(H147^2+H147^2)*'User Interface'!$D$17)/$C$7*COS(PI()*'User Interface'!$D$19/180)+$C$8,$C$8)</f>
        <v>-9.81</v>
      </c>
      <c r="E147">
        <f t="shared" si="4"/>
        <v>9.1999999999999993</v>
      </c>
      <c r="F147">
        <f t="shared" si="4"/>
        <v>1.6756500000000094</v>
      </c>
      <c r="G147">
        <f t="shared" si="5"/>
        <v>1.2420000000000013</v>
      </c>
      <c r="H147">
        <f t="shared" si="5"/>
        <v>0.81560637500000022</v>
      </c>
    </row>
    <row r="148" spans="2:8" x14ac:dyDescent="0.3">
      <c r="B148">
        <f>B147+'User Interface'!$D$14</f>
        <v>0.13600000000000009</v>
      </c>
      <c r="C148">
        <f>IF(G148&lt;0,(SQRT(G148^2+H148^2)*'User Interface'!$D$17)/$C$7*COS(PI()*'User Interface'!$D$19/180),0)</f>
        <v>0</v>
      </c>
      <c r="D148">
        <f>IF(G148&lt;0,(SQRT(H148^2+H148^2)*'User Interface'!$D$17)/$C$7*COS(PI()*'User Interface'!$D$19/180)+$C$8,$C$8)</f>
        <v>-9.81</v>
      </c>
      <c r="E148">
        <f t="shared" si="4"/>
        <v>9.1999999999999993</v>
      </c>
      <c r="F148">
        <f t="shared" si="4"/>
        <v>1.6658400000000093</v>
      </c>
      <c r="G148">
        <f t="shared" si="5"/>
        <v>1.2512000000000014</v>
      </c>
      <c r="H148">
        <f t="shared" si="5"/>
        <v>0.81727712000000019</v>
      </c>
    </row>
    <row r="149" spans="2:8" x14ac:dyDescent="0.3">
      <c r="B149">
        <f>B148+'User Interface'!$D$14</f>
        <v>0.13700000000000009</v>
      </c>
      <c r="C149">
        <f>IF(G149&lt;0,(SQRT(G149^2+H149^2)*'User Interface'!$D$17)/$C$7*COS(PI()*'User Interface'!$D$19/180),0)</f>
        <v>0</v>
      </c>
      <c r="D149">
        <f>IF(G149&lt;0,(SQRT(H149^2+H149^2)*'User Interface'!$D$17)/$C$7*COS(PI()*'User Interface'!$D$19/180)+$C$8,$C$8)</f>
        <v>-9.81</v>
      </c>
      <c r="E149">
        <f t="shared" si="4"/>
        <v>9.1999999999999993</v>
      </c>
      <c r="F149">
        <f t="shared" si="4"/>
        <v>1.6560300000000092</v>
      </c>
      <c r="G149">
        <f t="shared" si="5"/>
        <v>1.2604000000000015</v>
      </c>
      <c r="H149">
        <f t="shared" si="5"/>
        <v>0.81893805500000016</v>
      </c>
    </row>
    <row r="150" spans="2:8" x14ac:dyDescent="0.3">
      <c r="B150">
        <f>B149+'User Interface'!$D$14</f>
        <v>0.13800000000000009</v>
      </c>
      <c r="C150">
        <f>IF(G150&lt;0,(SQRT(G150^2+H150^2)*'User Interface'!$D$17)/$C$7*COS(PI()*'User Interface'!$D$19/180),0)</f>
        <v>0</v>
      </c>
      <c r="D150">
        <f>IF(G150&lt;0,(SQRT(H150^2+H150^2)*'User Interface'!$D$17)/$C$7*COS(PI()*'User Interface'!$D$19/180)+$C$8,$C$8)</f>
        <v>-9.81</v>
      </c>
      <c r="E150">
        <f t="shared" si="4"/>
        <v>9.1999999999999993</v>
      </c>
      <c r="F150">
        <f t="shared" si="4"/>
        <v>1.6462200000000091</v>
      </c>
      <c r="G150">
        <f t="shared" si="5"/>
        <v>1.2696000000000016</v>
      </c>
      <c r="H150">
        <f t="shared" si="5"/>
        <v>0.82058918000000014</v>
      </c>
    </row>
    <row r="151" spans="2:8" x14ac:dyDescent="0.3">
      <c r="B151">
        <f>B150+'User Interface'!$D$14</f>
        <v>0.1390000000000001</v>
      </c>
      <c r="C151">
        <f>IF(G151&lt;0,(SQRT(G151^2+H151^2)*'User Interface'!$D$17)/$C$7*COS(PI()*'User Interface'!$D$19/180),0)</f>
        <v>0</v>
      </c>
      <c r="D151">
        <f>IF(G151&lt;0,(SQRT(H151^2+H151^2)*'User Interface'!$D$17)/$C$7*COS(PI()*'User Interface'!$D$19/180)+$C$8,$C$8)</f>
        <v>-9.81</v>
      </c>
      <c r="E151">
        <f t="shared" si="4"/>
        <v>9.1999999999999993</v>
      </c>
      <c r="F151">
        <f t="shared" si="4"/>
        <v>1.636410000000009</v>
      </c>
      <c r="G151">
        <f t="shared" si="5"/>
        <v>1.2788000000000017</v>
      </c>
      <c r="H151">
        <f t="shared" si="5"/>
        <v>0.82223049500000012</v>
      </c>
    </row>
    <row r="152" spans="2:8" x14ac:dyDescent="0.3">
      <c r="B152">
        <f>B151+'User Interface'!$D$14</f>
        <v>0.1400000000000001</v>
      </c>
      <c r="C152">
        <f>IF(G152&lt;0,(SQRT(G152^2+H152^2)*'User Interface'!$D$17)/$C$7*COS(PI()*'User Interface'!$D$19/180),0)</f>
        <v>0</v>
      </c>
      <c r="D152">
        <f>IF(G152&lt;0,(SQRT(H152^2+H152^2)*'User Interface'!$D$17)/$C$7*COS(PI()*'User Interface'!$D$19/180)+$C$8,$C$8)</f>
        <v>-9.81</v>
      </c>
      <c r="E152">
        <f t="shared" si="4"/>
        <v>9.1999999999999993</v>
      </c>
      <c r="F152">
        <f t="shared" si="4"/>
        <v>1.6266000000000089</v>
      </c>
      <c r="G152">
        <f t="shared" si="5"/>
        <v>1.2880000000000018</v>
      </c>
      <c r="H152">
        <f t="shared" si="5"/>
        <v>0.82386200000000009</v>
      </c>
    </row>
    <row r="153" spans="2:8" x14ac:dyDescent="0.3">
      <c r="B153">
        <f>B152+'User Interface'!$D$14</f>
        <v>0.1410000000000001</v>
      </c>
      <c r="C153">
        <f>IF(G153&lt;0,(SQRT(G153^2+H153^2)*'User Interface'!$D$17)/$C$7*COS(PI()*'User Interface'!$D$19/180),0)</f>
        <v>0</v>
      </c>
      <c r="D153">
        <f>IF(G153&lt;0,(SQRT(H153^2+H153^2)*'User Interface'!$D$17)/$C$7*COS(PI()*'User Interface'!$D$19/180)+$C$8,$C$8)</f>
        <v>-9.81</v>
      </c>
      <c r="E153">
        <f t="shared" si="4"/>
        <v>9.1999999999999993</v>
      </c>
      <c r="F153">
        <f t="shared" si="4"/>
        <v>1.6167900000000088</v>
      </c>
      <c r="G153">
        <f t="shared" si="5"/>
        <v>1.2972000000000019</v>
      </c>
      <c r="H153">
        <f t="shared" si="5"/>
        <v>0.82548369500000007</v>
      </c>
    </row>
    <row r="154" spans="2:8" x14ac:dyDescent="0.3">
      <c r="B154">
        <f>B153+'User Interface'!$D$14</f>
        <v>0.1420000000000001</v>
      </c>
      <c r="C154">
        <f>IF(G154&lt;0,(SQRT(G154^2+H154^2)*'User Interface'!$D$17)/$C$7*COS(PI()*'User Interface'!$D$19/180),0)</f>
        <v>0</v>
      </c>
      <c r="D154">
        <f>IF(G154&lt;0,(SQRT(H154^2+H154^2)*'User Interface'!$D$17)/$C$7*COS(PI()*'User Interface'!$D$19/180)+$C$8,$C$8)</f>
        <v>-9.81</v>
      </c>
      <c r="E154">
        <f t="shared" si="4"/>
        <v>9.1999999999999993</v>
      </c>
      <c r="F154">
        <f t="shared" si="4"/>
        <v>1.6069800000000087</v>
      </c>
      <c r="G154">
        <f t="shared" si="5"/>
        <v>1.306400000000002</v>
      </c>
      <c r="H154">
        <f t="shared" si="5"/>
        <v>0.82709558000000005</v>
      </c>
    </row>
    <row r="155" spans="2:8" x14ac:dyDescent="0.3">
      <c r="B155">
        <f>B154+'User Interface'!$D$14</f>
        <v>0.1430000000000001</v>
      </c>
      <c r="C155">
        <f>IF(G155&lt;0,(SQRT(G155^2+H155^2)*'User Interface'!$D$17)/$C$7*COS(PI()*'User Interface'!$D$19/180),0)</f>
        <v>0</v>
      </c>
      <c r="D155">
        <f>IF(G155&lt;0,(SQRT(H155^2+H155^2)*'User Interface'!$D$17)/$C$7*COS(PI()*'User Interface'!$D$19/180)+$C$8,$C$8)</f>
        <v>-9.81</v>
      </c>
      <c r="E155">
        <f t="shared" si="4"/>
        <v>9.1999999999999993</v>
      </c>
      <c r="F155">
        <f t="shared" si="4"/>
        <v>1.5971700000000086</v>
      </c>
      <c r="G155">
        <f t="shared" si="5"/>
        <v>1.3156000000000021</v>
      </c>
      <c r="H155">
        <f t="shared" si="5"/>
        <v>0.82869765500000003</v>
      </c>
    </row>
    <row r="156" spans="2:8" x14ac:dyDescent="0.3">
      <c r="B156">
        <f>B155+'User Interface'!$D$14</f>
        <v>0.1440000000000001</v>
      </c>
      <c r="C156">
        <f>IF(G156&lt;0,(SQRT(G156^2+H156^2)*'User Interface'!$D$17)/$C$7*COS(PI()*'User Interface'!$D$19/180),0)</f>
        <v>0</v>
      </c>
      <c r="D156">
        <f>IF(G156&lt;0,(SQRT(H156^2+H156^2)*'User Interface'!$D$17)/$C$7*COS(PI()*'User Interface'!$D$19/180)+$C$8,$C$8)</f>
        <v>-9.81</v>
      </c>
      <c r="E156">
        <f t="shared" si="4"/>
        <v>9.1999999999999993</v>
      </c>
      <c r="F156">
        <f t="shared" si="4"/>
        <v>1.5873600000000085</v>
      </c>
      <c r="G156">
        <f t="shared" si="5"/>
        <v>1.3248000000000022</v>
      </c>
      <c r="H156">
        <f t="shared" si="5"/>
        <v>0.83028992000000001</v>
      </c>
    </row>
    <row r="157" spans="2:8" x14ac:dyDescent="0.3">
      <c r="B157">
        <f>B156+'User Interface'!$D$14</f>
        <v>0.1450000000000001</v>
      </c>
      <c r="C157">
        <f>IF(G157&lt;0,(SQRT(G157^2+H157^2)*'User Interface'!$D$17)/$C$7*COS(PI()*'User Interface'!$D$19/180),0)</f>
        <v>0</v>
      </c>
      <c r="D157">
        <f>IF(G157&lt;0,(SQRT(H157^2+H157^2)*'User Interface'!$D$17)/$C$7*COS(PI()*'User Interface'!$D$19/180)+$C$8,$C$8)</f>
        <v>-9.81</v>
      </c>
      <c r="E157">
        <f t="shared" si="4"/>
        <v>9.1999999999999993</v>
      </c>
      <c r="F157">
        <f t="shared" si="4"/>
        <v>1.5775500000000084</v>
      </c>
      <c r="G157">
        <f t="shared" si="5"/>
        <v>1.3340000000000023</v>
      </c>
      <c r="H157">
        <f t="shared" si="5"/>
        <v>0.831872375</v>
      </c>
    </row>
    <row r="158" spans="2:8" x14ac:dyDescent="0.3">
      <c r="B158">
        <f>B157+'User Interface'!$D$14</f>
        <v>0.1460000000000001</v>
      </c>
      <c r="C158">
        <f>IF(G158&lt;0,(SQRT(G158^2+H158^2)*'User Interface'!$D$17)/$C$7*COS(PI()*'User Interface'!$D$19/180),0)</f>
        <v>0</v>
      </c>
      <c r="D158">
        <f>IF(G158&lt;0,(SQRT(H158^2+H158^2)*'User Interface'!$D$17)/$C$7*COS(PI()*'User Interface'!$D$19/180)+$C$8,$C$8)</f>
        <v>-9.81</v>
      </c>
      <c r="E158">
        <f t="shared" si="4"/>
        <v>9.1999999999999993</v>
      </c>
      <c r="F158">
        <f t="shared" si="4"/>
        <v>1.5677400000000083</v>
      </c>
      <c r="G158">
        <f t="shared" si="5"/>
        <v>1.3432000000000024</v>
      </c>
      <c r="H158">
        <f t="shared" si="5"/>
        <v>0.83344501999999998</v>
      </c>
    </row>
    <row r="159" spans="2:8" x14ac:dyDescent="0.3">
      <c r="B159">
        <f>B158+'User Interface'!$D$14</f>
        <v>0.1470000000000001</v>
      </c>
      <c r="C159">
        <f>IF(G159&lt;0,(SQRT(G159^2+H159^2)*'User Interface'!$D$17)/$C$7*COS(PI()*'User Interface'!$D$19/180),0)</f>
        <v>0</v>
      </c>
      <c r="D159">
        <f>IF(G159&lt;0,(SQRT(H159^2+H159^2)*'User Interface'!$D$17)/$C$7*COS(PI()*'User Interface'!$D$19/180)+$C$8,$C$8)</f>
        <v>-9.81</v>
      </c>
      <c r="E159">
        <f t="shared" si="4"/>
        <v>9.1999999999999993</v>
      </c>
      <c r="F159">
        <f t="shared" si="4"/>
        <v>1.5579300000000083</v>
      </c>
      <c r="G159">
        <f t="shared" si="5"/>
        <v>1.3524000000000025</v>
      </c>
      <c r="H159">
        <f t="shared" si="5"/>
        <v>0.83500785499999997</v>
      </c>
    </row>
    <row r="160" spans="2:8" x14ac:dyDescent="0.3">
      <c r="B160">
        <f>B159+'User Interface'!$D$14</f>
        <v>0.1480000000000001</v>
      </c>
      <c r="C160">
        <f>IF(G160&lt;0,(SQRT(G160^2+H160^2)*'User Interface'!$D$17)/$C$7*COS(PI()*'User Interface'!$D$19/180),0)</f>
        <v>0</v>
      </c>
      <c r="D160">
        <f>IF(G160&lt;0,(SQRT(H160^2+H160^2)*'User Interface'!$D$17)/$C$7*COS(PI()*'User Interface'!$D$19/180)+$C$8,$C$8)</f>
        <v>-9.81</v>
      </c>
      <c r="E160">
        <f t="shared" si="4"/>
        <v>9.1999999999999993</v>
      </c>
      <c r="F160">
        <f t="shared" si="4"/>
        <v>1.5481200000000082</v>
      </c>
      <c r="G160">
        <f t="shared" si="5"/>
        <v>1.3616000000000026</v>
      </c>
      <c r="H160">
        <f t="shared" si="5"/>
        <v>0.83656087999999995</v>
      </c>
    </row>
    <row r="161" spans="2:8" x14ac:dyDescent="0.3">
      <c r="B161">
        <f>B160+'User Interface'!$D$14</f>
        <v>0.1490000000000001</v>
      </c>
      <c r="C161">
        <f>IF(G161&lt;0,(SQRT(G161^2+H161^2)*'User Interface'!$D$17)/$C$7*COS(PI()*'User Interface'!$D$19/180),0)</f>
        <v>0</v>
      </c>
      <c r="D161">
        <f>IF(G161&lt;0,(SQRT(H161^2+H161^2)*'User Interface'!$D$17)/$C$7*COS(PI()*'User Interface'!$D$19/180)+$C$8,$C$8)</f>
        <v>-9.81</v>
      </c>
      <c r="E161">
        <f t="shared" si="4"/>
        <v>9.1999999999999993</v>
      </c>
      <c r="F161">
        <f t="shared" si="4"/>
        <v>1.5383100000000081</v>
      </c>
      <c r="G161">
        <f t="shared" si="5"/>
        <v>1.3708000000000027</v>
      </c>
      <c r="H161">
        <f t="shared" si="5"/>
        <v>0.83810409499999994</v>
      </c>
    </row>
    <row r="162" spans="2:8" x14ac:dyDescent="0.3">
      <c r="B162">
        <f>B161+'User Interface'!$D$14</f>
        <v>0.15000000000000011</v>
      </c>
      <c r="C162">
        <f>IF(G162&lt;0,(SQRT(G162^2+H162^2)*'User Interface'!$D$17)/$C$7*COS(PI()*'User Interface'!$D$19/180),0)</f>
        <v>0</v>
      </c>
      <c r="D162">
        <f>IF(G162&lt;0,(SQRT(H162^2+H162^2)*'User Interface'!$D$17)/$C$7*COS(PI()*'User Interface'!$D$19/180)+$C$8,$C$8)</f>
        <v>-9.81</v>
      </c>
      <c r="E162">
        <f t="shared" si="4"/>
        <v>9.1999999999999993</v>
      </c>
      <c r="F162">
        <f t="shared" si="4"/>
        <v>1.528500000000008</v>
      </c>
      <c r="G162">
        <f t="shared" si="5"/>
        <v>1.3800000000000028</v>
      </c>
      <c r="H162">
        <f t="shared" si="5"/>
        <v>0.83963749999999993</v>
      </c>
    </row>
    <row r="163" spans="2:8" x14ac:dyDescent="0.3">
      <c r="B163">
        <f>B162+'User Interface'!$D$14</f>
        <v>0.15100000000000011</v>
      </c>
      <c r="C163">
        <f>IF(G163&lt;0,(SQRT(G163^2+H163^2)*'User Interface'!$D$17)/$C$7*COS(PI()*'User Interface'!$D$19/180),0)</f>
        <v>0</v>
      </c>
      <c r="D163">
        <f>IF(G163&lt;0,(SQRT(H163^2+H163^2)*'User Interface'!$D$17)/$C$7*COS(PI()*'User Interface'!$D$19/180)+$C$8,$C$8)</f>
        <v>-9.81</v>
      </c>
      <c r="E163">
        <f t="shared" si="4"/>
        <v>9.1999999999999993</v>
      </c>
      <c r="F163">
        <f t="shared" si="4"/>
        <v>1.5186900000000079</v>
      </c>
      <c r="G163">
        <f t="shared" si="5"/>
        <v>1.3892000000000029</v>
      </c>
      <c r="H163">
        <f t="shared" si="5"/>
        <v>0.84116109499999991</v>
      </c>
    </row>
    <row r="164" spans="2:8" x14ac:dyDescent="0.3">
      <c r="B164">
        <f>B163+'User Interface'!$D$14</f>
        <v>0.15200000000000011</v>
      </c>
      <c r="C164">
        <f>IF(G164&lt;0,(SQRT(G164^2+H164^2)*'User Interface'!$D$17)/$C$7*COS(PI()*'User Interface'!$D$19/180),0)</f>
        <v>0</v>
      </c>
      <c r="D164">
        <f>IF(G164&lt;0,(SQRT(H164^2+H164^2)*'User Interface'!$D$17)/$C$7*COS(PI()*'User Interface'!$D$19/180)+$C$8,$C$8)</f>
        <v>-9.81</v>
      </c>
      <c r="E164">
        <f t="shared" si="4"/>
        <v>9.1999999999999993</v>
      </c>
      <c r="F164">
        <f t="shared" si="4"/>
        <v>1.5088800000000078</v>
      </c>
      <c r="G164">
        <f t="shared" si="5"/>
        <v>1.398400000000003</v>
      </c>
      <c r="H164">
        <f t="shared" si="5"/>
        <v>0.8426748799999999</v>
      </c>
    </row>
    <row r="165" spans="2:8" x14ac:dyDescent="0.3">
      <c r="B165">
        <f>B164+'User Interface'!$D$14</f>
        <v>0.15300000000000011</v>
      </c>
      <c r="C165">
        <f>IF(G165&lt;0,(SQRT(G165^2+H165^2)*'User Interface'!$D$17)/$C$7*COS(PI()*'User Interface'!$D$19/180),0)</f>
        <v>0</v>
      </c>
      <c r="D165">
        <f>IF(G165&lt;0,(SQRT(H165^2+H165^2)*'User Interface'!$D$17)/$C$7*COS(PI()*'User Interface'!$D$19/180)+$C$8,$C$8)</f>
        <v>-9.81</v>
      </c>
      <c r="E165">
        <f t="shared" si="4"/>
        <v>9.1999999999999993</v>
      </c>
      <c r="F165">
        <f t="shared" si="4"/>
        <v>1.4990700000000077</v>
      </c>
      <c r="G165">
        <f t="shared" si="5"/>
        <v>1.4076000000000031</v>
      </c>
      <c r="H165">
        <f t="shared" si="5"/>
        <v>0.84417885499999989</v>
      </c>
    </row>
    <row r="166" spans="2:8" x14ac:dyDescent="0.3">
      <c r="B166">
        <f>B165+'User Interface'!$D$14</f>
        <v>0.15400000000000011</v>
      </c>
      <c r="C166">
        <f>IF(G166&lt;0,(SQRT(G166^2+H166^2)*'User Interface'!$D$17)/$C$7*COS(PI()*'User Interface'!$D$19/180),0)</f>
        <v>0</v>
      </c>
      <c r="D166">
        <f>IF(G166&lt;0,(SQRT(H166^2+H166^2)*'User Interface'!$D$17)/$C$7*COS(PI()*'User Interface'!$D$19/180)+$C$8,$C$8)</f>
        <v>-9.81</v>
      </c>
      <c r="E166">
        <f t="shared" si="4"/>
        <v>9.1999999999999993</v>
      </c>
      <c r="F166">
        <f t="shared" si="4"/>
        <v>1.4892600000000076</v>
      </c>
      <c r="G166">
        <f t="shared" si="5"/>
        <v>1.4168000000000032</v>
      </c>
      <c r="H166">
        <f t="shared" si="5"/>
        <v>0.84567301999999989</v>
      </c>
    </row>
    <row r="167" spans="2:8" x14ac:dyDescent="0.3">
      <c r="B167">
        <f>B166+'User Interface'!$D$14</f>
        <v>0.15500000000000011</v>
      </c>
      <c r="C167">
        <f>IF(G167&lt;0,(SQRT(G167^2+H167^2)*'User Interface'!$D$17)/$C$7*COS(PI()*'User Interface'!$D$19/180),0)</f>
        <v>0</v>
      </c>
      <c r="D167">
        <f>IF(G167&lt;0,(SQRT(H167^2+H167^2)*'User Interface'!$D$17)/$C$7*COS(PI()*'User Interface'!$D$19/180)+$C$8,$C$8)</f>
        <v>-9.81</v>
      </c>
      <c r="E167">
        <f t="shared" si="4"/>
        <v>9.1999999999999993</v>
      </c>
      <c r="F167">
        <f t="shared" si="4"/>
        <v>1.4794500000000075</v>
      </c>
      <c r="G167">
        <f t="shared" si="5"/>
        <v>1.4260000000000033</v>
      </c>
      <c r="H167">
        <f t="shared" si="5"/>
        <v>0.84715737499999988</v>
      </c>
    </row>
    <row r="168" spans="2:8" x14ac:dyDescent="0.3">
      <c r="B168">
        <f>B167+'User Interface'!$D$14</f>
        <v>0.15600000000000011</v>
      </c>
      <c r="C168">
        <f>IF(G168&lt;0,(SQRT(G168^2+H168^2)*'User Interface'!$D$17)/$C$7*COS(PI()*'User Interface'!$D$19/180),0)</f>
        <v>0</v>
      </c>
      <c r="D168">
        <f>IF(G168&lt;0,(SQRT(H168^2+H168^2)*'User Interface'!$D$17)/$C$7*COS(PI()*'User Interface'!$D$19/180)+$C$8,$C$8)</f>
        <v>-9.81</v>
      </c>
      <c r="E168">
        <f t="shared" si="4"/>
        <v>9.1999999999999993</v>
      </c>
      <c r="F168">
        <f t="shared" si="4"/>
        <v>1.4696400000000074</v>
      </c>
      <c r="G168">
        <f t="shared" si="5"/>
        <v>1.4352000000000034</v>
      </c>
      <c r="H168">
        <f t="shared" si="5"/>
        <v>0.84863191999999987</v>
      </c>
    </row>
    <row r="169" spans="2:8" x14ac:dyDescent="0.3">
      <c r="B169">
        <f>B168+'User Interface'!$D$14</f>
        <v>0.15700000000000011</v>
      </c>
      <c r="C169">
        <f>IF(G169&lt;0,(SQRT(G169^2+H169^2)*'User Interface'!$D$17)/$C$7*COS(PI()*'User Interface'!$D$19/180),0)</f>
        <v>0</v>
      </c>
      <c r="D169">
        <f>IF(G169&lt;0,(SQRT(H169^2+H169^2)*'User Interface'!$D$17)/$C$7*COS(PI()*'User Interface'!$D$19/180)+$C$8,$C$8)</f>
        <v>-9.81</v>
      </c>
      <c r="E169">
        <f t="shared" si="4"/>
        <v>9.1999999999999993</v>
      </c>
      <c r="F169">
        <f t="shared" si="4"/>
        <v>1.4598300000000073</v>
      </c>
      <c r="G169">
        <f t="shared" si="5"/>
        <v>1.4444000000000035</v>
      </c>
      <c r="H169">
        <f t="shared" si="5"/>
        <v>0.85009665499999987</v>
      </c>
    </row>
    <row r="170" spans="2:8" x14ac:dyDescent="0.3">
      <c r="B170">
        <f>B169+'User Interface'!$D$14</f>
        <v>0.15800000000000011</v>
      </c>
      <c r="C170">
        <f>IF(G170&lt;0,(SQRT(G170^2+H170^2)*'User Interface'!$D$17)/$C$7*COS(PI()*'User Interface'!$D$19/180),0)</f>
        <v>0</v>
      </c>
      <c r="D170">
        <f>IF(G170&lt;0,(SQRT(H170^2+H170^2)*'User Interface'!$D$17)/$C$7*COS(PI()*'User Interface'!$D$19/180)+$C$8,$C$8)</f>
        <v>-9.81</v>
      </c>
      <c r="E170">
        <f t="shared" si="4"/>
        <v>9.1999999999999993</v>
      </c>
      <c r="F170">
        <f t="shared" si="4"/>
        <v>1.4500200000000072</v>
      </c>
      <c r="G170">
        <f t="shared" si="5"/>
        <v>1.4536000000000036</v>
      </c>
      <c r="H170">
        <f t="shared" si="5"/>
        <v>0.85155157999999986</v>
      </c>
    </row>
    <row r="171" spans="2:8" x14ac:dyDescent="0.3">
      <c r="B171">
        <f>B170+'User Interface'!$D$14</f>
        <v>0.15900000000000011</v>
      </c>
      <c r="C171">
        <f>IF(G171&lt;0,(SQRT(G171^2+H171^2)*'User Interface'!$D$17)/$C$7*COS(PI()*'User Interface'!$D$19/180),0)</f>
        <v>0</v>
      </c>
      <c r="D171">
        <f>IF(G171&lt;0,(SQRT(H171^2+H171^2)*'User Interface'!$D$17)/$C$7*COS(PI()*'User Interface'!$D$19/180)+$C$8,$C$8)</f>
        <v>-9.81</v>
      </c>
      <c r="E171">
        <f t="shared" si="4"/>
        <v>9.1999999999999993</v>
      </c>
      <c r="F171">
        <f t="shared" si="4"/>
        <v>1.4402100000000071</v>
      </c>
      <c r="G171">
        <f t="shared" si="5"/>
        <v>1.4628000000000037</v>
      </c>
      <c r="H171">
        <f t="shared" si="5"/>
        <v>0.85299669499999986</v>
      </c>
    </row>
    <row r="172" spans="2:8" x14ac:dyDescent="0.3">
      <c r="B172">
        <f>B171+'User Interface'!$D$14</f>
        <v>0.16000000000000011</v>
      </c>
      <c r="C172">
        <f>IF(G172&lt;0,(SQRT(G172^2+H172^2)*'User Interface'!$D$17)/$C$7*COS(PI()*'User Interface'!$D$19/180),0)</f>
        <v>0</v>
      </c>
      <c r="D172">
        <f>IF(G172&lt;0,(SQRT(H172^2+H172^2)*'User Interface'!$D$17)/$C$7*COS(PI()*'User Interface'!$D$19/180)+$C$8,$C$8)</f>
        <v>-9.81</v>
      </c>
      <c r="E172">
        <f t="shared" si="4"/>
        <v>9.1999999999999993</v>
      </c>
      <c r="F172">
        <f t="shared" si="4"/>
        <v>1.430400000000007</v>
      </c>
      <c r="G172">
        <f t="shared" si="5"/>
        <v>1.4720000000000037</v>
      </c>
      <c r="H172">
        <f t="shared" si="5"/>
        <v>0.85443199999999986</v>
      </c>
    </row>
    <row r="173" spans="2:8" x14ac:dyDescent="0.3">
      <c r="B173">
        <f>B172+'User Interface'!$D$14</f>
        <v>0.16100000000000012</v>
      </c>
      <c r="C173">
        <f>IF(G173&lt;0,(SQRT(G173^2+H173^2)*'User Interface'!$D$17)/$C$7*COS(PI()*'User Interface'!$D$19/180),0)</f>
        <v>0</v>
      </c>
      <c r="D173">
        <f>IF(G173&lt;0,(SQRT(H173^2+H173^2)*'User Interface'!$D$17)/$C$7*COS(PI()*'User Interface'!$D$19/180)+$C$8,$C$8)</f>
        <v>-9.81</v>
      </c>
      <c r="E173">
        <f t="shared" si="4"/>
        <v>9.1999999999999993</v>
      </c>
      <c r="F173">
        <f t="shared" si="4"/>
        <v>1.4205900000000069</v>
      </c>
      <c r="G173">
        <f t="shared" si="5"/>
        <v>1.4812000000000038</v>
      </c>
      <c r="H173">
        <f t="shared" si="5"/>
        <v>0.85585749499999986</v>
      </c>
    </row>
    <row r="174" spans="2:8" x14ac:dyDescent="0.3">
      <c r="B174">
        <f>B173+'User Interface'!$D$14</f>
        <v>0.16200000000000012</v>
      </c>
      <c r="C174">
        <f>IF(G174&lt;0,(SQRT(G174^2+H174^2)*'User Interface'!$D$17)/$C$7*COS(PI()*'User Interface'!$D$19/180),0)</f>
        <v>0</v>
      </c>
      <c r="D174">
        <f>IF(G174&lt;0,(SQRT(H174^2+H174^2)*'User Interface'!$D$17)/$C$7*COS(PI()*'User Interface'!$D$19/180)+$C$8,$C$8)</f>
        <v>-9.81</v>
      </c>
      <c r="E174">
        <f t="shared" si="4"/>
        <v>9.1999999999999993</v>
      </c>
      <c r="F174">
        <f t="shared" si="4"/>
        <v>1.4107800000000068</v>
      </c>
      <c r="G174">
        <f t="shared" si="5"/>
        <v>1.4904000000000039</v>
      </c>
      <c r="H174">
        <f t="shared" si="5"/>
        <v>0.85727317999999986</v>
      </c>
    </row>
    <row r="175" spans="2:8" x14ac:dyDescent="0.3">
      <c r="B175">
        <f>B174+'User Interface'!$D$14</f>
        <v>0.16300000000000012</v>
      </c>
      <c r="C175">
        <f>IF(G175&lt;0,(SQRT(G175^2+H175^2)*'User Interface'!$D$17)/$C$7*COS(PI()*'User Interface'!$D$19/180),0)</f>
        <v>0</v>
      </c>
      <c r="D175">
        <f>IF(G175&lt;0,(SQRT(H175^2+H175^2)*'User Interface'!$D$17)/$C$7*COS(PI()*'User Interface'!$D$19/180)+$C$8,$C$8)</f>
        <v>-9.81</v>
      </c>
      <c r="E175">
        <f t="shared" si="4"/>
        <v>9.1999999999999993</v>
      </c>
      <c r="F175">
        <f t="shared" si="4"/>
        <v>1.4009700000000067</v>
      </c>
      <c r="G175">
        <f t="shared" si="5"/>
        <v>1.499600000000004</v>
      </c>
      <c r="H175">
        <f t="shared" si="5"/>
        <v>0.85867905499999986</v>
      </c>
    </row>
    <row r="176" spans="2:8" x14ac:dyDescent="0.3">
      <c r="B176">
        <f>B175+'User Interface'!$D$14</f>
        <v>0.16400000000000012</v>
      </c>
      <c r="C176">
        <f>IF(G176&lt;0,(SQRT(G176^2+H176^2)*'User Interface'!$D$17)/$C$7*COS(PI()*'User Interface'!$D$19/180),0)</f>
        <v>0</v>
      </c>
      <c r="D176">
        <f>IF(G176&lt;0,(SQRT(H176^2+H176^2)*'User Interface'!$D$17)/$C$7*COS(PI()*'User Interface'!$D$19/180)+$C$8,$C$8)</f>
        <v>-9.81</v>
      </c>
      <c r="E176">
        <f t="shared" si="4"/>
        <v>9.1999999999999993</v>
      </c>
      <c r="F176">
        <f t="shared" si="4"/>
        <v>1.3911600000000066</v>
      </c>
      <c r="G176">
        <f t="shared" si="5"/>
        <v>1.5088000000000041</v>
      </c>
      <c r="H176">
        <f t="shared" si="5"/>
        <v>0.86007511999999986</v>
      </c>
    </row>
    <row r="177" spans="2:8" x14ac:dyDescent="0.3">
      <c r="B177">
        <f>B176+'User Interface'!$D$14</f>
        <v>0.16500000000000012</v>
      </c>
      <c r="C177">
        <f>IF(G177&lt;0,(SQRT(G177^2+H177^2)*'User Interface'!$D$17)/$C$7*COS(PI()*'User Interface'!$D$19/180),0)</f>
        <v>0</v>
      </c>
      <c r="D177">
        <f>IF(G177&lt;0,(SQRT(H177^2+H177^2)*'User Interface'!$D$17)/$C$7*COS(PI()*'User Interface'!$D$19/180)+$C$8,$C$8)</f>
        <v>-9.81</v>
      </c>
      <c r="E177">
        <f t="shared" si="4"/>
        <v>9.1999999999999993</v>
      </c>
      <c r="F177">
        <f t="shared" si="4"/>
        <v>1.3813500000000065</v>
      </c>
      <c r="G177">
        <f t="shared" si="5"/>
        <v>1.5180000000000042</v>
      </c>
      <c r="H177">
        <f t="shared" si="5"/>
        <v>0.86146137499999986</v>
      </c>
    </row>
    <row r="178" spans="2:8" x14ac:dyDescent="0.3">
      <c r="B178">
        <f>B177+'User Interface'!$D$14</f>
        <v>0.16600000000000012</v>
      </c>
      <c r="C178">
        <f>IF(G178&lt;0,(SQRT(G178^2+H178^2)*'User Interface'!$D$17)/$C$7*COS(PI()*'User Interface'!$D$19/180),0)</f>
        <v>0</v>
      </c>
      <c r="D178">
        <f>IF(G178&lt;0,(SQRT(H178^2+H178^2)*'User Interface'!$D$17)/$C$7*COS(PI()*'User Interface'!$D$19/180)+$C$8,$C$8)</f>
        <v>-9.81</v>
      </c>
      <c r="E178">
        <f t="shared" si="4"/>
        <v>9.1999999999999993</v>
      </c>
      <c r="F178">
        <f t="shared" si="4"/>
        <v>1.3715400000000064</v>
      </c>
      <c r="G178">
        <f t="shared" si="5"/>
        <v>1.5272000000000043</v>
      </c>
      <c r="H178">
        <f t="shared" si="5"/>
        <v>0.86283781999999987</v>
      </c>
    </row>
    <row r="179" spans="2:8" x14ac:dyDescent="0.3">
      <c r="B179">
        <f>B178+'User Interface'!$D$14</f>
        <v>0.16700000000000012</v>
      </c>
      <c r="C179">
        <f>IF(G179&lt;0,(SQRT(G179^2+H179^2)*'User Interface'!$D$17)/$C$7*COS(PI()*'User Interface'!$D$19/180),0)</f>
        <v>0</v>
      </c>
      <c r="D179">
        <f>IF(G179&lt;0,(SQRT(H179^2+H179^2)*'User Interface'!$D$17)/$C$7*COS(PI()*'User Interface'!$D$19/180)+$C$8,$C$8)</f>
        <v>-9.81</v>
      </c>
      <c r="E179">
        <f t="shared" si="4"/>
        <v>9.1999999999999993</v>
      </c>
      <c r="F179">
        <f t="shared" si="4"/>
        <v>1.3617300000000063</v>
      </c>
      <c r="G179">
        <f t="shared" si="5"/>
        <v>1.5364000000000044</v>
      </c>
      <c r="H179">
        <f t="shared" si="5"/>
        <v>0.86420445499999987</v>
      </c>
    </row>
    <row r="180" spans="2:8" x14ac:dyDescent="0.3">
      <c r="B180">
        <f>B179+'User Interface'!$D$14</f>
        <v>0.16800000000000012</v>
      </c>
      <c r="C180">
        <f>IF(G180&lt;0,(SQRT(G180^2+H180^2)*'User Interface'!$D$17)/$C$7*COS(PI()*'User Interface'!$D$19/180),0)</f>
        <v>0</v>
      </c>
      <c r="D180">
        <f>IF(G180&lt;0,(SQRT(H180^2+H180^2)*'User Interface'!$D$17)/$C$7*COS(PI()*'User Interface'!$D$19/180)+$C$8,$C$8)</f>
        <v>-9.81</v>
      </c>
      <c r="E180">
        <f t="shared" si="4"/>
        <v>9.1999999999999993</v>
      </c>
      <c r="F180">
        <f t="shared" si="4"/>
        <v>1.3519200000000062</v>
      </c>
      <c r="G180">
        <f t="shared" si="5"/>
        <v>1.5456000000000045</v>
      </c>
      <c r="H180">
        <f t="shared" si="5"/>
        <v>0.86556127999999988</v>
      </c>
    </row>
    <row r="181" spans="2:8" x14ac:dyDescent="0.3">
      <c r="B181">
        <f>B180+'User Interface'!$D$14</f>
        <v>0.16900000000000012</v>
      </c>
      <c r="C181">
        <f>IF(G181&lt;0,(SQRT(G181^2+H181^2)*'User Interface'!$D$17)/$C$7*COS(PI()*'User Interface'!$D$19/180),0)</f>
        <v>0</v>
      </c>
      <c r="D181">
        <f>IF(G181&lt;0,(SQRT(H181^2+H181^2)*'User Interface'!$D$17)/$C$7*COS(PI()*'User Interface'!$D$19/180)+$C$8,$C$8)</f>
        <v>-9.81</v>
      </c>
      <c r="E181">
        <f t="shared" si="4"/>
        <v>9.1999999999999993</v>
      </c>
      <c r="F181">
        <f t="shared" si="4"/>
        <v>1.3421100000000061</v>
      </c>
      <c r="G181">
        <f t="shared" si="5"/>
        <v>1.5548000000000046</v>
      </c>
      <c r="H181">
        <f t="shared" si="5"/>
        <v>0.86690829499999988</v>
      </c>
    </row>
    <row r="182" spans="2:8" x14ac:dyDescent="0.3">
      <c r="B182">
        <f>B181+'User Interface'!$D$14</f>
        <v>0.17000000000000012</v>
      </c>
      <c r="C182">
        <f>IF(G182&lt;0,(SQRT(G182^2+H182^2)*'User Interface'!$D$17)/$C$7*COS(PI()*'User Interface'!$D$19/180),0)</f>
        <v>0</v>
      </c>
      <c r="D182">
        <f>IF(G182&lt;0,(SQRT(H182^2+H182^2)*'User Interface'!$D$17)/$C$7*COS(PI()*'User Interface'!$D$19/180)+$C$8,$C$8)</f>
        <v>-9.81</v>
      </c>
      <c r="E182">
        <f t="shared" si="4"/>
        <v>9.1999999999999993</v>
      </c>
      <c r="F182">
        <f t="shared" si="4"/>
        <v>1.332300000000006</v>
      </c>
      <c r="G182">
        <f t="shared" si="5"/>
        <v>1.5640000000000047</v>
      </c>
      <c r="H182">
        <f t="shared" si="5"/>
        <v>0.86824549999999989</v>
      </c>
    </row>
    <row r="183" spans="2:8" x14ac:dyDescent="0.3">
      <c r="B183">
        <f>B182+'User Interface'!$D$14</f>
        <v>0.17100000000000012</v>
      </c>
      <c r="C183">
        <f>IF(G183&lt;0,(SQRT(G183^2+H183^2)*'User Interface'!$D$17)/$C$7*COS(PI()*'User Interface'!$D$19/180),0)</f>
        <v>0</v>
      </c>
      <c r="D183">
        <f>IF(G183&lt;0,(SQRT(H183^2+H183^2)*'User Interface'!$D$17)/$C$7*COS(PI()*'User Interface'!$D$19/180)+$C$8,$C$8)</f>
        <v>-9.81</v>
      </c>
      <c r="E183">
        <f t="shared" si="4"/>
        <v>9.1999999999999993</v>
      </c>
      <c r="F183">
        <f t="shared" si="4"/>
        <v>1.3224900000000059</v>
      </c>
      <c r="G183">
        <f t="shared" si="5"/>
        <v>1.5732000000000048</v>
      </c>
      <c r="H183">
        <f t="shared" si="5"/>
        <v>0.8695728949999999</v>
      </c>
    </row>
    <row r="184" spans="2:8" x14ac:dyDescent="0.3">
      <c r="B184">
        <f>B183+'User Interface'!$D$14</f>
        <v>0.17200000000000013</v>
      </c>
      <c r="C184">
        <f>IF(G184&lt;0,(SQRT(G184^2+H184^2)*'User Interface'!$D$17)/$C$7*COS(PI()*'User Interface'!$D$19/180),0)</f>
        <v>0</v>
      </c>
      <c r="D184">
        <f>IF(G184&lt;0,(SQRT(H184^2+H184^2)*'User Interface'!$D$17)/$C$7*COS(PI()*'User Interface'!$D$19/180)+$C$8,$C$8)</f>
        <v>-9.81</v>
      </c>
      <c r="E184">
        <f t="shared" si="4"/>
        <v>9.1999999999999993</v>
      </c>
      <c r="F184">
        <f t="shared" si="4"/>
        <v>1.3126800000000058</v>
      </c>
      <c r="G184">
        <f t="shared" si="5"/>
        <v>1.5824000000000049</v>
      </c>
      <c r="H184">
        <f t="shared" si="5"/>
        <v>0.87089047999999991</v>
      </c>
    </row>
    <row r="185" spans="2:8" x14ac:dyDescent="0.3">
      <c r="B185">
        <f>B184+'User Interface'!$D$14</f>
        <v>0.17300000000000013</v>
      </c>
      <c r="C185">
        <f>IF(G185&lt;0,(SQRT(G185^2+H185^2)*'User Interface'!$D$17)/$C$7*COS(PI()*'User Interface'!$D$19/180),0)</f>
        <v>0</v>
      </c>
      <c r="D185">
        <f>IF(G185&lt;0,(SQRT(H185^2+H185^2)*'User Interface'!$D$17)/$C$7*COS(PI()*'User Interface'!$D$19/180)+$C$8,$C$8)</f>
        <v>-9.81</v>
      </c>
      <c r="E185">
        <f t="shared" si="4"/>
        <v>9.1999999999999993</v>
      </c>
      <c r="F185">
        <f t="shared" si="4"/>
        <v>1.3028700000000057</v>
      </c>
      <c r="G185">
        <f t="shared" si="5"/>
        <v>1.591600000000005</v>
      </c>
      <c r="H185">
        <f t="shared" si="5"/>
        <v>0.87219825499999992</v>
      </c>
    </row>
    <row r="186" spans="2:8" x14ac:dyDescent="0.3">
      <c r="B186">
        <f>B185+'User Interface'!$D$14</f>
        <v>0.17400000000000013</v>
      </c>
      <c r="C186">
        <f>IF(G186&lt;0,(SQRT(G186^2+H186^2)*'User Interface'!$D$17)/$C$7*COS(PI()*'User Interface'!$D$19/180),0)</f>
        <v>0</v>
      </c>
      <c r="D186">
        <f>IF(G186&lt;0,(SQRT(H186^2+H186^2)*'User Interface'!$D$17)/$C$7*COS(PI()*'User Interface'!$D$19/180)+$C$8,$C$8)</f>
        <v>-9.81</v>
      </c>
      <c r="E186">
        <f t="shared" si="4"/>
        <v>9.1999999999999993</v>
      </c>
      <c r="F186">
        <f t="shared" si="4"/>
        <v>1.2930600000000056</v>
      </c>
      <c r="G186">
        <f t="shared" si="5"/>
        <v>1.6008000000000051</v>
      </c>
      <c r="H186">
        <f t="shared" si="5"/>
        <v>0.87349621999999993</v>
      </c>
    </row>
    <row r="187" spans="2:8" x14ac:dyDescent="0.3">
      <c r="B187">
        <f>B186+'User Interface'!$D$14</f>
        <v>0.17500000000000013</v>
      </c>
      <c r="C187">
        <f>IF(G187&lt;0,(SQRT(G187^2+H187^2)*'User Interface'!$D$17)/$C$7*COS(PI()*'User Interface'!$D$19/180),0)</f>
        <v>0</v>
      </c>
      <c r="D187">
        <f>IF(G187&lt;0,(SQRT(H187^2+H187^2)*'User Interface'!$D$17)/$C$7*COS(PI()*'User Interface'!$D$19/180)+$C$8,$C$8)</f>
        <v>-9.81</v>
      </c>
      <c r="E187">
        <f t="shared" si="4"/>
        <v>9.1999999999999993</v>
      </c>
      <c r="F187">
        <f t="shared" si="4"/>
        <v>1.2832500000000056</v>
      </c>
      <c r="G187">
        <f t="shared" si="5"/>
        <v>1.6100000000000052</v>
      </c>
      <c r="H187">
        <f t="shared" si="5"/>
        <v>0.87478437499999995</v>
      </c>
    </row>
    <row r="188" spans="2:8" x14ac:dyDescent="0.3">
      <c r="B188">
        <f>B187+'User Interface'!$D$14</f>
        <v>0.17600000000000013</v>
      </c>
      <c r="C188">
        <f>IF(G188&lt;0,(SQRT(G188^2+H188^2)*'User Interface'!$D$17)/$C$7*COS(PI()*'User Interface'!$D$19/180),0)</f>
        <v>0</v>
      </c>
      <c r="D188">
        <f>IF(G188&lt;0,(SQRT(H188^2+H188^2)*'User Interface'!$D$17)/$C$7*COS(PI()*'User Interface'!$D$19/180)+$C$8,$C$8)</f>
        <v>-9.81</v>
      </c>
      <c r="E188">
        <f t="shared" si="4"/>
        <v>9.1999999999999993</v>
      </c>
      <c r="F188">
        <f t="shared" si="4"/>
        <v>1.2734400000000055</v>
      </c>
      <c r="G188">
        <f t="shared" si="5"/>
        <v>1.6192000000000053</v>
      </c>
      <c r="H188">
        <f t="shared" si="5"/>
        <v>0.87606271999999996</v>
      </c>
    </row>
    <row r="189" spans="2:8" x14ac:dyDescent="0.3">
      <c r="B189">
        <f>B188+'User Interface'!$D$14</f>
        <v>0.17700000000000013</v>
      </c>
      <c r="C189">
        <f>IF(G189&lt;0,(SQRT(G189^2+H189^2)*'User Interface'!$D$17)/$C$7*COS(PI()*'User Interface'!$D$19/180),0)</f>
        <v>0</v>
      </c>
      <c r="D189">
        <f>IF(G189&lt;0,(SQRT(H189^2+H189^2)*'User Interface'!$D$17)/$C$7*COS(PI()*'User Interface'!$D$19/180)+$C$8,$C$8)</f>
        <v>-9.81</v>
      </c>
      <c r="E189">
        <f t="shared" si="4"/>
        <v>9.1999999999999993</v>
      </c>
      <c r="F189">
        <f t="shared" si="4"/>
        <v>1.2636300000000054</v>
      </c>
      <c r="G189">
        <f t="shared" si="5"/>
        <v>1.6284000000000054</v>
      </c>
      <c r="H189">
        <f t="shared" si="5"/>
        <v>0.87733125499999998</v>
      </c>
    </row>
    <row r="190" spans="2:8" x14ac:dyDescent="0.3">
      <c r="B190">
        <f>B189+'User Interface'!$D$14</f>
        <v>0.17800000000000013</v>
      </c>
      <c r="C190">
        <f>IF(G190&lt;0,(SQRT(G190^2+H190^2)*'User Interface'!$D$17)/$C$7*COS(PI()*'User Interface'!$D$19/180),0)</f>
        <v>0</v>
      </c>
      <c r="D190">
        <f>IF(G190&lt;0,(SQRT(H190^2+H190^2)*'User Interface'!$D$17)/$C$7*COS(PI()*'User Interface'!$D$19/180)+$C$8,$C$8)</f>
        <v>-9.81</v>
      </c>
      <c r="E190">
        <f t="shared" si="4"/>
        <v>9.1999999999999993</v>
      </c>
      <c r="F190">
        <f t="shared" si="4"/>
        <v>1.2538200000000053</v>
      </c>
      <c r="G190">
        <f t="shared" si="5"/>
        <v>1.6376000000000055</v>
      </c>
      <c r="H190">
        <f t="shared" si="5"/>
        <v>0.87858997999999999</v>
      </c>
    </row>
    <row r="191" spans="2:8" x14ac:dyDescent="0.3">
      <c r="B191">
        <f>B190+'User Interface'!$D$14</f>
        <v>0.17900000000000013</v>
      </c>
      <c r="C191">
        <f>IF(G191&lt;0,(SQRT(G191^2+H191^2)*'User Interface'!$D$17)/$C$7*COS(PI()*'User Interface'!$D$19/180),0)</f>
        <v>0</v>
      </c>
      <c r="D191">
        <f>IF(G191&lt;0,(SQRT(H191^2+H191^2)*'User Interface'!$D$17)/$C$7*COS(PI()*'User Interface'!$D$19/180)+$C$8,$C$8)</f>
        <v>-9.81</v>
      </c>
      <c r="E191">
        <f t="shared" si="4"/>
        <v>9.1999999999999993</v>
      </c>
      <c r="F191">
        <f t="shared" si="4"/>
        <v>1.2440100000000052</v>
      </c>
      <c r="G191">
        <f t="shared" si="5"/>
        <v>1.6468000000000056</v>
      </c>
      <c r="H191">
        <f t="shared" si="5"/>
        <v>0.87983889500000001</v>
      </c>
    </row>
    <row r="192" spans="2:8" x14ac:dyDescent="0.3">
      <c r="B192">
        <f>B191+'User Interface'!$D$14</f>
        <v>0.18000000000000013</v>
      </c>
      <c r="C192">
        <f>IF(G192&lt;0,(SQRT(G192^2+H192^2)*'User Interface'!$D$17)/$C$7*COS(PI()*'User Interface'!$D$19/180),0)</f>
        <v>0</v>
      </c>
      <c r="D192">
        <f>IF(G192&lt;0,(SQRT(H192^2+H192^2)*'User Interface'!$D$17)/$C$7*COS(PI()*'User Interface'!$D$19/180)+$C$8,$C$8)</f>
        <v>-9.81</v>
      </c>
      <c r="E192">
        <f t="shared" si="4"/>
        <v>9.1999999999999993</v>
      </c>
      <c r="F192">
        <f t="shared" si="4"/>
        <v>1.2342000000000051</v>
      </c>
      <c r="G192">
        <f t="shared" si="5"/>
        <v>1.6560000000000057</v>
      </c>
      <c r="H192">
        <f t="shared" si="5"/>
        <v>0.88107800000000003</v>
      </c>
    </row>
    <row r="193" spans="2:8" x14ac:dyDescent="0.3">
      <c r="B193">
        <f>B192+'User Interface'!$D$14</f>
        <v>0.18100000000000013</v>
      </c>
      <c r="C193">
        <f>IF(G193&lt;0,(SQRT(G193^2+H193^2)*'User Interface'!$D$17)/$C$7*COS(PI()*'User Interface'!$D$19/180),0)</f>
        <v>0</v>
      </c>
      <c r="D193">
        <f>IF(G193&lt;0,(SQRT(H193^2+H193^2)*'User Interface'!$D$17)/$C$7*COS(PI()*'User Interface'!$D$19/180)+$C$8,$C$8)</f>
        <v>-9.81</v>
      </c>
      <c r="E193">
        <f t="shared" si="4"/>
        <v>9.1999999999999993</v>
      </c>
      <c r="F193">
        <f t="shared" si="4"/>
        <v>1.224390000000005</v>
      </c>
      <c r="G193">
        <f t="shared" si="5"/>
        <v>1.6652000000000058</v>
      </c>
      <c r="H193">
        <f t="shared" si="5"/>
        <v>0.88230729500000005</v>
      </c>
    </row>
    <row r="194" spans="2:8" x14ac:dyDescent="0.3">
      <c r="B194">
        <f>B193+'User Interface'!$D$14</f>
        <v>0.18200000000000013</v>
      </c>
      <c r="C194">
        <f>IF(G194&lt;0,(SQRT(G194^2+H194^2)*'User Interface'!$D$17)/$C$7*COS(PI()*'User Interface'!$D$19/180),0)</f>
        <v>0</v>
      </c>
      <c r="D194">
        <f>IF(G194&lt;0,(SQRT(H194^2+H194^2)*'User Interface'!$D$17)/$C$7*COS(PI()*'User Interface'!$D$19/180)+$C$8,$C$8)</f>
        <v>-9.81</v>
      </c>
      <c r="E194">
        <f t="shared" si="4"/>
        <v>9.1999999999999993</v>
      </c>
      <c r="F194">
        <f t="shared" si="4"/>
        <v>1.2145800000000049</v>
      </c>
      <c r="G194">
        <f t="shared" si="5"/>
        <v>1.6744000000000059</v>
      </c>
      <c r="H194">
        <f t="shared" si="5"/>
        <v>0.88352678000000007</v>
      </c>
    </row>
    <row r="195" spans="2:8" x14ac:dyDescent="0.3">
      <c r="B195">
        <f>B194+'User Interface'!$D$14</f>
        <v>0.18300000000000013</v>
      </c>
      <c r="C195">
        <f>IF(G195&lt;0,(SQRT(G195^2+H195^2)*'User Interface'!$D$17)/$C$7*COS(PI()*'User Interface'!$D$19/180),0)</f>
        <v>0</v>
      </c>
      <c r="D195">
        <f>IF(G195&lt;0,(SQRT(H195^2+H195^2)*'User Interface'!$D$17)/$C$7*COS(PI()*'User Interface'!$D$19/180)+$C$8,$C$8)</f>
        <v>-9.81</v>
      </c>
      <c r="E195">
        <f t="shared" si="4"/>
        <v>9.1999999999999993</v>
      </c>
      <c r="F195">
        <f t="shared" si="4"/>
        <v>1.2047700000000048</v>
      </c>
      <c r="G195">
        <f t="shared" si="5"/>
        <v>1.683600000000006</v>
      </c>
      <c r="H195">
        <f t="shared" si="5"/>
        <v>0.88473645500000009</v>
      </c>
    </row>
    <row r="196" spans="2:8" x14ac:dyDescent="0.3">
      <c r="B196">
        <f>B195+'User Interface'!$D$14</f>
        <v>0.18400000000000014</v>
      </c>
      <c r="C196">
        <f>IF(G196&lt;0,(SQRT(G196^2+H196^2)*'User Interface'!$D$17)/$C$7*COS(PI()*'User Interface'!$D$19/180),0)</f>
        <v>0</v>
      </c>
      <c r="D196">
        <f>IF(G196&lt;0,(SQRT(H196^2+H196^2)*'User Interface'!$D$17)/$C$7*COS(PI()*'User Interface'!$D$19/180)+$C$8,$C$8)</f>
        <v>-9.81</v>
      </c>
      <c r="E196">
        <f t="shared" si="4"/>
        <v>9.1999999999999993</v>
      </c>
      <c r="F196">
        <f t="shared" si="4"/>
        <v>1.1949600000000047</v>
      </c>
      <c r="G196">
        <f t="shared" si="5"/>
        <v>1.6928000000000061</v>
      </c>
      <c r="H196">
        <f t="shared" si="5"/>
        <v>0.88593632000000011</v>
      </c>
    </row>
    <row r="197" spans="2:8" x14ac:dyDescent="0.3">
      <c r="B197">
        <f>B196+'User Interface'!$D$14</f>
        <v>0.18500000000000014</v>
      </c>
      <c r="C197">
        <f>IF(G197&lt;0,(SQRT(G197^2+H197^2)*'User Interface'!$D$17)/$C$7*COS(PI()*'User Interface'!$D$19/180),0)</f>
        <v>0</v>
      </c>
      <c r="D197">
        <f>IF(G197&lt;0,(SQRT(H197^2+H197^2)*'User Interface'!$D$17)/$C$7*COS(PI()*'User Interface'!$D$19/180)+$C$8,$C$8)</f>
        <v>-9.81</v>
      </c>
      <c r="E197">
        <f t="shared" si="4"/>
        <v>9.1999999999999993</v>
      </c>
      <c r="F197">
        <f t="shared" si="4"/>
        <v>1.1851500000000046</v>
      </c>
      <c r="G197">
        <f t="shared" si="5"/>
        <v>1.7020000000000062</v>
      </c>
      <c r="H197">
        <f t="shared" si="5"/>
        <v>0.88712637500000013</v>
      </c>
    </row>
    <row r="198" spans="2:8" x14ac:dyDescent="0.3">
      <c r="B198">
        <f>B197+'User Interface'!$D$14</f>
        <v>0.18600000000000014</v>
      </c>
      <c r="C198">
        <f>IF(G198&lt;0,(SQRT(G198^2+H198^2)*'User Interface'!$D$17)/$C$7*COS(PI()*'User Interface'!$D$19/180),0)</f>
        <v>0</v>
      </c>
      <c r="D198">
        <f>IF(G198&lt;0,(SQRT(H198^2+H198^2)*'User Interface'!$D$17)/$C$7*COS(PI()*'User Interface'!$D$19/180)+$C$8,$C$8)</f>
        <v>-9.81</v>
      </c>
      <c r="E198">
        <f t="shared" si="4"/>
        <v>9.1999999999999993</v>
      </c>
      <c r="F198">
        <f t="shared" si="4"/>
        <v>1.1753400000000045</v>
      </c>
      <c r="G198">
        <f t="shared" si="5"/>
        <v>1.7112000000000063</v>
      </c>
      <c r="H198">
        <f t="shared" si="5"/>
        <v>0.88830662000000016</v>
      </c>
    </row>
    <row r="199" spans="2:8" x14ac:dyDescent="0.3">
      <c r="B199">
        <f>B198+'User Interface'!$D$14</f>
        <v>0.18700000000000014</v>
      </c>
      <c r="C199">
        <f>IF(G199&lt;0,(SQRT(G199^2+H199^2)*'User Interface'!$D$17)/$C$7*COS(PI()*'User Interface'!$D$19/180),0)</f>
        <v>0</v>
      </c>
      <c r="D199">
        <f>IF(G199&lt;0,(SQRT(H199^2+H199^2)*'User Interface'!$D$17)/$C$7*COS(PI()*'User Interface'!$D$19/180)+$C$8,$C$8)</f>
        <v>-9.81</v>
      </c>
      <c r="E199">
        <f t="shared" si="4"/>
        <v>9.1999999999999993</v>
      </c>
      <c r="F199">
        <f t="shared" si="4"/>
        <v>1.1655300000000044</v>
      </c>
      <c r="G199">
        <f t="shared" si="5"/>
        <v>1.7204000000000064</v>
      </c>
      <c r="H199">
        <f t="shared" si="5"/>
        <v>0.88947705500000018</v>
      </c>
    </row>
    <row r="200" spans="2:8" x14ac:dyDescent="0.3">
      <c r="B200">
        <f>B199+'User Interface'!$D$14</f>
        <v>0.18800000000000014</v>
      </c>
      <c r="C200">
        <f>IF(G200&lt;0,(SQRT(G200^2+H200^2)*'User Interface'!$D$17)/$C$7*COS(PI()*'User Interface'!$D$19/180),0)</f>
        <v>0</v>
      </c>
      <c r="D200">
        <f>IF(G200&lt;0,(SQRT(H200^2+H200^2)*'User Interface'!$D$17)/$C$7*COS(PI()*'User Interface'!$D$19/180)+$C$8,$C$8)</f>
        <v>-9.81</v>
      </c>
      <c r="E200">
        <f t="shared" si="4"/>
        <v>9.1999999999999993</v>
      </c>
      <c r="F200">
        <f t="shared" si="4"/>
        <v>1.1557200000000043</v>
      </c>
      <c r="G200">
        <f t="shared" si="5"/>
        <v>1.7296000000000065</v>
      </c>
      <c r="H200">
        <f t="shared" si="5"/>
        <v>0.89063768000000021</v>
      </c>
    </row>
    <row r="201" spans="2:8" x14ac:dyDescent="0.3">
      <c r="B201">
        <f>B200+'User Interface'!$D$14</f>
        <v>0.18900000000000014</v>
      </c>
      <c r="C201">
        <f>IF(G201&lt;0,(SQRT(G201^2+H201^2)*'User Interface'!$D$17)/$C$7*COS(PI()*'User Interface'!$D$19/180),0)</f>
        <v>0</v>
      </c>
      <c r="D201">
        <f>IF(G201&lt;0,(SQRT(H201^2+H201^2)*'User Interface'!$D$17)/$C$7*COS(PI()*'User Interface'!$D$19/180)+$C$8,$C$8)</f>
        <v>-9.81</v>
      </c>
      <c r="E201">
        <f t="shared" si="4"/>
        <v>9.1999999999999993</v>
      </c>
      <c r="F201">
        <f t="shared" si="4"/>
        <v>1.1459100000000042</v>
      </c>
      <c r="G201">
        <f t="shared" si="5"/>
        <v>1.7388000000000066</v>
      </c>
      <c r="H201">
        <f t="shared" si="5"/>
        <v>0.89178849500000024</v>
      </c>
    </row>
    <row r="202" spans="2:8" x14ac:dyDescent="0.3">
      <c r="B202">
        <f>B201+'User Interface'!$D$14</f>
        <v>0.19000000000000014</v>
      </c>
      <c r="C202">
        <f>IF(G202&lt;0,(SQRT(G202^2+H202^2)*'User Interface'!$D$17)/$C$7*COS(PI()*'User Interface'!$D$19/180),0)</f>
        <v>0</v>
      </c>
      <c r="D202">
        <f>IF(G202&lt;0,(SQRT(H202^2+H202^2)*'User Interface'!$D$17)/$C$7*COS(PI()*'User Interface'!$D$19/180)+$C$8,$C$8)</f>
        <v>-9.81</v>
      </c>
      <c r="E202">
        <f t="shared" si="4"/>
        <v>9.1999999999999993</v>
      </c>
      <c r="F202">
        <f t="shared" si="4"/>
        <v>1.1361000000000041</v>
      </c>
      <c r="G202">
        <f t="shared" si="5"/>
        <v>1.7480000000000067</v>
      </c>
      <c r="H202">
        <f t="shared" si="5"/>
        <v>0.89292950000000026</v>
      </c>
    </row>
    <row r="203" spans="2:8" x14ac:dyDescent="0.3">
      <c r="B203">
        <f>B202+'User Interface'!$D$14</f>
        <v>0.19100000000000014</v>
      </c>
      <c r="C203">
        <f>IF(G203&lt;0,(SQRT(G203^2+H203^2)*'User Interface'!$D$17)/$C$7*COS(PI()*'User Interface'!$D$19/180),0)</f>
        <v>0</v>
      </c>
      <c r="D203">
        <f>IF(G203&lt;0,(SQRT(H203^2+H203^2)*'User Interface'!$D$17)/$C$7*COS(PI()*'User Interface'!$D$19/180)+$C$8,$C$8)</f>
        <v>-9.81</v>
      </c>
      <c r="E203">
        <f t="shared" si="4"/>
        <v>9.1999999999999993</v>
      </c>
      <c r="F203">
        <f t="shared" si="4"/>
        <v>1.126290000000004</v>
      </c>
      <c r="G203">
        <f t="shared" si="5"/>
        <v>1.7572000000000068</v>
      </c>
      <c r="H203">
        <f t="shared" si="5"/>
        <v>0.89406069500000029</v>
      </c>
    </row>
    <row r="204" spans="2:8" x14ac:dyDescent="0.3">
      <c r="B204">
        <f>B203+'User Interface'!$D$14</f>
        <v>0.19200000000000014</v>
      </c>
      <c r="C204">
        <f>IF(G204&lt;0,(SQRT(G204^2+H204^2)*'User Interface'!$D$17)/$C$7*COS(PI()*'User Interface'!$D$19/180),0)</f>
        <v>0</v>
      </c>
      <c r="D204">
        <f>IF(G204&lt;0,(SQRT(H204^2+H204^2)*'User Interface'!$D$17)/$C$7*COS(PI()*'User Interface'!$D$19/180)+$C$8,$C$8)</f>
        <v>-9.81</v>
      </c>
      <c r="E204">
        <f t="shared" si="4"/>
        <v>9.1999999999999993</v>
      </c>
      <c r="F204">
        <f t="shared" si="4"/>
        <v>1.1164800000000039</v>
      </c>
      <c r="G204">
        <f t="shared" si="5"/>
        <v>1.7664000000000069</v>
      </c>
      <c r="H204">
        <f t="shared" si="5"/>
        <v>0.89518208000000032</v>
      </c>
    </row>
    <row r="205" spans="2:8" x14ac:dyDescent="0.3">
      <c r="B205">
        <f>B204+'User Interface'!$D$14</f>
        <v>0.19300000000000014</v>
      </c>
      <c r="C205">
        <f>IF(G205&lt;0,(SQRT(G205^2+H205^2)*'User Interface'!$D$17)/$C$7*COS(PI()*'User Interface'!$D$19/180),0)</f>
        <v>0</v>
      </c>
      <c r="D205">
        <f>IF(G205&lt;0,(SQRT(H205^2+H205^2)*'User Interface'!$D$17)/$C$7*COS(PI()*'User Interface'!$D$19/180)+$C$8,$C$8)</f>
        <v>-9.81</v>
      </c>
      <c r="E205">
        <f t="shared" si="4"/>
        <v>9.1999999999999993</v>
      </c>
      <c r="F205">
        <f t="shared" si="4"/>
        <v>1.1066700000000038</v>
      </c>
      <c r="G205">
        <f t="shared" si="5"/>
        <v>1.775600000000007</v>
      </c>
      <c r="H205">
        <f t="shared" si="5"/>
        <v>0.89629365500000036</v>
      </c>
    </row>
    <row r="206" spans="2:8" x14ac:dyDescent="0.3">
      <c r="B206">
        <f>B205+'User Interface'!$D$14</f>
        <v>0.19400000000000014</v>
      </c>
      <c r="C206">
        <f>IF(G206&lt;0,(SQRT(G206^2+H206^2)*'User Interface'!$D$17)/$C$7*COS(PI()*'User Interface'!$D$19/180),0)</f>
        <v>0</v>
      </c>
      <c r="D206">
        <f>IF(G206&lt;0,(SQRT(H206^2+H206^2)*'User Interface'!$D$17)/$C$7*COS(PI()*'User Interface'!$D$19/180)+$C$8,$C$8)</f>
        <v>-9.81</v>
      </c>
      <c r="E206">
        <f t="shared" ref="E206:F269" si="6">C205*$C$9+E205</f>
        <v>9.1999999999999993</v>
      </c>
      <c r="F206">
        <f t="shared" si="6"/>
        <v>1.0968600000000037</v>
      </c>
      <c r="G206">
        <f t="shared" ref="G206:H269" si="7">(E206+E205)/2*$C$9+G205</f>
        <v>1.784800000000007</v>
      </c>
      <c r="H206">
        <f t="shared" si="7"/>
        <v>0.89739542000000039</v>
      </c>
    </row>
    <row r="207" spans="2:8" x14ac:dyDescent="0.3">
      <c r="B207">
        <f>B206+'User Interface'!$D$14</f>
        <v>0.19500000000000015</v>
      </c>
      <c r="C207">
        <f>IF(G207&lt;0,(SQRT(G207^2+H207^2)*'User Interface'!$D$17)/$C$7*COS(PI()*'User Interface'!$D$19/180),0)</f>
        <v>0</v>
      </c>
      <c r="D207">
        <f>IF(G207&lt;0,(SQRT(H207^2+H207^2)*'User Interface'!$D$17)/$C$7*COS(PI()*'User Interface'!$D$19/180)+$C$8,$C$8)</f>
        <v>-9.81</v>
      </c>
      <c r="E207">
        <f t="shared" si="6"/>
        <v>9.1999999999999993</v>
      </c>
      <c r="F207">
        <f t="shared" si="6"/>
        <v>1.0870500000000036</v>
      </c>
      <c r="G207">
        <f t="shared" si="7"/>
        <v>1.7940000000000071</v>
      </c>
      <c r="H207">
        <f t="shared" si="7"/>
        <v>0.89848737500000042</v>
      </c>
    </row>
    <row r="208" spans="2:8" x14ac:dyDescent="0.3">
      <c r="B208">
        <f>B207+'User Interface'!$D$14</f>
        <v>0.19600000000000015</v>
      </c>
      <c r="C208">
        <f>IF(G208&lt;0,(SQRT(G208^2+H208^2)*'User Interface'!$D$17)/$C$7*COS(PI()*'User Interface'!$D$19/180),0)</f>
        <v>0</v>
      </c>
      <c r="D208">
        <f>IF(G208&lt;0,(SQRT(H208^2+H208^2)*'User Interface'!$D$17)/$C$7*COS(PI()*'User Interface'!$D$19/180)+$C$8,$C$8)</f>
        <v>-9.81</v>
      </c>
      <c r="E208">
        <f t="shared" si="6"/>
        <v>9.1999999999999993</v>
      </c>
      <c r="F208">
        <f t="shared" si="6"/>
        <v>1.0772400000000035</v>
      </c>
      <c r="G208">
        <f t="shared" si="7"/>
        <v>1.8032000000000072</v>
      </c>
      <c r="H208">
        <f t="shared" si="7"/>
        <v>0.89956952000000046</v>
      </c>
    </row>
    <row r="209" spans="2:8" x14ac:dyDescent="0.3">
      <c r="B209">
        <f>B208+'User Interface'!$D$14</f>
        <v>0.19700000000000015</v>
      </c>
      <c r="C209">
        <f>IF(G209&lt;0,(SQRT(G209^2+H209^2)*'User Interface'!$D$17)/$C$7*COS(PI()*'User Interface'!$D$19/180),0)</f>
        <v>0</v>
      </c>
      <c r="D209">
        <f>IF(G209&lt;0,(SQRT(H209^2+H209^2)*'User Interface'!$D$17)/$C$7*COS(PI()*'User Interface'!$D$19/180)+$C$8,$C$8)</f>
        <v>-9.81</v>
      </c>
      <c r="E209">
        <f t="shared" si="6"/>
        <v>9.1999999999999993</v>
      </c>
      <c r="F209">
        <f t="shared" si="6"/>
        <v>1.0674300000000034</v>
      </c>
      <c r="G209">
        <f t="shared" si="7"/>
        <v>1.8124000000000073</v>
      </c>
      <c r="H209">
        <f t="shared" si="7"/>
        <v>0.90064185500000049</v>
      </c>
    </row>
    <row r="210" spans="2:8" x14ac:dyDescent="0.3">
      <c r="B210">
        <f>B209+'User Interface'!$D$14</f>
        <v>0.19800000000000015</v>
      </c>
      <c r="C210">
        <f>IF(G210&lt;0,(SQRT(G210^2+H210^2)*'User Interface'!$D$17)/$C$7*COS(PI()*'User Interface'!$D$19/180),0)</f>
        <v>0</v>
      </c>
      <c r="D210">
        <f>IF(G210&lt;0,(SQRT(H210^2+H210^2)*'User Interface'!$D$17)/$C$7*COS(PI()*'User Interface'!$D$19/180)+$C$8,$C$8)</f>
        <v>-9.81</v>
      </c>
      <c r="E210">
        <f t="shared" si="6"/>
        <v>9.1999999999999993</v>
      </c>
      <c r="F210">
        <f t="shared" si="6"/>
        <v>1.0576200000000033</v>
      </c>
      <c r="G210">
        <f t="shared" si="7"/>
        <v>1.8216000000000074</v>
      </c>
      <c r="H210">
        <f t="shared" si="7"/>
        <v>0.90170438000000053</v>
      </c>
    </row>
    <row r="211" spans="2:8" x14ac:dyDescent="0.3">
      <c r="B211">
        <f>B210+'User Interface'!$D$14</f>
        <v>0.19900000000000015</v>
      </c>
      <c r="C211">
        <f>IF(G211&lt;0,(SQRT(G211^2+H211^2)*'User Interface'!$D$17)/$C$7*COS(PI()*'User Interface'!$D$19/180),0)</f>
        <v>0</v>
      </c>
      <c r="D211">
        <f>IF(G211&lt;0,(SQRT(H211^2+H211^2)*'User Interface'!$D$17)/$C$7*COS(PI()*'User Interface'!$D$19/180)+$C$8,$C$8)</f>
        <v>-9.81</v>
      </c>
      <c r="E211">
        <f t="shared" si="6"/>
        <v>9.1999999999999993</v>
      </c>
      <c r="F211">
        <f t="shared" si="6"/>
        <v>1.0478100000000032</v>
      </c>
      <c r="G211">
        <f t="shared" si="7"/>
        <v>1.8308000000000075</v>
      </c>
      <c r="H211">
        <f t="shared" si="7"/>
        <v>0.90275709500000056</v>
      </c>
    </row>
    <row r="212" spans="2:8" x14ac:dyDescent="0.3">
      <c r="B212">
        <f>B211+'User Interface'!$D$14</f>
        <v>0.20000000000000015</v>
      </c>
      <c r="C212">
        <f>IF(G212&lt;0,(SQRT(G212^2+H212^2)*'User Interface'!$D$17)/$C$7*COS(PI()*'User Interface'!$D$19/180),0)</f>
        <v>0</v>
      </c>
      <c r="D212">
        <f>IF(G212&lt;0,(SQRT(H212^2+H212^2)*'User Interface'!$D$17)/$C$7*COS(PI()*'User Interface'!$D$19/180)+$C$8,$C$8)</f>
        <v>-9.81</v>
      </c>
      <c r="E212">
        <f t="shared" si="6"/>
        <v>9.1999999999999993</v>
      </c>
      <c r="F212">
        <f t="shared" si="6"/>
        <v>1.0380000000000031</v>
      </c>
      <c r="G212">
        <f t="shared" si="7"/>
        <v>1.8400000000000076</v>
      </c>
      <c r="H212">
        <f t="shared" si="7"/>
        <v>0.9038000000000006</v>
      </c>
    </row>
    <row r="213" spans="2:8" x14ac:dyDescent="0.3">
      <c r="B213">
        <f>B212+'User Interface'!$D$14</f>
        <v>0.20100000000000015</v>
      </c>
      <c r="C213">
        <f>IF(G213&lt;0,(SQRT(G213^2+H213^2)*'User Interface'!$D$17)/$C$7*COS(PI()*'User Interface'!$D$19/180),0)</f>
        <v>0</v>
      </c>
      <c r="D213">
        <f>IF(G213&lt;0,(SQRT(H213^2+H213^2)*'User Interface'!$D$17)/$C$7*COS(PI()*'User Interface'!$D$19/180)+$C$8,$C$8)</f>
        <v>-9.81</v>
      </c>
      <c r="E213">
        <f t="shared" si="6"/>
        <v>9.1999999999999993</v>
      </c>
      <c r="F213">
        <f t="shared" si="6"/>
        <v>1.028190000000003</v>
      </c>
      <c r="G213">
        <f t="shared" si="7"/>
        <v>1.8492000000000077</v>
      </c>
      <c r="H213">
        <f t="shared" si="7"/>
        <v>0.90483309500000064</v>
      </c>
    </row>
    <row r="214" spans="2:8" x14ac:dyDescent="0.3">
      <c r="B214">
        <f>B213+'User Interface'!$D$14</f>
        <v>0.20200000000000015</v>
      </c>
      <c r="C214">
        <f>IF(G214&lt;0,(SQRT(G214^2+H214^2)*'User Interface'!$D$17)/$C$7*COS(PI()*'User Interface'!$D$19/180),0)</f>
        <v>0</v>
      </c>
      <c r="D214">
        <f>IF(G214&lt;0,(SQRT(H214^2+H214^2)*'User Interface'!$D$17)/$C$7*COS(PI()*'User Interface'!$D$19/180)+$C$8,$C$8)</f>
        <v>-9.81</v>
      </c>
      <c r="E214">
        <f t="shared" si="6"/>
        <v>9.1999999999999993</v>
      </c>
      <c r="F214">
        <f t="shared" si="6"/>
        <v>1.0183800000000029</v>
      </c>
      <c r="G214">
        <f t="shared" si="7"/>
        <v>1.8584000000000078</v>
      </c>
      <c r="H214">
        <f t="shared" si="7"/>
        <v>0.90585638000000068</v>
      </c>
    </row>
    <row r="215" spans="2:8" x14ac:dyDescent="0.3">
      <c r="B215">
        <f>B214+'User Interface'!$D$14</f>
        <v>0.20300000000000015</v>
      </c>
      <c r="C215">
        <f>IF(G215&lt;0,(SQRT(G215^2+H215^2)*'User Interface'!$D$17)/$C$7*COS(PI()*'User Interface'!$D$19/180),0)</f>
        <v>0</v>
      </c>
      <c r="D215">
        <f>IF(G215&lt;0,(SQRT(H215^2+H215^2)*'User Interface'!$D$17)/$C$7*COS(PI()*'User Interface'!$D$19/180)+$C$8,$C$8)</f>
        <v>-9.81</v>
      </c>
      <c r="E215">
        <f t="shared" si="6"/>
        <v>9.1999999999999993</v>
      </c>
      <c r="F215">
        <f t="shared" si="6"/>
        <v>1.0085700000000029</v>
      </c>
      <c r="G215">
        <f t="shared" si="7"/>
        <v>1.8676000000000079</v>
      </c>
      <c r="H215">
        <f t="shared" si="7"/>
        <v>0.90686985500000072</v>
      </c>
    </row>
    <row r="216" spans="2:8" x14ac:dyDescent="0.3">
      <c r="B216">
        <f>B215+'User Interface'!$D$14</f>
        <v>0.20400000000000015</v>
      </c>
      <c r="C216">
        <f>IF(G216&lt;0,(SQRT(G216^2+H216^2)*'User Interface'!$D$17)/$C$7*COS(PI()*'User Interface'!$D$19/180),0)</f>
        <v>0</v>
      </c>
      <c r="D216">
        <f>IF(G216&lt;0,(SQRT(H216^2+H216^2)*'User Interface'!$D$17)/$C$7*COS(PI()*'User Interface'!$D$19/180)+$C$8,$C$8)</f>
        <v>-9.81</v>
      </c>
      <c r="E216">
        <f t="shared" si="6"/>
        <v>9.1999999999999993</v>
      </c>
      <c r="F216">
        <f t="shared" si="6"/>
        <v>0.99876000000000287</v>
      </c>
      <c r="G216">
        <f t="shared" si="7"/>
        <v>1.876800000000008</v>
      </c>
      <c r="H216">
        <f t="shared" si="7"/>
        <v>0.90787352000000077</v>
      </c>
    </row>
    <row r="217" spans="2:8" x14ac:dyDescent="0.3">
      <c r="B217">
        <f>B216+'User Interface'!$D$14</f>
        <v>0.20500000000000015</v>
      </c>
      <c r="C217">
        <f>IF(G217&lt;0,(SQRT(G217^2+H217^2)*'User Interface'!$D$17)/$C$7*COS(PI()*'User Interface'!$D$19/180),0)</f>
        <v>0</v>
      </c>
      <c r="D217">
        <f>IF(G217&lt;0,(SQRT(H217^2+H217^2)*'User Interface'!$D$17)/$C$7*COS(PI()*'User Interface'!$D$19/180)+$C$8,$C$8)</f>
        <v>-9.81</v>
      </c>
      <c r="E217">
        <f t="shared" si="6"/>
        <v>9.1999999999999993</v>
      </c>
      <c r="F217">
        <f t="shared" si="6"/>
        <v>0.98895000000000288</v>
      </c>
      <c r="G217">
        <f t="shared" si="7"/>
        <v>1.8860000000000081</v>
      </c>
      <c r="H217">
        <f t="shared" si="7"/>
        <v>0.90886737500000081</v>
      </c>
    </row>
    <row r="218" spans="2:8" x14ac:dyDescent="0.3">
      <c r="B218">
        <f>B217+'User Interface'!$D$14</f>
        <v>0.20600000000000016</v>
      </c>
      <c r="C218">
        <f>IF(G218&lt;0,(SQRT(G218^2+H218^2)*'User Interface'!$D$17)/$C$7*COS(PI()*'User Interface'!$D$19/180),0)</f>
        <v>0</v>
      </c>
      <c r="D218">
        <f>IF(G218&lt;0,(SQRT(H218^2+H218^2)*'User Interface'!$D$17)/$C$7*COS(PI()*'User Interface'!$D$19/180)+$C$8,$C$8)</f>
        <v>-9.81</v>
      </c>
      <c r="E218">
        <f t="shared" si="6"/>
        <v>9.1999999999999993</v>
      </c>
      <c r="F218">
        <f t="shared" si="6"/>
        <v>0.9791400000000029</v>
      </c>
      <c r="G218">
        <f t="shared" si="7"/>
        <v>1.8952000000000082</v>
      </c>
      <c r="H218">
        <f t="shared" si="7"/>
        <v>0.90985142000000085</v>
      </c>
    </row>
    <row r="219" spans="2:8" x14ac:dyDescent="0.3">
      <c r="B219">
        <f>B218+'User Interface'!$D$14</f>
        <v>0.20700000000000016</v>
      </c>
      <c r="C219">
        <f>IF(G219&lt;0,(SQRT(G219^2+H219^2)*'User Interface'!$D$17)/$C$7*COS(PI()*'User Interface'!$D$19/180),0)</f>
        <v>0</v>
      </c>
      <c r="D219">
        <f>IF(G219&lt;0,(SQRT(H219^2+H219^2)*'User Interface'!$D$17)/$C$7*COS(PI()*'User Interface'!$D$19/180)+$C$8,$C$8)</f>
        <v>-9.81</v>
      </c>
      <c r="E219">
        <f t="shared" si="6"/>
        <v>9.1999999999999993</v>
      </c>
      <c r="F219">
        <f t="shared" si="6"/>
        <v>0.96933000000000291</v>
      </c>
      <c r="G219">
        <f t="shared" si="7"/>
        <v>1.9044000000000083</v>
      </c>
      <c r="H219">
        <f t="shared" si="7"/>
        <v>0.9108256550000009</v>
      </c>
    </row>
    <row r="220" spans="2:8" x14ac:dyDescent="0.3">
      <c r="B220">
        <f>B219+'User Interface'!$D$14</f>
        <v>0.20800000000000016</v>
      </c>
      <c r="C220">
        <f>IF(G220&lt;0,(SQRT(G220^2+H220^2)*'User Interface'!$D$17)/$C$7*COS(PI()*'User Interface'!$D$19/180),0)</f>
        <v>0</v>
      </c>
      <c r="D220">
        <f>IF(G220&lt;0,(SQRT(H220^2+H220^2)*'User Interface'!$D$17)/$C$7*COS(PI()*'User Interface'!$D$19/180)+$C$8,$C$8)</f>
        <v>-9.81</v>
      </c>
      <c r="E220">
        <f t="shared" si="6"/>
        <v>9.1999999999999993</v>
      </c>
      <c r="F220">
        <f t="shared" si="6"/>
        <v>0.95952000000000293</v>
      </c>
      <c r="G220">
        <f t="shared" si="7"/>
        <v>1.9136000000000084</v>
      </c>
      <c r="H220">
        <f t="shared" si="7"/>
        <v>0.91179008000000095</v>
      </c>
    </row>
    <row r="221" spans="2:8" x14ac:dyDescent="0.3">
      <c r="B221">
        <f>B220+'User Interface'!$D$14</f>
        <v>0.20900000000000016</v>
      </c>
      <c r="C221">
        <f>IF(G221&lt;0,(SQRT(G221^2+H221^2)*'User Interface'!$D$17)/$C$7*COS(PI()*'User Interface'!$D$19/180),0)</f>
        <v>0</v>
      </c>
      <c r="D221">
        <f>IF(G221&lt;0,(SQRT(H221^2+H221^2)*'User Interface'!$D$17)/$C$7*COS(PI()*'User Interface'!$D$19/180)+$C$8,$C$8)</f>
        <v>-9.81</v>
      </c>
      <c r="E221">
        <f t="shared" si="6"/>
        <v>9.1999999999999993</v>
      </c>
      <c r="F221">
        <f t="shared" si="6"/>
        <v>0.94971000000000294</v>
      </c>
      <c r="G221">
        <f t="shared" si="7"/>
        <v>1.9228000000000085</v>
      </c>
      <c r="H221">
        <f t="shared" si="7"/>
        <v>0.91274469500000099</v>
      </c>
    </row>
    <row r="222" spans="2:8" x14ac:dyDescent="0.3">
      <c r="B222">
        <f>B221+'User Interface'!$D$14</f>
        <v>0.21000000000000016</v>
      </c>
      <c r="C222">
        <f>IF(G222&lt;0,(SQRT(G222^2+H222^2)*'User Interface'!$D$17)/$C$7*COS(PI()*'User Interface'!$D$19/180),0)</f>
        <v>0</v>
      </c>
      <c r="D222">
        <f>IF(G222&lt;0,(SQRT(H222^2+H222^2)*'User Interface'!$D$17)/$C$7*COS(PI()*'User Interface'!$D$19/180)+$C$8,$C$8)</f>
        <v>-9.81</v>
      </c>
      <c r="E222">
        <f t="shared" si="6"/>
        <v>9.1999999999999993</v>
      </c>
      <c r="F222">
        <f t="shared" si="6"/>
        <v>0.93990000000000296</v>
      </c>
      <c r="G222">
        <f t="shared" si="7"/>
        <v>1.9320000000000086</v>
      </c>
      <c r="H222">
        <f t="shared" si="7"/>
        <v>0.91368950000000104</v>
      </c>
    </row>
    <row r="223" spans="2:8" x14ac:dyDescent="0.3">
      <c r="B223">
        <f>B222+'User Interface'!$D$14</f>
        <v>0.21100000000000016</v>
      </c>
      <c r="C223">
        <f>IF(G223&lt;0,(SQRT(G223^2+H223^2)*'User Interface'!$D$17)/$C$7*COS(PI()*'User Interface'!$D$19/180),0)</f>
        <v>0</v>
      </c>
      <c r="D223">
        <f>IF(G223&lt;0,(SQRT(H223^2+H223^2)*'User Interface'!$D$17)/$C$7*COS(PI()*'User Interface'!$D$19/180)+$C$8,$C$8)</f>
        <v>-9.81</v>
      </c>
      <c r="E223">
        <f t="shared" si="6"/>
        <v>9.1999999999999993</v>
      </c>
      <c r="F223">
        <f t="shared" si="6"/>
        <v>0.93009000000000297</v>
      </c>
      <c r="G223">
        <f t="shared" si="7"/>
        <v>1.9412000000000087</v>
      </c>
      <c r="H223">
        <f t="shared" si="7"/>
        <v>0.91462449500000109</v>
      </c>
    </row>
    <row r="224" spans="2:8" x14ac:dyDescent="0.3">
      <c r="B224">
        <f>B223+'User Interface'!$D$14</f>
        <v>0.21200000000000016</v>
      </c>
      <c r="C224">
        <f>IF(G224&lt;0,(SQRT(G224^2+H224^2)*'User Interface'!$D$17)/$C$7*COS(PI()*'User Interface'!$D$19/180),0)</f>
        <v>0</v>
      </c>
      <c r="D224">
        <f>IF(G224&lt;0,(SQRT(H224^2+H224^2)*'User Interface'!$D$17)/$C$7*COS(PI()*'User Interface'!$D$19/180)+$C$8,$C$8)</f>
        <v>-9.81</v>
      </c>
      <c r="E224">
        <f t="shared" si="6"/>
        <v>9.1999999999999993</v>
      </c>
      <c r="F224">
        <f t="shared" si="6"/>
        <v>0.92028000000000298</v>
      </c>
      <c r="G224">
        <f t="shared" si="7"/>
        <v>1.9504000000000088</v>
      </c>
      <c r="H224">
        <f t="shared" si="7"/>
        <v>0.91554968000000114</v>
      </c>
    </row>
    <row r="225" spans="2:8" x14ac:dyDescent="0.3">
      <c r="B225">
        <f>B224+'User Interface'!$D$14</f>
        <v>0.21300000000000016</v>
      </c>
      <c r="C225">
        <f>IF(G225&lt;0,(SQRT(G225^2+H225^2)*'User Interface'!$D$17)/$C$7*COS(PI()*'User Interface'!$D$19/180),0)</f>
        <v>0</v>
      </c>
      <c r="D225">
        <f>IF(G225&lt;0,(SQRT(H225^2+H225^2)*'User Interface'!$D$17)/$C$7*COS(PI()*'User Interface'!$D$19/180)+$C$8,$C$8)</f>
        <v>-9.81</v>
      </c>
      <c r="E225">
        <f t="shared" si="6"/>
        <v>9.1999999999999993</v>
      </c>
      <c r="F225">
        <f t="shared" si="6"/>
        <v>0.910470000000003</v>
      </c>
      <c r="G225">
        <f t="shared" si="7"/>
        <v>1.9596000000000089</v>
      </c>
      <c r="H225">
        <f t="shared" si="7"/>
        <v>0.91646505500000119</v>
      </c>
    </row>
    <row r="226" spans="2:8" x14ac:dyDescent="0.3">
      <c r="B226">
        <f>B225+'User Interface'!$D$14</f>
        <v>0.21400000000000016</v>
      </c>
      <c r="C226">
        <f>IF(G226&lt;0,(SQRT(G226^2+H226^2)*'User Interface'!$D$17)/$C$7*COS(PI()*'User Interface'!$D$19/180),0)</f>
        <v>0</v>
      </c>
      <c r="D226">
        <f>IF(G226&lt;0,(SQRT(H226^2+H226^2)*'User Interface'!$D$17)/$C$7*COS(PI()*'User Interface'!$D$19/180)+$C$8,$C$8)</f>
        <v>-9.81</v>
      </c>
      <c r="E226">
        <f t="shared" si="6"/>
        <v>9.1999999999999993</v>
      </c>
      <c r="F226">
        <f t="shared" si="6"/>
        <v>0.90066000000000301</v>
      </c>
      <c r="G226">
        <f t="shared" si="7"/>
        <v>1.968800000000009</v>
      </c>
      <c r="H226">
        <f t="shared" si="7"/>
        <v>0.91737062000000125</v>
      </c>
    </row>
    <row r="227" spans="2:8" x14ac:dyDescent="0.3">
      <c r="B227">
        <f>B226+'User Interface'!$D$14</f>
        <v>0.21500000000000016</v>
      </c>
      <c r="C227">
        <f>IF(G227&lt;0,(SQRT(G227^2+H227^2)*'User Interface'!$D$17)/$C$7*COS(PI()*'User Interface'!$D$19/180),0)</f>
        <v>0</v>
      </c>
      <c r="D227">
        <f>IF(G227&lt;0,(SQRT(H227^2+H227^2)*'User Interface'!$D$17)/$C$7*COS(PI()*'User Interface'!$D$19/180)+$C$8,$C$8)</f>
        <v>-9.81</v>
      </c>
      <c r="E227">
        <f t="shared" si="6"/>
        <v>9.1999999999999993</v>
      </c>
      <c r="F227">
        <f t="shared" si="6"/>
        <v>0.89085000000000303</v>
      </c>
      <c r="G227">
        <f t="shared" si="7"/>
        <v>1.9780000000000091</v>
      </c>
      <c r="H227">
        <f t="shared" si="7"/>
        <v>0.9182663750000013</v>
      </c>
    </row>
    <row r="228" spans="2:8" x14ac:dyDescent="0.3">
      <c r="B228">
        <f>B227+'User Interface'!$D$14</f>
        <v>0.21600000000000016</v>
      </c>
      <c r="C228">
        <f>IF(G228&lt;0,(SQRT(G228^2+H228^2)*'User Interface'!$D$17)/$C$7*COS(PI()*'User Interface'!$D$19/180),0)</f>
        <v>0</v>
      </c>
      <c r="D228">
        <f>IF(G228&lt;0,(SQRT(H228^2+H228^2)*'User Interface'!$D$17)/$C$7*COS(PI()*'User Interface'!$D$19/180)+$C$8,$C$8)</f>
        <v>-9.81</v>
      </c>
      <c r="E228">
        <f t="shared" si="6"/>
        <v>9.1999999999999993</v>
      </c>
      <c r="F228">
        <f t="shared" si="6"/>
        <v>0.88104000000000304</v>
      </c>
      <c r="G228">
        <f t="shared" si="7"/>
        <v>1.9872000000000092</v>
      </c>
      <c r="H228">
        <f t="shared" si="7"/>
        <v>0.91915232000000135</v>
      </c>
    </row>
    <row r="229" spans="2:8" x14ac:dyDescent="0.3">
      <c r="B229">
        <f>B228+'User Interface'!$D$14</f>
        <v>0.21700000000000016</v>
      </c>
      <c r="C229">
        <f>IF(G229&lt;0,(SQRT(G229^2+H229^2)*'User Interface'!$D$17)/$C$7*COS(PI()*'User Interface'!$D$19/180),0)</f>
        <v>0</v>
      </c>
      <c r="D229">
        <f>IF(G229&lt;0,(SQRT(H229^2+H229^2)*'User Interface'!$D$17)/$C$7*COS(PI()*'User Interface'!$D$19/180)+$C$8,$C$8)</f>
        <v>-9.81</v>
      </c>
      <c r="E229">
        <f t="shared" si="6"/>
        <v>9.1999999999999993</v>
      </c>
      <c r="F229">
        <f t="shared" si="6"/>
        <v>0.87123000000000306</v>
      </c>
      <c r="G229">
        <f t="shared" si="7"/>
        <v>1.9964000000000093</v>
      </c>
      <c r="H229">
        <f t="shared" si="7"/>
        <v>0.92002845500000141</v>
      </c>
    </row>
    <row r="230" spans="2:8" x14ac:dyDescent="0.3">
      <c r="B230">
        <f>B229+'User Interface'!$D$14</f>
        <v>0.21800000000000017</v>
      </c>
      <c r="C230">
        <f>IF(G230&lt;0,(SQRT(G230^2+H230^2)*'User Interface'!$D$17)/$C$7*COS(PI()*'User Interface'!$D$19/180),0)</f>
        <v>0</v>
      </c>
      <c r="D230">
        <f>IF(G230&lt;0,(SQRT(H230^2+H230^2)*'User Interface'!$D$17)/$C$7*COS(PI()*'User Interface'!$D$19/180)+$C$8,$C$8)</f>
        <v>-9.81</v>
      </c>
      <c r="E230">
        <f t="shared" si="6"/>
        <v>9.1999999999999993</v>
      </c>
      <c r="F230">
        <f t="shared" si="6"/>
        <v>0.86142000000000307</v>
      </c>
      <c r="G230">
        <f t="shared" si="7"/>
        <v>2.0056000000000092</v>
      </c>
      <c r="H230">
        <f t="shared" si="7"/>
        <v>0.92089478000000147</v>
      </c>
    </row>
    <row r="231" spans="2:8" x14ac:dyDescent="0.3">
      <c r="B231">
        <f>B230+'User Interface'!$D$14</f>
        <v>0.21900000000000017</v>
      </c>
      <c r="C231">
        <f>IF(G231&lt;0,(SQRT(G231^2+H231^2)*'User Interface'!$D$17)/$C$7*COS(PI()*'User Interface'!$D$19/180),0)</f>
        <v>0</v>
      </c>
      <c r="D231">
        <f>IF(G231&lt;0,(SQRT(H231^2+H231^2)*'User Interface'!$D$17)/$C$7*COS(PI()*'User Interface'!$D$19/180)+$C$8,$C$8)</f>
        <v>-9.81</v>
      </c>
      <c r="E231">
        <f t="shared" si="6"/>
        <v>9.1999999999999993</v>
      </c>
      <c r="F231">
        <f t="shared" si="6"/>
        <v>0.85161000000000309</v>
      </c>
      <c r="G231">
        <f t="shared" si="7"/>
        <v>2.014800000000009</v>
      </c>
      <c r="H231">
        <f t="shared" si="7"/>
        <v>0.92175129500000152</v>
      </c>
    </row>
    <row r="232" spans="2:8" x14ac:dyDescent="0.3">
      <c r="B232">
        <f>B231+'User Interface'!$D$14</f>
        <v>0.22000000000000017</v>
      </c>
      <c r="C232">
        <f>IF(G232&lt;0,(SQRT(G232^2+H232^2)*'User Interface'!$D$17)/$C$7*COS(PI()*'User Interface'!$D$19/180),0)</f>
        <v>0</v>
      </c>
      <c r="D232">
        <f>IF(G232&lt;0,(SQRT(H232^2+H232^2)*'User Interface'!$D$17)/$C$7*COS(PI()*'User Interface'!$D$19/180)+$C$8,$C$8)</f>
        <v>-9.81</v>
      </c>
      <c r="E232">
        <f t="shared" si="6"/>
        <v>9.1999999999999993</v>
      </c>
      <c r="F232">
        <f t="shared" si="6"/>
        <v>0.8418000000000031</v>
      </c>
      <c r="G232">
        <f t="shared" si="7"/>
        <v>2.0240000000000089</v>
      </c>
      <c r="H232">
        <f t="shared" si="7"/>
        <v>0.92259800000000158</v>
      </c>
    </row>
    <row r="233" spans="2:8" x14ac:dyDescent="0.3">
      <c r="B233">
        <f>B232+'User Interface'!$D$14</f>
        <v>0.22100000000000017</v>
      </c>
      <c r="C233">
        <f>IF(G233&lt;0,(SQRT(G233^2+H233^2)*'User Interface'!$D$17)/$C$7*COS(PI()*'User Interface'!$D$19/180),0)</f>
        <v>0</v>
      </c>
      <c r="D233">
        <f>IF(G233&lt;0,(SQRT(H233^2+H233^2)*'User Interface'!$D$17)/$C$7*COS(PI()*'User Interface'!$D$19/180)+$C$8,$C$8)</f>
        <v>-9.81</v>
      </c>
      <c r="E233">
        <f t="shared" si="6"/>
        <v>9.1999999999999993</v>
      </c>
      <c r="F233">
        <f t="shared" si="6"/>
        <v>0.83199000000000312</v>
      </c>
      <c r="G233">
        <f t="shared" si="7"/>
        <v>2.0332000000000088</v>
      </c>
      <c r="H233">
        <f t="shared" si="7"/>
        <v>0.92343489500000153</v>
      </c>
    </row>
    <row r="234" spans="2:8" x14ac:dyDescent="0.3">
      <c r="B234">
        <f>B233+'User Interface'!$D$14</f>
        <v>0.22200000000000017</v>
      </c>
      <c r="C234">
        <f>IF(G234&lt;0,(SQRT(G234^2+H234^2)*'User Interface'!$D$17)/$C$7*COS(PI()*'User Interface'!$D$19/180),0)</f>
        <v>0</v>
      </c>
      <c r="D234">
        <f>IF(G234&lt;0,(SQRT(H234^2+H234^2)*'User Interface'!$D$17)/$C$7*COS(PI()*'User Interface'!$D$19/180)+$C$8,$C$8)</f>
        <v>-9.81</v>
      </c>
      <c r="E234">
        <f t="shared" si="6"/>
        <v>9.1999999999999993</v>
      </c>
      <c r="F234">
        <f t="shared" si="6"/>
        <v>0.82218000000000313</v>
      </c>
      <c r="G234">
        <f t="shared" si="7"/>
        <v>2.0424000000000087</v>
      </c>
      <c r="H234">
        <f t="shared" si="7"/>
        <v>0.92426198000000148</v>
      </c>
    </row>
    <row r="235" spans="2:8" x14ac:dyDescent="0.3">
      <c r="B235">
        <f>B234+'User Interface'!$D$14</f>
        <v>0.22300000000000017</v>
      </c>
      <c r="C235">
        <f>IF(G235&lt;0,(SQRT(G235^2+H235^2)*'User Interface'!$D$17)/$C$7*COS(PI()*'User Interface'!$D$19/180),0)</f>
        <v>0</v>
      </c>
      <c r="D235">
        <f>IF(G235&lt;0,(SQRT(H235^2+H235^2)*'User Interface'!$D$17)/$C$7*COS(PI()*'User Interface'!$D$19/180)+$C$8,$C$8)</f>
        <v>-9.81</v>
      </c>
      <c r="E235">
        <f t="shared" si="6"/>
        <v>9.1999999999999993</v>
      </c>
      <c r="F235">
        <f t="shared" si="6"/>
        <v>0.81237000000000315</v>
      </c>
      <c r="G235">
        <f t="shared" si="7"/>
        <v>2.0516000000000085</v>
      </c>
      <c r="H235">
        <f t="shared" si="7"/>
        <v>0.92507925500000143</v>
      </c>
    </row>
    <row r="236" spans="2:8" x14ac:dyDescent="0.3">
      <c r="B236">
        <f>B235+'User Interface'!$D$14</f>
        <v>0.22400000000000017</v>
      </c>
      <c r="C236">
        <f>IF(G236&lt;0,(SQRT(G236^2+H236^2)*'User Interface'!$D$17)/$C$7*COS(PI()*'User Interface'!$D$19/180),0)</f>
        <v>0</v>
      </c>
      <c r="D236">
        <f>IF(G236&lt;0,(SQRT(H236^2+H236^2)*'User Interface'!$D$17)/$C$7*COS(PI()*'User Interface'!$D$19/180)+$C$8,$C$8)</f>
        <v>-9.81</v>
      </c>
      <c r="E236">
        <f t="shared" si="6"/>
        <v>9.1999999999999993</v>
      </c>
      <c r="F236">
        <f t="shared" si="6"/>
        <v>0.80256000000000316</v>
      </c>
      <c r="G236">
        <f t="shared" si="7"/>
        <v>2.0608000000000084</v>
      </c>
      <c r="H236">
        <f t="shared" si="7"/>
        <v>0.92588672000000138</v>
      </c>
    </row>
    <row r="237" spans="2:8" x14ac:dyDescent="0.3">
      <c r="B237">
        <f>B236+'User Interface'!$D$14</f>
        <v>0.22500000000000017</v>
      </c>
      <c r="C237">
        <f>IF(G237&lt;0,(SQRT(G237^2+H237^2)*'User Interface'!$D$17)/$C$7*COS(PI()*'User Interface'!$D$19/180),0)</f>
        <v>0</v>
      </c>
      <c r="D237">
        <f>IF(G237&lt;0,(SQRT(H237^2+H237^2)*'User Interface'!$D$17)/$C$7*COS(PI()*'User Interface'!$D$19/180)+$C$8,$C$8)</f>
        <v>-9.81</v>
      </c>
      <c r="E237">
        <f t="shared" si="6"/>
        <v>9.1999999999999993</v>
      </c>
      <c r="F237">
        <f t="shared" si="6"/>
        <v>0.79275000000000317</v>
      </c>
      <c r="G237">
        <f t="shared" si="7"/>
        <v>2.0700000000000083</v>
      </c>
      <c r="H237">
        <f t="shared" si="7"/>
        <v>0.92668437500000134</v>
      </c>
    </row>
    <row r="238" spans="2:8" x14ac:dyDescent="0.3">
      <c r="B238">
        <f>B237+'User Interface'!$D$14</f>
        <v>0.22600000000000017</v>
      </c>
      <c r="C238">
        <f>IF(G238&lt;0,(SQRT(G238^2+H238^2)*'User Interface'!$D$17)/$C$7*COS(PI()*'User Interface'!$D$19/180),0)</f>
        <v>0</v>
      </c>
      <c r="D238">
        <f>IF(G238&lt;0,(SQRT(H238^2+H238^2)*'User Interface'!$D$17)/$C$7*COS(PI()*'User Interface'!$D$19/180)+$C$8,$C$8)</f>
        <v>-9.81</v>
      </c>
      <c r="E238">
        <f t="shared" si="6"/>
        <v>9.1999999999999993</v>
      </c>
      <c r="F238">
        <f t="shared" si="6"/>
        <v>0.78294000000000319</v>
      </c>
      <c r="G238">
        <f t="shared" si="7"/>
        <v>2.0792000000000082</v>
      </c>
      <c r="H238">
        <f t="shared" si="7"/>
        <v>0.92747222000000129</v>
      </c>
    </row>
    <row r="239" spans="2:8" x14ac:dyDescent="0.3">
      <c r="B239">
        <f>B238+'User Interface'!$D$14</f>
        <v>0.22700000000000017</v>
      </c>
      <c r="C239">
        <f>IF(G239&lt;0,(SQRT(G239^2+H239^2)*'User Interface'!$D$17)/$C$7*COS(PI()*'User Interface'!$D$19/180),0)</f>
        <v>0</v>
      </c>
      <c r="D239">
        <f>IF(G239&lt;0,(SQRT(H239^2+H239^2)*'User Interface'!$D$17)/$C$7*COS(PI()*'User Interface'!$D$19/180)+$C$8,$C$8)</f>
        <v>-9.81</v>
      </c>
      <c r="E239">
        <f t="shared" si="6"/>
        <v>9.1999999999999993</v>
      </c>
      <c r="F239">
        <f t="shared" si="6"/>
        <v>0.7731300000000032</v>
      </c>
      <c r="G239">
        <f t="shared" si="7"/>
        <v>2.088400000000008</v>
      </c>
      <c r="H239">
        <f t="shared" si="7"/>
        <v>0.92825025500000125</v>
      </c>
    </row>
    <row r="240" spans="2:8" x14ac:dyDescent="0.3">
      <c r="B240">
        <f>B239+'User Interface'!$D$14</f>
        <v>0.22800000000000017</v>
      </c>
      <c r="C240">
        <f>IF(G240&lt;0,(SQRT(G240^2+H240^2)*'User Interface'!$D$17)/$C$7*COS(PI()*'User Interface'!$D$19/180),0)</f>
        <v>0</v>
      </c>
      <c r="D240">
        <f>IF(G240&lt;0,(SQRT(H240^2+H240^2)*'User Interface'!$D$17)/$C$7*COS(PI()*'User Interface'!$D$19/180)+$C$8,$C$8)</f>
        <v>-9.81</v>
      </c>
      <c r="E240">
        <f t="shared" si="6"/>
        <v>9.1999999999999993</v>
      </c>
      <c r="F240">
        <f t="shared" si="6"/>
        <v>0.76332000000000322</v>
      </c>
      <c r="G240">
        <f t="shared" si="7"/>
        <v>2.0976000000000079</v>
      </c>
      <c r="H240">
        <f t="shared" si="7"/>
        <v>0.9290184800000012</v>
      </c>
    </row>
    <row r="241" spans="2:8" x14ac:dyDescent="0.3">
      <c r="B241">
        <f>B240+'User Interface'!$D$14</f>
        <v>0.22900000000000018</v>
      </c>
      <c r="C241">
        <f>IF(G241&lt;0,(SQRT(G241^2+H241^2)*'User Interface'!$D$17)/$C$7*COS(PI()*'User Interface'!$D$19/180),0)</f>
        <v>0</v>
      </c>
      <c r="D241">
        <f>IF(G241&lt;0,(SQRT(H241^2+H241^2)*'User Interface'!$D$17)/$C$7*COS(PI()*'User Interface'!$D$19/180)+$C$8,$C$8)</f>
        <v>-9.81</v>
      </c>
      <c r="E241">
        <f t="shared" si="6"/>
        <v>9.1999999999999993</v>
      </c>
      <c r="F241">
        <f t="shared" si="6"/>
        <v>0.75351000000000323</v>
      </c>
      <c r="G241">
        <f t="shared" si="7"/>
        <v>2.1068000000000078</v>
      </c>
      <c r="H241">
        <f t="shared" si="7"/>
        <v>0.92977689500000116</v>
      </c>
    </row>
    <row r="242" spans="2:8" x14ac:dyDescent="0.3">
      <c r="B242">
        <f>B241+'User Interface'!$D$14</f>
        <v>0.23000000000000018</v>
      </c>
      <c r="C242">
        <f>IF(G242&lt;0,(SQRT(G242^2+H242^2)*'User Interface'!$D$17)/$C$7*COS(PI()*'User Interface'!$D$19/180),0)</f>
        <v>0</v>
      </c>
      <c r="D242">
        <f>IF(G242&lt;0,(SQRT(H242^2+H242^2)*'User Interface'!$D$17)/$C$7*COS(PI()*'User Interface'!$D$19/180)+$C$8,$C$8)</f>
        <v>-9.81</v>
      </c>
      <c r="E242">
        <f t="shared" si="6"/>
        <v>9.1999999999999993</v>
      </c>
      <c r="F242">
        <f t="shared" si="6"/>
        <v>0.74370000000000325</v>
      </c>
      <c r="G242">
        <f t="shared" si="7"/>
        <v>2.1160000000000077</v>
      </c>
      <c r="H242">
        <f t="shared" si="7"/>
        <v>0.93052550000000112</v>
      </c>
    </row>
    <row r="243" spans="2:8" x14ac:dyDescent="0.3">
      <c r="B243">
        <f>B242+'User Interface'!$D$14</f>
        <v>0.23100000000000018</v>
      </c>
      <c r="C243">
        <f>IF(G243&lt;0,(SQRT(G243^2+H243^2)*'User Interface'!$D$17)/$C$7*COS(PI()*'User Interface'!$D$19/180),0)</f>
        <v>0</v>
      </c>
      <c r="D243">
        <f>IF(G243&lt;0,(SQRT(H243^2+H243^2)*'User Interface'!$D$17)/$C$7*COS(PI()*'User Interface'!$D$19/180)+$C$8,$C$8)</f>
        <v>-9.81</v>
      </c>
      <c r="E243">
        <f t="shared" si="6"/>
        <v>9.1999999999999993</v>
      </c>
      <c r="F243">
        <f t="shared" si="6"/>
        <v>0.73389000000000326</v>
      </c>
      <c r="G243">
        <f t="shared" si="7"/>
        <v>2.1252000000000075</v>
      </c>
      <c r="H243">
        <f t="shared" si="7"/>
        <v>0.93126429500000107</v>
      </c>
    </row>
    <row r="244" spans="2:8" x14ac:dyDescent="0.3">
      <c r="B244">
        <f>B243+'User Interface'!$D$14</f>
        <v>0.23200000000000018</v>
      </c>
      <c r="C244">
        <f>IF(G244&lt;0,(SQRT(G244^2+H244^2)*'User Interface'!$D$17)/$C$7*COS(PI()*'User Interface'!$D$19/180),0)</f>
        <v>0</v>
      </c>
      <c r="D244">
        <f>IF(G244&lt;0,(SQRT(H244^2+H244^2)*'User Interface'!$D$17)/$C$7*COS(PI()*'User Interface'!$D$19/180)+$C$8,$C$8)</f>
        <v>-9.81</v>
      </c>
      <c r="E244">
        <f t="shared" si="6"/>
        <v>9.1999999999999993</v>
      </c>
      <c r="F244">
        <f t="shared" si="6"/>
        <v>0.72408000000000328</v>
      </c>
      <c r="G244">
        <f t="shared" si="7"/>
        <v>2.1344000000000074</v>
      </c>
      <c r="H244">
        <f t="shared" si="7"/>
        <v>0.93199328000000103</v>
      </c>
    </row>
    <row r="245" spans="2:8" x14ac:dyDescent="0.3">
      <c r="B245">
        <f>B244+'User Interface'!$D$14</f>
        <v>0.23300000000000018</v>
      </c>
      <c r="C245">
        <f>IF(G245&lt;0,(SQRT(G245^2+H245^2)*'User Interface'!$D$17)/$C$7*COS(PI()*'User Interface'!$D$19/180),0)</f>
        <v>0</v>
      </c>
      <c r="D245">
        <f>IF(G245&lt;0,(SQRT(H245^2+H245^2)*'User Interface'!$D$17)/$C$7*COS(PI()*'User Interface'!$D$19/180)+$C$8,$C$8)</f>
        <v>-9.81</v>
      </c>
      <c r="E245">
        <f t="shared" si="6"/>
        <v>9.1999999999999993</v>
      </c>
      <c r="F245">
        <f t="shared" si="6"/>
        <v>0.71427000000000329</v>
      </c>
      <c r="G245">
        <f t="shared" si="7"/>
        <v>2.1436000000000073</v>
      </c>
      <c r="H245">
        <f t="shared" si="7"/>
        <v>0.932712455000001</v>
      </c>
    </row>
    <row r="246" spans="2:8" x14ac:dyDescent="0.3">
      <c r="B246">
        <f>B245+'User Interface'!$D$14</f>
        <v>0.23400000000000018</v>
      </c>
      <c r="C246">
        <f>IF(G246&lt;0,(SQRT(G246^2+H246^2)*'User Interface'!$D$17)/$C$7*COS(PI()*'User Interface'!$D$19/180),0)</f>
        <v>0</v>
      </c>
      <c r="D246">
        <f>IF(G246&lt;0,(SQRT(H246^2+H246^2)*'User Interface'!$D$17)/$C$7*COS(PI()*'User Interface'!$D$19/180)+$C$8,$C$8)</f>
        <v>-9.81</v>
      </c>
      <c r="E246">
        <f t="shared" si="6"/>
        <v>9.1999999999999993</v>
      </c>
      <c r="F246">
        <f t="shared" si="6"/>
        <v>0.70446000000000331</v>
      </c>
      <c r="G246">
        <f t="shared" si="7"/>
        <v>2.1528000000000072</v>
      </c>
      <c r="H246">
        <f t="shared" si="7"/>
        <v>0.93342182000000096</v>
      </c>
    </row>
    <row r="247" spans="2:8" x14ac:dyDescent="0.3">
      <c r="B247">
        <f>B246+'User Interface'!$D$14</f>
        <v>0.23500000000000018</v>
      </c>
      <c r="C247">
        <f>IF(G247&lt;0,(SQRT(G247^2+H247^2)*'User Interface'!$D$17)/$C$7*COS(PI()*'User Interface'!$D$19/180),0)</f>
        <v>0</v>
      </c>
      <c r="D247">
        <f>IF(G247&lt;0,(SQRT(H247^2+H247^2)*'User Interface'!$D$17)/$C$7*COS(PI()*'User Interface'!$D$19/180)+$C$8,$C$8)</f>
        <v>-9.81</v>
      </c>
      <c r="E247">
        <f t="shared" si="6"/>
        <v>9.1999999999999993</v>
      </c>
      <c r="F247">
        <f t="shared" si="6"/>
        <v>0.69465000000000332</v>
      </c>
      <c r="G247">
        <f t="shared" si="7"/>
        <v>2.162000000000007</v>
      </c>
      <c r="H247">
        <f t="shared" si="7"/>
        <v>0.93412137500000092</v>
      </c>
    </row>
    <row r="248" spans="2:8" x14ac:dyDescent="0.3">
      <c r="B248">
        <f>B247+'User Interface'!$D$14</f>
        <v>0.23600000000000018</v>
      </c>
      <c r="C248">
        <f>IF(G248&lt;0,(SQRT(G248^2+H248^2)*'User Interface'!$D$17)/$C$7*COS(PI()*'User Interface'!$D$19/180),0)</f>
        <v>0</v>
      </c>
      <c r="D248">
        <f>IF(G248&lt;0,(SQRT(H248^2+H248^2)*'User Interface'!$D$17)/$C$7*COS(PI()*'User Interface'!$D$19/180)+$C$8,$C$8)</f>
        <v>-9.81</v>
      </c>
      <c r="E248">
        <f t="shared" si="6"/>
        <v>9.1999999999999993</v>
      </c>
      <c r="F248">
        <f t="shared" si="6"/>
        <v>0.68484000000000333</v>
      </c>
      <c r="G248">
        <f t="shared" si="7"/>
        <v>2.1712000000000069</v>
      </c>
      <c r="H248">
        <f t="shared" si="7"/>
        <v>0.93481112000000088</v>
      </c>
    </row>
    <row r="249" spans="2:8" x14ac:dyDescent="0.3">
      <c r="B249">
        <f>B248+'User Interface'!$D$14</f>
        <v>0.23700000000000018</v>
      </c>
      <c r="C249">
        <f>IF(G249&lt;0,(SQRT(G249^2+H249^2)*'User Interface'!$D$17)/$C$7*COS(PI()*'User Interface'!$D$19/180),0)</f>
        <v>0</v>
      </c>
      <c r="D249">
        <f>IF(G249&lt;0,(SQRT(H249^2+H249^2)*'User Interface'!$D$17)/$C$7*COS(PI()*'User Interface'!$D$19/180)+$C$8,$C$8)</f>
        <v>-9.81</v>
      </c>
      <c r="E249">
        <f t="shared" si="6"/>
        <v>9.1999999999999993</v>
      </c>
      <c r="F249">
        <f t="shared" si="6"/>
        <v>0.67503000000000335</v>
      </c>
      <c r="G249">
        <f t="shared" si="7"/>
        <v>2.1804000000000068</v>
      </c>
      <c r="H249">
        <f t="shared" si="7"/>
        <v>0.93549105500000085</v>
      </c>
    </row>
    <row r="250" spans="2:8" x14ac:dyDescent="0.3">
      <c r="B250">
        <f>B249+'User Interface'!$D$14</f>
        <v>0.23800000000000018</v>
      </c>
      <c r="C250">
        <f>IF(G250&lt;0,(SQRT(G250^2+H250^2)*'User Interface'!$D$17)/$C$7*COS(PI()*'User Interface'!$D$19/180),0)</f>
        <v>0</v>
      </c>
      <c r="D250">
        <f>IF(G250&lt;0,(SQRT(H250^2+H250^2)*'User Interface'!$D$17)/$C$7*COS(PI()*'User Interface'!$D$19/180)+$C$8,$C$8)</f>
        <v>-9.81</v>
      </c>
      <c r="E250">
        <f t="shared" si="6"/>
        <v>9.1999999999999993</v>
      </c>
      <c r="F250">
        <f t="shared" si="6"/>
        <v>0.66522000000000336</v>
      </c>
      <c r="G250">
        <f t="shared" si="7"/>
        <v>2.1896000000000067</v>
      </c>
      <c r="H250">
        <f t="shared" si="7"/>
        <v>0.93616118000000081</v>
      </c>
    </row>
    <row r="251" spans="2:8" x14ac:dyDescent="0.3">
      <c r="B251">
        <f>B250+'User Interface'!$D$14</f>
        <v>0.23900000000000018</v>
      </c>
      <c r="C251">
        <f>IF(G251&lt;0,(SQRT(G251^2+H251^2)*'User Interface'!$D$17)/$C$7*COS(PI()*'User Interface'!$D$19/180),0)</f>
        <v>0</v>
      </c>
      <c r="D251">
        <f>IF(G251&lt;0,(SQRT(H251^2+H251^2)*'User Interface'!$D$17)/$C$7*COS(PI()*'User Interface'!$D$19/180)+$C$8,$C$8)</f>
        <v>-9.81</v>
      </c>
      <c r="E251">
        <f t="shared" si="6"/>
        <v>9.1999999999999993</v>
      </c>
      <c r="F251">
        <f t="shared" si="6"/>
        <v>0.65541000000000338</v>
      </c>
      <c r="G251">
        <f t="shared" si="7"/>
        <v>2.1988000000000065</v>
      </c>
      <c r="H251">
        <f t="shared" si="7"/>
        <v>0.93682149500000078</v>
      </c>
    </row>
    <row r="252" spans="2:8" x14ac:dyDescent="0.3">
      <c r="B252">
        <f>B251+'User Interface'!$D$14</f>
        <v>0.24000000000000019</v>
      </c>
      <c r="C252">
        <f>IF(G252&lt;0,(SQRT(G252^2+H252^2)*'User Interface'!$D$17)/$C$7*COS(PI()*'User Interface'!$D$19/180),0)</f>
        <v>0</v>
      </c>
      <c r="D252">
        <f>IF(G252&lt;0,(SQRT(H252^2+H252^2)*'User Interface'!$D$17)/$C$7*COS(PI()*'User Interface'!$D$19/180)+$C$8,$C$8)</f>
        <v>-9.81</v>
      </c>
      <c r="E252">
        <f t="shared" si="6"/>
        <v>9.1999999999999993</v>
      </c>
      <c r="F252">
        <f t="shared" si="6"/>
        <v>0.64560000000000339</v>
      </c>
      <c r="G252">
        <f t="shared" si="7"/>
        <v>2.2080000000000064</v>
      </c>
      <c r="H252">
        <f t="shared" si="7"/>
        <v>0.93747200000000075</v>
      </c>
    </row>
    <row r="253" spans="2:8" x14ac:dyDescent="0.3">
      <c r="B253">
        <f>B252+'User Interface'!$D$14</f>
        <v>0.24100000000000019</v>
      </c>
      <c r="C253">
        <f>IF(G253&lt;0,(SQRT(G253^2+H253^2)*'User Interface'!$D$17)/$C$7*COS(PI()*'User Interface'!$D$19/180),0)</f>
        <v>0</v>
      </c>
      <c r="D253">
        <f>IF(G253&lt;0,(SQRT(H253^2+H253^2)*'User Interface'!$D$17)/$C$7*COS(PI()*'User Interface'!$D$19/180)+$C$8,$C$8)</f>
        <v>-9.81</v>
      </c>
      <c r="E253">
        <f t="shared" si="6"/>
        <v>9.1999999999999993</v>
      </c>
      <c r="F253">
        <f t="shared" si="6"/>
        <v>0.63579000000000341</v>
      </c>
      <c r="G253">
        <f t="shared" si="7"/>
        <v>2.2172000000000063</v>
      </c>
      <c r="H253">
        <f t="shared" si="7"/>
        <v>0.93811269500000072</v>
      </c>
    </row>
    <row r="254" spans="2:8" x14ac:dyDescent="0.3">
      <c r="B254">
        <f>B253+'User Interface'!$D$14</f>
        <v>0.24200000000000019</v>
      </c>
      <c r="C254">
        <f>IF(G254&lt;0,(SQRT(G254^2+H254^2)*'User Interface'!$D$17)/$C$7*COS(PI()*'User Interface'!$D$19/180),0)</f>
        <v>0</v>
      </c>
      <c r="D254">
        <f>IF(G254&lt;0,(SQRT(H254^2+H254^2)*'User Interface'!$D$17)/$C$7*COS(PI()*'User Interface'!$D$19/180)+$C$8,$C$8)</f>
        <v>-9.81</v>
      </c>
      <c r="E254">
        <f t="shared" si="6"/>
        <v>9.1999999999999993</v>
      </c>
      <c r="F254">
        <f t="shared" si="6"/>
        <v>0.62598000000000342</v>
      </c>
      <c r="G254">
        <f t="shared" si="7"/>
        <v>2.2264000000000062</v>
      </c>
      <c r="H254">
        <f t="shared" si="7"/>
        <v>0.93874358000000069</v>
      </c>
    </row>
    <row r="255" spans="2:8" x14ac:dyDescent="0.3">
      <c r="B255">
        <f>B254+'User Interface'!$D$14</f>
        <v>0.24300000000000019</v>
      </c>
      <c r="C255">
        <f>IF(G255&lt;0,(SQRT(G255^2+H255^2)*'User Interface'!$D$17)/$C$7*COS(PI()*'User Interface'!$D$19/180),0)</f>
        <v>0</v>
      </c>
      <c r="D255">
        <f>IF(G255&lt;0,(SQRT(H255^2+H255^2)*'User Interface'!$D$17)/$C$7*COS(PI()*'User Interface'!$D$19/180)+$C$8,$C$8)</f>
        <v>-9.81</v>
      </c>
      <c r="E255">
        <f t="shared" si="6"/>
        <v>9.1999999999999993</v>
      </c>
      <c r="F255">
        <f t="shared" si="6"/>
        <v>0.61617000000000344</v>
      </c>
      <c r="G255">
        <f t="shared" si="7"/>
        <v>2.235600000000006</v>
      </c>
      <c r="H255">
        <f t="shared" si="7"/>
        <v>0.93936465500000066</v>
      </c>
    </row>
    <row r="256" spans="2:8" x14ac:dyDescent="0.3">
      <c r="B256">
        <f>B255+'User Interface'!$D$14</f>
        <v>0.24400000000000019</v>
      </c>
      <c r="C256">
        <f>IF(G256&lt;0,(SQRT(G256^2+H256^2)*'User Interface'!$D$17)/$C$7*COS(PI()*'User Interface'!$D$19/180),0)</f>
        <v>0</v>
      </c>
      <c r="D256">
        <f>IF(G256&lt;0,(SQRT(H256^2+H256^2)*'User Interface'!$D$17)/$C$7*COS(PI()*'User Interface'!$D$19/180)+$C$8,$C$8)</f>
        <v>-9.81</v>
      </c>
      <c r="E256">
        <f t="shared" si="6"/>
        <v>9.1999999999999993</v>
      </c>
      <c r="F256">
        <f t="shared" si="6"/>
        <v>0.60636000000000345</v>
      </c>
      <c r="G256">
        <f t="shared" si="7"/>
        <v>2.2448000000000059</v>
      </c>
      <c r="H256">
        <f t="shared" si="7"/>
        <v>0.93997592000000063</v>
      </c>
    </row>
    <row r="257" spans="2:8" x14ac:dyDescent="0.3">
      <c r="B257">
        <f>B256+'User Interface'!$D$14</f>
        <v>0.24500000000000019</v>
      </c>
      <c r="C257">
        <f>IF(G257&lt;0,(SQRT(G257^2+H257^2)*'User Interface'!$D$17)/$C$7*COS(PI()*'User Interface'!$D$19/180),0)</f>
        <v>0</v>
      </c>
      <c r="D257">
        <f>IF(G257&lt;0,(SQRT(H257^2+H257^2)*'User Interface'!$D$17)/$C$7*COS(PI()*'User Interface'!$D$19/180)+$C$8,$C$8)</f>
        <v>-9.81</v>
      </c>
      <c r="E257">
        <f t="shared" si="6"/>
        <v>9.1999999999999993</v>
      </c>
      <c r="F257">
        <f t="shared" si="6"/>
        <v>0.59655000000000347</v>
      </c>
      <c r="G257">
        <f t="shared" si="7"/>
        <v>2.2540000000000058</v>
      </c>
      <c r="H257">
        <f t="shared" si="7"/>
        <v>0.9405773750000006</v>
      </c>
    </row>
    <row r="258" spans="2:8" x14ac:dyDescent="0.3">
      <c r="B258">
        <f>B257+'User Interface'!$D$14</f>
        <v>0.24600000000000019</v>
      </c>
      <c r="C258">
        <f>IF(G258&lt;0,(SQRT(G258^2+H258^2)*'User Interface'!$D$17)/$C$7*COS(PI()*'User Interface'!$D$19/180),0)</f>
        <v>0</v>
      </c>
      <c r="D258">
        <f>IF(G258&lt;0,(SQRT(H258^2+H258^2)*'User Interface'!$D$17)/$C$7*COS(PI()*'User Interface'!$D$19/180)+$C$8,$C$8)</f>
        <v>-9.81</v>
      </c>
      <c r="E258">
        <f t="shared" si="6"/>
        <v>9.1999999999999993</v>
      </c>
      <c r="F258">
        <f t="shared" si="6"/>
        <v>0.58674000000000348</v>
      </c>
      <c r="G258">
        <f t="shared" si="7"/>
        <v>2.2632000000000057</v>
      </c>
      <c r="H258">
        <f t="shared" si="7"/>
        <v>0.94116902000000058</v>
      </c>
    </row>
    <row r="259" spans="2:8" x14ac:dyDescent="0.3">
      <c r="B259">
        <f>B258+'User Interface'!$D$14</f>
        <v>0.24700000000000019</v>
      </c>
      <c r="C259">
        <f>IF(G259&lt;0,(SQRT(G259^2+H259^2)*'User Interface'!$D$17)/$C$7*COS(PI()*'User Interface'!$D$19/180),0)</f>
        <v>0</v>
      </c>
      <c r="D259">
        <f>IF(G259&lt;0,(SQRT(H259^2+H259^2)*'User Interface'!$D$17)/$C$7*COS(PI()*'User Interface'!$D$19/180)+$C$8,$C$8)</f>
        <v>-9.81</v>
      </c>
      <c r="E259">
        <f t="shared" si="6"/>
        <v>9.1999999999999993</v>
      </c>
      <c r="F259">
        <f t="shared" si="6"/>
        <v>0.5769300000000035</v>
      </c>
      <c r="G259">
        <f t="shared" si="7"/>
        <v>2.2724000000000055</v>
      </c>
      <c r="H259">
        <f t="shared" si="7"/>
        <v>0.94175085500000055</v>
      </c>
    </row>
    <row r="260" spans="2:8" x14ac:dyDescent="0.3">
      <c r="B260">
        <f>B259+'User Interface'!$D$14</f>
        <v>0.24800000000000019</v>
      </c>
      <c r="C260">
        <f>IF(G260&lt;0,(SQRT(G260^2+H260^2)*'User Interface'!$D$17)/$C$7*COS(PI()*'User Interface'!$D$19/180),0)</f>
        <v>0</v>
      </c>
      <c r="D260">
        <f>IF(G260&lt;0,(SQRT(H260^2+H260^2)*'User Interface'!$D$17)/$C$7*COS(PI()*'User Interface'!$D$19/180)+$C$8,$C$8)</f>
        <v>-9.81</v>
      </c>
      <c r="E260">
        <f t="shared" si="6"/>
        <v>9.1999999999999993</v>
      </c>
      <c r="F260">
        <f t="shared" si="6"/>
        <v>0.56712000000000351</v>
      </c>
      <c r="G260">
        <f t="shared" si="7"/>
        <v>2.2816000000000054</v>
      </c>
      <c r="H260">
        <f t="shared" si="7"/>
        <v>0.94232288000000053</v>
      </c>
    </row>
    <row r="261" spans="2:8" x14ac:dyDescent="0.3">
      <c r="B261">
        <f>B260+'User Interface'!$D$14</f>
        <v>0.24900000000000019</v>
      </c>
      <c r="C261">
        <f>IF(G261&lt;0,(SQRT(G261^2+H261^2)*'User Interface'!$D$17)/$C$7*COS(PI()*'User Interface'!$D$19/180),0)</f>
        <v>0</v>
      </c>
      <c r="D261">
        <f>IF(G261&lt;0,(SQRT(H261^2+H261^2)*'User Interface'!$D$17)/$C$7*COS(PI()*'User Interface'!$D$19/180)+$C$8,$C$8)</f>
        <v>-9.81</v>
      </c>
      <c r="E261">
        <f t="shared" si="6"/>
        <v>9.1999999999999993</v>
      </c>
      <c r="F261">
        <f t="shared" si="6"/>
        <v>0.55731000000000352</v>
      </c>
      <c r="G261">
        <f t="shared" si="7"/>
        <v>2.2908000000000053</v>
      </c>
      <c r="H261">
        <f t="shared" si="7"/>
        <v>0.94288509500000051</v>
      </c>
    </row>
    <row r="262" spans="2:8" x14ac:dyDescent="0.3">
      <c r="B262">
        <f>B261+'User Interface'!$D$14</f>
        <v>0.25000000000000017</v>
      </c>
      <c r="C262">
        <f>IF(G262&lt;0,(SQRT(G262^2+H262^2)*'User Interface'!$D$17)/$C$7*COS(PI()*'User Interface'!$D$19/180),0)</f>
        <v>0</v>
      </c>
      <c r="D262">
        <f>IF(G262&lt;0,(SQRT(H262^2+H262^2)*'User Interface'!$D$17)/$C$7*COS(PI()*'User Interface'!$D$19/180)+$C$8,$C$8)</f>
        <v>-9.81</v>
      </c>
      <c r="E262">
        <f t="shared" si="6"/>
        <v>9.1999999999999993</v>
      </c>
      <c r="F262">
        <f t="shared" si="6"/>
        <v>0.54750000000000354</v>
      </c>
      <c r="G262">
        <f t="shared" si="7"/>
        <v>2.3000000000000052</v>
      </c>
      <c r="H262">
        <f t="shared" si="7"/>
        <v>0.94343750000000048</v>
      </c>
    </row>
    <row r="263" spans="2:8" x14ac:dyDescent="0.3">
      <c r="B263">
        <f>B262+'User Interface'!$D$14</f>
        <v>0.25100000000000017</v>
      </c>
      <c r="C263">
        <f>IF(G263&lt;0,(SQRT(G263^2+H263^2)*'User Interface'!$D$17)/$C$7*COS(PI()*'User Interface'!$D$19/180),0)</f>
        <v>0</v>
      </c>
      <c r="D263">
        <f>IF(G263&lt;0,(SQRT(H263^2+H263^2)*'User Interface'!$D$17)/$C$7*COS(PI()*'User Interface'!$D$19/180)+$C$8,$C$8)</f>
        <v>-9.81</v>
      </c>
      <c r="E263">
        <f t="shared" si="6"/>
        <v>9.1999999999999993</v>
      </c>
      <c r="F263">
        <f t="shared" si="6"/>
        <v>0.53769000000000355</v>
      </c>
      <c r="G263">
        <f t="shared" si="7"/>
        <v>2.309200000000005</v>
      </c>
      <c r="H263">
        <f t="shared" si="7"/>
        <v>0.94398009500000046</v>
      </c>
    </row>
    <row r="264" spans="2:8" x14ac:dyDescent="0.3">
      <c r="B264">
        <f>B263+'User Interface'!$D$14</f>
        <v>0.25200000000000017</v>
      </c>
      <c r="C264">
        <f>IF(G264&lt;0,(SQRT(G264^2+H264^2)*'User Interface'!$D$17)/$C$7*COS(PI()*'User Interface'!$D$19/180),0)</f>
        <v>0</v>
      </c>
      <c r="D264">
        <f>IF(G264&lt;0,(SQRT(H264^2+H264^2)*'User Interface'!$D$17)/$C$7*COS(PI()*'User Interface'!$D$19/180)+$C$8,$C$8)</f>
        <v>-9.81</v>
      </c>
      <c r="E264">
        <f t="shared" si="6"/>
        <v>9.1999999999999993</v>
      </c>
      <c r="F264">
        <f t="shared" si="6"/>
        <v>0.52788000000000357</v>
      </c>
      <c r="G264">
        <f t="shared" si="7"/>
        <v>2.3184000000000049</v>
      </c>
      <c r="H264">
        <f t="shared" si="7"/>
        <v>0.94451288000000044</v>
      </c>
    </row>
    <row r="265" spans="2:8" x14ac:dyDescent="0.3">
      <c r="B265">
        <f>B264+'User Interface'!$D$14</f>
        <v>0.25300000000000017</v>
      </c>
      <c r="C265">
        <f>IF(G265&lt;0,(SQRT(G265^2+H265^2)*'User Interface'!$D$17)/$C$7*COS(PI()*'User Interface'!$D$19/180),0)</f>
        <v>0</v>
      </c>
      <c r="D265">
        <f>IF(G265&lt;0,(SQRT(H265^2+H265^2)*'User Interface'!$D$17)/$C$7*COS(PI()*'User Interface'!$D$19/180)+$C$8,$C$8)</f>
        <v>-9.81</v>
      </c>
      <c r="E265">
        <f t="shared" si="6"/>
        <v>9.1999999999999993</v>
      </c>
      <c r="F265">
        <f t="shared" si="6"/>
        <v>0.51807000000000358</v>
      </c>
      <c r="G265">
        <f t="shared" si="7"/>
        <v>2.3276000000000048</v>
      </c>
      <c r="H265">
        <f t="shared" si="7"/>
        <v>0.94503585500000042</v>
      </c>
    </row>
    <row r="266" spans="2:8" x14ac:dyDescent="0.3">
      <c r="B266">
        <f>B265+'User Interface'!$D$14</f>
        <v>0.25400000000000017</v>
      </c>
      <c r="C266">
        <f>IF(G266&lt;0,(SQRT(G266^2+H266^2)*'User Interface'!$D$17)/$C$7*COS(PI()*'User Interface'!$D$19/180),0)</f>
        <v>0</v>
      </c>
      <c r="D266">
        <f>IF(G266&lt;0,(SQRT(H266^2+H266^2)*'User Interface'!$D$17)/$C$7*COS(PI()*'User Interface'!$D$19/180)+$C$8,$C$8)</f>
        <v>-9.81</v>
      </c>
      <c r="E266">
        <f t="shared" si="6"/>
        <v>9.1999999999999993</v>
      </c>
      <c r="F266">
        <f t="shared" si="6"/>
        <v>0.5082600000000036</v>
      </c>
      <c r="G266">
        <f t="shared" si="7"/>
        <v>2.3368000000000047</v>
      </c>
      <c r="H266">
        <f t="shared" si="7"/>
        <v>0.94554902000000041</v>
      </c>
    </row>
    <row r="267" spans="2:8" x14ac:dyDescent="0.3">
      <c r="B267">
        <f>B266+'User Interface'!$D$14</f>
        <v>0.25500000000000017</v>
      </c>
      <c r="C267">
        <f>IF(G267&lt;0,(SQRT(G267^2+H267^2)*'User Interface'!$D$17)/$C$7*COS(PI()*'User Interface'!$D$19/180),0)</f>
        <v>0</v>
      </c>
      <c r="D267">
        <f>IF(G267&lt;0,(SQRT(H267^2+H267^2)*'User Interface'!$D$17)/$C$7*COS(PI()*'User Interface'!$D$19/180)+$C$8,$C$8)</f>
        <v>-9.81</v>
      </c>
      <c r="E267">
        <f t="shared" si="6"/>
        <v>9.1999999999999993</v>
      </c>
      <c r="F267">
        <f t="shared" si="6"/>
        <v>0.49845000000000361</v>
      </c>
      <c r="G267">
        <f t="shared" si="7"/>
        <v>2.3460000000000045</v>
      </c>
      <c r="H267">
        <f t="shared" si="7"/>
        <v>0.94605237500000039</v>
      </c>
    </row>
    <row r="268" spans="2:8" x14ac:dyDescent="0.3">
      <c r="B268">
        <f>B267+'User Interface'!$D$14</f>
        <v>0.25600000000000017</v>
      </c>
      <c r="C268">
        <f>IF(G268&lt;0,(SQRT(G268^2+H268^2)*'User Interface'!$D$17)/$C$7*COS(PI()*'User Interface'!$D$19/180),0)</f>
        <v>0</v>
      </c>
      <c r="D268">
        <f>IF(G268&lt;0,(SQRT(H268^2+H268^2)*'User Interface'!$D$17)/$C$7*COS(PI()*'User Interface'!$D$19/180)+$C$8,$C$8)</f>
        <v>-9.81</v>
      </c>
      <c r="E268">
        <f t="shared" si="6"/>
        <v>9.1999999999999993</v>
      </c>
      <c r="F268">
        <f t="shared" si="6"/>
        <v>0.48864000000000363</v>
      </c>
      <c r="G268">
        <f t="shared" si="7"/>
        <v>2.3552000000000044</v>
      </c>
      <c r="H268">
        <f t="shared" si="7"/>
        <v>0.94654592000000037</v>
      </c>
    </row>
    <row r="269" spans="2:8" x14ac:dyDescent="0.3">
      <c r="B269">
        <f>B268+'User Interface'!$D$14</f>
        <v>0.25700000000000017</v>
      </c>
      <c r="C269">
        <f>IF(G269&lt;0,(SQRT(G269^2+H269^2)*'User Interface'!$D$17)/$C$7*COS(PI()*'User Interface'!$D$19/180),0)</f>
        <v>0</v>
      </c>
      <c r="D269">
        <f>IF(G269&lt;0,(SQRT(H269^2+H269^2)*'User Interface'!$D$17)/$C$7*COS(PI()*'User Interface'!$D$19/180)+$C$8,$C$8)</f>
        <v>-9.81</v>
      </c>
      <c r="E269">
        <f t="shared" si="6"/>
        <v>9.1999999999999993</v>
      </c>
      <c r="F269">
        <f t="shared" si="6"/>
        <v>0.47883000000000364</v>
      </c>
      <c r="G269">
        <f t="shared" si="7"/>
        <v>2.3644000000000043</v>
      </c>
      <c r="H269">
        <f t="shared" si="7"/>
        <v>0.94702965500000036</v>
      </c>
    </row>
    <row r="270" spans="2:8" x14ac:dyDescent="0.3">
      <c r="B270">
        <f>B269+'User Interface'!$D$14</f>
        <v>0.25800000000000017</v>
      </c>
      <c r="C270">
        <f>IF(G270&lt;0,(SQRT(G270^2+H270^2)*'User Interface'!$D$17)/$C$7*COS(PI()*'User Interface'!$D$19/180),0)</f>
        <v>0</v>
      </c>
      <c r="D270">
        <f>IF(G270&lt;0,(SQRT(H270^2+H270^2)*'User Interface'!$D$17)/$C$7*COS(PI()*'User Interface'!$D$19/180)+$C$8,$C$8)</f>
        <v>-9.81</v>
      </c>
      <c r="E270">
        <f t="shared" ref="E270:F333" si="8">C269*$C$9+E269</f>
        <v>9.1999999999999993</v>
      </c>
      <c r="F270">
        <f t="shared" si="8"/>
        <v>0.46902000000000366</v>
      </c>
      <c r="G270">
        <f t="shared" ref="G270:H333" si="9">(E270+E269)/2*$C$9+G269</f>
        <v>2.3736000000000042</v>
      </c>
      <c r="H270">
        <f t="shared" si="9"/>
        <v>0.94750358000000034</v>
      </c>
    </row>
    <row r="271" spans="2:8" x14ac:dyDescent="0.3">
      <c r="B271">
        <f>B270+'User Interface'!$D$14</f>
        <v>0.25900000000000017</v>
      </c>
      <c r="C271">
        <f>IF(G271&lt;0,(SQRT(G271^2+H271^2)*'User Interface'!$D$17)/$C$7*COS(PI()*'User Interface'!$D$19/180),0)</f>
        <v>0</v>
      </c>
      <c r="D271">
        <f>IF(G271&lt;0,(SQRT(H271^2+H271^2)*'User Interface'!$D$17)/$C$7*COS(PI()*'User Interface'!$D$19/180)+$C$8,$C$8)</f>
        <v>-9.81</v>
      </c>
      <c r="E271">
        <f t="shared" si="8"/>
        <v>9.1999999999999993</v>
      </c>
      <c r="F271">
        <f t="shared" si="8"/>
        <v>0.45921000000000367</v>
      </c>
      <c r="G271">
        <f t="shared" si="9"/>
        <v>2.382800000000004</v>
      </c>
      <c r="H271">
        <f t="shared" si="9"/>
        <v>0.94796769500000033</v>
      </c>
    </row>
    <row r="272" spans="2:8" x14ac:dyDescent="0.3">
      <c r="B272">
        <f>B271+'User Interface'!$D$14</f>
        <v>0.26000000000000018</v>
      </c>
      <c r="C272">
        <f>IF(G272&lt;0,(SQRT(G272^2+H272^2)*'User Interface'!$D$17)/$C$7*COS(PI()*'User Interface'!$D$19/180),0)</f>
        <v>0</v>
      </c>
      <c r="D272">
        <f>IF(G272&lt;0,(SQRT(H272^2+H272^2)*'User Interface'!$D$17)/$C$7*COS(PI()*'User Interface'!$D$19/180)+$C$8,$C$8)</f>
        <v>-9.81</v>
      </c>
      <c r="E272">
        <f t="shared" si="8"/>
        <v>9.1999999999999993</v>
      </c>
      <c r="F272">
        <f t="shared" si="8"/>
        <v>0.44940000000000369</v>
      </c>
      <c r="G272">
        <f t="shared" si="9"/>
        <v>2.3920000000000039</v>
      </c>
      <c r="H272">
        <f t="shared" si="9"/>
        <v>0.94842200000000032</v>
      </c>
    </row>
    <row r="273" spans="2:8" x14ac:dyDescent="0.3">
      <c r="B273">
        <f>B272+'User Interface'!$D$14</f>
        <v>0.26100000000000018</v>
      </c>
      <c r="C273">
        <f>IF(G273&lt;0,(SQRT(G273^2+H273^2)*'User Interface'!$D$17)/$C$7*COS(PI()*'User Interface'!$D$19/180),0)</f>
        <v>0</v>
      </c>
      <c r="D273">
        <f>IF(G273&lt;0,(SQRT(H273^2+H273^2)*'User Interface'!$D$17)/$C$7*COS(PI()*'User Interface'!$D$19/180)+$C$8,$C$8)</f>
        <v>-9.81</v>
      </c>
      <c r="E273">
        <f t="shared" si="8"/>
        <v>9.1999999999999993</v>
      </c>
      <c r="F273">
        <f t="shared" si="8"/>
        <v>0.4395900000000037</v>
      </c>
      <c r="G273">
        <f t="shared" si="9"/>
        <v>2.4012000000000038</v>
      </c>
      <c r="H273">
        <f t="shared" si="9"/>
        <v>0.94886649500000031</v>
      </c>
    </row>
    <row r="274" spans="2:8" x14ac:dyDescent="0.3">
      <c r="B274">
        <f>B273+'User Interface'!$D$14</f>
        <v>0.26200000000000018</v>
      </c>
      <c r="C274">
        <f>IF(G274&lt;0,(SQRT(G274^2+H274^2)*'User Interface'!$D$17)/$C$7*COS(PI()*'User Interface'!$D$19/180),0)</f>
        <v>0</v>
      </c>
      <c r="D274">
        <f>IF(G274&lt;0,(SQRT(H274^2+H274^2)*'User Interface'!$D$17)/$C$7*COS(PI()*'User Interface'!$D$19/180)+$C$8,$C$8)</f>
        <v>-9.81</v>
      </c>
      <c r="E274">
        <f t="shared" si="8"/>
        <v>9.1999999999999993</v>
      </c>
      <c r="F274">
        <f t="shared" si="8"/>
        <v>0.42978000000000371</v>
      </c>
      <c r="G274">
        <f t="shared" si="9"/>
        <v>2.4104000000000037</v>
      </c>
      <c r="H274">
        <f t="shared" si="9"/>
        <v>0.9493011800000003</v>
      </c>
    </row>
    <row r="275" spans="2:8" x14ac:dyDescent="0.3">
      <c r="B275">
        <f>B274+'User Interface'!$D$14</f>
        <v>0.26300000000000018</v>
      </c>
      <c r="C275">
        <f>IF(G275&lt;0,(SQRT(G275^2+H275^2)*'User Interface'!$D$17)/$C$7*COS(PI()*'User Interface'!$D$19/180),0)</f>
        <v>0</v>
      </c>
      <c r="D275">
        <f>IF(G275&lt;0,(SQRT(H275^2+H275^2)*'User Interface'!$D$17)/$C$7*COS(PI()*'User Interface'!$D$19/180)+$C$8,$C$8)</f>
        <v>-9.81</v>
      </c>
      <c r="E275">
        <f t="shared" si="8"/>
        <v>9.1999999999999993</v>
      </c>
      <c r="F275">
        <f t="shared" si="8"/>
        <v>0.41997000000000373</v>
      </c>
      <c r="G275">
        <f t="shared" si="9"/>
        <v>2.4196000000000035</v>
      </c>
      <c r="H275">
        <f t="shared" si="9"/>
        <v>0.94972605500000029</v>
      </c>
    </row>
    <row r="276" spans="2:8" x14ac:dyDescent="0.3">
      <c r="B276">
        <f>B275+'User Interface'!$D$14</f>
        <v>0.26400000000000018</v>
      </c>
      <c r="C276">
        <f>IF(G276&lt;0,(SQRT(G276^2+H276^2)*'User Interface'!$D$17)/$C$7*COS(PI()*'User Interface'!$D$19/180),0)</f>
        <v>0</v>
      </c>
      <c r="D276">
        <f>IF(G276&lt;0,(SQRT(H276^2+H276^2)*'User Interface'!$D$17)/$C$7*COS(PI()*'User Interface'!$D$19/180)+$C$8,$C$8)</f>
        <v>-9.81</v>
      </c>
      <c r="E276">
        <f t="shared" si="8"/>
        <v>9.1999999999999993</v>
      </c>
      <c r="F276">
        <f t="shared" si="8"/>
        <v>0.41016000000000374</v>
      </c>
      <c r="G276">
        <f t="shared" si="9"/>
        <v>2.4288000000000034</v>
      </c>
      <c r="H276">
        <f t="shared" si="9"/>
        <v>0.95014112000000028</v>
      </c>
    </row>
    <row r="277" spans="2:8" x14ac:dyDescent="0.3">
      <c r="B277">
        <f>B276+'User Interface'!$D$14</f>
        <v>0.26500000000000018</v>
      </c>
      <c r="C277">
        <f>IF(G277&lt;0,(SQRT(G277^2+H277^2)*'User Interface'!$D$17)/$C$7*COS(PI()*'User Interface'!$D$19/180),0)</f>
        <v>0</v>
      </c>
      <c r="D277">
        <f>IF(G277&lt;0,(SQRT(H277^2+H277^2)*'User Interface'!$D$17)/$C$7*COS(PI()*'User Interface'!$D$19/180)+$C$8,$C$8)</f>
        <v>-9.81</v>
      </c>
      <c r="E277">
        <f t="shared" si="8"/>
        <v>9.1999999999999993</v>
      </c>
      <c r="F277">
        <f t="shared" si="8"/>
        <v>0.40035000000000376</v>
      </c>
      <c r="G277">
        <f t="shared" si="9"/>
        <v>2.4380000000000033</v>
      </c>
      <c r="H277">
        <f t="shared" si="9"/>
        <v>0.95054637500000028</v>
      </c>
    </row>
    <row r="278" spans="2:8" x14ac:dyDescent="0.3">
      <c r="B278">
        <f>B277+'User Interface'!$D$14</f>
        <v>0.26600000000000018</v>
      </c>
      <c r="C278">
        <f>IF(G278&lt;0,(SQRT(G278^2+H278^2)*'User Interface'!$D$17)/$C$7*COS(PI()*'User Interface'!$D$19/180),0)</f>
        <v>0</v>
      </c>
      <c r="D278">
        <f>IF(G278&lt;0,(SQRT(H278^2+H278^2)*'User Interface'!$D$17)/$C$7*COS(PI()*'User Interface'!$D$19/180)+$C$8,$C$8)</f>
        <v>-9.81</v>
      </c>
      <c r="E278">
        <f t="shared" si="8"/>
        <v>9.1999999999999993</v>
      </c>
      <c r="F278">
        <f t="shared" si="8"/>
        <v>0.39054000000000377</v>
      </c>
      <c r="G278">
        <f t="shared" si="9"/>
        <v>2.4472000000000032</v>
      </c>
      <c r="H278">
        <f t="shared" si="9"/>
        <v>0.95094182000000027</v>
      </c>
    </row>
    <row r="279" spans="2:8" x14ac:dyDescent="0.3">
      <c r="B279">
        <f>B278+'User Interface'!$D$14</f>
        <v>0.26700000000000018</v>
      </c>
      <c r="C279">
        <f>IF(G279&lt;0,(SQRT(G279^2+H279^2)*'User Interface'!$D$17)/$C$7*COS(PI()*'User Interface'!$D$19/180),0)</f>
        <v>0</v>
      </c>
      <c r="D279">
        <f>IF(G279&lt;0,(SQRT(H279^2+H279^2)*'User Interface'!$D$17)/$C$7*COS(PI()*'User Interface'!$D$19/180)+$C$8,$C$8)</f>
        <v>-9.81</v>
      </c>
      <c r="E279">
        <f t="shared" si="8"/>
        <v>9.1999999999999993</v>
      </c>
      <c r="F279">
        <f t="shared" si="8"/>
        <v>0.38073000000000379</v>
      </c>
      <c r="G279">
        <f t="shared" si="9"/>
        <v>2.456400000000003</v>
      </c>
      <c r="H279">
        <f t="shared" si="9"/>
        <v>0.95132745500000027</v>
      </c>
    </row>
    <row r="280" spans="2:8" x14ac:dyDescent="0.3">
      <c r="B280">
        <f>B279+'User Interface'!$D$14</f>
        <v>0.26800000000000018</v>
      </c>
      <c r="C280">
        <f>IF(G280&lt;0,(SQRT(G280^2+H280^2)*'User Interface'!$D$17)/$C$7*COS(PI()*'User Interface'!$D$19/180),0)</f>
        <v>0</v>
      </c>
      <c r="D280">
        <f>IF(G280&lt;0,(SQRT(H280^2+H280^2)*'User Interface'!$D$17)/$C$7*COS(PI()*'User Interface'!$D$19/180)+$C$8,$C$8)</f>
        <v>-9.81</v>
      </c>
      <c r="E280">
        <f t="shared" si="8"/>
        <v>9.1999999999999993</v>
      </c>
      <c r="F280">
        <f t="shared" si="8"/>
        <v>0.3709200000000038</v>
      </c>
      <c r="G280">
        <f t="shared" si="9"/>
        <v>2.4656000000000029</v>
      </c>
      <c r="H280">
        <f t="shared" si="9"/>
        <v>0.95170328000000026</v>
      </c>
    </row>
    <row r="281" spans="2:8" x14ac:dyDescent="0.3">
      <c r="B281">
        <f>B280+'User Interface'!$D$14</f>
        <v>0.26900000000000018</v>
      </c>
      <c r="C281">
        <f>IF(G281&lt;0,(SQRT(G281^2+H281^2)*'User Interface'!$D$17)/$C$7*COS(PI()*'User Interface'!$D$19/180),0)</f>
        <v>0</v>
      </c>
      <c r="D281">
        <f>IF(G281&lt;0,(SQRT(H281^2+H281^2)*'User Interface'!$D$17)/$C$7*COS(PI()*'User Interface'!$D$19/180)+$C$8,$C$8)</f>
        <v>-9.81</v>
      </c>
      <c r="E281">
        <f t="shared" si="8"/>
        <v>9.1999999999999993</v>
      </c>
      <c r="F281">
        <f t="shared" si="8"/>
        <v>0.36111000000000382</v>
      </c>
      <c r="G281">
        <f t="shared" si="9"/>
        <v>2.4748000000000028</v>
      </c>
      <c r="H281">
        <f t="shared" si="9"/>
        <v>0.95206929500000026</v>
      </c>
    </row>
    <row r="282" spans="2:8" x14ac:dyDescent="0.3">
      <c r="B282">
        <f>B281+'User Interface'!$D$14</f>
        <v>0.27000000000000018</v>
      </c>
      <c r="C282">
        <f>IF(G282&lt;0,(SQRT(G282^2+H282^2)*'User Interface'!$D$17)/$C$7*COS(PI()*'User Interface'!$D$19/180),0)</f>
        <v>0</v>
      </c>
      <c r="D282">
        <f>IF(G282&lt;0,(SQRT(H282^2+H282^2)*'User Interface'!$D$17)/$C$7*COS(PI()*'User Interface'!$D$19/180)+$C$8,$C$8)</f>
        <v>-9.81</v>
      </c>
      <c r="E282">
        <f t="shared" si="8"/>
        <v>9.1999999999999993</v>
      </c>
      <c r="F282">
        <f t="shared" si="8"/>
        <v>0.35130000000000383</v>
      </c>
      <c r="G282">
        <f t="shared" si="9"/>
        <v>2.4840000000000027</v>
      </c>
      <c r="H282">
        <f t="shared" si="9"/>
        <v>0.95242550000000026</v>
      </c>
    </row>
    <row r="283" spans="2:8" x14ac:dyDescent="0.3">
      <c r="B283">
        <f>B282+'User Interface'!$D$14</f>
        <v>0.27100000000000019</v>
      </c>
      <c r="C283">
        <f>IF(G283&lt;0,(SQRT(G283^2+H283^2)*'User Interface'!$D$17)/$C$7*COS(PI()*'User Interface'!$D$19/180),0)</f>
        <v>0</v>
      </c>
      <c r="D283">
        <f>IF(G283&lt;0,(SQRT(H283^2+H283^2)*'User Interface'!$D$17)/$C$7*COS(PI()*'User Interface'!$D$19/180)+$C$8,$C$8)</f>
        <v>-9.81</v>
      </c>
      <c r="E283">
        <f t="shared" si="8"/>
        <v>9.1999999999999993</v>
      </c>
      <c r="F283">
        <f t="shared" si="8"/>
        <v>0.34149000000000385</v>
      </c>
      <c r="G283">
        <f t="shared" si="9"/>
        <v>2.4932000000000025</v>
      </c>
      <c r="H283">
        <f t="shared" si="9"/>
        <v>0.95277189500000026</v>
      </c>
    </row>
    <row r="284" spans="2:8" x14ac:dyDescent="0.3">
      <c r="B284">
        <f>B283+'User Interface'!$D$14</f>
        <v>0.27200000000000019</v>
      </c>
      <c r="C284">
        <f>IF(G284&lt;0,(SQRT(G284^2+H284^2)*'User Interface'!$D$17)/$C$7*COS(PI()*'User Interface'!$D$19/180),0)</f>
        <v>0</v>
      </c>
      <c r="D284">
        <f>IF(G284&lt;0,(SQRT(H284^2+H284^2)*'User Interface'!$D$17)/$C$7*COS(PI()*'User Interface'!$D$19/180)+$C$8,$C$8)</f>
        <v>-9.81</v>
      </c>
      <c r="E284">
        <f t="shared" si="8"/>
        <v>9.1999999999999993</v>
      </c>
      <c r="F284">
        <f t="shared" si="8"/>
        <v>0.33168000000000386</v>
      </c>
      <c r="G284">
        <f t="shared" si="9"/>
        <v>2.5024000000000024</v>
      </c>
      <c r="H284">
        <f t="shared" si="9"/>
        <v>0.95310848000000026</v>
      </c>
    </row>
    <row r="285" spans="2:8" x14ac:dyDescent="0.3">
      <c r="B285">
        <f>B284+'User Interface'!$D$14</f>
        <v>0.27300000000000019</v>
      </c>
      <c r="C285">
        <f>IF(G285&lt;0,(SQRT(G285^2+H285^2)*'User Interface'!$D$17)/$C$7*COS(PI()*'User Interface'!$D$19/180),0)</f>
        <v>0</v>
      </c>
      <c r="D285">
        <f>IF(G285&lt;0,(SQRT(H285^2+H285^2)*'User Interface'!$D$17)/$C$7*COS(PI()*'User Interface'!$D$19/180)+$C$8,$C$8)</f>
        <v>-9.81</v>
      </c>
      <c r="E285">
        <f t="shared" si="8"/>
        <v>9.1999999999999993</v>
      </c>
      <c r="F285">
        <f t="shared" si="8"/>
        <v>0.32187000000000388</v>
      </c>
      <c r="G285">
        <f t="shared" si="9"/>
        <v>2.5116000000000023</v>
      </c>
      <c r="H285">
        <f t="shared" si="9"/>
        <v>0.95343525500000026</v>
      </c>
    </row>
    <row r="286" spans="2:8" x14ac:dyDescent="0.3">
      <c r="B286">
        <f>B285+'User Interface'!$D$14</f>
        <v>0.27400000000000019</v>
      </c>
      <c r="C286">
        <f>IF(G286&lt;0,(SQRT(G286^2+H286^2)*'User Interface'!$D$17)/$C$7*COS(PI()*'User Interface'!$D$19/180),0)</f>
        <v>0</v>
      </c>
      <c r="D286">
        <f>IF(G286&lt;0,(SQRT(H286^2+H286^2)*'User Interface'!$D$17)/$C$7*COS(PI()*'User Interface'!$D$19/180)+$C$8,$C$8)</f>
        <v>-9.81</v>
      </c>
      <c r="E286">
        <f t="shared" si="8"/>
        <v>9.1999999999999993</v>
      </c>
      <c r="F286">
        <f t="shared" si="8"/>
        <v>0.31206000000000389</v>
      </c>
      <c r="G286">
        <f t="shared" si="9"/>
        <v>2.5208000000000022</v>
      </c>
      <c r="H286">
        <f t="shared" si="9"/>
        <v>0.95375222000000026</v>
      </c>
    </row>
    <row r="287" spans="2:8" x14ac:dyDescent="0.3">
      <c r="B287">
        <f>B286+'User Interface'!$D$14</f>
        <v>0.27500000000000019</v>
      </c>
      <c r="C287">
        <f>IF(G287&lt;0,(SQRT(G287^2+H287^2)*'User Interface'!$D$17)/$C$7*COS(PI()*'User Interface'!$D$19/180),0)</f>
        <v>0</v>
      </c>
      <c r="D287">
        <f>IF(G287&lt;0,(SQRT(H287^2+H287^2)*'User Interface'!$D$17)/$C$7*COS(PI()*'User Interface'!$D$19/180)+$C$8,$C$8)</f>
        <v>-9.81</v>
      </c>
      <c r="E287">
        <f t="shared" si="8"/>
        <v>9.1999999999999993</v>
      </c>
      <c r="F287">
        <f t="shared" si="8"/>
        <v>0.3022500000000039</v>
      </c>
      <c r="G287">
        <f t="shared" si="9"/>
        <v>2.530000000000002</v>
      </c>
      <c r="H287">
        <f t="shared" si="9"/>
        <v>0.95405937500000026</v>
      </c>
    </row>
    <row r="288" spans="2:8" x14ac:dyDescent="0.3">
      <c r="B288">
        <f>B287+'User Interface'!$D$14</f>
        <v>0.27600000000000019</v>
      </c>
      <c r="C288">
        <f>IF(G288&lt;0,(SQRT(G288^2+H288^2)*'User Interface'!$D$17)/$C$7*COS(PI()*'User Interface'!$D$19/180),0)</f>
        <v>0</v>
      </c>
      <c r="D288">
        <f>IF(G288&lt;0,(SQRT(H288^2+H288^2)*'User Interface'!$D$17)/$C$7*COS(PI()*'User Interface'!$D$19/180)+$C$8,$C$8)</f>
        <v>-9.81</v>
      </c>
      <c r="E288">
        <f t="shared" si="8"/>
        <v>9.1999999999999993</v>
      </c>
      <c r="F288">
        <f t="shared" si="8"/>
        <v>0.29244000000000392</v>
      </c>
      <c r="G288">
        <f t="shared" si="9"/>
        <v>2.5392000000000019</v>
      </c>
      <c r="H288">
        <f t="shared" si="9"/>
        <v>0.95435672000000027</v>
      </c>
    </row>
    <row r="289" spans="2:8" x14ac:dyDescent="0.3">
      <c r="B289">
        <f>B288+'User Interface'!$D$14</f>
        <v>0.27700000000000019</v>
      </c>
      <c r="C289">
        <f>IF(G289&lt;0,(SQRT(G289^2+H289^2)*'User Interface'!$D$17)/$C$7*COS(PI()*'User Interface'!$D$19/180),0)</f>
        <v>0</v>
      </c>
      <c r="D289">
        <f>IF(G289&lt;0,(SQRT(H289^2+H289^2)*'User Interface'!$D$17)/$C$7*COS(PI()*'User Interface'!$D$19/180)+$C$8,$C$8)</f>
        <v>-9.81</v>
      </c>
      <c r="E289">
        <f t="shared" si="8"/>
        <v>9.1999999999999993</v>
      </c>
      <c r="F289">
        <f t="shared" si="8"/>
        <v>0.28263000000000393</v>
      </c>
      <c r="G289">
        <f t="shared" si="9"/>
        <v>2.5484000000000018</v>
      </c>
      <c r="H289">
        <f t="shared" si="9"/>
        <v>0.95464425500000027</v>
      </c>
    </row>
    <row r="290" spans="2:8" x14ac:dyDescent="0.3">
      <c r="B290">
        <f>B289+'User Interface'!$D$14</f>
        <v>0.27800000000000019</v>
      </c>
      <c r="C290">
        <f>IF(G290&lt;0,(SQRT(G290^2+H290^2)*'User Interface'!$D$17)/$C$7*COS(PI()*'User Interface'!$D$19/180),0)</f>
        <v>0</v>
      </c>
      <c r="D290">
        <f>IF(G290&lt;0,(SQRT(H290^2+H290^2)*'User Interface'!$D$17)/$C$7*COS(PI()*'User Interface'!$D$19/180)+$C$8,$C$8)</f>
        <v>-9.81</v>
      </c>
      <c r="E290">
        <f t="shared" si="8"/>
        <v>9.1999999999999993</v>
      </c>
      <c r="F290">
        <f t="shared" si="8"/>
        <v>0.27282000000000395</v>
      </c>
      <c r="G290">
        <f t="shared" si="9"/>
        <v>2.5576000000000016</v>
      </c>
      <c r="H290">
        <f t="shared" si="9"/>
        <v>0.95492198000000028</v>
      </c>
    </row>
    <row r="291" spans="2:8" x14ac:dyDescent="0.3">
      <c r="B291">
        <f>B290+'User Interface'!$D$14</f>
        <v>0.27900000000000019</v>
      </c>
      <c r="C291">
        <f>IF(G291&lt;0,(SQRT(G291^2+H291^2)*'User Interface'!$D$17)/$C$7*COS(PI()*'User Interface'!$D$19/180),0)</f>
        <v>0</v>
      </c>
      <c r="D291">
        <f>IF(G291&lt;0,(SQRT(H291^2+H291^2)*'User Interface'!$D$17)/$C$7*COS(PI()*'User Interface'!$D$19/180)+$C$8,$C$8)</f>
        <v>-9.81</v>
      </c>
      <c r="E291">
        <f t="shared" si="8"/>
        <v>9.1999999999999993</v>
      </c>
      <c r="F291">
        <f t="shared" si="8"/>
        <v>0.26301000000000396</v>
      </c>
      <c r="G291">
        <f t="shared" si="9"/>
        <v>2.5668000000000015</v>
      </c>
      <c r="H291">
        <f t="shared" si="9"/>
        <v>0.95518989500000029</v>
      </c>
    </row>
    <row r="292" spans="2:8" x14ac:dyDescent="0.3">
      <c r="B292">
        <f>B291+'User Interface'!$D$14</f>
        <v>0.28000000000000019</v>
      </c>
      <c r="C292">
        <f>IF(G292&lt;0,(SQRT(G292^2+H292^2)*'User Interface'!$D$17)/$C$7*COS(PI()*'User Interface'!$D$19/180),0)</f>
        <v>0</v>
      </c>
      <c r="D292">
        <f>IF(G292&lt;0,(SQRT(H292^2+H292^2)*'User Interface'!$D$17)/$C$7*COS(PI()*'User Interface'!$D$19/180)+$C$8,$C$8)</f>
        <v>-9.81</v>
      </c>
      <c r="E292">
        <f t="shared" si="8"/>
        <v>9.1999999999999993</v>
      </c>
      <c r="F292">
        <f t="shared" si="8"/>
        <v>0.25320000000000398</v>
      </c>
      <c r="G292">
        <f t="shared" si="9"/>
        <v>2.5760000000000014</v>
      </c>
      <c r="H292">
        <f t="shared" si="9"/>
        <v>0.9554480000000003</v>
      </c>
    </row>
    <row r="293" spans="2:8" x14ac:dyDescent="0.3">
      <c r="B293">
        <f>B292+'User Interface'!$D$14</f>
        <v>0.28100000000000019</v>
      </c>
      <c r="C293">
        <f>IF(G293&lt;0,(SQRT(G293^2+H293^2)*'User Interface'!$D$17)/$C$7*COS(PI()*'User Interface'!$D$19/180),0)</f>
        <v>0</v>
      </c>
      <c r="D293">
        <f>IF(G293&lt;0,(SQRT(H293^2+H293^2)*'User Interface'!$D$17)/$C$7*COS(PI()*'User Interface'!$D$19/180)+$C$8,$C$8)</f>
        <v>-9.81</v>
      </c>
      <c r="E293">
        <f t="shared" si="8"/>
        <v>9.1999999999999993</v>
      </c>
      <c r="F293">
        <f t="shared" si="8"/>
        <v>0.24339000000000396</v>
      </c>
      <c r="G293">
        <f t="shared" si="9"/>
        <v>2.5852000000000013</v>
      </c>
      <c r="H293">
        <f t="shared" si="9"/>
        <v>0.95569629500000031</v>
      </c>
    </row>
    <row r="294" spans="2:8" x14ac:dyDescent="0.3">
      <c r="B294">
        <f>B293+'User Interface'!$D$14</f>
        <v>0.28200000000000019</v>
      </c>
      <c r="C294">
        <f>IF(G294&lt;0,(SQRT(G294^2+H294^2)*'User Interface'!$D$17)/$C$7*COS(PI()*'User Interface'!$D$19/180),0)</f>
        <v>0</v>
      </c>
      <c r="D294">
        <f>IF(G294&lt;0,(SQRT(H294^2+H294^2)*'User Interface'!$D$17)/$C$7*COS(PI()*'User Interface'!$D$19/180)+$C$8,$C$8)</f>
        <v>-9.81</v>
      </c>
      <c r="E294">
        <f t="shared" si="8"/>
        <v>9.1999999999999993</v>
      </c>
      <c r="F294">
        <f t="shared" si="8"/>
        <v>0.23358000000000395</v>
      </c>
      <c r="G294">
        <f t="shared" si="9"/>
        <v>2.5944000000000011</v>
      </c>
      <c r="H294">
        <f t="shared" si="9"/>
        <v>0.95593478000000032</v>
      </c>
    </row>
    <row r="295" spans="2:8" x14ac:dyDescent="0.3">
      <c r="B295">
        <f>B294+'User Interface'!$D$14</f>
        <v>0.2830000000000002</v>
      </c>
      <c r="C295">
        <f>IF(G295&lt;0,(SQRT(G295^2+H295^2)*'User Interface'!$D$17)/$C$7*COS(PI()*'User Interface'!$D$19/180),0)</f>
        <v>0</v>
      </c>
      <c r="D295">
        <f>IF(G295&lt;0,(SQRT(H295^2+H295^2)*'User Interface'!$D$17)/$C$7*COS(PI()*'User Interface'!$D$19/180)+$C$8,$C$8)</f>
        <v>-9.81</v>
      </c>
      <c r="E295">
        <f t="shared" si="8"/>
        <v>9.1999999999999993</v>
      </c>
      <c r="F295">
        <f t="shared" si="8"/>
        <v>0.22377000000000394</v>
      </c>
      <c r="G295">
        <f t="shared" si="9"/>
        <v>2.603600000000001</v>
      </c>
      <c r="H295">
        <f t="shared" si="9"/>
        <v>0.95616345500000033</v>
      </c>
    </row>
    <row r="296" spans="2:8" x14ac:dyDescent="0.3">
      <c r="B296">
        <f>B295+'User Interface'!$D$14</f>
        <v>0.2840000000000002</v>
      </c>
      <c r="C296">
        <f>IF(G296&lt;0,(SQRT(G296^2+H296^2)*'User Interface'!$D$17)/$C$7*COS(PI()*'User Interface'!$D$19/180),0)</f>
        <v>0</v>
      </c>
      <c r="D296">
        <f>IF(G296&lt;0,(SQRT(H296^2+H296^2)*'User Interface'!$D$17)/$C$7*COS(PI()*'User Interface'!$D$19/180)+$C$8,$C$8)</f>
        <v>-9.81</v>
      </c>
      <c r="E296">
        <f t="shared" si="8"/>
        <v>9.1999999999999993</v>
      </c>
      <c r="F296">
        <f t="shared" si="8"/>
        <v>0.21396000000000392</v>
      </c>
      <c r="G296">
        <f t="shared" si="9"/>
        <v>2.6128000000000009</v>
      </c>
      <c r="H296">
        <f t="shared" si="9"/>
        <v>0.95638232000000034</v>
      </c>
    </row>
    <row r="297" spans="2:8" x14ac:dyDescent="0.3">
      <c r="B297">
        <f>B296+'User Interface'!$D$14</f>
        <v>0.2850000000000002</v>
      </c>
      <c r="C297">
        <f>IF(G297&lt;0,(SQRT(G297^2+H297^2)*'User Interface'!$D$17)/$C$7*COS(PI()*'User Interface'!$D$19/180),0)</f>
        <v>0</v>
      </c>
      <c r="D297">
        <f>IF(G297&lt;0,(SQRT(H297^2+H297^2)*'User Interface'!$D$17)/$C$7*COS(PI()*'User Interface'!$D$19/180)+$C$8,$C$8)</f>
        <v>-9.81</v>
      </c>
      <c r="E297">
        <f t="shared" si="8"/>
        <v>9.1999999999999993</v>
      </c>
      <c r="F297">
        <f t="shared" si="8"/>
        <v>0.20415000000000391</v>
      </c>
      <c r="G297">
        <f t="shared" si="9"/>
        <v>2.6220000000000008</v>
      </c>
      <c r="H297">
        <f t="shared" si="9"/>
        <v>0.95659137500000035</v>
      </c>
    </row>
    <row r="298" spans="2:8" x14ac:dyDescent="0.3">
      <c r="B298">
        <f>B297+'User Interface'!$D$14</f>
        <v>0.2860000000000002</v>
      </c>
      <c r="C298">
        <f>IF(G298&lt;0,(SQRT(G298^2+H298^2)*'User Interface'!$D$17)/$C$7*COS(PI()*'User Interface'!$D$19/180),0)</f>
        <v>0</v>
      </c>
      <c r="D298">
        <f>IF(G298&lt;0,(SQRT(H298^2+H298^2)*'User Interface'!$D$17)/$C$7*COS(PI()*'User Interface'!$D$19/180)+$C$8,$C$8)</f>
        <v>-9.81</v>
      </c>
      <c r="E298">
        <f t="shared" si="8"/>
        <v>9.1999999999999993</v>
      </c>
      <c r="F298">
        <f t="shared" si="8"/>
        <v>0.1943400000000039</v>
      </c>
      <c r="G298">
        <f t="shared" si="9"/>
        <v>2.6312000000000006</v>
      </c>
      <c r="H298">
        <f t="shared" si="9"/>
        <v>0.95679062000000037</v>
      </c>
    </row>
    <row r="299" spans="2:8" x14ac:dyDescent="0.3">
      <c r="B299">
        <f>B298+'User Interface'!$D$14</f>
        <v>0.2870000000000002</v>
      </c>
      <c r="C299">
        <f>IF(G299&lt;0,(SQRT(G299^2+H299^2)*'User Interface'!$D$17)/$C$7*COS(PI()*'User Interface'!$D$19/180),0)</f>
        <v>0</v>
      </c>
      <c r="D299">
        <f>IF(G299&lt;0,(SQRT(H299^2+H299^2)*'User Interface'!$D$17)/$C$7*COS(PI()*'User Interface'!$D$19/180)+$C$8,$C$8)</f>
        <v>-9.81</v>
      </c>
      <c r="E299">
        <f t="shared" si="8"/>
        <v>9.1999999999999993</v>
      </c>
      <c r="F299">
        <f t="shared" si="8"/>
        <v>0.18453000000000389</v>
      </c>
      <c r="G299">
        <f t="shared" si="9"/>
        <v>2.6404000000000005</v>
      </c>
      <c r="H299">
        <f t="shared" si="9"/>
        <v>0.95698005500000038</v>
      </c>
    </row>
    <row r="300" spans="2:8" x14ac:dyDescent="0.3">
      <c r="B300">
        <f>B299+'User Interface'!$D$14</f>
        <v>0.2880000000000002</v>
      </c>
      <c r="C300">
        <f>IF(G300&lt;0,(SQRT(G300^2+H300^2)*'User Interface'!$D$17)/$C$7*COS(PI()*'User Interface'!$D$19/180),0)</f>
        <v>0</v>
      </c>
      <c r="D300">
        <f>IF(G300&lt;0,(SQRT(H300^2+H300^2)*'User Interface'!$D$17)/$C$7*COS(PI()*'User Interface'!$D$19/180)+$C$8,$C$8)</f>
        <v>-9.81</v>
      </c>
      <c r="E300">
        <f t="shared" si="8"/>
        <v>9.1999999999999993</v>
      </c>
      <c r="F300">
        <f t="shared" si="8"/>
        <v>0.17472000000000387</v>
      </c>
      <c r="G300">
        <f t="shared" si="9"/>
        <v>2.6496000000000004</v>
      </c>
      <c r="H300">
        <f t="shared" si="9"/>
        <v>0.9571596800000004</v>
      </c>
    </row>
    <row r="301" spans="2:8" x14ac:dyDescent="0.3">
      <c r="B301">
        <f>B300+'User Interface'!$D$14</f>
        <v>0.2890000000000002</v>
      </c>
      <c r="C301">
        <f>IF(G301&lt;0,(SQRT(G301^2+H301^2)*'User Interface'!$D$17)/$C$7*COS(PI()*'User Interface'!$D$19/180),0)</f>
        <v>0</v>
      </c>
      <c r="D301">
        <f>IF(G301&lt;0,(SQRT(H301^2+H301^2)*'User Interface'!$D$17)/$C$7*COS(PI()*'User Interface'!$D$19/180)+$C$8,$C$8)</f>
        <v>-9.81</v>
      </c>
      <c r="E301">
        <f t="shared" si="8"/>
        <v>9.1999999999999993</v>
      </c>
      <c r="F301">
        <f t="shared" si="8"/>
        <v>0.16491000000000386</v>
      </c>
      <c r="G301">
        <f t="shared" si="9"/>
        <v>2.6588000000000003</v>
      </c>
      <c r="H301">
        <f t="shared" si="9"/>
        <v>0.95732949500000042</v>
      </c>
    </row>
    <row r="302" spans="2:8" x14ac:dyDescent="0.3">
      <c r="B302">
        <f>B301+'User Interface'!$D$14</f>
        <v>0.2900000000000002</v>
      </c>
      <c r="C302">
        <f>IF(G302&lt;0,(SQRT(G302^2+H302^2)*'User Interface'!$D$17)/$C$7*COS(PI()*'User Interface'!$D$19/180),0)</f>
        <v>0</v>
      </c>
      <c r="D302">
        <f>IF(G302&lt;0,(SQRT(H302^2+H302^2)*'User Interface'!$D$17)/$C$7*COS(PI()*'User Interface'!$D$19/180)+$C$8,$C$8)</f>
        <v>-9.81</v>
      </c>
      <c r="E302">
        <f t="shared" si="8"/>
        <v>9.1999999999999993</v>
      </c>
      <c r="F302">
        <f t="shared" si="8"/>
        <v>0.15510000000000385</v>
      </c>
      <c r="G302">
        <f t="shared" si="9"/>
        <v>2.6680000000000001</v>
      </c>
      <c r="H302">
        <f t="shared" si="9"/>
        <v>0.95748950000000044</v>
      </c>
    </row>
    <row r="303" spans="2:8" x14ac:dyDescent="0.3">
      <c r="B303">
        <f>B302+'User Interface'!$D$14</f>
        <v>0.2910000000000002</v>
      </c>
      <c r="C303">
        <f>IF(G303&lt;0,(SQRT(G303^2+H303^2)*'User Interface'!$D$17)/$C$7*COS(PI()*'User Interface'!$D$19/180),0)</f>
        <v>0</v>
      </c>
      <c r="D303">
        <f>IF(G303&lt;0,(SQRT(H303^2+H303^2)*'User Interface'!$D$17)/$C$7*COS(PI()*'User Interface'!$D$19/180)+$C$8,$C$8)</f>
        <v>-9.81</v>
      </c>
      <c r="E303">
        <f t="shared" si="8"/>
        <v>9.1999999999999993</v>
      </c>
      <c r="F303">
        <f t="shared" si="8"/>
        <v>0.14529000000000383</v>
      </c>
      <c r="G303">
        <f t="shared" si="9"/>
        <v>2.6772</v>
      </c>
      <c r="H303">
        <f t="shared" si="9"/>
        <v>0.95763969500000046</v>
      </c>
    </row>
    <row r="304" spans="2:8" x14ac:dyDescent="0.3">
      <c r="B304">
        <f>B303+'User Interface'!$D$14</f>
        <v>0.2920000000000002</v>
      </c>
      <c r="C304">
        <f>IF(G304&lt;0,(SQRT(G304^2+H304^2)*'User Interface'!$D$17)/$C$7*COS(PI()*'User Interface'!$D$19/180),0)</f>
        <v>0</v>
      </c>
      <c r="D304">
        <f>IF(G304&lt;0,(SQRT(H304^2+H304^2)*'User Interface'!$D$17)/$C$7*COS(PI()*'User Interface'!$D$19/180)+$C$8,$C$8)</f>
        <v>-9.81</v>
      </c>
      <c r="E304">
        <f t="shared" si="8"/>
        <v>9.1999999999999993</v>
      </c>
      <c r="F304">
        <f t="shared" si="8"/>
        <v>0.13548000000000382</v>
      </c>
      <c r="G304">
        <f t="shared" si="9"/>
        <v>2.6863999999999999</v>
      </c>
      <c r="H304">
        <f t="shared" si="9"/>
        <v>0.95778008000000048</v>
      </c>
    </row>
    <row r="305" spans="2:8" x14ac:dyDescent="0.3">
      <c r="B305">
        <f>B304+'User Interface'!$D$14</f>
        <v>0.2930000000000002</v>
      </c>
      <c r="C305">
        <f>IF(G305&lt;0,(SQRT(G305^2+H305^2)*'User Interface'!$D$17)/$C$7*COS(PI()*'User Interface'!$D$19/180),0)</f>
        <v>0</v>
      </c>
      <c r="D305">
        <f>IF(G305&lt;0,(SQRT(H305^2+H305^2)*'User Interface'!$D$17)/$C$7*COS(PI()*'User Interface'!$D$19/180)+$C$8,$C$8)</f>
        <v>-9.81</v>
      </c>
      <c r="E305">
        <f t="shared" si="8"/>
        <v>9.1999999999999993</v>
      </c>
      <c r="F305">
        <f t="shared" si="8"/>
        <v>0.12567000000000381</v>
      </c>
      <c r="G305">
        <f t="shared" si="9"/>
        <v>2.6955999999999998</v>
      </c>
      <c r="H305">
        <f t="shared" si="9"/>
        <v>0.9579106550000005</v>
      </c>
    </row>
    <row r="306" spans="2:8" x14ac:dyDescent="0.3">
      <c r="B306">
        <f>B305+'User Interface'!$D$14</f>
        <v>0.29400000000000021</v>
      </c>
      <c r="C306">
        <f>IF(G306&lt;0,(SQRT(G306^2+H306^2)*'User Interface'!$D$17)/$C$7*COS(PI()*'User Interface'!$D$19/180),0)</f>
        <v>0</v>
      </c>
      <c r="D306">
        <f>IF(G306&lt;0,(SQRT(H306^2+H306^2)*'User Interface'!$D$17)/$C$7*COS(PI()*'User Interface'!$D$19/180)+$C$8,$C$8)</f>
        <v>-9.81</v>
      </c>
      <c r="E306">
        <f t="shared" si="8"/>
        <v>9.1999999999999993</v>
      </c>
      <c r="F306">
        <f t="shared" si="8"/>
        <v>0.11586000000000381</v>
      </c>
      <c r="G306">
        <f t="shared" si="9"/>
        <v>2.7047999999999996</v>
      </c>
      <c r="H306">
        <f t="shared" si="9"/>
        <v>0.95803142000000052</v>
      </c>
    </row>
    <row r="307" spans="2:8" x14ac:dyDescent="0.3">
      <c r="B307">
        <f>B306+'User Interface'!$D$14</f>
        <v>0.29500000000000021</v>
      </c>
      <c r="C307">
        <f>IF(G307&lt;0,(SQRT(G307^2+H307^2)*'User Interface'!$D$17)/$C$7*COS(PI()*'User Interface'!$D$19/180),0)</f>
        <v>0</v>
      </c>
      <c r="D307">
        <f>IF(G307&lt;0,(SQRT(H307^2+H307^2)*'User Interface'!$D$17)/$C$7*COS(PI()*'User Interface'!$D$19/180)+$C$8,$C$8)</f>
        <v>-9.81</v>
      </c>
      <c r="E307">
        <f t="shared" si="8"/>
        <v>9.1999999999999993</v>
      </c>
      <c r="F307">
        <f t="shared" si="8"/>
        <v>0.10605000000000381</v>
      </c>
      <c r="G307">
        <f t="shared" si="9"/>
        <v>2.7139999999999995</v>
      </c>
      <c r="H307">
        <f t="shared" si="9"/>
        <v>0.95814237500000055</v>
      </c>
    </row>
    <row r="308" spans="2:8" x14ac:dyDescent="0.3">
      <c r="B308">
        <f>B307+'User Interface'!$D$14</f>
        <v>0.29600000000000021</v>
      </c>
      <c r="C308">
        <f>IF(G308&lt;0,(SQRT(G308^2+H308^2)*'User Interface'!$D$17)/$C$7*COS(PI()*'User Interface'!$D$19/180),0)</f>
        <v>0</v>
      </c>
      <c r="D308">
        <f>IF(G308&lt;0,(SQRT(H308^2+H308^2)*'User Interface'!$D$17)/$C$7*COS(PI()*'User Interface'!$D$19/180)+$C$8,$C$8)</f>
        <v>-9.81</v>
      </c>
      <c r="E308">
        <f t="shared" si="8"/>
        <v>9.1999999999999993</v>
      </c>
      <c r="F308">
        <f t="shared" si="8"/>
        <v>9.6240000000003809E-2</v>
      </c>
      <c r="G308">
        <f t="shared" si="9"/>
        <v>2.7231999999999994</v>
      </c>
      <c r="H308">
        <f t="shared" si="9"/>
        <v>0.95824352000000057</v>
      </c>
    </row>
    <row r="309" spans="2:8" x14ac:dyDescent="0.3">
      <c r="B309">
        <f>B308+'User Interface'!$D$14</f>
        <v>0.29700000000000021</v>
      </c>
      <c r="C309">
        <f>IF(G309&lt;0,(SQRT(G309^2+H309^2)*'User Interface'!$D$17)/$C$7*COS(PI()*'User Interface'!$D$19/180),0)</f>
        <v>0</v>
      </c>
      <c r="D309">
        <f>IF(G309&lt;0,(SQRT(H309^2+H309^2)*'User Interface'!$D$17)/$C$7*COS(PI()*'User Interface'!$D$19/180)+$C$8,$C$8)</f>
        <v>-9.81</v>
      </c>
      <c r="E309">
        <f t="shared" si="8"/>
        <v>9.1999999999999993</v>
      </c>
      <c r="F309">
        <f t="shared" si="8"/>
        <v>8.6430000000003809E-2</v>
      </c>
      <c r="G309">
        <f t="shared" si="9"/>
        <v>2.7323999999999993</v>
      </c>
      <c r="H309">
        <f t="shared" si="9"/>
        <v>0.9583348550000006</v>
      </c>
    </row>
    <row r="310" spans="2:8" x14ac:dyDescent="0.3">
      <c r="B310">
        <f>B309+'User Interface'!$D$14</f>
        <v>0.29800000000000021</v>
      </c>
      <c r="C310">
        <f>IF(G310&lt;0,(SQRT(G310^2+H310^2)*'User Interface'!$D$17)/$C$7*COS(PI()*'User Interface'!$D$19/180),0)</f>
        <v>0</v>
      </c>
      <c r="D310">
        <f>IF(G310&lt;0,(SQRT(H310^2+H310^2)*'User Interface'!$D$17)/$C$7*COS(PI()*'User Interface'!$D$19/180)+$C$8,$C$8)</f>
        <v>-9.81</v>
      </c>
      <c r="E310">
        <f t="shared" si="8"/>
        <v>9.1999999999999993</v>
      </c>
      <c r="F310">
        <f t="shared" si="8"/>
        <v>7.662000000000381E-2</v>
      </c>
      <c r="G310">
        <f t="shared" si="9"/>
        <v>2.7415999999999991</v>
      </c>
      <c r="H310">
        <f t="shared" si="9"/>
        <v>0.95841638000000062</v>
      </c>
    </row>
    <row r="311" spans="2:8" x14ac:dyDescent="0.3">
      <c r="B311">
        <f>B310+'User Interface'!$D$14</f>
        <v>0.29900000000000021</v>
      </c>
      <c r="C311">
        <f>IF(G311&lt;0,(SQRT(G311^2+H311^2)*'User Interface'!$D$17)/$C$7*COS(PI()*'User Interface'!$D$19/180),0)</f>
        <v>0</v>
      </c>
      <c r="D311">
        <f>IF(G311&lt;0,(SQRT(H311^2+H311^2)*'User Interface'!$D$17)/$C$7*COS(PI()*'User Interface'!$D$19/180)+$C$8,$C$8)</f>
        <v>-9.81</v>
      </c>
      <c r="E311">
        <f t="shared" si="8"/>
        <v>9.1999999999999993</v>
      </c>
      <c r="F311">
        <f t="shared" si="8"/>
        <v>6.6810000000003811E-2</v>
      </c>
      <c r="G311">
        <f t="shared" si="9"/>
        <v>2.750799999999999</v>
      </c>
      <c r="H311">
        <f t="shared" si="9"/>
        <v>0.95848809500000065</v>
      </c>
    </row>
    <row r="312" spans="2:8" x14ac:dyDescent="0.3">
      <c r="B312">
        <f>B311+'User Interface'!$D$14</f>
        <v>0.30000000000000021</v>
      </c>
      <c r="C312">
        <f>IF(G312&lt;0,(SQRT(G312^2+H312^2)*'User Interface'!$D$17)/$C$7*COS(PI()*'User Interface'!$D$19/180),0)</f>
        <v>0</v>
      </c>
      <c r="D312">
        <f>IF(G312&lt;0,(SQRT(H312^2+H312^2)*'User Interface'!$D$17)/$C$7*COS(PI()*'User Interface'!$D$19/180)+$C$8,$C$8)</f>
        <v>-9.81</v>
      </c>
      <c r="E312">
        <f t="shared" si="8"/>
        <v>9.1999999999999993</v>
      </c>
      <c r="F312">
        <f t="shared" si="8"/>
        <v>5.7000000000003812E-2</v>
      </c>
      <c r="G312">
        <f t="shared" si="9"/>
        <v>2.7599999999999989</v>
      </c>
      <c r="H312">
        <f t="shared" si="9"/>
        <v>0.95855000000000068</v>
      </c>
    </row>
    <row r="313" spans="2:8" x14ac:dyDescent="0.3">
      <c r="B313">
        <f>B312+'User Interface'!$D$14</f>
        <v>0.30100000000000021</v>
      </c>
      <c r="C313">
        <f>IF(G313&lt;0,(SQRT(G313^2+H313^2)*'User Interface'!$D$17)/$C$7*COS(PI()*'User Interface'!$D$19/180),0)</f>
        <v>0</v>
      </c>
      <c r="D313">
        <f>IF(G313&lt;0,(SQRT(H313^2+H313^2)*'User Interface'!$D$17)/$C$7*COS(PI()*'User Interface'!$D$19/180)+$C$8,$C$8)</f>
        <v>-9.81</v>
      </c>
      <c r="E313">
        <f t="shared" si="8"/>
        <v>9.1999999999999993</v>
      </c>
      <c r="F313">
        <f t="shared" si="8"/>
        <v>4.7190000000003812E-2</v>
      </c>
      <c r="G313">
        <f t="shared" si="9"/>
        <v>2.7691999999999988</v>
      </c>
      <c r="H313">
        <f t="shared" si="9"/>
        <v>0.95860209500000071</v>
      </c>
    </row>
    <row r="314" spans="2:8" x14ac:dyDescent="0.3">
      <c r="B314">
        <f>B313+'User Interface'!$D$14</f>
        <v>0.30200000000000021</v>
      </c>
      <c r="C314">
        <f>IF(G314&lt;0,(SQRT(G314^2+H314^2)*'User Interface'!$D$17)/$C$7*COS(PI()*'User Interface'!$D$19/180),0)</f>
        <v>0</v>
      </c>
      <c r="D314">
        <f>IF(G314&lt;0,(SQRT(H314^2+H314^2)*'User Interface'!$D$17)/$C$7*COS(PI()*'User Interface'!$D$19/180)+$C$8,$C$8)</f>
        <v>-9.81</v>
      </c>
      <c r="E314">
        <f t="shared" si="8"/>
        <v>9.1999999999999993</v>
      </c>
      <c r="F314">
        <f t="shared" si="8"/>
        <v>3.7380000000003813E-2</v>
      </c>
      <c r="G314">
        <f t="shared" si="9"/>
        <v>2.7783999999999986</v>
      </c>
      <c r="H314">
        <f t="shared" si="9"/>
        <v>0.95864438000000074</v>
      </c>
    </row>
    <row r="315" spans="2:8" x14ac:dyDescent="0.3">
      <c r="B315">
        <f>B314+'User Interface'!$D$14</f>
        <v>0.30300000000000021</v>
      </c>
      <c r="C315">
        <f>IF(G315&lt;0,(SQRT(G315^2+H315^2)*'User Interface'!$D$17)/$C$7*COS(PI()*'User Interface'!$D$19/180),0)</f>
        <v>0</v>
      </c>
      <c r="D315">
        <f>IF(G315&lt;0,(SQRT(H315^2+H315^2)*'User Interface'!$D$17)/$C$7*COS(PI()*'User Interface'!$D$19/180)+$C$8,$C$8)</f>
        <v>-9.81</v>
      </c>
      <c r="E315">
        <f t="shared" si="8"/>
        <v>9.1999999999999993</v>
      </c>
      <c r="F315">
        <f t="shared" si="8"/>
        <v>2.7570000000003814E-2</v>
      </c>
      <c r="G315">
        <f t="shared" si="9"/>
        <v>2.7875999999999985</v>
      </c>
      <c r="H315">
        <f t="shared" si="9"/>
        <v>0.95867685500000077</v>
      </c>
    </row>
    <row r="316" spans="2:8" x14ac:dyDescent="0.3">
      <c r="B316">
        <f>B315+'User Interface'!$D$14</f>
        <v>0.30400000000000021</v>
      </c>
      <c r="C316">
        <f>IF(G316&lt;0,(SQRT(G316^2+H316^2)*'User Interface'!$D$17)/$C$7*COS(PI()*'User Interface'!$D$19/180),0)</f>
        <v>0</v>
      </c>
      <c r="D316">
        <f>IF(G316&lt;0,(SQRT(H316^2+H316^2)*'User Interface'!$D$17)/$C$7*COS(PI()*'User Interface'!$D$19/180)+$C$8,$C$8)</f>
        <v>-9.81</v>
      </c>
      <c r="E316">
        <f t="shared" si="8"/>
        <v>9.1999999999999993</v>
      </c>
      <c r="F316">
        <f t="shared" si="8"/>
        <v>1.7760000000003814E-2</v>
      </c>
      <c r="G316">
        <f t="shared" si="9"/>
        <v>2.7967999999999984</v>
      </c>
      <c r="H316">
        <f t="shared" si="9"/>
        <v>0.9586995200000008</v>
      </c>
    </row>
    <row r="317" spans="2:8" x14ac:dyDescent="0.3">
      <c r="B317">
        <f>B316+'User Interface'!$D$14</f>
        <v>0.30500000000000022</v>
      </c>
      <c r="C317">
        <f>IF(G317&lt;0,(SQRT(G317^2+H317^2)*'User Interface'!$D$17)/$C$7*COS(PI()*'User Interface'!$D$19/180),0)</f>
        <v>0</v>
      </c>
      <c r="D317">
        <f>IF(G317&lt;0,(SQRT(H317^2+H317^2)*'User Interface'!$D$17)/$C$7*COS(PI()*'User Interface'!$D$19/180)+$C$8,$C$8)</f>
        <v>-9.81</v>
      </c>
      <c r="E317">
        <f t="shared" si="8"/>
        <v>9.1999999999999993</v>
      </c>
      <c r="F317">
        <f t="shared" si="8"/>
        <v>7.9500000000038134E-3</v>
      </c>
      <c r="G317">
        <f t="shared" si="9"/>
        <v>2.8059999999999983</v>
      </c>
      <c r="H317">
        <f t="shared" si="9"/>
        <v>0.95871237500000084</v>
      </c>
    </row>
    <row r="318" spans="2:8" x14ac:dyDescent="0.3">
      <c r="B318">
        <f>B317+'User Interface'!$D$14</f>
        <v>0.30600000000000022</v>
      </c>
      <c r="C318">
        <f>IF(G318&lt;0,(SQRT(G318^2+H318^2)*'User Interface'!$D$17)/$C$7*COS(PI()*'User Interface'!$D$19/180),0)</f>
        <v>0</v>
      </c>
      <c r="D318">
        <f>IF(G318&lt;0,(SQRT(H318^2+H318^2)*'User Interface'!$D$17)/$C$7*COS(PI()*'User Interface'!$D$19/180)+$C$8,$C$8)</f>
        <v>-9.81</v>
      </c>
      <c r="E318">
        <f t="shared" si="8"/>
        <v>9.1999999999999993</v>
      </c>
      <c r="F318">
        <f t="shared" si="8"/>
        <v>-1.8599999999961876E-3</v>
      </c>
      <c r="G318">
        <f t="shared" si="9"/>
        <v>2.8151999999999981</v>
      </c>
      <c r="H318">
        <f t="shared" si="9"/>
        <v>0.95871542000000087</v>
      </c>
    </row>
    <row r="319" spans="2:8" x14ac:dyDescent="0.3">
      <c r="B319">
        <f>B318+'User Interface'!$D$14</f>
        <v>0.30700000000000022</v>
      </c>
      <c r="C319">
        <f>IF(G319&lt;0,(SQRT(G319^2+H319^2)*'User Interface'!$D$17)/$C$7*COS(PI()*'User Interface'!$D$19/180),0)</f>
        <v>0</v>
      </c>
      <c r="D319">
        <f>IF(G319&lt;0,(SQRT(H319^2+H319^2)*'User Interface'!$D$17)/$C$7*COS(PI()*'User Interface'!$D$19/180)+$C$8,$C$8)</f>
        <v>-9.81</v>
      </c>
      <c r="E319">
        <f t="shared" si="8"/>
        <v>9.1999999999999993</v>
      </c>
      <c r="F319">
        <f t="shared" si="8"/>
        <v>-1.1669999999996189E-2</v>
      </c>
      <c r="G319">
        <f t="shared" si="9"/>
        <v>2.824399999999998</v>
      </c>
      <c r="H319">
        <f t="shared" si="9"/>
        <v>0.95870865500000091</v>
      </c>
    </row>
    <row r="320" spans="2:8" x14ac:dyDescent="0.3">
      <c r="B320">
        <f>B319+'User Interface'!$D$14</f>
        <v>0.30800000000000022</v>
      </c>
      <c r="C320">
        <f>IF(G320&lt;0,(SQRT(G320^2+H320^2)*'User Interface'!$D$17)/$C$7*COS(PI()*'User Interface'!$D$19/180),0)</f>
        <v>0</v>
      </c>
      <c r="D320">
        <f>IF(G320&lt;0,(SQRT(H320^2+H320^2)*'User Interface'!$D$17)/$C$7*COS(PI()*'User Interface'!$D$19/180)+$C$8,$C$8)</f>
        <v>-9.81</v>
      </c>
      <c r="E320">
        <f t="shared" si="8"/>
        <v>9.1999999999999993</v>
      </c>
      <c r="F320">
        <f t="shared" si="8"/>
        <v>-2.147999999999619E-2</v>
      </c>
      <c r="G320">
        <f t="shared" si="9"/>
        <v>2.8335999999999979</v>
      </c>
      <c r="H320">
        <f t="shared" si="9"/>
        <v>0.95869208000000095</v>
      </c>
    </row>
    <row r="321" spans="2:8" x14ac:dyDescent="0.3">
      <c r="B321">
        <f>B320+'User Interface'!$D$14</f>
        <v>0.30900000000000022</v>
      </c>
      <c r="C321">
        <f>IF(G321&lt;0,(SQRT(G321^2+H321^2)*'User Interface'!$D$17)/$C$7*COS(PI()*'User Interface'!$D$19/180),0)</f>
        <v>0</v>
      </c>
      <c r="D321">
        <f>IF(G321&lt;0,(SQRT(H321^2+H321^2)*'User Interface'!$D$17)/$C$7*COS(PI()*'User Interface'!$D$19/180)+$C$8,$C$8)</f>
        <v>-9.81</v>
      </c>
      <c r="E321">
        <f t="shared" si="8"/>
        <v>9.1999999999999993</v>
      </c>
      <c r="F321">
        <f t="shared" si="8"/>
        <v>-3.1289999999996189E-2</v>
      </c>
      <c r="G321">
        <f t="shared" si="9"/>
        <v>2.8427999999999978</v>
      </c>
      <c r="H321">
        <f t="shared" si="9"/>
        <v>0.95866569500000098</v>
      </c>
    </row>
    <row r="322" spans="2:8" x14ac:dyDescent="0.3">
      <c r="B322">
        <f>B321+'User Interface'!$D$14</f>
        <v>0.31000000000000022</v>
      </c>
      <c r="C322">
        <f>IF(G322&lt;0,(SQRT(G322^2+H322^2)*'User Interface'!$D$17)/$C$7*COS(PI()*'User Interface'!$D$19/180),0)</f>
        <v>0</v>
      </c>
      <c r="D322">
        <f>IF(G322&lt;0,(SQRT(H322^2+H322^2)*'User Interface'!$D$17)/$C$7*COS(PI()*'User Interface'!$D$19/180)+$C$8,$C$8)</f>
        <v>-9.81</v>
      </c>
      <c r="E322">
        <f t="shared" si="8"/>
        <v>9.1999999999999993</v>
      </c>
      <c r="F322">
        <f t="shared" si="8"/>
        <v>-4.1099999999996188E-2</v>
      </c>
      <c r="G322">
        <f t="shared" si="9"/>
        <v>2.8519999999999976</v>
      </c>
      <c r="H322">
        <f t="shared" si="9"/>
        <v>0.95862950000000102</v>
      </c>
    </row>
    <row r="323" spans="2:8" x14ac:dyDescent="0.3">
      <c r="B323">
        <f>B322+'User Interface'!$D$14</f>
        <v>0.31100000000000022</v>
      </c>
      <c r="C323">
        <f>IF(G323&lt;0,(SQRT(G323^2+H323^2)*'User Interface'!$D$17)/$C$7*COS(PI()*'User Interface'!$D$19/180),0)</f>
        <v>0</v>
      </c>
      <c r="D323">
        <f>IF(G323&lt;0,(SQRT(H323^2+H323^2)*'User Interface'!$D$17)/$C$7*COS(PI()*'User Interface'!$D$19/180)+$C$8,$C$8)</f>
        <v>-9.81</v>
      </c>
      <c r="E323">
        <f t="shared" si="8"/>
        <v>9.1999999999999993</v>
      </c>
      <c r="F323">
        <f t="shared" si="8"/>
        <v>-5.0909999999996187E-2</v>
      </c>
      <c r="G323">
        <f t="shared" si="9"/>
        <v>2.8611999999999975</v>
      </c>
      <c r="H323">
        <f t="shared" si="9"/>
        <v>0.95858349500000106</v>
      </c>
    </row>
    <row r="324" spans="2:8" x14ac:dyDescent="0.3">
      <c r="B324">
        <f>B323+'User Interface'!$D$14</f>
        <v>0.31200000000000022</v>
      </c>
      <c r="C324">
        <f>IF(G324&lt;0,(SQRT(G324^2+H324^2)*'User Interface'!$D$17)/$C$7*COS(PI()*'User Interface'!$D$19/180),0)</f>
        <v>0</v>
      </c>
      <c r="D324">
        <f>IF(G324&lt;0,(SQRT(H324^2+H324^2)*'User Interface'!$D$17)/$C$7*COS(PI()*'User Interface'!$D$19/180)+$C$8,$C$8)</f>
        <v>-9.81</v>
      </c>
      <c r="E324">
        <f t="shared" si="8"/>
        <v>9.1999999999999993</v>
      </c>
      <c r="F324">
        <f t="shared" si="8"/>
        <v>-6.0719999999996187E-2</v>
      </c>
      <c r="G324">
        <f t="shared" si="9"/>
        <v>2.8703999999999974</v>
      </c>
      <c r="H324">
        <f t="shared" si="9"/>
        <v>0.9585276800000011</v>
      </c>
    </row>
    <row r="325" spans="2:8" x14ac:dyDescent="0.3">
      <c r="B325">
        <f>B324+'User Interface'!$D$14</f>
        <v>0.31300000000000022</v>
      </c>
      <c r="C325">
        <f>IF(G325&lt;0,(SQRT(G325^2+H325^2)*'User Interface'!$D$17)/$C$7*COS(PI()*'User Interface'!$D$19/180),0)</f>
        <v>0</v>
      </c>
      <c r="D325">
        <f>IF(G325&lt;0,(SQRT(H325^2+H325^2)*'User Interface'!$D$17)/$C$7*COS(PI()*'User Interface'!$D$19/180)+$C$8,$C$8)</f>
        <v>-9.81</v>
      </c>
      <c r="E325">
        <f t="shared" si="8"/>
        <v>9.1999999999999993</v>
      </c>
      <c r="F325">
        <f t="shared" si="8"/>
        <v>-7.0529999999996193E-2</v>
      </c>
      <c r="G325">
        <f t="shared" si="9"/>
        <v>2.8795999999999973</v>
      </c>
      <c r="H325">
        <f t="shared" si="9"/>
        <v>0.95846205500000115</v>
      </c>
    </row>
    <row r="326" spans="2:8" x14ac:dyDescent="0.3">
      <c r="B326">
        <f>B325+'User Interface'!$D$14</f>
        <v>0.31400000000000022</v>
      </c>
      <c r="C326">
        <f>IF(G326&lt;0,(SQRT(G326^2+H326^2)*'User Interface'!$D$17)/$C$7*COS(PI()*'User Interface'!$D$19/180),0)</f>
        <v>0</v>
      </c>
      <c r="D326">
        <f>IF(G326&lt;0,(SQRT(H326^2+H326^2)*'User Interface'!$D$17)/$C$7*COS(PI()*'User Interface'!$D$19/180)+$C$8,$C$8)</f>
        <v>-9.81</v>
      </c>
      <c r="E326">
        <f t="shared" si="8"/>
        <v>9.1999999999999993</v>
      </c>
      <c r="F326">
        <f t="shared" si="8"/>
        <v>-8.0339999999996192E-2</v>
      </c>
      <c r="G326">
        <f t="shared" si="9"/>
        <v>2.8887999999999971</v>
      </c>
      <c r="H326">
        <f t="shared" si="9"/>
        <v>0.95838662000000119</v>
      </c>
    </row>
    <row r="327" spans="2:8" x14ac:dyDescent="0.3">
      <c r="B327">
        <f>B326+'User Interface'!$D$14</f>
        <v>0.31500000000000022</v>
      </c>
      <c r="C327">
        <f>IF(G327&lt;0,(SQRT(G327^2+H327^2)*'User Interface'!$D$17)/$C$7*COS(PI()*'User Interface'!$D$19/180),0)</f>
        <v>0</v>
      </c>
      <c r="D327">
        <f>IF(G327&lt;0,(SQRT(H327^2+H327^2)*'User Interface'!$D$17)/$C$7*COS(PI()*'User Interface'!$D$19/180)+$C$8,$C$8)</f>
        <v>-9.81</v>
      </c>
      <c r="E327">
        <f t="shared" si="8"/>
        <v>9.1999999999999993</v>
      </c>
      <c r="F327">
        <f t="shared" si="8"/>
        <v>-9.0149999999996192E-2</v>
      </c>
      <c r="G327">
        <f t="shared" si="9"/>
        <v>2.897999999999997</v>
      </c>
      <c r="H327">
        <f t="shared" si="9"/>
        <v>0.95830137500000123</v>
      </c>
    </row>
    <row r="328" spans="2:8" x14ac:dyDescent="0.3">
      <c r="B328">
        <f>B327+'User Interface'!$D$14</f>
        <v>0.31600000000000023</v>
      </c>
      <c r="C328">
        <f>IF(G328&lt;0,(SQRT(G328^2+H328^2)*'User Interface'!$D$17)/$C$7*COS(PI()*'User Interface'!$D$19/180),0)</f>
        <v>0</v>
      </c>
      <c r="D328">
        <f>IF(G328&lt;0,(SQRT(H328^2+H328^2)*'User Interface'!$D$17)/$C$7*COS(PI()*'User Interface'!$D$19/180)+$C$8,$C$8)</f>
        <v>-9.81</v>
      </c>
      <c r="E328">
        <f t="shared" si="8"/>
        <v>9.1999999999999993</v>
      </c>
      <c r="F328">
        <f t="shared" si="8"/>
        <v>-9.9959999999996191E-2</v>
      </c>
      <c r="G328">
        <f t="shared" si="9"/>
        <v>2.9071999999999969</v>
      </c>
      <c r="H328">
        <f t="shared" si="9"/>
        <v>0.95820632000000128</v>
      </c>
    </row>
    <row r="329" spans="2:8" x14ac:dyDescent="0.3">
      <c r="B329">
        <f>B328+'User Interface'!$D$14</f>
        <v>0.31700000000000023</v>
      </c>
      <c r="C329">
        <f>IF(G329&lt;0,(SQRT(G329^2+H329^2)*'User Interface'!$D$17)/$C$7*COS(PI()*'User Interface'!$D$19/180),0)</f>
        <v>0</v>
      </c>
      <c r="D329">
        <f>IF(G329&lt;0,(SQRT(H329^2+H329^2)*'User Interface'!$D$17)/$C$7*COS(PI()*'User Interface'!$D$19/180)+$C$8,$C$8)</f>
        <v>-9.81</v>
      </c>
      <c r="E329">
        <f t="shared" si="8"/>
        <v>9.1999999999999993</v>
      </c>
      <c r="F329">
        <f t="shared" si="8"/>
        <v>-0.10976999999999619</v>
      </c>
      <c r="G329">
        <f t="shared" si="9"/>
        <v>2.9163999999999968</v>
      </c>
      <c r="H329">
        <f t="shared" si="9"/>
        <v>0.95810145500000132</v>
      </c>
    </row>
    <row r="330" spans="2:8" x14ac:dyDescent="0.3">
      <c r="B330">
        <f>B329+'User Interface'!$D$14</f>
        <v>0.31800000000000023</v>
      </c>
      <c r="C330">
        <f>IF(G330&lt;0,(SQRT(G330^2+H330^2)*'User Interface'!$D$17)/$C$7*COS(PI()*'User Interface'!$D$19/180),0)</f>
        <v>0</v>
      </c>
      <c r="D330">
        <f>IF(G330&lt;0,(SQRT(H330^2+H330^2)*'User Interface'!$D$17)/$C$7*COS(PI()*'User Interface'!$D$19/180)+$C$8,$C$8)</f>
        <v>-9.81</v>
      </c>
      <c r="E330">
        <f t="shared" si="8"/>
        <v>9.1999999999999993</v>
      </c>
      <c r="F330">
        <f t="shared" si="8"/>
        <v>-0.11957999999999619</v>
      </c>
      <c r="G330">
        <f t="shared" si="9"/>
        <v>2.9255999999999966</v>
      </c>
      <c r="H330">
        <f t="shared" si="9"/>
        <v>0.95798678000000137</v>
      </c>
    </row>
    <row r="331" spans="2:8" x14ac:dyDescent="0.3">
      <c r="B331">
        <f>B330+'User Interface'!$D$14</f>
        <v>0.31900000000000023</v>
      </c>
      <c r="C331">
        <f>IF(G331&lt;0,(SQRT(G331^2+H331^2)*'User Interface'!$D$17)/$C$7*COS(PI()*'User Interface'!$D$19/180),0)</f>
        <v>0</v>
      </c>
      <c r="D331">
        <f>IF(G331&lt;0,(SQRT(H331^2+H331^2)*'User Interface'!$D$17)/$C$7*COS(PI()*'User Interface'!$D$19/180)+$C$8,$C$8)</f>
        <v>-9.81</v>
      </c>
      <c r="E331">
        <f t="shared" si="8"/>
        <v>9.1999999999999993</v>
      </c>
      <c r="F331">
        <f t="shared" si="8"/>
        <v>-0.1293899999999962</v>
      </c>
      <c r="G331">
        <f t="shared" si="9"/>
        <v>2.9347999999999965</v>
      </c>
      <c r="H331">
        <f t="shared" si="9"/>
        <v>0.95786229500000142</v>
      </c>
    </row>
    <row r="332" spans="2:8" x14ac:dyDescent="0.3">
      <c r="B332">
        <f>B331+'User Interface'!$D$14</f>
        <v>0.32000000000000023</v>
      </c>
      <c r="C332">
        <f>IF(G332&lt;0,(SQRT(G332^2+H332^2)*'User Interface'!$D$17)/$C$7*COS(PI()*'User Interface'!$D$19/180),0)</f>
        <v>0</v>
      </c>
      <c r="D332">
        <f>IF(G332&lt;0,(SQRT(H332^2+H332^2)*'User Interface'!$D$17)/$C$7*COS(PI()*'User Interface'!$D$19/180)+$C$8,$C$8)</f>
        <v>-9.81</v>
      </c>
      <c r="E332">
        <f t="shared" si="8"/>
        <v>9.1999999999999993</v>
      </c>
      <c r="F332">
        <f t="shared" si="8"/>
        <v>-0.13919999999999622</v>
      </c>
      <c r="G332">
        <f t="shared" si="9"/>
        <v>2.9439999999999964</v>
      </c>
      <c r="H332">
        <f t="shared" si="9"/>
        <v>0.95772800000000147</v>
      </c>
    </row>
    <row r="333" spans="2:8" x14ac:dyDescent="0.3">
      <c r="B333">
        <f>B332+'User Interface'!$D$14</f>
        <v>0.32100000000000023</v>
      </c>
      <c r="C333">
        <f>IF(G333&lt;0,(SQRT(G333^2+H333^2)*'User Interface'!$D$17)/$C$7*COS(PI()*'User Interface'!$D$19/180),0)</f>
        <v>0</v>
      </c>
      <c r="D333">
        <f>IF(G333&lt;0,(SQRT(H333^2+H333^2)*'User Interface'!$D$17)/$C$7*COS(PI()*'User Interface'!$D$19/180)+$C$8,$C$8)</f>
        <v>-9.81</v>
      </c>
      <c r="E333">
        <f t="shared" si="8"/>
        <v>9.1999999999999993</v>
      </c>
      <c r="F333">
        <f t="shared" si="8"/>
        <v>-0.14900999999999623</v>
      </c>
      <c r="G333">
        <f t="shared" si="9"/>
        <v>2.9531999999999963</v>
      </c>
      <c r="H333">
        <f t="shared" si="9"/>
        <v>0.95758389500000152</v>
      </c>
    </row>
    <row r="334" spans="2:8" x14ac:dyDescent="0.3">
      <c r="B334">
        <f>B333+'User Interface'!$D$14</f>
        <v>0.32200000000000023</v>
      </c>
      <c r="C334">
        <f>IF(G334&lt;0,(SQRT(G334^2+H334^2)*'User Interface'!$D$17)/$C$7*COS(PI()*'User Interface'!$D$19/180),0)</f>
        <v>0</v>
      </c>
      <c r="D334">
        <f>IF(G334&lt;0,(SQRT(H334^2+H334^2)*'User Interface'!$D$17)/$C$7*COS(PI()*'User Interface'!$D$19/180)+$C$8,$C$8)</f>
        <v>-9.81</v>
      </c>
      <c r="E334">
        <f t="shared" ref="E334:F397" si="10">C333*$C$9+E333</f>
        <v>9.1999999999999993</v>
      </c>
      <c r="F334">
        <f t="shared" si="10"/>
        <v>-0.15881999999999624</v>
      </c>
      <c r="G334">
        <f t="shared" ref="G334:H397" si="11">(E334+E333)/2*$C$9+G333</f>
        <v>2.9623999999999961</v>
      </c>
      <c r="H334">
        <f t="shared" si="11"/>
        <v>0.95742998000000157</v>
      </c>
    </row>
    <row r="335" spans="2:8" x14ac:dyDescent="0.3">
      <c r="B335">
        <f>B334+'User Interface'!$D$14</f>
        <v>0.32300000000000023</v>
      </c>
      <c r="C335">
        <f>IF(G335&lt;0,(SQRT(G335^2+H335^2)*'User Interface'!$D$17)/$C$7*COS(PI()*'User Interface'!$D$19/180),0)</f>
        <v>0</v>
      </c>
      <c r="D335">
        <f>IF(G335&lt;0,(SQRT(H335^2+H335^2)*'User Interface'!$D$17)/$C$7*COS(PI()*'User Interface'!$D$19/180)+$C$8,$C$8)</f>
        <v>-9.81</v>
      </c>
      <c r="E335">
        <f t="shared" si="10"/>
        <v>9.1999999999999993</v>
      </c>
      <c r="F335">
        <f t="shared" si="10"/>
        <v>-0.16862999999999626</v>
      </c>
      <c r="G335">
        <f t="shared" si="11"/>
        <v>2.971599999999996</v>
      </c>
      <c r="H335">
        <f t="shared" si="11"/>
        <v>0.95726625500000162</v>
      </c>
    </row>
    <row r="336" spans="2:8" x14ac:dyDescent="0.3">
      <c r="B336">
        <f>B335+'User Interface'!$D$14</f>
        <v>0.32400000000000023</v>
      </c>
      <c r="C336">
        <f>IF(G336&lt;0,(SQRT(G336^2+H336^2)*'User Interface'!$D$17)/$C$7*COS(PI()*'User Interface'!$D$19/180),0)</f>
        <v>0</v>
      </c>
      <c r="D336">
        <f>IF(G336&lt;0,(SQRT(H336^2+H336^2)*'User Interface'!$D$17)/$C$7*COS(PI()*'User Interface'!$D$19/180)+$C$8,$C$8)</f>
        <v>-9.81</v>
      </c>
      <c r="E336">
        <f t="shared" si="10"/>
        <v>9.1999999999999993</v>
      </c>
      <c r="F336">
        <f t="shared" si="10"/>
        <v>-0.17843999999999627</v>
      </c>
      <c r="G336">
        <f t="shared" si="11"/>
        <v>2.9807999999999959</v>
      </c>
      <c r="H336">
        <f t="shared" si="11"/>
        <v>0.95709272000000167</v>
      </c>
    </row>
    <row r="337" spans="2:8" x14ac:dyDescent="0.3">
      <c r="B337">
        <f>B336+'User Interface'!$D$14</f>
        <v>0.32500000000000023</v>
      </c>
      <c r="C337">
        <f>IF(G337&lt;0,(SQRT(G337^2+H337^2)*'User Interface'!$D$17)/$C$7*COS(PI()*'User Interface'!$D$19/180),0)</f>
        <v>0</v>
      </c>
      <c r="D337">
        <f>IF(G337&lt;0,(SQRT(H337^2+H337^2)*'User Interface'!$D$17)/$C$7*COS(PI()*'User Interface'!$D$19/180)+$C$8,$C$8)</f>
        <v>-9.81</v>
      </c>
      <c r="E337">
        <f t="shared" si="10"/>
        <v>9.1999999999999993</v>
      </c>
      <c r="F337">
        <f t="shared" si="10"/>
        <v>-0.18824999999999628</v>
      </c>
      <c r="G337">
        <f t="shared" si="11"/>
        <v>2.9899999999999958</v>
      </c>
      <c r="H337">
        <f t="shared" si="11"/>
        <v>0.95690937500000173</v>
      </c>
    </row>
    <row r="338" spans="2:8" x14ac:dyDescent="0.3">
      <c r="B338">
        <f>B337+'User Interface'!$D$14</f>
        <v>0.32600000000000023</v>
      </c>
      <c r="C338">
        <f>IF(G338&lt;0,(SQRT(G338^2+H338^2)*'User Interface'!$D$17)/$C$7*COS(PI()*'User Interface'!$D$19/180),0)</f>
        <v>0</v>
      </c>
      <c r="D338">
        <f>IF(G338&lt;0,(SQRT(H338^2+H338^2)*'User Interface'!$D$17)/$C$7*COS(PI()*'User Interface'!$D$19/180)+$C$8,$C$8)</f>
        <v>-9.81</v>
      </c>
      <c r="E338">
        <f t="shared" si="10"/>
        <v>9.1999999999999993</v>
      </c>
      <c r="F338">
        <f t="shared" si="10"/>
        <v>-0.19805999999999629</v>
      </c>
      <c r="G338">
        <f t="shared" si="11"/>
        <v>2.9991999999999956</v>
      </c>
      <c r="H338">
        <f t="shared" si="11"/>
        <v>0.95671622000000178</v>
      </c>
    </row>
    <row r="339" spans="2:8" x14ac:dyDescent="0.3">
      <c r="B339">
        <f>B338+'User Interface'!$D$14</f>
        <v>0.32700000000000023</v>
      </c>
      <c r="C339">
        <f>IF(G339&lt;0,(SQRT(G339^2+H339^2)*'User Interface'!$D$17)/$C$7*COS(PI()*'User Interface'!$D$19/180),0)</f>
        <v>0</v>
      </c>
      <c r="D339">
        <f>IF(G339&lt;0,(SQRT(H339^2+H339^2)*'User Interface'!$D$17)/$C$7*COS(PI()*'User Interface'!$D$19/180)+$C$8,$C$8)</f>
        <v>-9.81</v>
      </c>
      <c r="E339">
        <f t="shared" si="10"/>
        <v>9.1999999999999993</v>
      </c>
      <c r="F339">
        <f t="shared" si="10"/>
        <v>-0.20786999999999631</v>
      </c>
      <c r="G339">
        <f t="shared" si="11"/>
        <v>3.0083999999999955</v>
      </c>
      <c r="H339">
        <f t="shared" si="11"/>
        <v>0.95651325500000184</v>
      </c>
    </row>
    <row r="340" spans="2:8" x14ac:dyDescent="0.3">
      <c r="B340">
        <f>B339+'User Interface'!$D$14</f>
        <v>0.32800000000000024</v>
      </c>
      <c r="C340">
        <f>IF(G340&lt;0,(SQRT(G340^2+H340^2)*'User Interface'!$D$17)/$C$7*COS(PI()*'User Interface'!$D$19/180),0)</f>
        <v>0</v>
      </c>
      <c r="D340">
        <f>IF(G340&lt;0,(SQRT(H340^2+H340^2)*'User Interface'!$D$17)/$C$7*COS(PI()*'User Interface'!$D$19/180)+$C$8,$C$8)</f>
        <v>-9.81</v>
      </c>
      <c r="E340">
        <f t="shared" si="10"/>
        <v>9.1999999999999993</v>
      </c>
      <c r="F340">
        <f t="shared" si="10"/>
        <v>-0.21767999999999632</v>
      </c>
      <c r="G340">
        <f t="shared" si="11"/>
        <v>3.0175999999999954</v>
      </c>
      <c r="H340">
        <f t="shared" si="11"/>
        <v>0.9563004800000019</v>
      </c>
    </row>
    <row r="341" spans="2:8" x14ac:dyDescent="0.3">
      <c r="B341">
        <f>B340+'User Interface'!$D$14</f>
        <v>0.32900000000000024</v>
      </c>
      <c r="C341">
        <f>IF(G341&lt;0,(SQRT(G341^2+H341^2)*'User Interface'!$D$17)/$C$7*COS(PI()*'User Interface'!$D$19/180),0)</f>
        <v>0</v>
      </c>
      <c r="D341">
        <f>IF(G341&lt;0,(SQRT(H341^2+H341^2)*'User Interface'!$D$17)/$C$7*COS(PI()*'User Interface'!$D$19/180)+$C$8,$C$8)</f>
        <v>-9.81</v>
      </c>
      <c r="E341">
        <f t="shared" si="10"/>
        <v>9.1999999999999993</v>
      </c>
      <c r="F341">
        <f t="shared" si="10"/>
        <v>-0.22748999999999633</v>
      </c>
      <c r="G341">
        <f t="shared" si="11"/>
        <v>3.0267999999999953</v>
      </c>
      <c r="H341">
        <f t="shared" si="11"/>
        <v>0.95607789500000195</v>
      </c>
    </row>
    <row r="342" spans="2:8" x14ac:dyDescent="0.3">
      <c r="B342">
        <f>B341+'User Interface'!$D$14</f>
        <v>0.33000000000000024</v>
      </c>
      <c r="C342">
        <f>IF(G342&lt;0,(SQRT(G342^2+H342^2)*'User Interface'!$D$17)/$C$7*COS(PI()*'User Interface'!$D$19/180),0)</f>
        <v>0</v>
      </c>
      <c r="D342">
        <f>IF(G342&lt;0,(SQRT(H342^2+H342^2)*'User Interface'!$D$17)/$C$7*COS(PI()*'User Interface'!$D$19/180)+$C$8,$C$8)</f>
        <v>-9.81</v>
      </c>
      <c r="E342">
        <f t="shared" si="10"/>
        <v>9.1999999999999993</v>
      </c>
      <c r="F342">
        <f t="shared" si="10"/>
        <v>-0.23729999999999635</v>
      </c>
      <c r="G342">
        <f t="shared" si="11"/>
        <v>3.0359999999999951</v>
      </c>
      <c r="H342">
        <f t="shared" si="11"/>
        <v>0.9558455000000019</v>
      </c>
    </row>
    <row r="343" spans="2:8" x14ac:dyDescent="0.3">
      <c r="B343">
        <f>B342+'User Interface'!$D$14</f>
        <v>0.33100000000000024</v>
      </c>
      <c r="C343">
        <f>IF(G343&lt;0,(SQRT(G343^2+H343^2)*'User Interface'!$D$17)/$C$7*COS(PI()*'User Interface'!$D$19/180),0)</f>
        <v>0</v>
      </c>
      <c r="D343">
        <f>IF(G343&lt;0,(SQRT(H343^2+H343^2)*'User Interface'!$D$17)/$C$7*COS(PI()*'User Interface'!$D$19/180)+$C$8,$C$8)</f>
        <v>-9.81</v>
      </c>
      <c r="E343">
        <f t="shared" si="10"/>
        <v>9.1999999999999993</v>
      </c>
      <c r="F343">
        <f t="shared" si="10"/>
        <v>-0.24710999999999636</v>
      </c>
      <c r="G343">
        <f t="shared" si="11"/>
        <v>3.045199999999995</v>
      </c>
      <c r="H343">
        <f t="shared" si="11"/>
        <v>0.95560329500000185</v>
      </c>
    </row>
    <row r="344" spans="2:8" x14ac:dyDescent="0.3">
      <c r="B344">
        <f>B343+'User Interface'!$D$14</f>
        <v>0.33200000000000024</v>
      </c>
      <c r="C344">
        <f>IF(G344&lt;0,(SQRT(G344^2+H344^2)*'User Interface'!$D$17)/$C$7*COS(PI()*'User Interface'!$D$19/180),0)</f>
        <v>0</v>
      </c>
      <c r="D344">
        <f>IF(G344&lt;0,(SQRT(H344^2+H344^2)*'User Interface'!$D$17)/$C$7*COS(PI()*'User Interface'!$D$19/180)+$C$8,$C$8)</f>
        <v>-9.81</v>
      </c>
      <c r="E344">
        <f t="shared" si="10"/>
        <v>9.1999999999999993</v>
      </c>
      <c r="F344">
        <f t="shared" si="10"/>
        <v>-0.25691999999999637</v>
      </c>
      <c r="G344">
        <f t="shared" si="11"/>
        <v>3.0543999999999949</v>
      </c>
      <c r="H344">
        <f t="shared" si="11"/>
        <v>0.9553512800000018</v>
      </c>
    </row>
    <row r="345" spans="2:8" x14ac:dyDescent="0.3">
      <c r="B345">
        <f>B344+'User Interface'!$D$14</f>
        <v>0.33300000000000024</v>
      </c>
      <c r="C345">
        <f>IF(G345&lt;0,(SQRT(G345^2+H345^2)*'User Interface'!$D$17)/$C$7*COS(PI()*'User Interface'!$D$19/180),0)</f>
        <v>0</v>
      </c>
      <c r="D345">
        <f>IF(G345&lt;0,(SQRT(H345^2+H345^2)*'User Interface'!$D$17)/$C$7*COS(PI()*'User Interface'!$D$19/180)+$C$8,$C$8)</f>
        <v>-9.81</v>
      </c>
      <c r="E345">
        <f t="shared" si="10"/>
        <v>9.1999999999999993</v>
      </c>
      <c r="F345">
        <f t="shared" si="10"/>
        <v>-0.26672999999999636</v>
      </c>
      <c r="G345">
        <f t="shared" si="11"/>
        <v>3.0635999999999948</v>
      </c>
      <c r="H345">
        <f t="shared" si="11"/>
        <v>0.95508945500000175</v>
      </c>
    </row>
    <row r="346" spans="2:8" x14ac:dyDescent="0.3">
      <c r="B346">
        <f>B345+'User Interface'!$D$14</f>
        <v>0.33400000000000024</v>
      </c>
      <c r="C346">
        <f>IF(G346&lt;0,(SQRT(G346^2+H346^2)*'User Interface'!$D$17)/$C$7*COS(PI()*'User Interface'!$D$19/180),0)</f>
        <v>0</v>
      </c>
      <c r="D346">
        <f>IF(G346&lt;0,(SQRT(H346^2+H346^2)*'User Interface'!$D$17)/$C$7*COS(PI()*'User Interface'!$D$19/180)+$C$8,$C$8)</f>
        <v>-9.81</v>
      </c>
      <c r="E346">
        <f t="shared" si="10"/>
        <v>9.1999999999999993</v>
      </c>
      <c r="F346">
        <f t="shared" si="10"/>
        <v>-0.27653999999999634</v>
      </c>
      <c r="G346">
        <f t="shared" si="11"/>
        <v>3.0727999999999946</v>
      </c>
      <c r="H346">
        <f t="shared" si="11"/>
        <v>0.9548178200000017</v>
      </c>
    </row>
    <row r="347" spans="2:8" x14ac:dyDescent="0.3">
      <c r="B347">
        <f>B346+'User Interface'!$D$14</f>
        <v>0.33500000000000024</v>
      </c>
      <c r="C347">
        <f>IF(G347&lt;0,(SQRT(G347^2+H347^2)*'User Interface'!$D$17)/$C$7*COS(PI()*'User Interface'!$D$19/180),0)</f>
        <v>0</v>
      </c>
      <c r="D347">
        <f>IF(G347&lt;0,(SQRT(H347^2+H347^2)*'User Interface'!$D$17)/$C$7*COS(PI()*'User Interface'!$D$19/180)+$C$8,$C$8)</f>
        <v>-9.81</v>
      </c>
      <c r="E347">
        <f t="shared" si="10"/>
        <v>9.1999999999999993</v>
      </c>
      <c r="F347">
        <f t="shared" si="10"/>
        <v>-0.28634999999999633</v>
      </c>
      <c r="G347">
        <f t="shared" si="11"/>
        <v>3.0819999999999945</v>
      </c>
      <c r="H347">
        <f t="shared" si="11"/>
        <v>0.95453637500000166</v>
      </c>
    </row>
    <row r="348" spans="2:8" x14ac:dyDescent="0.3">
      <c r="B348">
        <f>B347+'User Interface'!$D$14</f>
        <v>0.33600000000000024</v>
      </c>
      <c r="C348">
        <f>IF(G348&lt;0,(SQRT(G348^2+H348^2)*'User Interface'!$D$17)/$C$7*COS(PI()*'User Interface'!$D$19/180),0)</f>
        <v>0</v>
      </c>
      <c r="D348">
        <f>IF(G348&lt;0,(SQRT(H348^2+H348^2)*'User Interface'!$D$17)/$C$7*COS(PI()*'User Interface'!$D$19/180)+$C$8,$C$8)</f>
        <v>-9.81</v>
      </c>
      <c r="E348">
        <f t="shared" si="10"/>
        <v>9.1999999999999993</v>
      </c>
      <c r="F348">
        <f t="shared" si="10"/>
        <v>-0.29615999999999632</v>
      </c>
      <c r="G348">
        <f t="shared" si="11"/>
        <v>3.0911999999999944</v>
      </c>
      <c r="H348">
        <f t="shared" si="11"/>
        <v>0.95424512000000161</v>
      </c>
    </row>
    <row r="349" spans="2:8" x14ac:dyDescent="0.3">
      <c r="B349">
        <f>B348+'User Interface'!$D$14</f>
        <v>0.33700000000000024</v>
      </c>
      <c r="C349">
        <f>IF(G349&lt;0,(SQRT(G349^2+H349^2)*'User Interface'!$D$17)/$C$7*COS(PI()*'User Interface'!$D$19/180),0)</f>
        <v>0</v>
      </c>
      <c r="D349">
        <f>IF(G349&lt;0,(SQRT(H349^2+H349^2)*'User Interface'!$D$17)/$C$7*COS(PI()*'User Interface'!$D$19/180)+$C$8,$C$8)</f>
        <v>-9.81</v>
      </c>
      <c r="E349">
        <f t="shared" si="10"/>
        <v>9.1999999999999993</v>
      </c>
      <c r="F349">
        <f t="shared" si="10"/>
        <v>-0.3059699999999963</v>
      </c>
      <c r="G349">
        <f t="shared" si="11"/>
        <v>3.1003999999999943</v>
      </c>
      <c r="H349">
        <f t="shared" si="11"/>
        <v>0.95394405500000157</v>
      </c>
    </row>
    <row r="350" spans="2:8" x14ac:dyDescent="0.3">
      <c r="B350">
        <f>B349+'User Interface'!$D$14</f>
        <v>0.33800000000000024</v>
      </c>
      <c r="C350">
        <f>IF(G350&lt;0,(SQRT(G350^2+H350^2)*'User Interface'!$D$17)/$C$7*COS(PI()*'User Interface'!$D$19/180),0)</f>
        <v>0</v>
      </c>
      <c r="D350">
        <f>IF(G350&lt;0,(SQRT(H350^2+H350^2)*'User Interface'!$D$17)/$C$7*COS(PI()*'User Interface'!$D$19/180)+$C$8,$C$8)</f>
        <v>-9.81</v>
      </c>
      <c r="E350">
        <f t="shared" si="10"/>
        <v>9.1999999999999993</v>
      </c>
      <c r="F350">
        <f t="shared" si="10"/>
        <v>-0.31577999999999629</v>
      </c>
      <c r="G350">
        <f t="shared" si="11"/>
        <v>3.1095999999999941</v>
      </c>
      <c r="H350">
        <f t="shared" si="11"/>
        <v>0.95363318000000152</v>
      </c>
    </row>
    <row r="351" spans="2:8" x14ac:dyDescent="0.3">
      <c r="B351">
        <f>B350+'User Interface'!$D$14</f>
        <v>0.33900000000000025</v>
      </c>
      <c r="C351">
        <f>IF(G351&lt;0,(SQRT(G351^2+H351^2)*'User Interface'!$D$17)/$C$7*COS(PI()*'User Interface'!$D$19/180),0)</f>
        <v>0</v>
      </c>
      <c r="D351">
        <f>IF(G351&lt;0,(SQRT(H351^2+H351^2)*'User Interface'!$D$17)/$C$7*COS(PI()*'User Interface'!$D$19/180)+$C$8,$C$8)</f>
        <v>-9.81</v>
      </c>
      <c r="E351">
        <f t="shared" si="10"/>
        <v>9.1999999999999993</v>
      </c>
      <c r="F351">
        <f t="shared" si="10"/>
        <v>-0.32558999999999627</v>
      </c>
      <c r="G351">
        <f t="shared" si="11"/>
        <v>3.118799999999994</v>
      </c>
      <c r="H351">
        <f t="shared" si="11"/>
        <v>0.95331249500000148</v>
      </c>
    </row>
    <row r="352" spans="2:8" x14ac:dyDescent="0.3">
      <c r="B352">
        <f>B351+'User Interface'!$D$14</f>
        <v>0.34000000000000025</v>
      </c>
      <c r="C352">
        <f>IF(G352&lt;0,(SQRT(G352^2+H352^2)*'User Interface'!$D$17)/$C$7*COS(PI()*'User Interface'!$D$19/180),0)</f>
        <v>0</v>
      </c>
      <c r="D352">
        <f>IF(G352&lt;0,(SQRT(H352^2+H352^2)*'User Interface'!$D$17)/$C$7*COS(PI()*'User Interface'!$D$19/180)+$C$8,$C$8)</f>
        <v>-9.81</v>
      </c>
      <c r="E352">
        <f t="shared" si="10"/>
        <v>9.1999999999999993</v>
      </c>
      <c r="F352">
        <f t="shared" si="10"/>
        <v>-0.33539999999999626</v>
      </c>
      <c r="G352">
        <f t="shared" si="11"/>
        <v>3.1279999999999939</v>
      </c>
      <c r="H352">
        <f t="shared" si="11"/>
        <v>0.95298200000000144</v>
      </c>
    </row>
    <row r="353" spans="2:8" x14ac:dyDescent="0.3">
      <c r="B353">
        <f>B352+'User Interface'!$D$14</f>
        <v>0.34100000000000025</v>
      </c>
      <c r="C353">
        <f>IF(G353&lt;0,(SQRT(G353^2+H353^2)*'User Interface'!$D$17)/$C$7*COS(PI()*'User Interface'!$D$19/180),0)</f>
        <v>0</v>
      </c>
      <c r="D353">
        <f>IF(G353&lt;0,(SQRT(H353^2+H353^2)*'User Interface'!$D$17)/$C$7*COS(PI()*'User Interface'!$D$19/180)+$C$8,$C$8)</f>
        <v>-9.81</v>
      </c>
      <c r="E353">
        <f t="shared" si="10"/>
        <v>9.1999999999999993</v>
      </c>
      <c r="F353">
        <f t="shared" si="10"/>
        <v>-0.34520999999999624</v>
      </c>
      <c r="G353">
        <f t="shared" si="11"/>
        <v>3.1371999999999938</v>
      </c>
      <c r="H353">
        <f t="shared" si="11"/>
        <v>0.9526416950000014</v>
      </c>
    </row>
    <row r="354" spans="2:8" x14ac:dyDescent="0.3">
      <c r="B354">
        <f>B353+'User Interface'!$D$14</f>
        <v>0.34200000000000025</v>
      </c>
      <c r="C354">
        <f>IF(G354&lt;0,(SQRT(G354^2+H354^2)*'User Interface'!$D$17)/$C$7*COS(PI()*'User Interface'!$D$19/180),0)</f>
        <v>0</v>
      </c>
      <c r="D354">
        <f>IF(G354&lt;0,(SQRT(H354^2+H354^2)*'User Interface'!$D$17)/$C$7*COS(PI()*'User Interface'!$D$19/180)+$C$8,$C$8)</f>
        <v>-9.81</v>
      </c>
      <c r="E354">
        <f t="shared" si="10"/>
        <v>9.1999999999999993</v>
      </c>
      <c r="F354">
        <f t="shared" si="10"/>
        <v>-0.35501999999999623</v>
      </c>
      <c r="G354">
        <f t="shared" si="11"/>
        <v>3.1463999999999936</v>
      </c>
      <c r="H354">
        <f t="shared" si="11"/>
        <v>0.95229158000000136</v>
      </c>
    </row>
    <row r="355" spans="2:8" x14ac:dyDescent="0.3">
      <c r="B355">
        <f>B354+'User Interface'!$D$14</f>
        <v>0.34300000000000025</v>
      </c>
      <c r="C355">
        <f>IF(G355&lt;0,(SQRT(G355^2+H355^2)*'User Interface'!$D$17)/$C$7*COS(PI()*'User Interface'!$D$19/180),0)</f>
        <v>0</v>
      </c>
      <c r="D355">
        <f>IF(G355&lt;0,(SQRT(H355^2+H355^2)*'User Interface'!$D$17)/$C$7*COS(PI()*'User Interface'!$D$19/180)+$C$8,$C$8)</f>
        <v>-9.81</v>
      </c>
      <c r="E355">
        <f t="shared" si="10"/>
        <v>9.1999999999999993</v>
      </c>
      <c r="F355">
        <f t="shared" si="10"/>
        <v>-0.36482999999999621</v>
      </c>
      <c r="G355">
        <f t="shared" si="11"/>
        <v>3.1555999999999935</v>
      </c>
      <c r="H355">
        <f t="shared" si="11"/>
        <v>0.95193165500000132</v>
      </c>
    </row>
    <row r="356" spans="2:8" x14ac:dyDescent="0.3">
      <c r="B356">
        <f>B355+'User Interface'!$D$14</f>
        <v>0.34400000000000025</v>
      </c>
      <c r="C356">
        <f>IF(G356&lt;0,(SQRT(G356^2+H356^2)*'User Interface'!$D$17)/$C$7*COS(PI()*'User Interface'!$D$19/180),0)</f>
        <v>0</v>
      </c>
      <c r="D356">
        <f>IF(G356&lt;0,(SQRT(H356^2+H356^2)*'User Interface'!$D$17)/$C$7*COS(PI()*'User Interface'!$D$19/180)+$C$8,$C$8)</f>
        <v>-9.81</v>
      </c>
      <c r="E356">
        <f t="shared" si="10"/>
        <v>9.1999999999999993</v>
      </c>
      <c r="F356">
        <f t="shared" si="10"/>
        <v>-0.3746399999999962</v>
      </c>
      <c r="G356">
        <f t="shared" si="11"/>
        <v>3.1647999999999934</v>
      </c>
      <c r="H356">
        <f t="shared" si="11"/>
        <v>0.95156192000000128</v>
      </c>
    </row>
    <row r="357" spans="2:8" x14ac:dyDescent="0.3">
      <c r="B357">
        <f>B356+'User Interface'!$D$14</f>
        <v>0.34500000000000025</v>
      </c>
      <c r="C357">
        <f>IF(G357&lt;0,(SQRT(G357^2+H357^2)*'User Interface'!$D$17)/$C$7*COS(PI()*'User Interface'!$D$19/180),0)</f>
        <v>0</v>
      </c>
      <c r="D357">
        <f>IF(G357&lt;0,(SQRT(H357^2+H357^2)*'User Interface'!$D$17)/$C$7*COS(PI()*'User Interface'!$D$19/180)+$C$8,$C$8)</f>
        <v>-9.81</v>
      </c>
      <c r="E357">
        <f t="shared" si="10"/>
        <v>9.1999999999999993</v>
      </c>
      <c r="F357">
        <f t="shared" si="10"/>
        <v>-0.38444999999999618</v>
      </c>
      <c r="G357">
        <f t="shared" si="11"/>
        <v>3.1739999999999933</v>
      </c>
      <c r="H357">
        <f t="shared" si="11"/>
        <v>0.95118237500000125</v>
      </c>
    </row>
    <row r="358" spans="2:8" x14ac:dyDescent="0.3">
      <c r="B358">
        <f>B357+'User Interface'!$D$14</f>
        <v>0.34600000000000025</v>
      </c>
      <c r="C358">
        <f>IF(G358&lt;0,(SQRT(G358^2+H358^2)*'User Interface'!$D$17)/$C$7*COS(PI()*'User Interface'!$D$19/180),0)</f>
        <v>0</v>
      </c>
      <c r="D358">
        <f>IF(G358&lt;0,(SQRT(H358^2+H358^2)*'User Interface'!$D$17)/$C$7*COS(PI()*'User Interface'!$D$19/180)+$C$8,$C$8)</f>
        <v>-9.81</v>
      </c>
      <c r="E358">
        <f t="shared" si="10"/>
        <v>9.1999999999999993</v>
      </c>
      <c r="F358">
        <f t="shared" si="10"/>
        <v>-0.39425999999999617</v>
      </c>
      <c r="G358">
        <f t="shared" si="11"/>
        <v>3.1831999999999931</v>
      </c>
      <c r="H358">
        <f t="shared" si="11"/>
        <v>0.95079302000000121</v>
      </c>
    </row>
    <row r="359" spans="2:8" x14ac:dyDescent="0.3">
      <c r="B359">
        <f>B358+'User Interface'!$D$14</f>
        <v>0.34700000000000025</v>
      </c>
      <c r="C359">
        <f>IF(G359&lt;0,(SQRT(G359^2+H359^2)*'User Interface'!$D$17)/$C$7*COS(PI()*'User Interface'!$D$19/180),0)</f>
        <v>0</v>
      </c>
      <c r="D359">
        <f>IF(G359&lt;0,(SQRT(H359^2+H359^2)*'User Interface'!$D$17)/$C$7*COS(PI()*'User Interface'!$D$19/180)+$C$8,$C$8)</f>
        <v>-9.81</v>
      </c>
      <c r="E359">
        <f t="shared" si="10"/>
        <v>9.1999999999999993</v>
      </c>
      <c r="F359">
        <f t="shared" si="10"/>
        <v>-0.40406999999999615</v>
      </c>
      <c r="G359">
        <f t="shared" si="11"/>
        <v>3.192399999999993</v>
      </c>
      <c r="H359">
        <f t="shared" si="11"/>
        <v>0.95039385500000118</v>
      </c>
    </row>
    <row r="360" spans="2:8" x14ac:dyDescent="0.3">
      <c r="B360">
        <f>B359+'User Interface'!$D$14</f>
        <v>0.34800000000000025</v>
      </c>
      <c r="C360">
        <f>IF(G360&lt;0,(SQRT(G360^2+H360^2)*'User Interface'!$D$17)/$C$7*COS(PI()*'User Interface'!$D$19/180),0)</f>
        <v>0</v>
      </c>
      <c r="D360">
        <f>IF(G360&lt;0,(SQRT(H360^2+H360^2)*'User Interface'!$D$17)/$C$7*COS(PI()*'User Interface'!$D$19/180)+$C$8,$C$8)</f>
        <v>-9.81</v>
      </c>
      <c r="E360">
        <f t="shared" si="10"/>
        <v>9.1999999999999993</v>
      </c>
      <c r="F360">
        <f t="shared" si="10"/>
        <v>-0.41387999999999614</v>
      </c>
      <c r="G360">
        <f t="shared" si="11"/>
        <v>3.2015999999999929</v>
      </c>
      <c r="H360">
        <f t="shared" si="11"/>
        <v>0.94998488000000114</v>
      </c>
    </row>
    <row r="361" spans="2:8" x14ac:dyDescent="0.3">
      <c r="B361">
        <f>B360+'User Interface'!$D$14</f>
        <v>0.34900000000000025</v>
      </c>
      <c r="C361">
        <f>IF(G361&lt;0,(SQRT(G361^2+H361^2)*'User Interface'!$D$17)/$C$7*COS(PI()*'User Interface'!$D$19/180),0)</f>
        <v>0</v>
      </c>
      <c r="D361">
        <f>IF(G361&lt;0,(SQRT(H361^2+H361^2)*'User Interface'!$D$17)/$C$7*COS(PI()*'User Interface'!$D$19/180)+$C$8,$C$8)</f>
        <v>-9.81</v>
      </c>
      <c r="E361">
        <f t="shared" si="10"/>
        <v>9.1999999999999993</v>
      </c>
      <c r="F361">
        <f t="shared" si="10"/>
        <v>-0.42368999999999613</v>
      </c>
      <c r="G361">
        <f t="shared" si="11"/>
        <v>3.2107999999999928</v>
      </c>
      <c r="H361">
        <f t="shared" si="11"/>
        <v>0.94956609500000111</v>
      </c>
    </row>
    <row r="362" spans="2:8" x14ac:dyDescent="0.3">
      <c r="B362">
        <f>B361+'User Interface'!$D$14</f>
        <v>0.35000000000000026</v>
      </c>
      <c r="C362">
        <f>IF(G362&lt;0,(SQRT(G362^2+H362^2)*'User Interface'!$D$17)/$C$7*COS(PI()*'User Interface'!$D$19/180),0)</f>
        <v>0</v>
      </c>
      <c r="D362">
        <f>IF(G362&lt;0,(SQRT(H362^2+H362^2)*'User Interface'!$D$17)/$C$7*COS(PI()*'User Interface'!$D$19/180)+$C$8,$C$8)</f>
        <v>-9.81</v>
      </c>
      <c r="E362">
        <f t="shared" si="10"/>
        <v>9.1999999999999993</v>
      </c>
      <c r="F362">
        <f t="shared" si="10"/>
        <v>-0.43349999999999611</v>
      </c>
      <c r="G362">
        <f t="shared" si="11"/>
        <v>3.2199999999999926</v>
      </c>
      <c r="H362">
        <f t="shared" si="11"/>
        <v>0.94913750000000108</v>
      </c>
    </row>
    <row r="363" spans="2:8" x14ac:dyDescent="0.3">
      <c r="B363">
        <f>B362+'User Interface'!$D$14</f>
        <v>0.35100000000000026</v>
      </c>
      <c r="C363">
        <f>IF(G363&lt;0,(SQRT(G363^2+H363^2)*'User Interface'!$D$17)/$C$7*COS(PI()*'User Interface'!$D$19/180),0)</f>
        <v>0</v>
      </c>
      <c r="D363">
        <f>IF(G363&lt;0,(SQRT(H363^2+H363^2)*'User Interface'!$D$17)/$C$7*COS(PI()*'User Interface'!$D$19/180)+$C$8,$C$8)</f>
        <v>-9.81</v>
      </c>
      <c r="E363">
        <f t="shared" si="10"/>
        <v>9.1999999999999993</v>
      </c>
      <c r="F363">
        <f t="shared" si="10"/>
        <v>-0.4433099999999961</v>
      </c>
      <c r="G363">
        <f t="shared" si="11"/>
        <v>3.2291999999999925</v>
      </c>
      <c r="H363">
        <f t="shared" si="11"/>
        <v>0.94869909500000105</v>
      </c>
    </row>
    <row r="364" spans="2:8" x14ac:dyDescent="0.3">
      <c r="B364">
        <f>B363+'User Interface'!$D$14</f>
        <v>0.35200000000000026</v>
      </c>
      <c r="C364">
        <f>IF(G364&lt;0,(SQRT(G364^2+H364^2)*'User Interface'!$D$17)/$C$7*COS(PI()*'User Interface'!$D$19/180),0)</f>
        <v>0</v>
      </c>
      <c r="D364">
        <f>IF(G364&lt;0,(SQRT(H364^2+H364^2)*'User Interface'!$D$17)/$C$7*COS(PI()*'User Interface'!$D$19/180)+$C$8,$C$8)</f>
        <v>-9.81</v>
      </c>
      <c r="E364">
        <f t="shared" si="10"/>
        <v>9.1999999999999993</v>
      </c>
      <c r="F364">
        <f t="shared" si="10"/>
        <v>-0.45311999999999608</v>
      </c>
      <c r="G364">
        <f t="shared" si="11"/>
        <v>3.2383999999999924</v>
      </c>
      <c r="H364">
        <f t="shared" si="11"/>
        <v>0.94825088000000102</v>
      </c>
    </row>
    <row r="365" spans="2:8" x14ac:dyDescent="0.3">
      <c r="B365">
        <f>B364+'User Interface'!$D$14</f>
        <v>0.35300000000000026</v>
      </c>
      <c r="C365">
        <f>IF(G365&lt;0,(SQRT(G365^2+H365^2)*'User Interface'!$D$17)/$C$7*COS(PI()*'User Interface'!$D$19/180),0)</f>
        <v>0</v>
      </c>
      <c r="D365">
        <f>IF(G365&lt;0,(SQRT(H365^2+H365^2)*'User Interface'!$D$17)/$C$7*COS(PI()*'User Interface'!$D$19/180)+$C$8,$C$8)</f>
        <v>-9.81</v>
      </c>
      <c r="E365">
        <f t="shared" si="10"/>
        <v>9.1999999999999993</v>
      </c>
      <c r="F365">
        <f t="shared" si="10"/>
        <v>-0.46292999999999607</v>
      </c>
      <c r="G365">
        <f t="shared" si="11"/>
        <v>3.2475999999999923</v>
      </c>
      <c r="H365">
        <f t="shared" si="11"/>
        <v>0.94779285500000099</v>
      </c>
    </row>
    <row r="366" spans="2:8" x14ac:dyDescent="0.3">
      <c r="B366">
        <f>B365+'User Interface'!$D$14</f>
        <v>0.35400000000000026</v>
      </c>
      <c r="C366">
        <f>IF(G366&lt;0,(SQRT(G366^2+H366^2)*'User Interface'!$D$17)/$C$7*COS(PI()*'User Interface'!$D$19/180),0)</f>
        <v>0</v>
      </c>
      <c r="D366">
        <f>IF(G366&lt;0,(SQRT(H366^2+H366^2)*'User Interface'!$D$17)/$C$7*COS(PI()*'User Interface'!$D$19/180)+$C$8,$C$8)</f>
        <v>-9.81</v>
      </c>
      <c r="E366">
        <f t="shared" si="10"/>
        <v>9.1999999999999993</v>
      </c>
      <c r="F366">
        <f t="shared" si="10"/>
        <v>-0.47273999999999605</v>
      </c>
      <c r="G366">
        <f t="shared" si="11"/>
        <v>3.2567999999999921</v>
      </c>
      <c r="H366">
        <f t="shared" si="11"/>
        <v>0.94732502000000096</v>
      </c>
    </row>
    <row r="367" spans="2:8" x14ac:dyDescent="0.3">
      <c r="B367">
        <f>B366+'User Interface'!$D$14</f>
        <v>0.35500000000000026</v>
      </c>
      <c r="C367">
        <f>IF(G367&lt;0,(SQRT(G367^2+H367^2)*'User Interface'!$D$17)/$C$7*COS(PI()*'User Interface'!$D$19/180),0)</f>
        <v>0</v>
      </c>
      <c r="D367">
        <f>IF(G367&lt;0,(SQRT(H367^2+H367^2)*'User Interface'!$D$17)/$C$7*COS(PI()*'User Interface'!$D$19/180)+$C$8,$C$8)</f>
        <v>-9.81</v>
      </c>
      <c r="E367">
        <f t="shared" si="10"/>
        <v>9.1999999999999993</v>
      </c>
      <c r="F367">
        <f t="shared" si="10"/>
        <v>-0.48254999999999604</v>
      </c>
      <c r="G367">
        <f t="shared" si="11"/>
        <v>3.265999999999992</v>
      </c>
      <c r="H367">
        <f t="shared" si="11"/>
        <v>0.94684737500000093</v>
      </c>
    </row>
    <row r="368" spans="2:8" x14ac:dyDescent="0.3">
      <c r="B368">
        <f>B367+'User Interface'!$D$14</f>
        <v>0.35600000000000026</v>
      </c>
      <c r="C368">
        <f>IF(G368&lt;0,(SQRT(G368^2+H368^2)*'User Interface'!$D$17)/$C$7*COS(PI()*'User Interface'!$D$19/180),0)</f>
        <v>0</v>
      </c>
      <c r="D368">
        <f>IF(G368&lt;0,(SQRT(H368^2+H368^2)*'User Interface'!$D$17)/$C$7*COS(PI()*'User Interface'!$D$19/180)+$C$8,$C$8)</f>
        <v>-9.81</v>
      </c>
      <c r="E368">
        <f t="shared" si="10"/>
        <v>9.1999999999999993</v>
      </c>
      <c r="F368">
        <f t="shared" si="10"/>
        <v>-0.49235999999999602</v>
      </c>
      <c r="G368">
        <f t="shared" si="11"/>
        <v>3.2751999999999919</v>
      </c>
      <c r="H368">
        <f t="shared" si="11"/>
        <v>0.94635992000000091</v>
      </c>
    </row>
    <row r="369" spans="2:8" x14ac:dyDescent="0.3">
      <c r="B369">
        <f>B368+'User Interface'!$D$14</f>
        <v>0.35700000000000026</v>
      </c>
      <c r="C369">
        <f>IF(G369&lt;0,(SQRT(G369^2+H369^2)*'User Interface'!$D$17)/$C$7*COS(PI()*'User Interface'!$D$19/180),0)</f>
        <v>0</v>
      </c>
      <c r="D369">
        <f>IF(G369&lt;0,(SQRT(H369^2+H369^2)*'User Interface'!$D$17)/$C$7*COS(PI()*'User Interface'!$D$19/180)+$C$8,$C$8)</f>
        <v>-9.81</v>
      </c>
      <c r="E369">
        <f t="shared" si="10"/>
        <v>9.1999999999999993</v>
      </c>
      <c r="F369">
        <f t="shared" si="10"/>
        <v>-0.50216999999999601</v>
      </c>
      <c r="G369">
        <f t="shared" si="11"/>
        <v>3.2843999999999918</v>
      </c>
      <c r="H369">
        <f t="shared" si="11"/>
        <v>0.94586265500000088</v>
      </c>
    </row>
    <row r="370" spans="2:8" x14ac:dyDescent="0.3">
      <c r="B370">
        <f>B369+'User Interface'!$D$14</f>
        <v>0.35800000000000026</v>
      </c>
      <c r="C370">
        <f>IF(G370&lt;0,(SQRT(G370^2+H370^2)*'User Interface'!$D$17)/$C$7*COS(PI()*'User Interface'!$D$19/180),0)</f>
        <v>0</v>
      </c>
      <c r="D370">
        <f>IF(G370&lt;0,(SQRT(H370^2+H370^2)*'User Interface'!$D$17)/$C$7*COS(PI()*'User Interface'!$D$19/180)+$C$8,$C$8)</f>
        <v>-9.81</v>
      </c>
      <c r="E370">
        <f t="shared" si="10"/>
        <v>9.1999999999999993</v>
      </c>
      <c r="F370">
        <f t="shared" si="10"/>
        <v>-0.51197999999999599</v>
      </c>
      <c r="G370">
        <f t="shared" si="11"/>
        <v>3.2935999999999916</v>
      </c>
      <c r="H370">
        <f t="shared" si="11"/>
        <v>0.94535558000000086</v>
      </c>
    </row>
    <row r="371" spans="2:8" x14ac:dyDescent="0.3">
      <c r="B371">
        <f>B370+'User Interface'!$D$14</f>
        <v>0.35900000000000026</v>
      </c>
      <c r="C371">
        <f>IF(G371&lt;0,(SQRT(G371^2+H371^2)*'User Interface'!$D$17)/$C$7*COS(PI()*'User Interface'!$D$19/180),0)</f>
        <v>0</v>
      </c>
      <c r="D371">
        <f>IF(G371&lt;0,(SQRT(H371^2+H371^2)*'User Interface'!$D$17)/$C$7*COS(PI()*'User Interface'!$D$19/180)+$C$8,$C$8)</f>
        <v>-9.81</v>
      </c>
      <c r="E371">
        <f t="shared" si="10"/>
        <v>9.1999999999999993</v>
      </c>
      <c r="F371">
        <f t="shared" si="10"/>
        <v>-0.52178999999999598</v>
      </c>
      <c r="G371">
        <f t="shared" si="11"/>
        <v>3.3027999999999915</v>
      </c>
      <c r="H371">
        <f t="shared" si="11"/>
        <v>0.94483869500000084</v>
      </c>
    </row>
    <row r="372" spans="2:8" x14ac:dyDescent="0.3">
      <c r="B372">
        <f>B371+'User Interface'!$D$14</f>
        <v>0.36000000000000026</v>
      </c>
      <c r="C372">
        <f>IF(G372&lt;0,(SQRT(G372^2+H372^2)*'User Interface'!$D$17)/$C$7*COS(PI()*'User Interface'!$D$19/180),0)</f>
        <v>0</v>
      </c>
      <c r="D372">
        <f>IF(G372&lt;0,(SQRT(H372^2+H372^2)*'User Interface'!$D$17)/$C$7*COS(PI()*'User Interface'!$D$19/180)+$C$8,$C$8)</f>
        <v>-9.81</v>
      </c>
      <c r="E372">
        <f t="shared" si="10"/>
        <v>9.1999999999999993</v>
      </c>
      <c r="F372">
        <f t="shared" si="10"/>
        <v>-0.53159999999999596</v>
      </c>
      <c r="G372">
        <f t="shared" si="11"/>
        <v>3.3119999999999914</v>
      </c>
      <c r="H372">
        <f t="shared" si="11"/>
        <v>0.94431200000000082</v>
      </c>
    </row>
    <row r="373" spans="2:8" x14ac:dyDescent="0.3">
      <c r="B373">
        <f>B372+'User Interface'!$D$14</f>
        <v>0.36100000000000027</v>
      </c>
      <c r="C373">
        <f>IF(G373&lt;0,(SQRT(G373^2+H373^2)*'User Interface'!$D$17)/$C$7*COS(PI()*'User Interface'!$D$19/180),0)</f>
        <v>0</v>
      </c>
      <c r="D373">
        <f>IF(G373&lt;0,(SQRT(H373^2+H373^2)*'User Interface'!$D$17)/$C$7*COS(PI()*'User Interface'!$D$19/180)+$C$8,$C$8)</f>
        <v>-9.81</v>
      </c>
      <c r="E373">
        <f t="shared" si="10"/>
        <v>9.1999999999999993</v>
      </c>
      <c r="F373">
        <f t="shared" si="10"/>
        <v>-0.54140999999999595</v>
      </c>
      <c r="G373">
        <f t="shared" si="11"/>
        <v>3.3211999999999913</v>
      </c>
      <c r="H373">
        <f t="shared" si="11"/>
        <v>0.9437754950000008</v>
      </c>
    </row>
    <row r="374" spans="2:8" x14ac:dyDescent="0.3">
      <c r="B374">
        <f>B373+'User Interface'!$D$14</f>
        <v>0.36200000000000027</v>
      </c>
      <c r="C374">
        <f>IF(G374&lt;0,(SQRT(G374^2+H374^2)*'User Interface'!$D$17)/$C$7*COS(PI()*'User Interface'!$D$19/180),0)</f>
        <v>0</v>
      </c>
      <c r="D374">
        <f>IF(G374&lt;0,(SQRT(H374^2+H374^2)*'User Interface'!$D$17)/$C$7*COS(PI()*'User Interface'!$D$19/180)+$C$8,$C$8)</f>
        <v>-9.81</v>
      </c>
      <c r="E374">
        <f t="shared" si="10"/>
        <v>9.1999999999999993</v>
      </c>
      <c r="F374">
        <f t="shared" si="10"/>
        <v>-0.55121999999999594</v>
      </c>
      <c r="G374">
        <f t="shared" si="11"/>
        <v>3.3303999999999911</v>
      </c>
      <c r="H374">
        <f t="shared" si="11"/>
        <v>0.94322918000000078</v>
      </c>
    </row>
    <row r="375" spans="2:8" x14ac:dyDescent="0.3">
      <c r="B375">
        <f>B374+'User Interface'!$D$14</f>
        <v>0.36300000000000027</v>
      </c>
      <c r="C375">
        <f>IF(G375&lt;0,(SQRT(G375^2+H375^2)*'User Interface'!$D$17)/$C$7*COS(PI()*'User Interface'!$D$19/180),0)</f>
        <v>0</v>
      </c>
      <c r="D375">
        <f>IF(G375&lt;0,(SQRT(H375^2+H375^2)*'User Interface'!$D$17)/$C$7*COS(PI()*'User Interface'!$D$19/180)+$C$8,$C$8)</f>
        <v>-9.81</v>
      </c>
      <c r="E375">
        <f t="shared" si="10"/>
        <v>9.1999999999999993</v>
      </c>
      <c r="F375">
        <f t="shared" si="10"/>
        <v>-0.56102999999999592</v>
      </c>
      <c r="G375">
        <f t="shared" si="11"/>
        <v>3.339599999999991</v>
      </c>
      <c r="H375">
        <f t="shared" si="11"/>
        <v>0.94267305500000076</v>
      </c>
    </row>
    <row r="376" spans="2:8" x14ac:dyDescent="0.3">
      <c r="B376">
        <f>B375+'User Interface'!$D$14</f>
        <v>0.36400000000000027</v>
      </c>
      <c r="C376">
        <f>IF(G376&lt;0,(SQRT(G376^2+H376^2)*'User Interface'!$D$17)/$C$7*COS(PI()*'User Interface'!$D$19/180),0)</f>
        <v>0</v>
      </c>
      <c r="D376">
        <f>IF(G376&lt;0,(SQRT(H376^2+H376^2)*'User Interface'!$D$17)/$C$7*COS(PI()*'User Interface'!$D$19/180)+$C$8,$C$8)</f>
        <v>-9.81</v>
      </c>
      <c r="E376">
        <f t="shared" si="10"/>
        <v>9.1999999999999993</v>
      </c>
      <c r="F376">
        <f t="shared" si="10"/>
        <v>-0.57083999999999591</v>
      </c>
      <c r="G376">
        <f t="shared" si="11"/>
        <v>3.3487999999999909</v>
      </c>
      <c r="H376">
        <f t="shared" si="11"/>
        <v>0.94210712000000074</v>
      </c>
    </row>
    <row r="377" spans="2:8" x14ac:dyDescent="0.3">
      <c r="B377">
        <f>B376+'User Interface'!$D$14</f>
        <v>0.36500000000000027</v>
      </c>
      <c r="C377">
        <f>IF(G377&lt;0,(SQRT(G377^2+H377^2)*'User Interface'!$D$17)/$C$7*COS(PI()*'User Interface'!$D$19/180),0)</f>
        <v>0</v>
      </c>
      <c r="D377">
        <f>IF(G377&lt;0,(SQRT(H377^2+H377^2)*'User Interface'!$D$17)/$C$7*COS(PI()*'User Interface'!$D$19/180)+$C$8,$C$8)</f>
        <v>-9.81</v>
      </c>
      <c r="E377">
        <f t="shared" si="10"/>
        <v>9.1999999999999993</v>
      </c>
      <c r="F377">
        <f t="shared" si="10"/>
        <v>-0.58064999999999589</v>
      </c>
      <c r="G377">
        <f t="shared" si="11"/>
        <v>3.3579999999999908</v>
      </c>
      <c r="H377">
        <f t="shared" si="11"/>
        <v>0.94153137500000073</v>
      </c>
    </row>
    <row r="378" spans="2:8" x14ac:dyDescent="0.3">
      <c r="B378">
        <f>B377+'User Interface'!$D$14</f>
        <v>0.36600000000000027</v>
      </c>
      <c r="C378">
        <f>IF(G378&lt;0,(SQRT(G378^2+H378^2)*'User Interface'!$D$17)/$C$7*COS(PI()*'User Interface'!$D$19/180),0)</f>
        <v>0</v>
      </c>
      <c r="D378">
        <f>IF(G378&lt;0,(SQRT(H378^2+H378^2)*'User Interface'!$D$17)/$C$7*COS(PI()*'User Interface'!$D$19/180)+$C$8,$C$8)</f>
        <v>-9.81</v>
      </c>
      <c r="E378">
        <f t="shared" si="10"/>
        <v>9.1999999999999993</v>
      </c>
      <c r="F378">
        <f t="shared" si="10"/>
        <v>-0.59045999999999588</v>
      </c>
      <c r="G378">
        <f t="shared" si="11"/>
        <v>3.3671999999999906</v>
      </c>
      <c r="H378">
        <f t="shared" si="11"/>
        <v>0.94094582000000071</v>
      </c>
    </row>
    <row r="379" spans="2:8" x14ac:dyDescent="0.3">
      <c r="B379">
        <f>B378+'User Interface'!$D$14</f>
        <v>0.36700000000000027</v>
      </c>
      <c r="C379">
        <f>IF(G379&lt;0,(SQRT(G379^2+H379^2)*'User Interface'!$D$17)/$C$7*COS(PI()*'User Interface'!$D$19/180),0)</f>
        <v>0</v>
      </c>
      <c r="D379">
        <f>IF(G379&lt;0,(SQRT(H379^2+H379^2)*'User Interface'!$D$17)/$C$7*COS(PI()*'User Interface'!$D$19/180)+$C$8,$C$8)</f>
        <v>-9.81</v>
      </c>
      <c r="E379">
        <f t="shared" si="10"/>
        <v>9.1999999999999993</v>
      </c>
      <c r="F379">
        <f t="shared" si="10"/>
        <v>-0.60026999999999586</v>
      </c>
      <c r="G379">
        <f t="shared" si="11"/>
        <v>3.3763999999999905</v>
      </c>
      <c r="H379">
        <f t="shared" si="11"/>
        <v>0.9403504550000007</v>
      </c>
    </row>
    <row r="380" spans="2:8" x14ac:dyDescent="0.3">
      <c r="B380">
        <f>B379+'User Interface'!$D$14</f>
        <v>0.36800000000000027</v>
      </c>
      <c r="C380">
        <f>IF(G380&lt;0,(SQRT(G380^2+H380^2)*'User Interface'!$D$17)/$C$7*COS(PI()*'User Interface'!$D$19/180),0)</f>
        <v>0</v>
      </c>
      <c r="D380">
        <f>IF(G380&lt;0,(SQRT(H380^2+H380^2)*'User Interface'!$D$17)/$C$7*COS(PI()*'User Interface'!$D$19/180)+$C$8,$C$8)</f>
        <v>-9.81</v>
      </c>
      <c r="E380">
        <f t="shared" si="10"/>
        <v>9.1999999999999993</v>
      </c>
      <c r="F380">
        <f t="shared" si="10"/>
        <v>-0.61007999999999585</v>
      </c>
      <c r="G380">
        <f t="shared" si="11"/>
        <v>3.3855999999999904</v>
      </c>
      <c r="H380">
        <f t="shared" si="11"/>
        <v>0.93974528000000068</v>
      </c>
    </row>
    <row r="381" spans="2:8" x14ac:dyDescent="0.3">
      <c r="B381">
        <f>B380+'User Interface'!$D$14</f>
        <v>0.36900000000000027</v>
      </c>
      <c r="C381">
        <f>IF(G381&lt;0,(SQRT(G381^2+H381^2)*'User Interface'!$D$17)/$C$7*COS(PI()*'User Interface'!$D$19/180),0)</f>
        <v>0</v>
      </c>
      <c r="D381">
        <f>IF(G381&lt;0,(SQRT(H381^2+H381^2)*'User Interface'!$D$17)/$C$7*COS(PI()*'User Interface'!$D$19/180)+$C$8,$C$8)</f>
        <v>-9.81</v>
      </c>
      <c r="E381">
        <f t="shared" si="10"/>
        <v>9.1999999999999993</v>
      </c>
      <c r="F381">
        <f t="shared" si="10"/>
        <v>-0.61988999999999583</v>
      </c>
      <c r="G381">
        <f t="shared" si="11"/>
        <v>3.3947999999999903</v>
      </c>
      <c r="H381">
        <f t="shared" si="11"/>
        <v>0.93913029500000067</v>
      </c>
    </row>
    <row r="382" spans="2:8" x14ac:dyDescent="0.3">
      <c r="B382">
        <f>B381+'User Interface'!$D$14</f>
        <v>0.37000000000000027</v>
      </c>
      <c r="C382">
        <f>IF(G382&lt;0,(SQRT(G382^2+H382^2)*'User Interface'!$D$17)/$C$7*COS(PI()*'User Interface'!$D$19/180),0)</f>
        <v>0</v>
      </c>
      <c r="D382">
        <f>IF(G382&lt;0,(SQRT(H382^2+H382^2)*'User Interface'!$D$17)/$C$7*COS(PI()*'User Interface'!$D$19/180)+$C$8,$C$8)</f>
        <v>-9.81</v>
      </c>
      <c r="E382">
        <f t="shared" si="10"/>
        <v>9.1999999999999993</v>
      </c>
      <c r="F382">
        <f t="shared" si="10"/>
        <v>-0.62969999999999582</v>
      </c>
      <c r="G382">
        <f t="shared" si="11"/>
        <v>3.4039999999999901</v>
      </c>
      <c r="H382">
        <f t="shared" si="11"/>
        <v>0.93850550000000066</v>
      </c>
    </row>
    <row r="383" spans="2:8" x14ac:dyDescent="0.3">
      <c r="B383">
        <f>B382+'User Interface'!$D$14</f>
        <v>0.37100000000000027</v>
      </c>
      <c r="C383">
        <f>IF(G383&lt;0,(SQRT(G383^2+H383^2)*'User Interface'!$D$17)/$C$7*COS(PI()*'User Interface'!$D$19/180),0)</f>
        <v>0</v>
      </c>
      <c r="D383">
        <f>IF(G383&lt;0,(SQRT(H383^2+H383^2)*'User Interface'!$D$17)/$C$7*COS(PI()*'User Interface'!$D$19/180)+$C$8,$C$8)</f>
        <v>-9.81</v>
      </c>
      <c r="E383">
        <f t="shared" si="10"/>
        <v>9.1999999999999993</v>
      </c>
      <c r="F383">
        <f t="shared" si="10"/>
        <v>-0.6395099999999958</v>
      </c>
      <c r="G383">
        <f t="shared" si="11"/>
        <v>3.41319999999999</v>
      </c>
      <c r="H383">
        <f t="shared" si="11"/>
        <v>0.93787089500000065</v>
      </c>
    </row>
    <row r="384" spans="2:8" x14ac:dyDescent="0.3">
      <c r="B384">
        <f>B383+'User Interface'!$D$14</f>
        <v>0.37200000000000027</v>
      </c>
      <c r="C384">
        <f>IF(G384&lt;0,(SQRT(G384^2+H384^2)*'User Interface'!$D$17)/$C$7*COS(PI()*'User Interface'!$D$19/180),0)</f>
        <v>0</v>
      </c>
      <c r="D384">
        <f>IF(G384&lt;0,(SQRT(H384^2+H384^2)*'User Interface'!$D$17)/$C$7*COS(PI()*'User Interface'!$D$19/180)+$C$8,$C$8)</f>
        <v>-9.81</v>
      </c>
      <c r="E384">
        <f t="shared" si="10"/>
        <v>9.1999999999999993</v>
      </c>
      <c r="F384">
        <f t="shared" si="10"/>
        <v>-0.64931999999999579</v>
      </c>
      <c r="G384">
        <f t="shared" si="11"/>
        <v>3.4223999999999899</v>
      </c>
      <c r="H384">
        <f t="shared" si="11"/>
        <v>0.93722648000000064</v>
      </c>
    </row>
    <row r="385" spans="2:8" x14ac:dyDescent="0.3">
      <c r="B385">
        <f>B384+'User Interface'!$D$14</f>
        <v>0.37300000000000028</v>
      </c>
      <c r="C385">
        <f>IF(G385&lt;0,(SQRT(G385^2+H385^2)*'User Interface'!$D$17)/$C$7*COS(PI()*'User Interface'!$D$19/180),0)</f>
        <v>0</v>
      </c>
      <c r="D385">
        <f>IF(G385&lt;0,(SQRT(H385^2+H385^2)*'User Interface'!$D$17)/$C$7*COS(PI()*'User Interface'!$D$19/180)+$C$8,$C$8)</f>
        <v>-9.81</v>
      </c>
      <c r="E385">
        <f t="shared" si="10"/>
        <v>9.1999999999999993</v>
      </c>
      <c r="F385">
        <f t="shared" si="10"/>
        <v>-0.65912999999999577</v>
      </c>
      <c r="G385">
        <f t="shared" si="11"/>
        <v>3.4315999999999898</v>
      </c>
      <c r="H385">
        <f t="shared" si="11"/>
        <v>0.93657225500000063</v>
      </c>
    </row>
    <row r="386" spans="2:8" x14ac:dyDescent="0.3">
      <c r="B386">
        <f>B385+'User Interface'!$D$14</f>
        <v>0.37400000000000028</v>
      </c>
      <c r="C386">
        <f>IF(G386&lt;0,(SQRT(G386^2+H386^2)*'User Interface'!$D$17)/$C$7*COS(PI()*'User Interface'!$D$19/180),0)</f>
        <v>0</v>
      </c>
      <c r="D386">
        <f>IF(G386&lt;0,(SQRT(H386^2+H386^2)*'User Interface'!$D$17)/$C$7*COS(PI()*'User Interface'!$D$19/180)+$C$8,$C$8)</f>
        <v>-9.81</v>
      </c>
      <c r="E386">
        <f t="shared" si="10"/>
        <v>9.1999999999999993</v>
      </c>
      <c r="F386">
        <f t="shared" si="10"/>
        <v>-0.66893999999999576</v>
      </c>
      <c r="G386">
        <f t="shared" si="11"/>
        <v>3.4407999999999896</v>
      </c>
      <c r="H386">
        <f t="shared" si="11"/>
        <v>0.93590822000000062</v>
      </c>
    </row>
    <row r="387" spans="2:8" x14ac:dyDescent="0.3">
      <c r="B387">
        <f>B386+'User Interface'!$D$14</f>
        <v>0.37500000000000028</v>
      </c>
      <c r="C387">
        <f>IF(G387&lt;0,(SQRT(G387^2+H387^2)*'User Interface'!$D$17)/$C$7*COS(PI()*'User Interface'!$D$19/180),0)</f>
        <v>0</v>
      </c>
      <c r="D387">
        <f>IF(G387&lt;0,(SQRT(H387^2+H387^2)*'User Interface'!$D$17)/$C$7*COS(PI()*'User Interface'!$D$19/180)+$C$8,$C$8)</f>
        <v>-9.81</v>
      </c>
      <c r="E387">
        <f t="shared" si="10"/>
        <v>9.1999999999999993</v>
      </c>
      <c r="F387">
        <f t="shared" si="10"/>
        <v>-0.67874999999999575</v>
      </c>
      <c r="G387">
        <f t="shared" si="11"/>
        <v>3.4499999999999895</v>
      </c>
      <c r="H387">
        <f t="shared" si="11"/>
        <v>0.93523437500000062</v>
      </c>
    </row>
    <row r="388" spans="2:8" x14ac:dyDescent="0.3">
      <c r="B388">
        <f>B387+'User Interface'!$D$14</f>
        <v>0.37600000000000028</v>
      </c>
      <c r="C388">
        <f>IF(G388&lt;0,(SQRT(G388^2+H388^2)*'User Interface'!$D$17)/$C$7*COS(PI()*'User Interface'!$D$19/180),0)</f>
        <v>0</v>
      </c>
      <c r="D388">
        <f>IF(G388&lt;0,(SQRT(H388^2+H388^2)*'User Interface'!$D$17)/$C$7*COS(PI()*'User Interface'!$D$19/180)+$C$8,$C$8)</f>
        <v>-9.81</v>
      </c>
      <c r="E388">
        <f t="shared" si="10"/>
        <v>9.1999999999999993</v>
      </c>
      <c r="F388">
        <f t="shared" si="10"/>
        <v>-0.68855999999999573</v>
      </c>
      <c r="G388">
        <f t="shared" si="11"/>
        <v>3.4591999999999894</v>
      </c>
      <c r="H388">
        <f t="shared" si="11"/>
        <v>0.93455072000000061</v>
      </c>
    </row>
    <row r="389" spans="2:8" x14ac:dyDescent="0.3">
      <c r="B389">
        <f>B388+'User Interface'!$D$14</f>
        <v>0.37700000000000028</v>
      </c>
      <c r="C389">
        <f>IF(G389&lt;0,(SQRT(G389^2+H389^2)*'User Interface'!$D$17)/$C$7*COS(PI()*'User Interface'!$D$19/180),0)</f>
        <v>0</v>
      </c>
      <c r="D389">
        <f>IF(G389&lt;0,(SQRT(H389^2+H389^2)*'User Interface'!$D$17)/$C$7*COS(PI()*'User Interface'!$D$19/180)+$C$8,$C$8)</f>
        <v>-9.81</v>
      </c>
      <c r="E389">
        <f t="shared" si="10"/>
        <v>9.1999999999999993</v>
      </c>
      <c r="F389">
        <f t="shared" si="10"/>
        <v>-0.69836999999999572</v>
      </c>
      <c r="G389">
        <f t="shared" si="11"/>
        <v>3.4683999999999893</v>
      </c>
      <c r="H389">
        <f t="shared" si="11"/>
        <v>0.93385725500000061</v>
      </c>
    </row>
    <row r="390" spans="2:8" x14ac:dyDescent="0.3">
      <c r="B390">
        <f>B389+'User Interface'!$D$14</f>
        <v>0.37800000000000028</v>
      </c>
      <c r="C390">
        <f>IF(G390&lt;0,(SQRT(G390^2+H390^2)*'User Interface'!$D$17)/$C$7*COS(PI()*'User Interface'!$D$19/180),0)</f>
        <v>0</v>
      </c>
      <c r="D390">
        <f>IF(G390&lt;0,(SQRT(H390^2+H390^2)*'User Interface'!$D$17)/$C$7*COS(PI()*'User Interface'!$D$19/180)+$C$8,$C$8)</f>
        <v>-9.81</v>
      </c>
      <c r="E390">
        <f t="shared" si="10"/>
        <v>9.1999999999999993</v>
      </c>
      <c r="F390">
        <f t="shared" si="10"/>
        <v>-0.7081799999999957</v>
      </c>
      <c r="G390">
        <f t="shared" si="11"/>
        <v>3.4775999999999891</v>
      </c>
      <c r="H390">
        <f t="shared" si="11"/>
        <v>0.9331539800000006</v>
      </c>
    </row>
    <row r="391" spans="2:8" x14ac:dyDescent="0.3">
      <c r="B391">
        <f>B390+'User Interface'!$D$14</f>
        <v>0.37900000000000028</v>
      </c>
      <c r="C391">
        <f>IF(G391&lt;0,(SQRT(G391^2+H391^2)*'User Interface'!$D$17)/$C$7*COS(PI()*'User Interface'!$D$19/180),0)</f>
        <v>0</v>
      </c>
      <c r="D391">
        <f>IF(G391&lt;0,(SQRT(H391^2+H391^2)*'User Interface'!$D$17)/$C$7*COS(PI()*'User Interface'!$D$19/180)+$C$8,$C$8)</f>
        <v>-9.81</v>
      </c>
      <c r="E391">
        <f t="shared" si="10"/>
        <v>9.1999999999999993</v>
      </c>
      <c r="F391">
        <f t="shared" si="10"/>
        <v>-0.71798999999999569</v>
      </c>
      <c r="G391">
        <f t="shared" si="11"/>
        <v>3.486799999999989</v>
      </c>
      <c r="H391">
        <f t="shared" si="11"/>
        <v>0.9324408950000006</v>
      </c>
    </row>
    <row r="392" spans="2:8" x14ac:dyDescent="0.3">
      <c r="B392">
        <f>B391+'User Interface'!$D$14</f>
        <v>0.38000000000000028</v>
      </c>
      <c r="C392">
        <f>IF(G392&lt;0,(SQRT(G392^2+H392^2)*'User Interface'!$D$17)/$C$7*COS(PI()*'User Interface'!$D$19/180),0)</f>
        <v>0</v>
      </c>
      <c r="D392">
        <f>IF(G392&lt;0,(SQRT(H392^2+H392^2)*'User Interface'!$D$17)/$C$7*COS(PI()*'User Interface'!$D$19/180)+$C$8,$C$8)</f>
        <v>-9.81</v>
      </c>
      <c r="E392">
        <f t="shared" si="10"/>
        <v>9.1999999999999993</v>
      </c>
      <c r="F392">
        <f t="shared" si="10"/>
        <v>-0.72779999999999567</v>
      </c>
      <c r="G392">
        <f t="shared" si="11"/>
        <v>3.4959999999999889</v>
      </c>
      <c r="H392">
        <f t="shared" si="11"/>
        <v>0.9317180000000006</v>
      </c>
    </row>
    <row r="393" spans="2:8" x14ac:dyDescent="0.3">
      <c r="B393">
        <f>B392+'User Interface'!$D$14</f>
        <v>0.38100000000000028</v>
      </c>
      <c r="C393">
        <f>IF(G393&lt;0,(SQRT(G393^2+H393^2)*'User Interface'!$D$17)/$C$7*COS(PI()*'User Interface'!$D$19/180),0)</f>
        <v>0</v>
      </c>
      <c r="D393">
        <f>IF(G393&lt;0,(SQRT(H393^2+H393^2)*'User Interface'!$D$17)/$C$7*COS(PI()*'User Interface'!$D$19/180)+$C$8,$C$8)</f>
        <v>-9.81</v>
      </c>
      <c r="E393">
        <f t="shared" si="10"/>
        <v>9.1999999999999993</v>
      </c>
      <c r="F393">
        <f t="shared" si="10"/>
        <v>-0.73760999999999566</v>
      </c>
      <c r="G393">
        <f t="shared" si="11"/>
        <v>3.5051999999999888</v>
      </c>
      <c r="H393">
        <f t="shared" si="11"/>
        <v>0.9309852950000006</v>
      </c>
    </row>
    <row r="394" spans="2:8" x14ac:dyDescent="0.3">
      <c r="B394">
        <f>B393+'User Interface'!$D$14</f>
        <v>0.38200000000000028</v>
      </c>
      <c r="C394">
        <f>IF(G394&lt;0,(SQRT(G394^2+H394^2)*'User Interface'!$D$17)/$C$7*COS(PI()*'User Interface'!$D$19/180),0)</f>
        <v>0</v>
      </c>
      <c r="D394">
        <f>IF(G394&lt;0,(SQRT(H394^2+H394^2)*'User Interface'!$D$17)/$C$7*COS(PI()*'User Interface'!$D$19/180)+$C$8,$C$8)</f>
        <v>-9.81</v>
      </c>
      <c r="E394">
        <f t="shared" si="10"/>
        <v>9.1999999999999993</v>
      </c>
      <c r="F394">
        <f t="shared" si="10"/>
        <v>-0.74741999999999564</v>
      </c>
      <c r="G394">
        <f t="shared" si="11"/>
        <v>3.5143999999999886</v>
      </c>
      <c r="H394">
        <f t="shared" si="11"/>
        <v>0.9302427800000006</v>
      </c>
    </row>
    <row r="395" spans="2:8" x14ac:dyDescent="0.3">
      <c r="B395">
        <f>B394+'User Interface'!$D$14</f>
        <v>0.38300000000000028</v>
      </c>
      <c r="C395">
        <f>IF(G395&lt;0,(SQRT(G395^2+H395^2)*'User Interface'!$D$17)/$C$7*COS(PI()*'User Interface'!$D$19/180),0)</f>
        <v>0</v>
      </c>
      <c r="D395">
        <f>IF(G395&lt;0,(SQRT(H395^2+H395^2)*'User Interface'!$D$17)/$C$7*COS(PI()*'User Interface'!$D$19/180)+$C$8,$C$8)</f>
        <v>-9.81</v>
      </c>
      <c r="E395">
        <f t="shared" si="10"/>
        <v>9.1999999999999993</v>
      </c>
      <c r="F395">
        <f t="shared" si="10"/>
        <v>-0.75722999999999563</v>
      </c>
      <c r="G395">
        <f t="shared" si="11"/>
        <v>3.5235999999999885</v>
      </c>
      <c r="H395">
        <f t="shared" si="11"/>
        <v>0.9294904550000006</v>
      </c>
    </row>
    <row r="396" spans="2:8" x14ac:dyDescent="0.3">
      <c r="B396">
        <f>B395+'User Interface'!$D$14</f>
        <v>0.38400000000000029</v>
      </c>
      <c r="C396">
        <f>IF(G396&lt;0,(SQRT(G396^2+H396^2)*'User Interface'!$D$17)/$C$7*COS(PI()*'User Interface'!$D$19/180),0)</f>
        <v>0</v>
      </c>
      <c r="D396">
        <f>IF(G396&lt;0,(SQRT(H396^2+H396^2)*'User Interface'!$D$17)/$C$7*COS(PI()*'User Interface'!$D$19/180)+$C$8,$C$8)</f>
        <v>-9.81</v>
      </c>
      <c r="E396">
        <f t="shared" si="10"/>
        <v>9.1999999999999993</v>
      </c>
      <c r="F396">
        <f t="shared" si="10"/>
        <v>-0.76703999999999561</v>
      </c>
      <c r="G396">
        <f t="shared" si="11"/>
        <v>3.5327999999999884</v>
      </c>
      <c r="H396">
        <f t="shared" si="11"/>
        <v>0.92872832000000061</v>
      </c>
    </row>
    <row r="397" spans="2:8" x14ac:dyDescent="0.3">
      <c r="B397">
        <f>B396+'User Interface'!$D$14</f>
        <v>0.38500000000000029</v>
      </c>
      <c r="C397">
        <f>IF(G397&lt;0,(SQRT(G397^2+H397^2)*'User Interface'!$D$17)/$C$7*COS(PI()*'User Interface'!$D$19/180),0)</f>
        <v>0</v>
      </c>
      <c r="D397">
        <f>IF(G397&lt;0,(SQRT(H397^2+H397^2)*'User Interface'!$D$17)/$C$7*COS(PI()*'User Interface'!$D$19/180)+$C$8,$C$8)</f>
        <v>-9.81</v>
      </c>
      <c r="E397">
        <f t="shared" si="10"/>
        <v>9.1999999999999993</v>
      </c>
      <c r="F397">
        <f t="shared" si="10"/>
        <v>-0.7768499999999956</v>
      </c>
      <c r="G397">
        <f t="shared" si="11"/>
        <v>3.5419999999999883</v>
      </c>
      <c r="H397">
        <f t="shared" si="11"/>
        <v>0.92795637500000061</v>
      </c>
    </row>
    <row r="398" spans="2:8" x14ac:dyDescent="0.3">
      <c r="B398">
        <f>B397+'User Interface'!$D$14</f>
        <v>0.38600000000000029</v>
      </c>
      <c r="C398">
        <f>IF(G398&lt;0,(SQRT(G398^2+H398^2)*'User Interface'!$D$17)/$C$7*COS(PI()*'User Interface'!$D$19/180),0)</f>
        <v>0</v>
      </c>
      <c r="D398">
        <f>IF(G398&lt;0,(SQRT(H398^2+H398^2)*'User Interface'!$D$17)/$C$7*COS(PI()*'User Interface'!$D$19/180)+$C$8,$C$8)</f>
        <v>-9.81</v>
      </c>
      <c r="E398">
        <f t="shared" ref="E398:F461" si="12">C397*$C$9+E397</f>
        <v>9.1999999999999993</v>
      </c>
      <c r="F398">
        <f t="shared" si="12"/>
        <v>-0.78665999999999559</v>
      </c>
      <c r="G398">
        <f t="shared" ref="G398:H461" si="13">(E398+E397)/2*$C$9+G397</f>
        <v>3.5511999999999881</v>
      </c>
      <c r="H398">
        <f t="shared" si="13"/>
        <v>0.92717462000000062</v>
      </c>
    </row>
    <row r="399" spans="2:8" x14ac:dyDescent="0.3">
      <c r="B399">
        <f>B398+'User Interface'!$D$14</f>
        <v>0.38700000000000029</v>
      </c>
      <c r="C399">
        <f>IF(G399&lt;0,(SQRT(G399^2+H399^2)*'User Interface'!$D$17)/$C$7*COS(PI()*'User Interface'!$D$19/180),0)</f>
        <v>0</v>
      </c>
      <c r="D399">
        <f>IF(G399&lt;0,(SQRT(H399^2+H399^2)*'User Interface'!$D$17)/$C$7*COS(PI()*'User Interface'!$D$19/180)+$C$8,$C$8)</f>
        <v>-9.81</v>
      </c>
      <c r="E399">
        <f t="shared" si="12"/>
        <v>9.1999999999999993</v>
      </c>
      <c r="F399">
        <f t="shared" si="12"/>
        <v>-0.79646999999999557</v>
      </c>
      <c r="G399">
        <f t="shared" si="13"/>
        <v>3.560399999999988</v>
      </c>
      <c r="H399">
        <f t="shared" si="13"/>
        <v>0.92638305500000062</v>
      </c>
    </row>
    <row r="400" spans="2:8" x14ac:dyDescent="0.3">
      <c r="B400">
        <f>B399+'User Interface'!$D$14</f>
        <v>0.38800000000000029</v>
      </c>
      <c r="C400">
        <f>IF(G400&lt;0,(SQRT(G400^2+H400^2)*'User Interface'!$D$17)/$C$7*COS(PI()*'User Interface'!$D$19/180),0)</f>
        <v>0</v>
      </c>
      <c r="D400">
        <f>IF(G400&lt;0,(SQRT(H400^2+H400^2)*'User Interface'!$D$17)/$C$7*COS(PI()*'User Interface'!$D$19/180)+$C$8,$C$8)</f>
        <v>-9.81</v>
      </c>
      <c r="E400">
        <f t="shared" si="12"/>
        <v>9.1999999999999993</v>
      </c>
      <c r="F400">
        <f t="shared" si="12"/>
        <v>-0.80627999999999556</v>
      </c>
      <c r="G400">
        <f t="shared" si="13"/>
        <v>3.5695999999999879</v>
      </c>
      <c r="H400">
        <f t="shared" si="13"/>
        <v>0.92558168000000063</v>
      </c>
    </row>
    <row r="401" spans="2:8" x14ac:dyDescent="0.3">
      <c r="B401">
        <f>B400+'User Interface'!$D$14</f>
        <v>0.38900000000000029</v>
      </c>
      <c r="C401">
        <f>IF(G401&lt;0,(SQRT(G401^2+H401^2)*'User Interface'!$D$17)/$C$7*COS(PI()*'User Interface'!$D$19/180),0)</f>
        <v>0</v>
      </c>
      <c r="D401">
        <f>IF(G401&lt;0,(SQRT(H401^2+H401^2)*'User Interface'!$D$17)/$C$7*COS(PI()*'User Interface'!$D$19/180)+$C$8,$C$8)</f>
        <v>-9.81</v>
      </c>
      <c r="E401">
        <f t="shared" si="12"/>
        <v>9.1999999999999993</v>
      </c>
      <c r="F401">
        <f t="shared" si="12"/>
        <v>-0.81608999999999554</v>
      </c>
      <c r="G401">
        <f t="shared" si="13"/>
        <v>3.5787999999999878</v>
      </c>
      <c r="H401">
        <f t="shared" si="13"/>
        <v>0.92477049500000064</v>
      </c>
    </row>
    <row r="402" spans="2:8" x14ac:dyDescent="0.3">
      <c r="B402">
        <f>B401+'User Interface'!$D$14</f>
        <v>0.39000000000000029</v>
      </c>
      <c r="C402">
        <f>IF(G402&lt;0,(SQRT(G402^2+H402^2)*'User Interface'!$D$17)/$C$7*COS(PI()*'User Interface'!$D$19/180),0)</f>
        <v>0</v>
      </c>
      <c r="D402">
        <f>IF(G402&lt;0,(SQRT(H402^2+H402^2)*'User Interface'!$D$17)/$C$7*COS(PI()*'User Interface'!$D$19/180)+$C$8,$C$8)</f>
        <v>-9.81</v>
      </c>
      <c r="E402">
        <f t="shared" si="12"/>
        <v>9.1999999999999993</v>
      </c>
      <c r="F402">
        <f t="shared" si="12"/>
        <v>-0.82589999999999553</v>
      </c>
      <c r="G402">
        <f t="shared" si="13"/>
        <v>3.5879999999999876</v>
      </c>
      <c r="H402">
        <f t="shared" si="13"/>
        <v>0.92394950000000065</v>
      </c>
    </row>
    <row r="403" spans="2:8" x14ac:dyDescent="0.3">
      <c r="B403">
        <f>B402+'User Interface'!$D$14</f>
        <v>0.39100000000000029</v>
      </c>
      <c r="C403">
        <f>IF(G403&lt;0,(SQRT(G403^2+H403^2)*'User Interface'!$D$17)/$C$7*COS(PI()*'User Interface'!$D$19/180),0)</f>
        <v>0</v>
      </c>
      <c r="D403">
        <f>IF(G403&lt;0,(SQRT(H403^2+H403^2)*'User Interface'!$D$17)/$C$7*COS(PI()*'User Interface'!$D$19/180)+$C$8,$C$8)</f>
        <v>-9.81</v>
      </c>
      <c r="E403">
        <f t="shared" si="12"/>
        <v>9.1999999999999993</v>
      </c>
      <c r="F403">
        <f t="shared" si="12"/>
        <v>-0.83570999999999551</v>
      </c>
      <c r="G403">
        <f t="shared" si="13"/>
        <v>3.5971999999999875</v>
      </c>
      <c r="H403">
        <f t="shared" si="13"/>
        <v>0.92311869500000066</v>
      </c>
    </row>
    <row r="404" spans="2:8" x14ac:dyDescent="0.3">
      <c r="B404">
        <f>B403+'User Interface'!$D$14</f>
        <v>0.39200000000000029</v>
      </c>
      <c r="C404">
        <f>IF(G404&lt;0,(SQRT(G404^2+H404^2)*'User Interface'!$D$17)/$C$7*COS(PI()*'User Interface'!$D$19/180),0)</f>
        <v>0</v>
      </c>
      <c r="D404">
        <f>IF(G404&lt;0,(SQRT(H404^2+H404^2)*'User Interface'!$D$17)/$C$7*COS(PI()*'User Interface'!$D$19/180)+$C$8,$C$8)</f>
        <v>-9.81</v>
      </c>
      <c r="E404">
        <f t="shared" si="12"/>
        <v>9.1999999999999993</v>
      </c>
      <c r="F404">
        <f t="shared" si="12"/>
        <v>-0.8455199999999955</v>
      </c>
      <c r="G404">
        <f t="shared" si="13"/>
        <v>3.6063999999999874</v>
      </c>
      <c r="H404">
        <f t="shared" si="13"/>
        <v>0.92227808000000067</v>
      </c>
    </row>
    <row r="405" spans="2:8" x14ac:dyDescent="0.3">
      <c r="B405">
        <f>B404+'User Interface'!$D$14</f>
        <v>0.39300000000000029</v>
      </c>
      <c r="C405">
        <f>IF(G405&lt;0,(SQRT(G405^2+H405^2)*'User Interface'!$D$17)/$C$7*COS(PI()*'User Interface'!$D$19/180),0)</f>
        <v>0</v>
      </c>
      <c r="D405">
        <f>IF(G405&lt;0,(SQRT(H405^2+H405^2)*'User Interface'!$D$17)/$C$7*COS(PI()*'User Interface'!$D$19/180)+$C$8,$C$8)</f>
        <v>-9.81</v>
      </c>
      <c r="E405">
        <f t="shared" si="12"/>
        <v>9.1999999999999993</v>
      </c>
      <c r="F405">
        <f t="shared" si="12"/>
        <v>-0.85532999999999548</v>
      </c>
      <c r="G405">
        <f t="shared" si="13"/>
        <v>3.6155999999999873</v>
      </c>
      <c r="H405">
        <f t="shared" si="13"/>
        <v>0.92142765500000068</v>
      </c>
    </row>
    <row r="406" spans="2:8" x14ac:dyDescent="0.3">
      <c r="B406">
        <f>B405+'User Interface'!$D$14</f>
        <v>0.39400000000000029</v>
      </c>
      <c r="C406">
        <f>IF(G406&lt;0,(SQRT(G406^2+H406^2)*'User Interface'!$D$17)/$C$7*COS(PI()*'User Interface'!$D$19/180),0)</f>
        <v>0</v>
      </c>
      <c r="D406">
        <f>IF(G406&lt;0,(SQRT(H406^2+H406^2)*'User Interface'!$D$17)/$C$7*COS(PI()*'User Interface'!$D$19/180)+$C$8,$C$8)</f>
        <v>-9.81</v>
      </c>
      <c r="E406">
        <f t="shared" si="12"/>
        <v>9.1999999999999993</v>
      </c>
      <c r="F406">
        <f t="shared" si="12"/>
        <v>-0.86513999999999547</v>
      </c>
      <c r="G406">
        <f t="shared" si="13"/>
        <v>3.6247999999999871</v>
      </c>
      <c r="H406">
        <f t="shared" si="13"/>
        <v>0.92056742000000069</v>
      </c>
    </row>
    <row r="407" spans="2:8" x14ac:dyDescent="0.3">
      <c r="B407">
        <f>B406+'User Interface'!$D$14</f>
        <v>0.3950000000000003</v>
      </c>
      <c r="C407">
        <f>IF(G407&lt;0,(SQRT(G407^2+H407^2)*'User Interface'!$D$17)/$C$7*COS(PI()*'User Interface'!$D$19/180),0)</f>
        <v>0</v>
      </c>
      <c r="D407">
        <f>IF(G407&lt;0,(SQRT(H407^2+H407^2)*'User Interface'!$D$17)/$C$7*COS(PI()*'User Interface'!$D$19/180)+$C$8,$C$8)</f>
        <v>-9.81</v>
      </c>
      <c r="E407">
        <f t="shared" si="12"/>
        <v>9.1999999999999993</v>
      </c>
      <c r="F407">
        <f t="shared" si="12"/>
        <v>-0.87494999999999545</v>
      </c>
      <c r="G407">
        <f t="shared" si="13"/>
        <v>3.633999999999987</v>
      </c>
      <c r="H407">
        <f t="shared" si="13"/>
        <v>0.91969737500000071</v>
      </c>
    </row>
    <row r="408" spans="2:8" x14ac:dyDescent="0.3">
      <c r="B408">
        <f>B407+'User Interface'!$D$14</f>
        <v>0.3960000000000003</v>
      </c>
      <c r="C408">
        <f>IF(G408&lt;0,(SQRT(G408^2+H408^2)*'User Interface'!$D$17)/$C$7*COS(PI()*'User Interface'!$D$19/180),0)</f>
        <v>0</v>
      </c>
      <c r="D408">
        <f>IF(G408&lt;0,(SQRT(H408^2+H408^2)*'User Interface'!$D$17)/$C$7*COS(PI()*'User Interface'!$D$19/180)+$C$8,$C$8)</f>
        <v>-9.81</v>
      </c>
      <c r="E408">
        <f t="shared" si="12"/>
        <v>9.1999999999999993</v>
      </c>
      <c r="F408">
        <f t="shared" si="12"/>
        <v>-0.88475999999999544</v>
      </c>
      <c r="G408">
        <f t="shared" si="13"/>
        <v>3.6431999999999869</v>
      </c>
      <c r="H408">
        <f t="shared" si="13"/>
        <v>0.91881752000000072</v>
      </c>
    </row>
    <row r="409" spans="2:8" x14ac:dyDescent="0.3">
      <c r="B409">
        <f>B408+'User Interface'!$D$14</f>
        <v>0.3970000000000003</v>
      </c>
      <c r="C409">
        <f>IF(G409&lt;0,(SQRT(G409^2+H409^2)*'User Interface'!$D$17)/$C$7*COS(PI()*'User Interface'!$D$19/180),0)</f>
        <v>0</v>
      </c>
      <c r="D409">
        <f>IF(G409&lt;0,(SQRT(H409^2+H409^2)*'User Interface'!$D$17)/$C$7*COS(PI()*'User Interface'!$D$19/180)+$C$8,$C$8)</f>
        <v>-9.81</v>
      </c>
      <c r="E409">
        <f t="shared" si="12"/>
        <v>9.1999999999999993</v>
      </c>
      <c r="F409">
        <f t="shared" si="12"/>
        <v>-0.89456999999999542</v>
      </c>
      <c r="G409">
        <f t="shared" si="13"/>
        <v>3.6523999999999868</v>
      </c>
      <c r="H409">
        <f t="shared" si="13"/>
        <v>0.91792785500000074</v>
      </c>
    </row>
    <row r="410" spans="2:8" x14ac:dyDescent="0.3">
      <c r="B410">
        <f>B409+'User Interface'!$D$14</f>
        <v>0.3980000000000003</v>
      </c>
      <c r="C410">
        <f>IF(G410&lt;0,(SQRT(G410^2+H410^2)*'User Interface'!$D$17)/$C$7*COS(PI()*'User Interface'!$D$19/180),0)</f>
        <v>0</v>
      </c>
      <c r="D410">
        <f>IF(G410&lt;0,(SQRT(H410^2+H410^2)*'User Interface'!$D$17)/$C$7*COS(PI()*'User Interface'!$D$19/180)+$C$8,$C$8)</f>
        <v>-9.81</v>
      </c>
      <c r="E410">
        <f t="shared" si="12"/>
        <v>9.1999999999999993</v>
      </c>
      <c r="F410">
        <f t="shared" si="12"/>
        <v>-0.90437999999999541</v>
      </c>
      <c r="G410">
        <f t="shared" si="13"/>
        <v>3.6615999999999866</v>
      </c>
      <c r="H410">
        <f t="shared" si="13"/>
        <v>0.91702838000000075</v>
      </c>
    </row>
    <row r="411" spans="2:8" x14ac:dyDescent="0.3">
      <c r="B411">
        <f>B410+'User Interface'!$D$14</f>
        <v>0.3990000000000003</v>
      </c>
      <c r="C411">
        <f>IF(G411&lt;0,(SQRT(G411^2+H411^2)*'User Interface'!$D$17)/$C$7*COS(PI()*'User Interface'!$D$19/180),0)</f>
        <v>0</v>
      </c>
      <c r="D411">
        <f>IF(G411&lt;0,(SQRT(H411^2+H411^2)*'User Interface'!$D$17)/$C$7*COS(PI()*'User Interface'!$D$19/180)+$C$8,$C$8)</f>
        <v>-9.81</v>
      </c>
      <c r="E411">
        <f t="shared" si="12"/>
        <v>9.1999999999999993</v>
      </c>
      <c r="F411">
        <f t="shared" si="12"/>
        <v>-0.9141899999999954</v>
      </c>
      <c r="G411">
        <f t="shared" si="13"/>
        <v>3.6707999999999865</v>
      </c>
      <c r="H411">
        <f t="shared" si="13"/>
        <v>0.91611909500000077</v>
      </c>
    </row>
    <row r="412" spans="2:8" x14ac:dyDescent="0.3">
      <c r="B412">
        <f>B411+'User Interface'!$D$14</f>
        <v>0.4000000000000003</v>
      </c>
      <c r="C412">
        <f>IF(G412&lt;0,(SQRT(G412^2+H412^2)*'User Interface'!$D$17)/$C$7*COS(PI()*'User Interface'!$D$19/180),0)</f>
        <v>0</v>
      </c>
      <c r="D412">
        <f>IF(G412&lt;0,(SQRT(H412^2+H412^2)*'User Interface'!$D$17)/$C$7*COS(PI()*'User Interface'!$D$19/180)+$C$8,$C$8)</f>
        <v>-9.81</v>
      </c>
      <c r="E412">
        <f t="shared" si="12"/>
        <v>9.1999999999999993</v>
      </c>
      <c r="F412">
        <f t="shared" si="12"/>
        <v>-0.92399999999999538</v>
      </c>
      <c r="G412">
        <f t="shared" si="13"/>
        <v>3.6799999999999864</v>
      </c>
      <c r="H412">
        <f t="shared" si="13"/>
        <v>0.91520000000000079</v>
      </c>
    </row>
    <row r="413" spans="2:8" x14ac:dyDescent="0.3">
      <c r="B413">
        <f>B412+'User Interface'!$D$14</f>
        <v>0.4010000000000003</v>
      </c>
      <c r="C413">
        <f>IF(G413&lt;0,(SQRT(G413^2+H413^2)*'User Interface'!$D$17)/$C$7*COS(PI()*'User Interface'!$D$19/180),0)</f>
        <v>0</v>
      </c>
      <c r="D413">
        <f>IF(G413&lt;0,(SQRT(H413^2+H413^2)*'User Interface'!$D$17)/$C$7*COS(PI()*'User Interface'!$D$19/180)+$C$8,$C$8)</f>
        <v>-9.81</v>
      </c>
      <c r="E413">
        <f t="shared" si="12"/>
        <v>9.1999999999999993</v>
      </c>
      <c r="F413">
        <f t="shared" si="12"/>
        <v>-0.93380999999999537</v>
      </c>
      <c r="G413">
        <f t="shared" si="13"/>
        <v>3.6891999999999863</v>
      </c>
      <c r="H413">
        <f t="shared" si="13"/>
        <v>0.91427109500000081</v>
      </c>
    </row>
    <row r="414" spans="2:8" x14ac:dyDescent="0.3">
      <c r="B414">
        <f>B413+'User Interface'!$D$14</f>
        <v>0.4020000000000003</v>
      </c>
      <c r="C414">
        <f>IF(G414&lt;0,(SQRT(G414^2+H414^2)*'User Interface'!$D$17)/$C$7*COS(PI()*'User Interface'!$D$19/180),0)</f>
        <v>0</v>
      </c>
      <c r="D414">
        <f>IF(G414&lt;0,(SQRT(H414^2+H414^2)*'User Interface'!$D$17)/$C$7*COS(PI()*'User Interface'!$D$19/180)+$C$8,$C$8)</f>
        <v>-9.81</v>
      </c>
      <c r="E414">
        <f t="shared" si="12"/>
        <v>9.1999999999999993</v>
      </c>
      <c r="F414">
        <f t="shared" si="12"/>
        <v>-0.94361999999999535</v>
      </c>
      <c r="G414">
        <f t="shared" si="13"/>
        <v>3.6983999999999861</v>
      </c>
      <c r="H414">
        <f t="shared" si="13"/>
        <v>0.91333238000000083</v>
      </c>
    </row>
    <row r="415" spans="2:8" x14ac:dyDescent="0.3">
      <c r="B415">
        <f>B414+'User Interface'!$D$14</f>
        <v>0.4030000000000003</v>
      </c>
      <c r="C415">
        <f>IF(G415&lt;0,(SQRT(G415^2+H415^2)*'User Interface'!$D$17)/$C$7*COS(PI()*'User Interface'!$D$19/180),0)</f>
        <v>0</v>
      </c>
      <c r="D415">
        <f>IF(G415&lt;0,(SQRT(H415^2+H415^2)*'User Interface'!$D$17)/$C$7*COS(PI()*'User Interface'!$D$19/180)+$C$8,$C$8)</f>
        <v>-9.81</v>
      </c>
      <c r="E415">
        <f t="shared" si="12"/>
        <v>9.1999999999999993</v>
      </c>
      <c r="F415">
        <f t="shared" si="12"/>
        <v>-0.95342999999999534</v>
      </c>
      <c r="G415">
        <f t="shared" si="13"/>
        <v>3.707599999999986</v>
      </c>
      <c r="H415">
        <f t="shared" si="13"/>
        <v>0.91238385500000085</v>
      </c>
    </row>
    <row r="416" spans="2:8" x14ac:dyDescent="0.3">
      <c r="B416">
        <f>B415+'User Interface'!$D$14</f>
        <v>0.4040000000000003</v>
      </c>
      <c r="C416">
        <f>IF(G416&lt;0,(SQRT(G416^2+H416^2)*'User Interface'!$D$17)/$C$7*COS(PI()*'User Interface'!$D$19/180),0)</f>
        <v>0</v>
      </c>
      <c r="D416">
        <f>IF(G416&lt;0,(SQRT(H416^2+H416^2)*'User Interface'!$D$17)/$C$7*COS(PI()*'User Interface'!$D$19/180)+$C$8,$C$8)</f>
        <v>-9.81</v>
      </c>
      <c r="E416">
        <f t="shared" si="12"/>
        <v>9.1999999999999993</v>
      </c>
      <c r="F416">
        <f t="shared" si="12"/>
        <v>-0.96323999999999532</v>
      </c>
      <c r="G416">
        <f t="shared" si="13"/>
        <v>3.7167999999999859</v>
      </c>
      <c r="H416">
        <f t="shared" si="13"/>
        <v>0.91142552000000088</v>
      </c>
    </row>
    <row r="417" spans="2:8" x14ac:dyDescent="0.3">
      <c r="B417">
        <f>B416+'User Interface'!$D$14</f>
        <v>0.4050000000000003</v>
      </c>
      <c r="C417">
        <f>IF(G417&lt;0,(SQRT(G417^2+H417^2)*'User Interface'!$D$17)/$C$7*COS(PI()*'User Interface'!$D$19/180),0)</f>
        <v>0</v>
      </c>
      <c r="D417">
        <f>IF(G417&lt;0,(SQRT(H417^2+H417^2)*'User Interface'!$D$17)/$C$7*COS(PI()*'User Interface'!$D$19/180)+$C$8,$C$8)</f>
        <v>-9.81</v>
      </c>
      <c r="E417">
        <f t="shared" si="12"/>
        <v>9.1999999999999993</v>
      </c>
      <c r="F417">
        <f t="shared" si="12"/>
        <v>-0.97304999999999531</v>
      </c>
      <c r="G417">
        <f t="shared" si="13"/>
        <v>3.7259999999999858</v>
      </c>
      <c r="H417">
        <f t="shared" si="13"/>
        <v>0.9104573750000009</v>
      </c>
    </row>
    <row r="418" spans="2:8" x14ac:dyDescent="0.3">
      <c r="B418">
        <f>B417+'User Interface'!$D$14</f>
        <v>0.40600000000000031</v>
      </c>
      <c r="C418">
        <f>IF(G418&lt;0,(SQRT(G418^2+H418^2)*'User Interface'!$D$17)/$C$7*COS(PI()*'User Interface'!$D$19/180),0)</f>
        <v>0</v>
      </c>
      <c r="D418">
        <f>IF(G418&lt;0,(SQRT(H418^2+H418^2)*'User Interface'!$D$17)/$C$7*COS(PI()*'User Interface'!$D$19/180)+$C$8,$C$8)</f>
        <v>-9.81</v>
      </c>
      <c r="E418">
        <f t="shared" si="12"/>
        <v>9.1999999999999993</v>
      </c>
      <c r="F418">
        <f t="shared" si="12"/>
        <v>-0.98285999999999529</v>
      </c>
      <c r="G418">
        <f t="shared" si="13"/>
        <v>3.7351999999999856</v>
      </c>
      <c r="H418">
        <f t="shared" si="13"/>
        <v>0.90947942000000093</v>
      </c>
    </row>
    <row r="419" spans="2:8" x14ac:dyDescent="0.3">
      <c r="B419">
        <f>B418+'User Interface'!$D$14</f>
        <v>0.40700000000000031</v>
      </c>
      <c r="C419">
        <f>IF(G419&lt;0,(SQRT(G419^2+H419^2)*'User Interface'!$D$17)/$C$7*COS(PI()*'User Interface'!$D$19/180),0)</f>
        <v>0</v>
      </c>
      <c r="D419">
        <f>IF(G419&lt;0,(SQRT(H419^2+H419^2)*'User Interface'!$D$17)/$C$7*COS(PI()*'User Interface'!$D$19/180)+$C$8,$C$8)</f>
        <v>-9.81</v>
      </c>
      <c r="E419">
        <f t="shared" si="12"/>
        <v>9.1999999999999993</v>
      </c>
      <c r="F419">
        <f t="shared" si="12"/>
        <v>-0.99266999999999528</v>
      </c>
      <c r="G419">
        <f t="shared" si="13"/>
        <v>3.7443999999999855</v>
      </c>
      <c r="H419">
        <f t="shared" si="13"/>
        <v>0.90849165500000095</v>
      </c>
    </row>
    <row r="420" spans="2:8" x14ac:dyDescent="0.3">
      <c r="B420">
        <f>B419+'User Interface'!$D$14</f>
        <v>0.40800000000000031</v>
      </c>
      <c r="C420">
        <f>IF(G420&lt;0,(SQRT(G420^2+H420^2)*'User Interface'!$D$17)/$C$7*COS(PI()*'User Interface'!$D$19/180),0)</f>
        <v>0</v>
      </c>
      <c r="D420">
        <f>IF(G420&lt;0,(SQRT(H420^2+H420^2)*'User Interface'!$D$17)/$C$7*COS(PI()*'User Interface'!$D$19/180)+$C$8,$C$8)</f>
        <v>-9.81</v>
      </c>
      <c r="E420">
        <f t="shared" si="12"/>
        <v>9.1999999999999993</v>
      </c>
      <c r="F420">
        <f t="shared" si="12"/>
        <v>-1.0024799999999954</v>
      </c>
      <c r="G420">
        <f t="shared" si="13"/>
        <v>3.7535999999999854</v>
      </c>
      <c r="H420">
        <f t="shared" si="13"/>
        <v>0.90749408000000098</v>
      </c>
    </row>
    <row r="421" spans="2:8" x14ac:dyDescent="0.3">
      <c r="B421">
        <f>B420+'User Interface'!$D$14</f>
        <v>0.40900000000000031</v>
      </c>
      <c r="C421">
        <f>IF(G421&lt;0,(SQRT(G421^2+H421^2)*'User Interface'!$D$17)/$C$7*COS(PI()*'User Interface'!$D$19/180),0)</f>
        <v>0</v>
      </c>
      <c r="D421">
        <f>IF(G421&lt;0,(SQRT(H421^2+H421^2)*'User Interface'!$D$17)/$C$7*COS(PI()*'User Interface'!$D$19/180)+$C$8,$C$8)</f>
        <v>-9.81</v>
      </c>
      <c r="E421">
        <f t="shared" si="12"/>
        <v>9.1999999999999993</v>
      </c>
      <c r="F421">
        <f t="shared" si="12"/>
        <v>-1.0122899999999955</v>
      </c>
      <c r="G421">
        <f t="shared" si="13"/>
        <v>3.7627999999999853</v>
      </c>
      <c r="H421">
        <f t="shared" si="13"/>
        <v>0.90648669500000101</v>
      </c>
    </row>
    <row r="422" spans="2:8" x14ac:dyDescent="0.3">
      <c r="B422">
        <f>B421+'User Interface'!$D$14</f>
        <v>0.41000000000000031</v>
      </c>
      <c r="C422">
        <f>IF(G422&lt;0,(SQRT(G422^2+H422^2)*'User Interface'!$D$17)/$C$7*COS(PI()*'User Interface'!$D$19/180),0)</f>
        <v>0</v>
      </c>
      <c r="D422">
        <f>IF(G422&lt;0,(SQRT(H422^2+H422^2)*'User Interface'!$D$17)/$C$7*COS(PI()*'User Interface'!$D$19/180)+$C$8,$C$8)</f>
        <v>-9.81</v>
      </c>
      <c r="E422">
        <f t="shared" si="12"/>
        <v>9.1999999999999993</v>
      </c>
      <c r="F422">
        <f t="shared" si="12"/>
        <v>-1.0220999999999956</v>
      </c>
      <c r="G422">
        <f t="shared" si="13"/>
        <v>3.7719999999999851</v>
      </c>
      <c r="H422">
        <f t="shared" si="13"/>
        <v>0.90546950000000104</v>
      </c>
    </row>
    <row r="423" spans="2:8" x14ac:dyDescent="0.3">
      <c r="B423">
        <f>B422+'User Interface'!$D$14</f>
        <v>0.41100000000000031</v>
      </c>
      <c r="C423">
        <f>IF(G423&lt;0,(SQRT(G423^2+H423^2)*'User Interface'!$D$17)/$C$7*COS(PI()*'User Interface'!$D$19/180),0)</f>
        <v>0</v>
      </c>
      <c r="D423">
        <f>IF(G423&lt;0,(SQRT(H423^2+H423^2)*'User Interface'!$D$17)/$C$7*COS(PI()*'User Interface'!$D$19/180)+$C$8,$C$8)</f>
        <v>-9.81</v>
      </c>
      <c r="E423">
        <f t="shared" si="12"/>
        <v>9.1999999999999993</v>
      </c>
      <c r="F423">
        <f t="shared" si="12"/>
        <v>-1.0319099999999957</v>
      </c>
      <c r="G423">
        <f t="shared" si="13"/>
        <v>3.781199999999985</v>
      </c>
      <c r="H423">
        <f t="shared" si="13"/>
        <v>0.90444249500000107</v>
      </c>
    </row>
    <row r="424" spans="2:8" x14ac:dyDescent="0.3">
      <c r="B424">
        <f>B423+'User Interface'!$D$14</f>
        <v>0.41200000000000031</v>
      </c>
      <c r="C424">
        <f>IF(G424&lt;0,(SQRT(G424^2+H424^2)*'User Interface'!$D$17)/$C$7*COS(PI()*'User Interface'!$D$19/180),0)</f>
        <v>0</v>
      </c>
      <c r="D424">
        <f>IF(G424&lt;0,(SQRT(H424^2+H424^2)*'User Interface'!$D$17)/$C$7*COS(PI()*'User Interface'!$D$19/180)+$C$8,$C$8)</f>
        <v>-9.81</v>
      </c>
      <c r="E424">
        <f t="shared" si="12"/>
        <v>9.1999999999999993</v>
      </c>
      <c r="F424">
        <f t="shared" si="12"/>
        <v>-1.0417199999999958</v>
      </c>
      <c r="G424">
        <f t="shared" si="13"/>
        <v>3.7903999999999849</v>
      </c>
      <c r="H424">
        <f t="shared" si="13"/>
        <v>0.9034056800000011</v>
      </c>
    </row>
    <row r="425" spans="2:8" x14ac:dyDescent="0.3">
      <c r="B425">
        <f>B424+'User Interface'!$D$14</f>
        <v>0.41300000000000031</v>
      </c>
      <c r="C425">
        <f>IF(G425&lt;0,(SQRT(G425^2+H425^2)*'User Interface'!$D$17)/$C$7*COS(PI()*'User Interface'!$D$19/180),0)</f>
        <v>0</v>
      </c>
      <c r="D425">
        <f>IF(G425&lt;0,(SQRT(H425^2+H425^2)*'User Interface'!$D$17)/$C$7*COS(PI()*'User Interface'!$D$19/180)+$C$8,$C$8)</f>
        <v>-9.81</v>
      </c>
      <c r="E425">
        <f t="shared" si="12"/>
        <v>9.1999999999999993</v>
      </c>
      <c r="F425">
        <f t="shared" si="12"/>
        <v>-1.0515299999999959</v>
      </c>
      <c r="G425">
        <f t="shared" si="13"/>
        <v>3.7995999999999848</v>
      </c>
      <c r="H425">
        <f t="shared" si="13"/>
        <v>0.90235905500000113</v>
      </c>
    </row>
    <row r="426" spans="2:8" x14ac:dyDescent="0.3">
      <c r="B426">
        <f>B425+'User Interface'!$D$14</f>
        <v>0.41400000000000031</v>
      </c>
      <c r="C426">
        <f>IF(G426&lt;0,(SQRT(G426^2+H426^2)*'User Interface'!$D$17)/$C$7*COS(PI()*'User Interface'!$D$19/180),0)</f>
        <v>0</v>
      </c>
      <c r="D426">
        <f>IF(G426&lt;0,(SQRT(H426^2+H426^2)*'User Interface'!$D$17)/$C$7*COS(PI()*'User Interface'!$D$19/180)+$C$8,$C$8)</f>
        <v>-9.81</v>
      </c>
      <c r="E426">
        <f t="shared" si="12"/>
        <v>9.1999999999999993</v>
      </c>
      <c r="F426">
        <f t="shared" si="12"/>
        <v>-1.061339999999996</v>
      </c>
      <c r="G426">
        <f t="shared" si="13"/>
        <v>3.8087999999999846</v>
      </c>
      <c r="H426">
        <f t="shared" si="13"/>
        <v>0.90130262000000116</v>
      </c>
    </row>
    <row r="427" spans="2:8" x14ac:dyDescent="0.3">
      <c r="B427">
        <f>B426+'User Interface'!$D$14</f>
        <v>0.41500000000000031</v>
      </c>
      <c r="C427">
        <f>IF(G427&lt;0,(SQRT(G427^2+H427^2)*'User Interface'!$D$17)/$C$7*COS(PI()*'User Interface'!$D$19/180),0)</f>
        <v>0</v>
      </c>
      <c r="D427">
        <f>IF(G427&lt;0,(SQRT(H427^2+H427^2)*'User Interface'!$D$17)/$C$7*COS(PI()*'User Interface'!$D$19/180)+$C$8,$C$8)</f>
        <v>-9.81</v>
      </c>
      <c r="E427">
        <f t="shared" si="12"/>
        <v>9.1999999999999993</v>
      </c>
      <c r="F427">
        <f t="shared" si="12"/>
        <v>-1.071149999999996</v>
      </c>
      <c r="G427">
        <f t="shared" si="13"/>
        <v>3.8179999999999845</v>
      </c>
      <c r="H427">
        <f t="shared" si="13"/>
        <v>0.9002363750000012</v>
      </c>
    </row>
    <row r="428" spans="2:8" x14ac:dyDescent="0.3">
      <c r="B428">
        <f>B427+'User Interface'!$D$14</f>
        <v>0.41600000000000031</v>
      </c>
      <c r="C428">
        <f>IF(G428&lt;0,(SQRT(G428^2+H428^2)*'User Interface'!$D$17)/$C$7*COS(PI()*'User Interface'!$D$19/180),0)</f>
        <v>0</v>
      </c>
      <c r="D428">
        <f>IF(G428&lt;0,(SQRT(H428^2+H428^2)*'User Interface'!$D$17)/$C$7*COS(PI()*'User Interface'!$D$19/180)+$C$8,$C$8)</f>
        <v>-9.81</v>
      </c>
      <c r="E428">
        <f t="shared" si="12"/>
        <v>9.1999999999999993</v>
      </c>
      <c r="F428">
        <f t="shared" si="12"/>
        <v>-1.0809599999999961</v>
      </c>
      <c r="G428">
        <f t="shared" si="13"/>
        <v>3.8271999999999844</v>
      </c>
      <c r="H428">
        <f t="shared" si="13"/>
        <v>0.89916032000000123</v>
      </c>
    </row>
    <row r="429" spans="2:8" x14ac:dyDescent="0.3">
      <c r="B429">
        <f>B428+'User Interface'!$D$14</f>
        <v>0.41700000000000031</v>
      </c>
      <c r="C429">
        <f>IF(G429&lt;0,(SQRT(G429^2+H429^2)*'User Interface'!$D$17)/$C$7*COS(PI()*'User Interface'!$D$19/180),0)</f>
        <v>0</v>
      </c>
      <c r="D429">
        <f>IF(G429&lt;0,(SQRT(H429^2+H429^2)*'User Interface'!$D$17)/$C$7*COS(PI()*'User Interface'!$D$19/180)+$C$8,$C$8)</f>
        <v>-9.81</v>
      </c>
      <c r="E429">
        <f t="shared" si="12"/>
        <v>9.1999999999999993</v>
      </c>
      <c r="F429">
        <f t="shared" si="12"/>
        <v>-1.0907699999999962</v>
      </c>
      <c r="G429">
        <f t="shared" si="13"/>
        <v>3.8363999999999843</v>
      </c>
      <c r="H429">
        <f t="shared" si="13"/>
        <v>0.89807445500000127</v>
      </c>
    </row>
    <row r="430" spans="2:8" x14ac:dyDescent="0.3">
      <c r="B430">
        <f>B429+'User Interface'!$D$14</f>
        <v>0.41800000000000032</v>
      </c>
      <c r="C430">
        <f>IF(G430&lt;0,(SQRT(G430^2+H430^2)*'User Interface'!$D$17)/$C$7*COS(PI()*'User Interface'!$D$19/180),0)</f>
        <v>0</v>
      </c>
      <c r="D430">
        <f>IF(G430&lt;0,(SQRT(H430^2+H430^2)*'User Interface'!$D$17)/$C$7*COS(PI()*'User Interface'!$D$19/180)+$C$8,$C$8)</f>
        <v>-9.81</v>
      </c>
      <c r="E430">
        <f t="shared" si="12"/>
        <v>9.1999999999999993</v>
      </c>
      <c r="F430">
        <f t="shared" si="12"/>
        <v>-1.1005799999999963</v>
      </c>
      <c r="G430">
        <f t="shared" si="13"/>
        <v>3.8455999999999841</v>
      </c>
      <c r="H430">
        <f t="shared" si="13"/>
        <v>0.89697878000000131</v>
      </c>
    </row>
    <row r="431" spans="2:8" x14ac:dyDescent="0.3">
      <c r="B431">
        <f>B430+'User Interface'!$D$14</f>
        <v>0.41900000000000032</v>
      </c>
      <c r="C431">
        <f>IF(G431&lt;0,(SQRT(G431^2+H431^2)*'User Interface'!$D$17)/$C$7*COS(PI()*'User Interface'!$D$19/180),0)</f>
        <v>0</v>
      </c>
      <c r="D431">
        <f>IF(G431&lt;0,(SQRT(H431^2+H431^2)*'User Interface'!$D$17)/$C$7*COS(PI()*'User Interface'!$D$19/180)+$C$8,$C$8)</f>
        <v>-9.81</v>
      </c>
      <c r="E431">
        <f t="shared" si="12"/>
        <v>9.1999999999999993</v>
      </c>
      <c r="F431">
        <f t="shared" si="12"/>
        <v>-1.1103899999999964</v>
      </c>
      <c r="G431">
        <f t="shared" si="13"/>
        <v>3.854799999999984</v>
      </c>
      <c r="H431">
        <f t="shared" si="13"/>
        <v>0.89587329500000135</v>
      </c>
    </row>
    <row r="432" spans="2:8" x14ac:dyDescent="0.3">
      <c r="B432">
        <f>B431+'User Interface'!$D$14</f>
        <v>0.42000000000000032</v>
      </c>
      <c r="C432">
        <f>IF(G432&lt;0,(SQRT(G432^2+H432^2)*'User Interface'!$D$17)/$C$7*COS(PI()*'User Interface'!$D$19/180),0)</f>
        <v>0</v>
      </c>
      <c r="D432">
        <f>IF(G432&lt;0,(SQRT(H432^2+H432^2)*'User Interface'!$D$17)/$C$7*COS(PI()*'User Interface'!$D$19/180)+$C$8,$C$8)</f>
        <v>-9.81</v>
      </c>
      <c r="E432">
        <f t="shared" si="12"/>
        <v>9.1999999999999993</v>
      </c>
      <c r="F432">
        <f t="shared" si="12"/>
        <v>-1.1201999999999965</v>
      </c>
      <c r="G432">
        <f t="shared" si="13"/>
        <v>3.8639999999999839</v>
      </c>
      <c r="H432">
        <f t="shared" si="13"/>
        <v>0.89475800000000139</v>
      </c>
    </row>
    <row r="433" spans="2:8" x14ac:dyDescent="0.3">
      <c r="B433">
        <f>B432+'User Interface'!$D$14</f>
        <v>0.42100000000000032</v>
      </c>
      <c r="C433">
        <f>IF(G433&lt;0,(SQRT(G433^2+H433^2)*'User Interface'!$D$17)/$C$7*COS(PI()*'User Interface'!$D$19/180),0)</f>
        <v>0</v>
      </c>
      <c r="D433">
        <f>IF(G433&lt;0,(SQRT(H433^2+H433^2)*'User Interface'!$D$17)/$C$7*COS(PI()*'User Interface'!$D$19/180)+$C$8,$C$8)</f>
        <v>-9.81</v>
      </c>
      <c r="E433">
        <f t="shared" si="12"/>
        <v>9.1999999999999993</v>
      </c>
      <c r="F433">
        <f t="shared" si="12"/>
        <v>-1.1300099999999966</v>
      </c>
      <c r="G433">
        <f t="shared" si="13"/>
        <v>3.8731999999999838</v>
      </c>
      <c r="H433">
        <f t="shared" si="13"/>
        <v>0.89363289500000143</v>
      </c>
    </row>
    <row r="434" spans="2:8" x14ac:dyDescent="0.3">
      <c r="B434">
        <f>B433+'User Interface'!$D$14</f>
        <v>0.42200000000000032</v>
      </c>
      <c r="C434">
        <f>IF(G434&lt;0,(SQRT(G434^2+H434^2)*'User Interface'!$D$17)/$C$7*COS(PI()*'User Interface'!$D$19/180),0)</f>
        <v>0</v>
      </c>
      <c r="D434">
        <f>IF(G434&lt;0,(SQRT(H434^2+H434^2)*'User Interface'!$D$17)/$C$7*COS(PI()*'User Interface'!$D$19/180)+$C$8,$C$8)</f>
        <v>-9.81</v>
      </c>
      <c r="E434">
        <f t="shared" si="12"/>
        <v>9.1999999999999993</v>
      </c>
      <c r="F434">
        <f t="shared" si="12"/>
        <v>-1.1398199999999967</v>
      </c>
      <c r="G434">
        <f t="shared" si="13"/>
        <v>3.8823999999999836</v>
      </c>
      <c r="H434">
        <f t="shared" si="13"/>
        <v>0.89249798000000147</v>
      </c>
    </row>
    <row r="435" spans="2:8" x14ac:dyDescent="0.3">
      <c r="B435">
        <f>B434+'User Interface'!$D$14</f>
        <v>0.42300000000000032</v>
      </c>
      <c r="C435">
        <f>IF(G435&lt;0,(SQRT(G435^2+H435^2)*'User Interface'!$D$17)/$C$7*COS(PI()*'User Interface'!$D$19/180),0)</f>
        <v>0</v>
      </c>
      <c r="D435">
        <f>IF(G435&lt;0,(SQRT(H435^2+H435^2)*'User Interface'!$D$17)/$C$7*COS(PI()*'User Interface'!$D$19/180)+$C$8,$C$8)</f>
        <v>-9.81</v>
      </c>
      <c r="E435">
        <f t="shared" si="12"/>
        <v>9.1999999999999993</v>
      </c>
      <c r="F435">
        <f t="shared" si="12"/>
        <v>-1.1496299999999968</v>
      </c>
      <c r="G435">
        <f t="shared" si="13"/>
        <v>3.8915999999999835</v>
      </c>
      <c r="H435">
        <f t="shared" si="13"/>
        <v>0.89135325500000151</v>
      </c>
    </row>
    <row r="436" spans="2:8" x14ac:dyDescent="0.3">
      <c r="B436">
        <f>B435+'User Interface'!$D$14</f>
        <v>0.42400000000000032</v>
      </c>
      <c r="C436">
        <f>IF(G436&lt;0,(SQRT(G436^2+H436^2)*'User Interface'!$D$17)/$C$7*COS(PI()*'User Interface'!$D$19/180),0)</f>
        <v>0</v>
      </c>
      <c r="D436">
        <f>IF(G436&lt;0,(SQRT(H436^2+H436^2)*'User Interface'!$D$17)/$C$7*COS(PI()*'User Interface'!$D$19/180)+$C$8,$C$8)</f>
        <v>-9.81</v>
      </c>
      <c r="E436">
        <f t="shared" si="12"/>
        <v>9.1999999999999993</v>
      </c>
      <c r="F436">
        <f t="shared" si="12"/>
        <v>-1.1594399999999969</v>
      </c>
      <c r="G436">
        <f t="shared" si="13"/>
        <v>3.9007999999999834</v>
      </c>
      <c r="H436">
        <f t="shared" si="13"/>
        <v>0.89019872000000155</v>
      </c>
    </row>
    <row r="437" spans="2:8" x14ac:dyDescent="0.3">
      <c r="B437">
        <f>B436+'User Interface'!$D$14</f>
        <v>0.42500000000000032</v>
      </c>
      <c r="C437">
        <f>IF(G437&lt;0,(SQRT(G437^2+H437^2)*'User Interface'!$D$17)/$C$7*COS(PI()*'User Interface'!$D$19/180),0)</f>
        <v>0</v>
      </c>
      <c r="D437">
        <f>IF(G437&lt;0,(SQRT(H437^2+H437^2)*'User Interface'!$D$17)/$C$7*COS(PI()*'User Interface'!$D$19/180)+$C$8,$C$8)</f>
        <v>-9.81</v>
      </c>
      <c r="E437">
        <f t="shared" si="12"/>
        <v>9.1999999999999993</v>
      </c>
      <c r="F437">
        <f t="shared" si="12"/>
        <v>-1.169249999999997</v>
      </c>
      <c r="G437">
        <f t="shared" si="13"/>
        <v>3.9099999999999833</v>
      </c>
      <c r="H437">
        <f t="shared" si="13"/>
        <v>0.8890343750000016</v>
      </c>
    </row>
    <row r="438" spans="2:8" x14ac:dyDescent="0.3">
      <c r="B438">
        <f>B437+'User Interface'!$D$14</f>
        <v>0.42600000000000032</v>
      </c>
      <c r="C438">
        <f>IF(G438&lt;0,(SQRT(G438^2+H438^2)*'User Interface'!$D$17)/$C$7*COS(PI()*'User Interface'!$D$19/180),0)</f>
        <v>0</v>
      </c>
      <c r="D438">
        <f>IF(G438&lt;0,(SQRT(H438^2+H438^2)*'User Interface'!$D$17)/$C$7*COS(PI()*'User Interface'!$D$19/180)+$C$8,$C$8)</f>
        <v>-9.81</v>
      </c>
      <c r="E438">
        <f t="shared" si="12"/>
        <v>9.1999999999999993</v>
      </c>
      <c r="F438">
        <f t="shared" si="12"/>
        <v>-1.1790599999999971</v>
      </c>
      <c r="G438">
        <f t="shared" si="13"/>
        <v>3.9191999999999831</v>
      </c>
      <c r="H438">
        <f t="shared" si="13"/>
        <v>0.88786022000000164</v>
      </c>
    </row>
    <row r="439" spans="2:8" x14ac:dyDescent="0.3">
      <c r="B439">
        <f>B438+'User Interface'!$D$14</f>
        <v>0.42700000000000032</v>
      </c>
      <c r="C439">
        <f>IF(G439&lt;0,(SQRT(G439^2+H439^2)*'User Interface'!$D$17)/$C$7*COS(PI()*'User Interface'!$D$19/180),0)</f>
        <v>0</v>
      </c>
      <c r="D439">
        <f>IF(G439&lt;0,(SQRT(H439^2+H439^2)*'User Interface'!$D$17)/$C$7*COS(PI()*'User Interface'!$D$19/180)+$C$8,$C$8)</f>
        <v>-9.81</v>
      </c>
      <c r="E439">
        <f t="shared" si="12"/>
        <v>9.1999999999999993</v>
      </c>
      <c r="F439">
        <f t="shared" si="12"/>
        <v>-1.1888699999999972</v>
      </c>
      <c r="G439">
        <f t="shared" si="13"/>
        <v>3.928399999999983</v>
      </c>
      <c r="H439">
        <f t="shared" si="13"/>
        <v>0.88667625500000169</v>
      </c>
    </row>
    <row r="440" spans="2:8" x14ac:dyDescent="0.3">
      <c r="B440">
        <f>B439+'User Interface'!$D$14</f>
        <v>0.42800000000000032</v>
      </c>
      <c r="C440">
        <f>IF(G440&lt;0,(SQRT(G440^2+H440^2)*'User Interface'!$D$17)/$C$7*COS(PI()*'User Interface'!$D$19/180),0)</f>
        <v>0</v>
      </c>
      <c r="D440">
        <f>IF(G440&lt;0,(SQRT(H440^2+H440^2)*'User Interface'!$D$17)/$C$7*COS(PI()*'User Interface'!$D$19/180)+$C$8,$C$8)</f>
        <v>-9.81</v>
      </c>
      <c r="E440">
        <f t="shared" si="12"/>
        <v>9.1999999999999993</v>
      </c>
      <c r="F440">
        <f t="shared" si="12"/>
        <v>-1.1986799999999973</v>
      </c>
      <c r="G440">
        <f t="shared" si="13"/>
        <v>3.9375999999999829</v>
      </c>
      <c r="H440">
        <f t="shared" si="13"/>
        <v>0.88548248000000174</v>
      </c>
    </row>
    <row r="441" spans="2:8" x14ac:dyDescent="0.3">
      <c r="B441">
        <f>B440+'User Interface'!$D$14</f>
        <v>0.42900000000000033</v>
      </c>
      <c r="C441">
        <f>IF(G441&lt;0,(SQRT(G441^2+H441^2)*'User Interface'!$D$17)/$C$7*COS(PI()*'User Interface'!$D$19/180),0)</f>
        <v>0</v>
      </c>
      <c r="D441">
        <f>IF(G441&lt;0,(SQRT(H441^2+H441^2)*'User Interface'!$D$17)/$C$7*COS(PI()*'User Interface'!$D$19/180)+$C$8,$C$8)</f>
        <v>-9.81</v>
      </c>
      <c r="E441">
        <f t="shared" si="12"/>
        <v>9.1999999999999993</v>
      </c>
      <c r="F441">
        <f t="shared" si="12"/>
        <v>-1.2084899999999974</v>
      </c>
      <c r="G441">
        <f t="shared" si="13"/>
        <v>3.9467999999999828</v>
      </c>
      <c r="H441">
        <f t="shared" si="13"/>
        <v>0.88427889500000179</v>
      </c>
    </row>
    <row r="442" spans="2:8" x14ac:dyDescent="0.3">
      <c r="B442">
        <f>B441+'User Interface'!$D$14</f>
        <v>0.43000000000000033</v>
      </c>
      <c r="C442">
        <f>IF(G442&lt;0,(SQRT(G442^2+H442^2)*'User Interface'!$D$17)/$C$7*COS(PI()*'User Interface'!$D$19/180),0)</f>
        <v>0</v>
      </c>
      <c r="D442">
        <f>IF(G442&lt;0,(SQRT(H442^2+H442^2)*'User Interface'!$D$17)/$C$7*COS(PI()*'User Interface'!$D$19/180)+$C$8,$C$8)</f>
        <v>-9.81</v>
      </c>
      <c r="E442">
        <f t="shared" si="12"/>
        <v>9.1999999999999993</v>
      </c>
      <c r="F442">
        <f t="shared" si="12"/>
        <v>-1.2182999999999975</v>
      </c>
      <c r="G442">
        <f t="shared" si="13"/>
        <v>3.9559999999999826</v>
      </c>
      <c r="H442">
        <f t="shared" si="13"/>
        <v>0.88306550000000184</v>
      </c>
    </row>
    <row r="443" spans="2:8" x14ac:dyDescent="0.3">
      <c r="B443">
        <f>B442+'User Interface'!$D$14</f>
        <v>0.43100000000000033</v>
      </c>
      <c r="C443">
        <f>IF(G443&lt;0,(SQRT(G443^2+H443^2)*'User Interface'!$D$17)/$C$7*COS(PI()*'User Interface'!$D$19/180),0)</f>
        <v>0</v>
      </c>
      <c r="D443">
        <f>IF(G443&lt;0,(SQRT(H443^2+H443^2)*'User Interface'!$D$17)/$C$7*COS(PI()*'User Interface'!$D$19/180)+$C$8,$C$8)</f>
        <v>-9.81</v>
      </c>
      <c r="E443">
        <f t="shared" si="12"/>
        <v>9.1999999999999993</v>
      </c>
      <c r="F443">
        <f t="shared" si="12"/>
        <v>-1.2281099999999976</v>
      </c>
      <c r="G443">
        <f t="shared" si="13"/>
        <v>3.9651999999999825</v>
      </c>
      <c r="H443">
        <f t="shared" si="13"/>
        <v>0.88184229500000189</v>
      </c>
    </row>
    <row r="444" spans="2:8" x14ac:dyDescent="0.3">
      <c r="B444">
        <f>B443+'User Interface'!$D$14</f>
        <v>0.43200000000000033</v>
      </c>
      <c r="C444">
        <f>IF(G444&lt;0,(SQRT(G444^2+H444^2)*'User Interface'!$D$17)/$C$7*COS(PI()*'User Interface'!$D$19/180),0)</f>
        <v>0</v>
      </c>
      <c r="D444">
        <f>IF(G444&lt;0,(SQRT(H444^2+H444^2)*'User Interface'!$D$17)/$C$7*COS(PI()*'User Interface'!$D$19/180)+$C$8,$C$8)</f>
        <v>-9.81</v>
      </c>
      <c r="E444">
        <f t="shared" si="12"/>
        <v>9.1999999999999993</v>
      </c>
      <c r="F444">
        <f t="shared" si="12"/>
        <v>-1.2379199999999977</v>
      </c>
      <c r="G444">
        <f t="shared" si="13"/>
        <v>3.9743999999999824</v>
      </c>
      <c r="H444">
        <f t="shared" si="13"/>
        <v>0.88060928000000194</v>
      </c>
    </row>
    <row r="445" spans="2:8" x14ac:dyDescent="0.3">
      <c r="B445">
        <f>B444+'User Interface'!$D$14</f>
        <v>0.43300000000000033</v>
      </c>
      <c r="C445">
        <f>IF(G445&lt;0,(SQRT(G445^2+H445^2)*'User Interface'!$D$17)/$C$7*COS(PI()*'User Interface'!$D$19/180),0)</f>
        <v>0</v>
      </c>
      <c r="D445">
        <f>IF(G445&lt;0,(SQRT(H445^2+H445^2)*'User Interface'!$D$17)/$C$7*COS(PI()*'User Interface'!$D$19/180)+$C$8,$C$8)</f>
        <v>-9.81</v>
      </c>
      <c r="E445">
        <f t="shared" si="12"/>
        <v>9.1999999999999993</v>
      </c>
      <c r="F445">
        <f t="shared" si="12"/>
        <v>-1.2477299999999978</v>
      </c>
      <c r="G445">
        <f t="shared" si="13"/>
        <v>3.9835999999999823</v>
      </c>
      <c r="H445">
        <f t="shared" si="13"/>
        <v>0.87936645500000199</v>
      </c>
    </row>
    <row r="446" spans="2:8" x14ac:dyDescent="0.3">
      <c r="B446">
        <f>B445+'User Interface'!$D$14</f>
        <v>0.43400000000000033</v>
      </c>
      <c r="C446">
        <f>IF(G446&lt;0,(SQRT(G446^2+H446^2)*'User Interface'!$D$17)/$C$7*COS(PI()*'User Interface'!$D$19/180),0)</f>
        <v>0</v>
      </c>
      <c r="D446">
        <f>IF(G446&lt;0,(SQRT(H446^2+H446^2)*'User Interface'!$D$17)/$C$7*COS(PI()*'User Interface'!$D$19/180)+$C$8,$C$8)</f>
        <v>-9.81</v>
      </c>
      <c r="E446">
        <f t="shared" si="12"/>
        <v>9.1999999999999993</v>
      </c>
      <c r="F446">
        <f t="shared" si="12"/>
        <v>-1.2575399999999979</v>
      </c>
      <c r="G446">
        <f t="shared" si="13"/>
        <v>3.9927999999999821</v>
      </c>
      <c r="H446">
        <f t="shared" si="13"/>
        <v>0.87811382000000204</v>
      </c>
    </row>
    <row r="447" spans="2:8" x14ac:dyDescent="0.3">
      <c r="B447">
        <f>B446+'User Interface'!$D$14</f>
        <v>0.43500000000000033</v>
      </c>
      <c r="C447">
        <f>IF(G447&lt;0,(SQRT(G447^2+H447^2)*'User Interface'!$D$17)/$C$7*COS(PI()*'User Interface'!$D$19/180),0)</f>
        <v>0</v>
      </c>
      <c r="D447">
        <f>IF(G447&lt;0,(SQRT(H447^2+H447^2)*'User Interface'!$D$17)/$C$7*COS(PI()*'User Interface'!$D$19/180)+$C$8,$C$8)</f>
        <v>-9.81</v>
      </c>
      <c r="E447">
        <f t="shared" si="12"/>
        <v>9.1999999999999993</v>
      </c>
      <c r="F447">
        <f t="shared" si="12"/>
        <v>-1.267349999999998</v>
      </c>
      <c r="G447">
        <f t="shared" si="13"/>
        <v>4.001999999999982</v>
      </c>
      <c r="H447">
        <f t="shared" si="13"/>
        <v>0.8768513750000021</v>
      </c>
    </row>
    <row r="448" spans="2:8" x14ac:dyDescent="0.3">
      <c r="B448">
        <f>B447+'User Interface'!$D$14</f>
        <v>0.43600000000000033</v>
      </c>
      <c r="C448">
        <f>IF(G448&lt;0,(SQRT(G448^2+H448^2)*'User Interface'!$D$17)/$C$7*COS(PI()*'User Interface'!$D$19/180),0)</f>
        <v>0</v>
      </c>
      <c r="D448">
        <f>IF(G448&lt;0,(SQRT(H448^2+H448^2)*'User Interface'!$D$17)/$C$7*COS(PI()*'User Interface'!$D$19/180)+$C$8,$C$8)</f>
        <v>-9.81</v>
      </c>
      <c r="E448">
        <f t="shared" si="12"/>
        <v>9.1999999999999993</v>
      </c>
      <c r="F448">
        <f t="shared" si="12"/>
        <v>-1.2771599999999981</v>
      </c>
      <c r="G448">
        <f t="shared" si="13"/>
        <v>4.0111999999999819</v>
      </c>
      <c r="H448">
        <f t="shared" si="13"/>
        <v>0.87557912000000215</v>
      </c>
    </row>
    <row r="449" spans="2:8" x14ac:dyDescent="0.3">
      <c r="B449">
        <f>B448+'User Interface'!$D$14</f>
        <v>0.43700000000000033</v>
      </c>
      <c r="C449">
        <f>IF(G449&lt;0,(SQRT(G449^2+H449^2)*'User Interface'!$D$17)/$C$7*COS(PI()*'User Interface'!$D$19/180),0)</f>
        <v>0</v>
      </c>
      <c r="D449">
        <f>IF(G449&lt;0,(SQRT(H449^2+H449^2)*'User Interface'!$D$17)/$C$7*COS(PI()*'User Interface'!$D$19/180)+$C$8,$C$8)</f>
        <v>-9.81</v>
      </c>
      <c r="E449">
        <f t="shared" si="12"/>
        <v>9.1999999999999993</v>
      </c>
      <c r="F449">
        <f t="shared" si="12"/>
        <v>-1.2869699999999982</v>
      </c>
      <c r="G449">
        <f t="shared" si="13"/>
        <v>4.0203999999999818</v>
      </c>
      <c r="H449">
        <f t="shared" si="13"/>
        <v>0.87429705500000221</v>
      </c>
    </row>
    <row r="450" spans="2:8" x14ac:dyDescent="0.3">
      <c r="B450">
        <f>B449+'User Interface'!$D$14</f>
        <v>0.43800000000000033</v>
      </c>
      <c r="C450">
        <f>IF(G450&lt;0,(SQRT(G450^2+H450^2)*'User Interface'!$D$17)/$C$7*COS(PI()*'User Interface'!$D$19/180),0)</f>
        <v>0</v>
      </c>
      <c r="D450">
        <f>IF(G450&lt;0,(SQRT(H450^2+H450^2)*'User Interface'!$D$17)/$C$7*COS(PI()*'User Interface'!$D$19/180)+$C$8,$C$8)</f>
        <v>-9.81</v>
      </c>
      <c r="E450">
        <f t="shared" si="12"/>
        <v>9.1999999999999993</v>
      </c>
      <c r="F450">
        <f t="shared" si="12"/>
        <v>-1.2967799999999983</v>
      </c>
      <c r="G450">
        <f t="shared" si="13"/>
        <v>4.0295999999999816</v>
      </c>
      <c r="H450">
        <f t="shared" si="13"/>
        <v>0.87300518000000216</v>
      </c>
    </row>
    <row r="451" spans="2:8" x14ac:dyDescent="0.3">
      <c r="B451">
        <f>B450+'User Interface'!$D$14</f>
        <v>0.43900000000000033</v>
      </c>
      <c r="C451">
        <f>IF(G451&lt;0,(SQRT(G451^2+H451^2)*'User Interface'!$D$17)/$C$7*COS(PI()*'User Interface'!$D$19/180),0)</f>
        <v>0</v>
      </c>
      <c r="D451">
        <f>IF(G451&lt;0,(SQRT(H451^2+H451^2)*'User Interface'!$D$17)/$C$7*COS(PI()*'User Interface'!$D$19/180)+$C$8,$C$8)</f>
        <v>-9.81</v>
      </c>
      <c r="E451">
        <f t="shared" si="12"/>
        <v>9.1999999999999993</v>
      </c>
      <c r="F451">
        <f t="shared" si="12"/>
        <v>-1.3065899999999984</v>
      </c>
      <c r="G451">
        <f t="shared" si="13"/>
        <v>4.0387999999999815</v>
      </c>
      <c r="H451">
        <f t="shared" si="13"/>
        <v>0.8717034950000021</v>
      </c>
    </row>
    <row r="452" spans="2:8" x14ac:dyDescent="0.3">
      <c r="B452">
        <f>B451+'User Interface'!$D$14</f>
        <v>0.44000000000000034</v>
      </c>
      <c r="C452">
        <f>IF(G452&lt;0,(SQRT(G452^2+H452^2)*'User Interface'!$D$17)/$C$7*COS(PI()*'User Interface'!$D$19/180),0)</f>
        <v>0</v>
      </c>
      <c r="D452">
        <f>IF(G452&lt;0,(SQRT(H452^2+H452^2)*'User Interface'!$D$17)/$C$7*COS(PI()*'User Interface'!$D$19/180)+$C$8,$C$8)</f>
        <v>-9.81</v>
      </c>
      <c r="E452">
        <f t="shared" si="12"/>
        <v>9.1999999999999993</v>
      </c>
      <c r="F452">
        <f t="shared" si="12"/>
        <v>-1.3163999999999985</v>
      </c>
      <c r="G452">
        <f t="shared" si="13"/>
        <v>4.0479999999999814</v>
      </c>
      <c r="H452">
        <f t="shared" si="13"/>
        <v>0.87039200000000205</v>
      </c>
    </row>
    <row r="453" spans="2:8" x14ac:dyDescent="0.3">
      <c r="B453">
        <f>B452+'User Interface'!$D$14</f>
        <v>0.44100000000000034</v>
      </c>
      <c r="C453">
        <f>IF(G453&lt;0,(SQRT(G453^2+H453^2)*'User Interface'!$D$17)/$C$7*COS(PI()*'User Interface'!$D$19/180),0)</f>
        <v>0</v>
      </c>
      <c r="D453">
        <f>IF(G453&lt;0,(SQRT(H453^2+H453^2)*'User Interface'!$D$17)/$C$7*COS(PI()*'User Interface'!$D$19/180)+$C$8,$C$8)</f>
        <v>-9.81</v>
      </c>
      <c r="E453">
        <f t="shared" si="12"/>
        <v>9.1999999999999993</v>
      </c>
      <c r="F453">
        <f t="shared" si="12"/>
        <v>-1.3262099999999986</v>
      </c>
      <c r="G453">
        <f t="shared" si="13"/>
        <v>4.0571999999999813</v>
      </c>
      <c r="H453">
        <f t="shared" si="13"/>
        <v>0.869070695000002</v>
      </c>
    </row>
    <row r="454" spans="2:8" x14ac:dyDescent="0.3">
      <c r="B454">
        <f>B453+'User Interface'!$D$14</f>
        <v>0.44200000000000034</v>
      </c>
      <c r="C454">
        <f>IF(G454&lt;0,(SQRT(G454^2+H454^2)*'User Interface'!$D$17)/$C$7*COS(PI()*'User Interface'!$D$19/180),0)</f>
        <v>0</v>
      </c>
      <c r="D454">
        <f>IF(G454&lt;0,(SQRT(H454^2+H454^2)*'User Interface'!$D$17)/$C$7*COS(PI()*'User Interface'!$D$19/180)+$C$8,$C$8)</f>
        <v>-9.81</v>
      </c>
      <c r="E454">
        <f t="shared" si="12"/>
        <v>9.1999999999999993</v>
      </c>
      <c r="F454">
        <f t="shared" si="12"/>
        <v>-1.3360199999999987</v>
      </c>
      <c r="G454">
        <f t="shared" si="13"/>
        <v>4.0663999999999811</v>
      </c>
      <c r="H454">
        <f t="shared" si="13"/>
        <v>0.86773958000000195</v>
      </c>
    </row>
    <row r="455" spans="2:8" x14ac:dyDescent="0.3">
      <c r="B455">
        <f>B454+'User Interface'!$D$14</f>
        <v>0.44300000000000034</v>
      </c>
      <c r="C455">
        <f>IF(G455&lt;0,(SQRT(G455^2+H455^2)*'User Interface'!$D$17)/$C$7*COS(PI()*'User Interface'!$D$19/180),0)</f>
        <v>0</v>
      </c>
      <c r="D455">
        <f>IF(G455&lt;0,(SQRT(H455^2+H455^2)*'User Interface'!$D$17)/$C$7*COS(PI()*'User Interface'!$D$19/180)+$C$8,$C$8)</f>
        <v>-9.81</v>
      </c>
      <c r="E455">
        <f t="shared" si="12"/>
        <v>9.1999999999999993</v>
      </c>
      <c r="F455">
        <f t="shared" si="12"/>
        <v>-1.3458299999999987</v>
      </c>
      <c r="G455">
        <f t="shared" si="13"/>
        <v>4.075599999999981</v>
      </c>
      <c r="H455">
        <f t="shared" si="13"/>
        <v>0.8663986550000019</v>
      </c>
    </row>
    <row r="456" spans="2:8" x14ac:dyDescent="0.3">
      <c r="B456">
        <f>B455+'User Interface'!$D$14</f>
        <v>0.44400000000000034</v>
      </c>
      <c r="C456">
        <f>IF(G456&lt;0,(SQRT(G456^2+H456^2)*'User Interface'!$D$17)/$C$7*COS(PI()*'User Interface'!$D$19/180),0)</f>
        <v>0</v>
      </c>
      <c r="D456">
        <f>IF(G456&lt;0,(SQRT(H456^2+H456^2)*'User Interface'!$D$17)/$C$7*COS(PI()*'User Interface'!$D$19/180)+$C$8,$C$8)</f>
        <v>-9.81</v>
      </c>
      <c r="E456">
        <f t="shared" si="12"/>
        <v>9.1999999999999993</v>
      </c>
      <c r="F456">
        <f t="shared" si="12"/>
        <v>-1.3556399999999988</v>
      </c>
      <c r="G456">
        <f t="shared" si="13"/>
        <v>4.0847999999999809</v>
      </c>
      <c r="H456">
        <f t="shared" si="13"/>
        <v>0.86504792000000186</v>
      </c>
    </row>
    <row r="457" spans="2:8" x14ac:dyDescent="0.3">
      <c r="B457">
        <f>B456+'User Interface'!$D$14</f>
        <v>0.44500000000000034</v>
      </c>
      <c r="C457">
        <f>IF(G457&lt;0,(SQRT(G457^2+H457^2)*'User Interface'!$D$17)/$C$7*COS(PI()*'User Interface'!$D$19/180),0)</f>
        <v>0</v>
      </c>
      <c r="D457">
        <f>IF(G457&lt;0,(SQRT(H457^2+H457^2)*'User Interface'!$D$17)/$C$7*COS(PI()*'User Interface'!$D$19/180)+$C$8,$C$8)</f>
        <v>-9.81</v>
      </c>
      <c r="E457">
        <f t="shared" si="12"/>
        <v>9.1999999999999993</v>
      </c>
      <c r="F457">
        <f t="shared" si="12"/>
        <v>-1.3654499999999989</v>
      </c>
      <c r="G457">
        <f t="shared" si="13"/>
        <v>4.0939999999999808</v>
      </c>
      <c r="H457">
        <f t="shared" si="13"/>
        <v>0.86368737500000181</v>
      </c>
    </row>
    <row r="458" spans="2:8" x14ac:dyDescent="0.3">
      <c r="B458">
        <f>B457+'User Interface'!$D$14</f>
        <v>0.44600000000000034</v>
      </c>
      <c r="C458">
        <f>IF(G458&lt;0,(SQRT(G458^2+H458^2)*'User Interface'!$D$17)/$C$7*COS(PI()*'User Interface'!$D$19/180),0)</f>
        <v>0</v>
      </c>
      <c r="D458">
        <f>IF(G458&lt;0,(SQRT(H458^2+H458^2)*'User Interface'!$D$17)/$C$7*COS(PI()*'User Interface'!$D$19/180)+$C$8,$C$8)</f>
        <v>-9.81</v>
      </c>
      <c r="E458">
        <f t="shared" si="12"/>
        <v>9.1999999999999993</v>
      </c>
      <c r="F458">
        <f t="shared" si="12"/>
        <v>-1.375259999999999</v>
      </c>
      <c r="G458">
        <f t="shared" si="13"/>
        <v>4.1031999999999806</v>
      </c>
      <c r="H458">
        <f t="shared" si="13"/>
        <v>0.86231702000000177</v>
      </c>
    </row>
    <row r="459" spans="2:8" x14ac:dyDescent="0.3">
      <c r="B459">
        <f>B458+'User Interface'!$D$14</f>
        <v>0.44700000000000034</v>
      </c>
      <c r="C459">
        <f>IF(G459&lt;0,(SQRT(G459^2+H459^2)*'User Interface'!$D$17)/$C$7*COS(PI()*'User Interface'!$D$19/180),0)</f>
        <v>0</v>
      </c>
      <c r="D459">
        <f>IF(G459&lt;0,(SQRT(H459^2+H459^2)*'User Interface'!$D$17)/$C$7*COS(PI()*'User Interface'!$D$19/180)+$C$8,$C$8)</f>
        <v>-9.81</v>
      </c>
      <c r="E459">
        <f t="shared" si="12"/>
        <v>9.1999999999999993</v>
      </c>
      <c r="F459">
        <f t="shared" si="12"/>
        <v>-1.3850699999999991</v>
      </c>
      <c r="G459">
        <f t="shared" si="13"/>
        <v>4.1123999999999805</v>
      </c>
      <c r="H459">
        <f t="shared" si="13"/>
        <v>0.86093685500000172</v>
      </c>
    </row>
    <row r="460" spans="2:8" x14ac:dyDescent="0.3">
      <c r="B460">
        <f>B459+'User Interface'!$D$14</f>
        <v>0.44800000000000034</v>
      </c>
      <c r="C460">
        <f>IF(G460&lt;0,(SQRT(G460^2+H460^2)*'User Interface'!$D$17)/$C$7*COS(PI()*'User Interface'!$D$19/180),0)</f>
        <v>0</v>
      </c>
      <c r="D460">
        <f>IF(G460&lt;0,(SQRT(H460^2+H460^2)*'User Interface'!$D$17)/$C$7*COS(PI()*'User Interface'!$D$19/180)+$C$8,$C$8)</f>
        <v>-9.81</v>
      </c>
      <c r="E460">
        <f t="shared" si="12"/>
        <v>9.1999999999999993</v>
      </c>
      <c r="F460">
        <f t="shared" si="12"/>
        <v>-1.3948799999999992</v>
      </c>
      <c r="G460">
        <f t="shared" si="13"/>
        <v>4.1215999999999804</v>
      </c>
      <c r="H460">
        <f t="shared" si="13"/>
        <v>0.85954688000000168</v>
      </c>
    </row>
    <row r="461" spans="2:8" x14ac:dyDescent="0.3">
      <c r="B461">
        <f>B460+'User Interface'!$D$14</f>
        <v>0.44900000000000034</v>
      </c>
      <c r="C461">
        <f>IF(G461&lt;0,(SQRT(G461^2+H461^2)*'User Interface'!$D$17)/$C$7*COS(PI()*'User Interface'!$D$19/180),0)</f>
        <v>0</v>
      </c>
      <c r="D461">
        <f>IF(G461&lt;0,(SQRT(H461^2+H461^2)*'User Interface'!$D$17)/$C$7*COS(PI()*'User Interface'!$D$19/180)+$C$8,$C$8)</f>
        <v>-9.81</v>
      </c>
      <c r="E461">
        <f t="shared" si="12"/>
        <v>9.1999999999999993</v>
      </c>
      <c r="F461">
        <f t="shared" si="12"/>
        <v>-1.4046899999999993</v>
      </c>
      <c r="G461">
        <f t="shared" si="13"/>
        <v>4.1307999999999803</v>
      </c>
      <c r="H461">
        <f t="shared" si="13"/>
        <v>0.85814709500000164</v>
      </c>
    </row>
    <row r="462" spans="2:8" x14ac:dyDescent="0.3">
      <c r="B462">
        <f>B461+'User Interface'!$D$14</f>
        <v>0.45000000000000034</v>
      </c>
      <c r="C462">
        <f>IF(G462&lt;0,(SQRT(G462^2+H462^2)*'User Interface'!$D$17)/$C$7*COS(PI()*'User Interface'!$D$19/180),0)</f>
        <v>0</v>
      </c>
      <c r="D462">
        <f>IF(G462&lt;0,(SQRT(H462^2+H462^2)*'User Interface'!$D$17)/$C$7*COS(PI()*'User Interface'!$D$19/180)+$C$8,$C$8)</f>
        <v>-9.81</v>
      </c>
      <c r="E462">
        <f t="shared" ref="E462:F525" si="14">C461*$C$9+E461</f>
        <v>9.1999999999999993</v>
      </c>
      <c r="F462">
        <f t="shared" si="14"/>
        <v>-1.4144999999999994</v>
      </c>
      <c r="G462">
        <f t="shared" ref="G462:H525" si="15">(E462+E461)/2*$C$9+G461</f>
        <v>4.1399999999999801</v>
      </c>
      <c r="H462">
        <f t="shared" si="15"/>
        <v>0.85673750000000159</v>
      </c>
    </row>
    <row r="463" spans="2:8" x14ac:dyDescent="0.3">
      <c r="B463">
        <f>B462+'User Interface'!$D$14</f>
        <v>0.45100000000000035</v>
      </c>
      <c r="C463">
        <f>IF(G463&lt;0,(SQRT(G463^2+H463^2)*'User Interface'!$D$17)/$C$7*COS(PI()*'User Interface'!$D$19/180),0)</f>
        <v>0</v>
      </c>
      <c r="D463">
        <f>IF(G463&lt;0,(SQRT(H463^2+H463^2)*'User Interface'!$D$17)/$C$7*COS(PI()*'User Interface'!$D$19/180)+$C$8,$C$8)</f>
        <v>-9.81</v>
      </c>
      <c r="E463">
        <f t="shared" si="14"/>
        <v>9.1999999999999993</v>
      </c>
      <c r="F463">
        <f t="shared" si="14"/>
        <v>-1.4243099999999995</v>
      </c>
      <c r="G463">
        <f t="shared" si="15"/>
        <v>4.14919999999998</v>
      </c>
      <c r="H463">
        <f t="shared" si="15"/>
        <v>0.85531809500000155</v>
      </c>
    </row>
    <row r="464" spans="2:8" x14ac:dyDescent="0.3">
      <c r="B464">
        <f>B463+'User Interface'!$D$14</f>
        <v>0.45200000000000035</v>
      </c>
      <c r="C464">
        <f>IF(G464&lt;0,(SQRT(G464^2+H464^2)*'User Interface'!$D$17)/$C$7*COS(PI()*'User Interface'!$D$19/180),0)</f>
        <v>0</v>
      </c>
      <c r="D464">
        <f>IF(G464&lt;0,(SQRT(H464^2+H464^2)*'User Interface'!$D$17)/$C$7*COS(PI()*'User Interface'!$D$19/180)+$C$8,$C$8)</f>
        <v>-9.81</v>
      </c>
      <c r="E464">
        <f t="shared" si="14"/>
        <v>9.1999999999999993</v>
      </c>
      <c r="F464">
        <f t="shared" si="14"/>
        <v>-1.4341199999999996</v>
      </c>
      <c r="G464">
        <f t="shared" si="15"/>
        <v>4.1583999999999799</v>
      </c>
      <c r="H464">
        <f t="shared" si="15"/>
        <v>0.85388888000000152</v>
      </c>
    </row>
    <row r="465" spans="2:8" x14ac:dyDescent="0.3">
      <c r="B465">
        <f>B464+'User Interface'!$D$14</f>
        <v>0.45300000000000035</v>
      </c>
      <c r="C465">
        <f>IF(G465&lt;0,(SQRT(G465^2+H465^2)*'User Interface'!$D$17)/$C$7*COS(PI()*'User Interface'!$D$19/180),0)</f>
        <v>0</v>
      </c>
      <c r="D465">
        <f>IF(G465&lt;0,(SQRT(H465^2+H465^2)*'User Interface'!$D$17)/$C$7*COS(PI()*'User Interface'!$D$19/180)+$C$8,$C$8)</f>
        <v>-9.81</v>
      </c>
      <c r="E465">
        <f t="shared" si="14"/>
        <v>9.1999999999999993</v>
      </c>
      <c r="F465">
        <f t="shared" si="14"/>
        <v>-1.4439299999999997</v>
      </c>
      <c r="G465">
        <f t="shared" si="15"/>
        <v>4.1675999999999798</v>
      </c>
      <c r="H465">
        <f t="shared" si="15"/>
        <v>0.85244985500000148</v>
      </c>
    </row>
    <row r="466" spans="2:8" x14ac:dyDescent="0.3">
      <c r="B466">
        <f>B465+'User Interface'!$D$14</f>
        <v>0.45400000000000035</v>
      </c>
      <c r="C466">
        <f>IF(G466&lt;0,(SQRT(G466^2+H466^2)*'User Interface'!$D$17)/$C$7*COS(PI()*'User Interface'!$D$19/180),0)</f>
        <v>0</v>
      </c>
      <c r="D466">
        <f>IF(G466&lt;0,(SQRT(H466^2+H466^2)*'User Interface'!$D$17)/$C$7*COS(PI()*'User Interface'!$D$19/180)+$C$8,$C$8)</f>
        <v>-9.81</v>
      </c>
      <c r="E466">
        <f t="shared" si="14"/>
        <v>9.1999999999999993</v>
      </c>
      <c r="F466">
        <f t="shared" si="14"/>
        <v>-1.4537399999999998</v>
      </c>
      <c r="G466">
        <f t="shared" si="15"/>
        <v>4.1767999999999796</v>
      </c>
      <c r="H466">
        <f t="shared" si="15"/>
        <v>0.85100102000000144</v>
      </c>
    </row>
    <row r="467" spans="2:8" x14ac:dyDescent="0.3">
      <c r="B467">
        <f>B466+'User Interface'!$D$14</f>
        <v>0.45500000000000035</v>
      </c>
      <c r="C467">
        <f>IF(G467&lt;0,(SQRT(G467^2+H467^2)*'User Interface'!$D$17)/$C$7*COS(PI()*'User Interface'!$D$19/180),0)</f>
        <v>0</v>
      </c>
      <c r="D467">
        <f>IF(G467&lt;0,(SQRT(H467^2+H467^2)*'User Interface'!$D$17)/$C$7*COS(PI()*'User Interface'!$D$19/180)+$C$8,$C$8)</f>
        <v>-9.81</v>
      </c>
      <c r="E467">
        <f t="shared" si="14"/>
        <v>9.1999999999999993</v>
      </c>
      <c r="F467">
        <f t="shared" si="14"/>
        <v>-1.4635499999999999</v>
      </c>
      <c r="G467">
        <f t="shared" si="15"/>
        <v>4.1859999999999795</v>
      </c>
      <c r="H467">
        <f t="shared" si="15"/>
        <v>0.8495423750000014</v>
      </c>
    </row>
    <row r="468" spans="2:8" x14ac:dyDescent="0.3">
      <c r="B468">
        <f>B467+'User Interface'!$D$14</f>
        <v>0.45600000000000035</v>
      </c>
      <c r="C468">
        <f>IF(G468&lt;0,(SQRT(G468^2+H468^2)*'User Interface'!$D$17)/$C$7*COS(PI()*'User Interface'!$D$19/180),0)</f>
        <v>0</v>
      </c>
      <c r="D468">
        <f>IF(G468&lt;0,(SQRT(H468^2+H468^2)*'User Interface'!$D$17)/$C$7*COS(PI()*'User Interface'!$D$19/180)+$C$8,$C$8)</f>
        <v>-9.81</v>
      </c>
      <c r="E468">
        <f t="shared" si="14"/>
        <v>9.1999999999999993</v>
      </c>
      <c r="F468">
        <f t="shared" si="14"/>
        <v>-1.47336</v>
      </c>
      <c r="G468">
        <f t="shared" si="15"/>
        <v>4.1951999999999794</v>
      </c>
      <c r="H468">
        <f t="shared" si="15"/>
        <v>0.84807392000000137</v>
      </c>
    </row>
    <row r="469" spans="2:8" x14ac:dyDescent="0.3">
      <c r="B469">
        <f>B468+'User Interface'!$D$14</f>
        <v>0.45700000000000035</v>
      </c>
      <c r="C469">
        <f>IF(G469&lt;0,(SQRT(G469^2+H469^2)*'User Interface'!$D$17)/$C$7*COS(PI()*'User Interface'!$D$19/180),0)</f>
        <v>0</v>
      </c>
      <c r="D469">
        <f>IF(G469&lt;0,(SQRT(H469^2+H469^2)*'User Interface'!$D$17)/$C$7*COS(PI()*'User Interface'!$D$19/180)+$C$8,$C$8)</f>
        <v>-9.81</v>
      </c>
      <c r="E469">
        <f t="shared" si="14"/>
        <v>9.1999999999999993</v>
      </c>
      <c r="F469">
        <f t="shared" si="14"/>
        <v>-1.4831700000000001</v>
      </c>
      <c r="G469">
        <f t="shared" si="15"/>
        <v>4.2043999999999793</v>
      </c>
      <c r="H469">
        <f t="shared" si="15"/>
        <v>0.84659565500000133</v>
      </c>
    </row>
    <row r="470" spans="2:8" x14ac:dyDescent="0.3">
      <c r="B470">
        <f>B469+'User Interface'!$D$14</f>
        <v>0.45800000000000035</v>
      </c>
      <c r="C470">
        <f>IF(G470&lt;0,(SQRT(G470^2+H470^2)*'User Interface'!$D$17)/$C$7*COS(PI()*'User Interface'!$D$19/180),0)</f>
        <v>0</v>
      </c>
      <c r="D470">
        <f>IF(G470&lt;0,(SQRT(H470^2+H470^2)*'User Interface'!$D$17)/$C$7*COS(PI()*'User Interface'!$D$19/180)+$C$8,$C$8)</f>
        <v>-9.81</v>
      </c>
      <c r="E470">
        <f t="shared" si="14"/>
        <v>9.1999999999999993</v>
      </c>
      <c r="F470">
        <f t="shared" si="14"/>
        <v>-1.4929800000000002</v>
      </c>
      <c r="G470">
        <f t="shared" si="15"/>
        <v>4.2135999999999791</v>
      </c>
      <c r="H470">
        <f t="shared" si="15"/>
        <v>0.8451075800000013</v>
      </c>
    </row>
    <row r="471" spans="2:8" x14ac:dyDescent="0.3">
      <c r="B471">
        <f>B470+'User Interface'!$D$14</f>
        <v>0.45900000000000035</v>
      </c>
      <c r="C471">
        <f>IF(G471&lt;0,(SQRT(G471^2+H471^2)*'User Interface'!$D$17)/$C$7*COS(PI()*'User Interface'!$D$19/180),0)</f>
        <v>0</v>
      </c>
      <c r="D471">
        <f>IF(G471&lt;0,(SQRT(H471^2+H471^2)*'User Interface'!$D$17)/$C$7*COS(PI()*'User Interface'!$D$19/180)+$C$8,$C$8)</f>
        <v>-9.81</v>
      </c>
      <c r="E471">
        <f t="shared" si="14"/>
        <v>9.1999999999999993</v>
      </c>
      <c r="F471">
        <f t="shared" si="14"/>
        <v>-1.5027900000000003</v>
      </c>
      <c r="G471">
        <f t="shared" si="15"/>
        <v>4.222799999999979</v>
      </c>
      <c r="H471">
        <f t="shared" si="15"/>
        <v>0.84360969500000127</v>
      </c>
    </row>
    <row r="472" spans="2:8" x14ac:dyDescent="0.3">
      <c r="B472">
        <f>B471+'User Interface'!$D$14</f>
        <v>0.46000000000000035</v>
      </c>
      <c r="C472">
        <f>IF(G472&lt;0,(SQRT(G472^2+H472^2)*'User Interface'!$D$17)/$C$7*COS(PI()*'User Interface'!$D$19/180),0)</f>
        <v>0</v>
      </c>
      <c r="D472">
        <f>IF(G472&lt;0,(SQRT(H472^2+H472^2)*'User Interface'!$D$17)/$C$7*COS(PI()*'User Interface'!$D$19/180)+$C$8,$C$8)</f>
        <v>-9.81</v>
      </c>
      <c r="E472">
        <f t="shared" si="14"/>
        <v>9.1999999999999993</v>
      </c>
      <c r="F472">
        <f t="shared" si="14"/>
        <v>-1.5126000000000004</v>
      </c>
      <c r="G472">
        <f t="shared" si="15"/>
        <v>4.2319999999999789</v>
      </c>
      <c r="H472">
        <f t="shared" si="15"/>
        <v>0.84210200000000124</v>
      </c>
    </row>
    <row r="473" spans="2:8" x14ac:dyDescent="0.3">
      <c r="B473">
        <f>B472+'User Interface'!$D$14</f>
        <v>0.46100000000000035</v>
      </c>
      <c r="C473">
        <f>IF(G473&lt;0,(SQRT(G473^2+H473^2)*'User Interface'!$D$17)/$C$7*COS(PI()*'User Interface'!$D$19/180),0)</f>
        <v>0</v>
      </c>
      <c r="D473">
        <f>IF(G473&lt;0,(SQRT(H473^2+H473^2)*'User Interface'!$D$17)/$C$7*COS(PI()*'User Interface'!$D$19/180)+$C$8,$C$8)</f>
        <v>-9.81</v>
      </c>
      <c r="E473">
        <f t="shared" si="14"/>
        <v>9.1999999999999993</v>
      </c>
      <c r="F473">
        <f t="shared" si="14"/>
        <v>-1.5224100000000005</v>
      </c>
      <c r="G473">
        <f t="shared" si="15"/>
        <v>4.2411999999999788</v>
      </c>
      <c r="H473">
        <f t="shared" si="15"/>
        <v>0.84058449500000121</v>
      </c>
    </row>
    <row r="474" spans="2:8" x14ac:dyDescent="0.3">
      <c r="B474">
        <f>B473+'User Interface'!$D$14</f>
        <v>0.46200000000000035</v>
      </c>
      <c r="C474">
        <f>IF(G474&lt;0,(SQRT(G474^2+H474^2)*'User Interface'!$D$17)/$C$7*COS(PI()*'User Interface'!$D$19/180),0)</f>
        <v>0</v>
      </c>
      <c r="D474">
        <f>IF(G474&lt;0,(SQRT(H474^2+H474^2)*'User Interface'!$D$17)/$C$7*COS(PI()*'User Interface'!$D$19/180)+$C$8,$C$8)</f>
        <v>-9.81</v>
      </c>
      <c r="E474">
        <f t="shared" si="14"/>
        <v>9.1999999999999993</v>
      </c>
      <c r="F474">
        <f t="shared" si="14"/>
        <v>-1.5322200000000006</v>
      </c>
      <c r="G474">
        <f t="shared" si="15"/>
        <v>4.2503999999999786</v>
      </c>
      <c r="H474">
        <f t="shared" si="15"/>
        <v>0.83905718000000118</v>
      </c>
    </row>
    <row r="475" spans="2:8" x14ac:dyDescent="0.3">
      <c r="B475">
        <f>B474+'User Interface'!$D$14</f>
        <v>0.46300000000000036</v>
      </c>
      <c r="C475">
        <f>IF(G475&lt;0,(SQRT(G475^2+H475^2)*'User Interface'!$D$17)/$C$7*COS(PI()*'User Interface'!$D$19/180),0)</f>
        <v>0</v>
      </c>
      <c r="D475">
        <f>IF(G475&lt;0,(SQRT(H475^2+H475^2)*'User Interface'!$D$17)/$C$7*COS(PI()*'User Interface'!$D$19/180)+$C$8,$C$8)</f>
        <v>-9.81</v>
      </c>
      <c r="E475">
        <f t="shared" si="14"/>
        <v>9.1999999999999993</v>
      </c>
      <c r="F475">
        <f t="shared" si="14"/>
        <v>-1.5420300000000007</v>
      </c>
      <c r="G475">
        <f t="shared" si="15"/>
        <v>4.2595999999999785</v>
      </c>
      <c r="H475">
        <f t="shared" si="15"/>
        <v>0.83752005500000115</v>
      </c>
    </row>
    <row r="476" spans="2:8" x14ac:dyDescent="0.3">
      <c r="B476">
        <f>B475+'User Interface'!$D$14</f>
        <v>0.46400000000000036</v>
      </c>
      <c r="C476">
        <f>IF(G476&lt;0,(SQRT(G476^2+H476^2)*'User Interface'!$D$17)/$C$7*COS(PI()*'User Interface'!$D$19/180),0)</f>
        <v>0</v>
      </c>
      <c r="D476">
        <f>IF(G476&lt;0,(SQRT(H476^2+H476^2)*'User Interface'!$D$17)/$C$7*COS(PI()*'User Interface'!$D$19/180)+$C$8,$C$8)</f>
        <v>-9.81</v>
      </c>
      <c r="E476">
        <f t="shared" si="14"/>
        <v>9.1999999999999993</v>
      </c>
      <c r="F476">
        <f t="shared" si="14"/>
        <v>-1.5518400000000008</v>
      </c>
      <c r="G476">
        <f t="shared" si="15"/>
        <v>4.2687999999999784</v>
      </c>
      <c r="H476">
        <f t="shared" si="15"/>
        <v>0.83597312000000112</v>
      </c>
    </row>
    <row r="477" spans="2:8" x14ac:dyDescent="0.3">
      <c r="B477">
        <f>B476+'User Interface'!$D$14</f>
        <v>0.46500000000000036</v>
      </c>
      <c r="C477">
        <f>IF(G477&lt;0,(SQRT(G477^2+H477^2)*'User Interface'!$D$17)/$C$7*COS(PI()*'User Interface'!$D$19/180),0)</f>
        <v>0</v>
      </c>
      <c r="D477">
        <f>IF(G477&lt;0,(SQRT(H477^2+H477^2)*'User Interface'!$D$17)/$C$7*COS(PI()*'User Interface'!$D$19/180)+$C$8,$C$8)</f>
        <v>-9.81</v>
      </c>
      <c r="E477">
        <f t="shared" si="14"/>
        <v>9.1999999999999993</v>
      </c>
      <c r="F477">
        <f t="shared" si="14"/>
        <v>-1.5616500000000009</v>
      </c>
      <c r="G477">
        <f t="shared" si="15"/>
        <v>4.2779999999999783</v>
      </c>
      <c r="H477">
        <f t="shared" si="15"/>
        <v>0.8344163750000011</v>
      </c>
    </row>
    <row r="478" spans="2:8" x14ac:dyDescent="0.3">
      <c r="B478">
        <f>B477+'User Interface'!$D$14</f>
        <v>0.46600000000000036</v>
      </c>
      <c r="C478">
        <f>IF(G478&lt;0,(SQRT(G478^2+H478^2)*'User Interface'!$D$17)/$C$7*COS(PI()*'User Interface'!$D$19/180),0)</f>
        <v>0</v>
      </c>
      <c r="D478">
        <f>IF(G478&lt;0,(SQRT(H478^2+H478^2)*'User Interface'!$D$17)/$C$7*COS(PI()*'User Interface'!$D$19/180)+$C$8,$C$8)</f>
        <v>-9.81</v>
      </c>
      <c r="E478">
        <f t="shared" si="14"/>
        <v>9.1999999999999993</v>
      </c>
      <c r="F478">
        <f t="shared" si="14"/>
        <v>-1.571460000000001</v>
      </c>
      <c r="G478">
        <f t="shared" si="15"/>
        <v>4.2871999999999781</v>
      </c>
      <c r="H478">
        <f t="shared" si="15"/>
        <v>0.83284982000000107</v>
      </c>
    </row>
    <row r="479" spans="2:8" x14ac:dyDescent="0.3">
      <c r="B479">
        <f>B478+'User Interface'!$D$14</f>
        <v>0.46700000000000036</v>
      </c>
      <c r="C479">
        <f>IF(G479&lt;0,(SQRT(G479^2+H479^2)*'User Interface'!$D$17)/$C$7*COS(PI()*'User Interface'!$D$19/180),0)</f>
        <v>0</v>
      </c>
      <c r="D479">
        <f>IF(G479&lt;0,(SQRT(H479^2+H479^2)*'User Interface'!$D$17)/$C$7*COS(PI()*'User Interface'!$D$19/180)+$C$8,$C$8)</f>
        <v>-9.81</v>
      </c>
      <c r="E479">
        <f t="shared" si="14"/>
        <v>9.1999999999999993</v>
      </c>
      <c r="F479">
        <f t="shared" si="14"/>
        <v>-1.5812700000000011</v>
      </c>
      <c r="G479">
        <f t="shared" si="15"/>
        <v>4.296399999999978</v>
      </c>
      <c r="H479">
        <f t="shared" si="15"/>
        <v>0.83127345500000105</v>
      </c>
    </row>
    <row r="480" spans="2:8" x14ac:dyDescent="0.3">
      <c r="B480">
        <f>B479+'User Interface'!$D$14</f>
        <v>0.46800000000000036</v>
      </c>
      <c r="C480">
        <f>IF(G480&lt;0,(SQRT(G480^2+H480^2)*'User Interface'!$D$17)/$C$7*COS(PI()*'User Interface'!$D$19/180),0)</f>
        <v>0</v>
      </c>
      <c r="D480">
        <f>IF(G480&lt;0,(SQRT(H480^2+H480^2)*'User Interface'!$D$17)/$C$7*COS(PI()*'User Interface'!$D$19/180)+$C$8,$C$8)</f>
        <v>-9.81</v>
      </c>
      <c r="E480">
        <f t="shared" si="14"/>
        <v>9.1999999999999993</v>
      </c>
      <c r="F480">
        <f t="shared" si="14"/>
        <v>-1.5910800000000012</v>
      </c>
      <c r="G480">
        <f t="shared" si="15"/>
        <v>4.3055999999999779</v>
      </c>
      <c r="H480">
        <f t="shared" si="15"/>
        <v>0.82968728000000103</v>
      </c>
    </row>
    <row r="481" spans="2:8" x14ac:dyDescent="0.3">
      <c r="B481">
        <f>B480+'User Interface'!$D$14</f>
        <v>0.46900000000000036</v>
      </c>
      <c r="C481">
        <f>IF(G481&lt;0,(SQRT(G481^2+H481^2)*'User Interface'!$D$17)/$C$7*COS(PI()*'User Interface'!$D$19/180),0)</f>
        <v>0</v>
      </c>
      <c r="D481">
        <f>IF(G481&lt;0,(SQRT(H481^2+H481^2)*'User Interface'!$D$17)/$C$7*COS(PI()*'User Interface'!$D$19/180)+$C$8,$C$8)</f>
        <v>-9.81</v>
      </c>
      <c r="E481">
        <f t="shared" si="14"/>
        <v>9.1999999999999993</v>
      </c>
      <c r="F481">
        <f t="shared" si="14"/>
        <v>-1.6008900000000013</v>
      </c>
      <c r="G481">
        <f t="shared" si="15"/>
        <v>4.3147999999999778</v>
      </c>
      <c r="H481">
        <f t="shared" si="15"/>
        <v>0.828091295000001</v>
      </c>
    </row>
    <row r="482" spans="2:8" x14ac:dyDescent="0.3">
      <c r="B482">
        <f>B481+'User Interface'!$D$14</f>
        <v>0.47000000000000036</v>
      </c>
      <c r="C482">
        <f>IF(G482&lt;0,(SQRT(G482^2+H482^2)*'User Interface'!$D$17)/$C$7*COS(PI()*'User Interface'!$D$19/180),0)</f>
        <v>0</v>
      </c>
      <c r="D482">
        <f>IF(G482&lt;0,(SQRT(H482^2+H482^2)*'User Interface'!$D$17)/$C$7*COS(PI()*'User Interface'!$D$19/180)+$C$8,$C$8)</f>
        <v>-9.81</v>
      </c>
      <c r="E482">
        <f t="shared" si="14"/>
        <v>9.1999999999999993</v>
      </c>
      <c r="F482">
        <f t="shared" si="14"/>
        <v>-1.6107000000000014</v>
      </c>
      <c r="G482">
        <f t="shared" si="15"/>
        <v>4.3239999999999776</v>
      </c>
      <c r="H482">
        <f t="shared" si="15"/>
        <v>0.82648550000000098</v>
      </c>
    </row>
    <row r="483" spans="2:8" x14ac:dyDescent="0.3">
      <c r="B483">
        <f>B482+'User Interface'!$D$14</f>
        <v>0.47100000000000036</v>
      </c>
      <c r="C483">
        <f>IF(G483&lt;0,(SQRT(G483^2+H483^2)*'User Interface'!$D$17)/$C$7*COS(PI()*'User Interface'!$D$19/180),0)</f>
        <v>0</v>
      </c>
      <c r="D483">
        <f>IF(G483&lt;0,(SQRT(H483^2+H483^2)*'User Interface'!$D$17)/$C$7*COS(PI()*'User Interface'!$D$19/180)+$C$8,$C$8)</f>
        <v>-9.81</v>
      </c>
      <c r="E483">
        <f t="shared" si="14"/>
        <v>9.1999999999999993</v>
      </c>
      <c r="F483">
        <f t="shared" si="14"/>
        <v>-1.6205100000000014</v>
      </c>
      <c r="G483">
        <f t="shared" si="15"/>
        <v>4.3331999999999775</v>
      </c>
      <c r="H483">
        <f t="shared" si="15"/>
        <v>0.82486989500000096</v>
      </c>
    </row>
    <row r="484" spans="2:8" x14ac:dyDescent="0.3">
      <c r="B484">
        <f>B483+'User Interface'!$D$14</f>
        <v>0.47200000000000036</v>
      </c>
      <c r="C484">
        <f>IF(G484&lt;0,(SQRT(G484^2+H484^2)*'User Interface'!$D$17)/$C$7*COS(PI()*'User Interface'!$D$19/180),0)</f>
        <v>0</v>
      </c>
      <c r="D484">
        <f>IF(G484&lt;0,(SQRT(H484^2+H484^2)*'User Interface'!$D$17)/$C$7*COS(PI()*'User Interface'!$D$19/180)+$C$8,$C$8)</f>
        <v>-9.81</v>
      </c>
      <c r="E484">
        <f t="shared" si="14"/>
        <v>9.1999999999999993</v>
      </c>
      <c r="F484">
        <f t="shared" si="14"/>
        <v>-1.6303200000000015</v>
      </c>
      <c r="G484">
        <f t="shared" si="15"/>
        <v>4.3423999999999774</v>
      </c>
      <c r="H484">
        <f t="shared" si="15"/>
        <v>0.82324448000000094</v>
      </c>
    </row>
    <row r="485" spans="2:8" x14ac:dyDescent="0.3">
      <c r="B485">
        <f>B484+'User Interface'!$D$14</f>
        <v>0.47300000000000036</v>
      </c>
      <c r="C485">
        <f>IF(G485&lt;0,(SQRT(G485^2+H485^2)*'User Interface'!$D$17)/$C$7*COS(PI()*'User Interface'!$D$19/180),0)</f>
        <v>0</v>
      </c>
      <c r="D485">
        <f>IF(G485&lt;0,(SQRT(H485^2+H485^2)*'User Interface'!$D$17)/$C$7*COS(PI()*'User Interface'!$D$19/180)+$C$8,$C$8)</f>
        <v>-9.81</v>
      </c>
      <c r="E485">
        <f t="shared" si="14"/>
        <v>9.1999999999999993</v>
      </c>
      <c r="F485">
        <f t="shared" si="14"/>
        <v>-1.6401300000000016</v>
      </c>
      <c r="G485">
        <f t="shared" si="15"/>
        <v>4.3515999999999773</v>
      </c>
      <c r="H485">
        <f t="shared" si="15"/>
        <v>0.82160925500000093</v>
      </c>
    </row>
    <row r="486" spans="2:8" x14ac:dyDescent="0.3">
      <c r="B486">
        <f>B485+'User Interface'!$D$14</f>
        <v>0.47400000000000037</v>
      </c>
      <c r="C486">
        <f>IF(G486&lt;0,(SQRT(G486^2+H486^2)*'User Interface'!$D$17)/$C$7*COS(PI()*'User Interface'!$D$19/180),0)</f>
        <v>0</v>
      </c>
      <c r="D486">
        <f>IF(G486&lt;0,(SQRT(H486^2+H486^2)*'User Interface'!$D$17)/$C$7*COS(PI()*'User Interface'!$D$19/180)+$C$8,$C$8)</f>
        <v>-9.81</v>
      </c>
      <c r="E486">
        <f t="shared" si="14"/>
        <v>9.1999999999999993</v>
      </c>
      <c r="F486">
        <f t="shared" si="14"/>
        <v>-1.6499400000000017</v>
      </c>
      <c r="G486">
        <f t="shared" si="15"/>
        <v>4.3607999999999771</v>
      </c>
      <c r="H486">
        <f t="shared" si="15"/>
        <v>0.81996422000000091</v>
      </c>
    </row>
    <row r="487" spans="2:8" x14ac:dyDescent="0.3">
      <c r="B487">
        <f>B486+'User Interface'!$D$14</f>
        <v>0.47500000000000037</v>
      </c>
      <c r="C487">
        <f>IF(G487&lt;0,(SQRT(G487^2+H487^2)*'User Interface'!$D$17)/$C$7*COS(PI()*'User Interface'!$D$19/180),0)</f>
        <v>0</v>
      </c>
      <c r="D487">
        <f>IF(G487&lt;0,(SQRT(H487^2+H487^2)*'User Interface'!$D$17)/$C$7*COS(PI()*'User Interface'!$D$19/180)+$C$8,$C$8)</f>
        <v>-9.81</v>
      </c>
      <c r="E487">
        <f t="shared" si="14"/>
        <v>9.1999999999999993</v>
      </c>
      <c r="F487">
        <f t="shared" si="14"/>
        <v>-1.6597500000000018</v>
      </c>
      <c r="G487">
        <f t="shared" si="15"/>
        <v>4.369999999999977</v>
      </c>
      <c r="H487">
        <f t="shared" si="15"/>
        <v>0.81830937500000089</v>
      </c>
    </row>
    <row r="488" spans="2:8" x14ac:dyDescent="0.3">
      <c r="B488">
        <f>B487+'User Interface'!$D$14</f>
        <v>0.47600000000000037</v>
      </c>
      <c r="C488">
        <f>IF(G488&lt;0,(SQRT(G488^2+H488^2)*'User Interface'!$D$17)/$C$7*COS(PI()*'User Interface'!$D$19/180),0)</f>
        <v>0</v>
      </c>
      <c r="D488">
        <f>IF(G488&lt;0,(SQRT(H488^2+H488^2)*'User Interface'!$D$17)/$C$7*COS(PI()*'User Interface'!$D$19/180)+$C$8,$C$8)</f>
        <v>-9.81</v>
      </c>
      <c r="E488">
        <f t="shared" si="14"/>
        <v>9.1999999999999993</v>
      </c>
      <c r="F488">
        <f t="shared" si="14"/>
        <v>-1.6695600000000019</v>
      </c>
      <c r="G488">
        <f t="shared" si="15"/>
        <v>4.3791999999999769</v>
      </c>
      <c r="H488">
        <f t="shared" si="15"/>
        <v>0.81664472000000088</v>
      </c>
    </row>
    <row r="489" spans="2:8" x14ac:dyDescent="0.3">
      <c r="B489">
        <f>B488+'User Interface'!$D$14</f>
        <v>0.47700000000000037</v>
      </c>
      <c r="C489">
        <f>IF(G489&lt;0,(SQRT(G489^2+H489^2)*'User Interface'!$D$17)/$C$7*COS(PI()*'User Interface'!$D$19/180),0)</f>
        <v>0</v>
      </c>
      <c r="D489">
        <f>IF(G489&lt;0,(SQRT(H489^2+H489^2)*'User Interface'!$D$17)/$C$7*COS(PI()*'User Interface'!$D$19/180)+$C$8,$C$8)</f>
        <v>-9.81</v>
      </c>
      <c r="E489">
        <f t="shared" si="14"/>
        <v>9.1999999999999993</v>
      </c>
      <c r="F489">
        <f t="shared" si="14"/>
        <v>-1.679370000000002</v>
      </c>
      <c r="G489">
        <f t="shared" si="15"/>
        <v>4.3883999999999768</v>
      </c>
      <c r="H489">
        <f t="shared" si="15"/>
        <v>0.81497025500000086</v>
      </c>
    </row>
    <row r="490" spans="2:8" x14ac:dyDescent="0.3">
      <c r="B490">
        <f>B489+'User Interface'!$D$14</f>
        <v>0.47800000000000037</v>
      </c>
      <c r="C490">
        <f>IF(G490&lt;0,(SQRT(G490^2+H490^2)*'User Interface'!$D$17)/$C$7*COS(PI()*'User Interface'!$D$19/180),0)</f>
        <v>0</v>
      </c>
      <c r="D490">
        <f>IF(G490&lt;0,(SQRT(H490^2+H490^2)*'User Interface'!$D$17)/$C$7*COS(PI()*'User Interface'!$D$19/180)+$C$8,$C$8)</f>
        <v>-9.81</v>
      </c>
      <c r="E490">
        <f t="shared" si="14"/>
        <v>9.1999999999999993</v>
      </c>
      <c r="F490">
        <f t="shared" si="14"/>
        <v>-1.6891800000000021</v>
      </c>
      <c r="G490">
        <f t="shared" si="15"/>
        <v>4.3975999999999766</v>
      </c>
      <c r="H490">
        <f t="shared" si="15"/>
        <v>0.81328598000000085</v>
      </c>
    </row>
    <row r="491" spans="2:8" x14ac:dyDescent="0.3">
      <c r="B491">
        <f>B490+'User Interface'!$D$14</f>
        <v>0.47900000000000037</v>
      </c>
      <c r="C491">
        <f>IF(G491&lt;0,(SQRT(G491^2+H491^2)*'User Interface'!$D$17)/$C$7*COS(PI()*'User Interface'!$D$19/180),0)</f>
        <v>0</v>
      </c>
      <c r="D491">
        <f>IF(G491&lt;0,(SQRT(H491^2+H491^2)*'User Interface'!$D$17)/$C$7*COS(PI()*'User Interface'!$D$19/180)+$C$8,$C$8)</f>
        <v>-9.81</v>
      </c>
      <c r="E491">
        <f t="shared" si="14"/>
        <v>9.1999999999999993</v>
      </c>
      <c r="F491">
        <f t="shared" si="14"/>
        <v>-1.6989900000000022</v>
      </c>
      <c r="G491">
        <f t="shared" si="15"/>
        <v>4.4067999999999765</v>
      </c>
      <c r="H491">
        <f t="shared" si="15"/>
        <v>0.81159189500000084</v>
      </c>
    </row>
    <row r="492" spans="2:8" x14ac:dyDescent="0.3">
      <c r="B492">
        <f>B491+'User Interface'!$D$14</f>
        <v>0.48000000000000037</v>
      </c>
      <c r="C492">
        <f>IF(G492&lt;0,(SQRT(G492^2+H492^2)*'User Interface'!$D$17)/$C$7*COS(PI()*'User Interface'!$D$19/180),0)</f>
        <v>0</v>
      </c>
      <c r="D492">
        <f>IF(G492&lt;0,(SQRT(H492^2+H492^2)*'User Interface'!$D$17)/$C$7*COS(PI()*'User Interface'!$D$19/180)+$C$8,$C$8)</f>
        <v>-9.81</v>
      </c>
      <c r="E492">
        <f t="shared" si="14"/>
        <v>9.1999999999999993</v>
      </c>
      <c r="F492">
        <f t="shared" si="14"/>
        <v>-1.7088000000000023</v>
      </c>
      <c r="G492">
        <f t="shared" si="15"/>
        <v>4.4159999999999764</v>
      </c>
      <c r="H492">
        <f t="shared" si="15"/>
        <v>0.80988800000000083</v>
      </c>
    </row>
    <row r="493" spans="2:8" x14ac:dyDescent="0.3">
      <c r="B493">
        <f>B492+'User Interface'!$D$14</f>
        <v>0.48100000000000037</v>
      </c>
      <c r="C493">
        <f>IF(G493&lt;0,(SQRT(G493^2+H493^2)*'User Interface'!$D$17)/$C$7*COS(PI()*'User Interface'!$D$19/180),0)</f>
        <v>0</v>
      </c>
      <c r="D493">
        <f>IF(G493&lt;0,(SQRT(H493^2+H493^2)*'User Interface'!$D$17)/$C$7*COS(PI()*'User Interface'!$D$19/180)+$C$8,$C$8)</f>
        <v>-9.81</v>
      </c>
      <c r="E493">
        <f t="shared" si="14"/>
        <v>9.1999999999999993</v>
      </c>
      <c r="F493">
        <f t="shared" si="14"/>
        <v>-1.7186100000000024</v>
      </c>
      <c r="G493">
        <f t="shared" si="15"/>
        <v>4.4251999999999763</v>
      </c>
      <c r="H493">
        <f t="shared" si="15"/>
        <v>0.80817429500000082</v>
      </c>
    </row>
    <row r="494" spans="2:8" x14ac:dyDescent="0.3">
      <c r="B494">
        <f>B493+'User Interface'!$D$14</f>
        <v>0.48200000000000037</v>
      </c>
      <c r="C494">
        <f>IF(G494&lt;0,(SQRT(G494^2+H494^2)*'User Interface'!$D$17)/$C$7*COS(PI()*'User Interface'!$D$19/180),0)</f>
        <v>0</v>
      </c>
      <c r="D494">
        <f>IF(G494&lt;0,(SQRT(H494^2+H494^2)*'User Interface'!$D$17)/$C$7*COS(PI()*'User Interface'!$D$19/180)+$C$8,$C$8)</f>
        <v>-9.81</v>
      </c>
      <c r="E494">
        <f t="shared" si="14"/>
        <v>9.1999999999999993</v>
      </c>
      <c r="F494">
        <f t="shared" si="14"/>
        <v>-1.7284200000000025</v>
      </c>
      <c r="G494">
        <f t="shared" si="15"/>
        <v>4.4343999999999761</v>
      </c>
      <c r="H494">
        <f t="shared" si="15"/>
        <v>0.80645078000000081</v>
      </c>
    </row>
    <row r="495" spans="2:8" x14ac:dyDescent="0.3">
      <c r="B495">
        <f>B494+'User Interface'!$D$14</f>
        <v>0.48300000000000037</v>
      </c>
      <c r="C495">
        <f>IF(G495&lt;0,(SQRT(G495^2+H495^2)*'User Interface'!$D$17)/$C$7*COS(PI()*'User Interface'!$D$19/180),0)</f>
        <v>0</v>
      </c>
      <c r="D495">
        <f>IF(G495&lt;0,(SQRT(H495^2+H495^2)*'User Interface'!$D$17)/$C$7*COS(PI()*'User Interface'!$D$19/180)+$C$8,$C$8)</f>
        <v>-9.81</v>
      </c>
      <c r="E495">
        <f t="shared" si="14"/>
        <v>9.1999999999999993</v>
      </c>
      <c r="F495">
        <f t="shared" si="14"/>
        <v>-1.7382300000000026</v>
      </c>
      <c r="G495">
        <f t="shared" si="15"/>
        <v>4.443599999999976</v>
      </c>
      <c r="H495">
        <f t="shared" si="15"/>
        <v>0.8047174550000008</v>
      </c>
    </row>
    <row r="496" spans="2:8" x14ac:dyDescent="0.3">
      <c r="B496">
        <f>B495+'User Interface'!$D$14</f>
        <v>0.48400000000000037</v>
      </c>
      <c r="C496">
        <f>IF(G496&lt;0,(SQRT(G496^2+H496^2)*'User Interface'!$D$17)/$C$7*COS(PI()*'User Interface'!$D$19/180),0)</f>
        <v>0</v>
      </c>
      <c r="D496">
        <f>IF(G496&lt;0,(SQRT(H496^2+H496^2)*'User Interface'!$D$17)/$C$7*COS(PI()*'User Interface'!$D$19/180)+$C$8,$C$8)</f>
        <v>-9.81</v>
      </c>
      <c r="E496">
        <f t="shared" si="14"/>
        <v>9.1999999999999993</v>
      </c>
      <c r="F496">
        <f t="shared" si="14"/>
        <v>-1.7480400000000027</v>
      </c>
      <c r="G496">
        <f t="shared" si="15"/>
        <v>4.4527999999999759</v>
      </c>
      <c r="H496">
        <f t="shared" si="15"/>
        <v>0.8029743200000008</v>
      </c>
    </row>
    <row r="497" spans="2:8" x14ac:dyDescent="0.3">
      <c r="B497">
        <f>B496+'User Interface'!$D$14</f>
        <v>0.48500000000000038</v>
      </c>
      <c r="C497">
        <f>IF(G497&lt;0,(SQRT(G497^2+H497^2)*'User Interface'!$D$17)/$C$7*COS(PI()*'User Interface'!$D$19/180),0)</f>
        <v>0</v>
      </c>
      <c r="D497">
        <f>IF(G497&lt;0,(SQRT(H497^2+H497^2)*'User Interface'!$D$17)/$C$7*COS(PI()*'User Interface'!$D$19/180)+$C$8,$C$8)</f>
        <v>-9.81</v>
      </c>
      <c r="E497">
        <f t="shared" si="14"/>
        <v>9.1999999999999993</v>
      </c>
      <c r="F497">
        <f t="shared" si="14"/>
        <v>-1.7578500000000028</v>
      </c>
      <c r="G497">
        <f t="shared" si="15"/>
        <v>4.4619999999999758</v>
      </c>
      <c r="H497">
        <f t="shared" si="15"/>
        <v>0.80122137500000079</v>
      </c>
    </row>
    <row r="498" spans="2:8" x14ac:dyDescent="0.3">
      <c r="B498">
        <f>B497+'User Interface'!$D$14</f>
        <v>0.48600000000000038</v>
      </c>
      <c r="C498">
        <f>IF(G498&lt;0,(SQRT(G498^2+H498^2)*'User Interface'!$D$17)/$C$7*COS(PI()*'User Interface'!$D$19/180),0)</f>
        <v>0</v>
      </c>
      <c r="D498">
        <f>IF(G498&lt;0,(SQRT(H498^2+H498^2)*'User Interface'!$D$17)/$C$7*COS(PI()*'User Interface'!$D$19/180)+$C$8,$C$8)</f>
        <v>-9.81</v>
      </c>
      <c r="E498">
        <f t="shared" si="14"/>
        <v>9.1999999999999993</v>
      </c>
      <c r="F498">
        <f t="shared" si="14"/>
        <v>-1.7676600000000029</v>
      </c>
      <c r="G498">
        <f t="shared" si="15"/>
        <v>4.4711999999999756</v>
      </c>
      <c r="H498">
        <f t="shared" si="15"/>
        <v>0.79945862000000079</v>
      </c>
    </row>
    <row r="499" spans="2:8" x14ac:dyDescent="0.3">
      <c r="B499">
        <f>B498+'User Interface'!$D$14</f>
        <v>0.48700000000000038</v>
      </c>
      <c r="C499">
        <f>IF(G499&lt;0,(SQRT(G499^2+H499^2)*'User Interface'!$D$17)/$C$7*COS(PI()*'User Interface'!$D$19/180),0)</f>
        <v>0</v>
      </c>
      <c r="D499">
        <f>IF(G499&lt;0,(SQRT(H499^2+H499^2)*'User Interface'!$D$17)/$C$7*COS(PI()*'User Interface'!$D$19/180)+$C$8,$C$8)</f>
        <v>-9.81</v>
      </c>
      <c r="E499">
        <f t="shared" si="14"/>
        <v>9.1999999999999993</v>
      </c>
      <c r="F499">
        <f t="shared" si="14"/>
        <v>-1.777470000000003</v>
      </c>
      <c r="G499">
        <f t="shared" si="15"/>
        <v>4.4803999999999755</v>
      </c>
      <c r="H499">
        <f t="shared" si="15"/>
        <v>0.79768605500000078</v>
      </c>
    </row>
    <row r="500" spans="2:8" x14ac:dyDescent="0.3">
      <c r="B500">
        <f>B499+'User Interface'!$D$14</f>
        <v>0.48800000000000038</v>
      </c>
      <c r="C500">
        <f>IF(G500&lt;0,(SQRT(G500^2+H500^2)*'User Interface'!$D$17)/$C$7*COS(PI()*'User Interface'!$D$19/180),0)</f>
        <v>0</v>
      </c>
      <c r="D500">
        <f>IF(G500&lt;0,(SQRT(H500^2+H500^2)*'User Interface'!$D$17)/$C$7*COS(PI()*'User Interface'!$D$19/180)+$C$8,$C$8)</f>
        <v>-9.81</v>
      </c>
      <c r="E500">
        <f t="shared" si="14"/>
        <v>9.1999999999999993</v>
      </c>
      <c r="F500">
        <f t="shared" si="14"/>
        <v>-1.7872800000000031</v>
      </c>
      <c r="G500">
        <f t="shared" si="15"/>
        <v>4.4895999999999754</v>
      </c>
      <c r="H500">
        <f t="shared" si="15"/>
        <v>0.79590368000000078</v>
      </c>
    </row>
    <row r="501" spans="2:8" x14ac:dyDescent="0.3">
      <c r="B501">
        <f>B500+'User Interface'!$D$14</f>
        <v>0.48900000000000038</v>
      </c>
      <c r="C501">
        <f>IF(G501&lt;0,(SQRT(G501^2+H501^2)*'User Interface'!$D$17)/$C$7*COS(PI()*'User Interface'!$D$19/180),0)</f>
        <v>0</v>
      </c>
      <c r="D501">
        <f>IF(G501&lt;0,(SQRT(H501^2+H501^2)*'User Interface'!$D$17)/$C$7*COS(PI()*'User Interface'!$D$19/180)+$C$8,$C$8)</f>
        <v>-9.81</v>
      </c>
      <c r="E501">
        <f t="shared" si="14"/>
        <v>9.1999999999999993</v>
      </c>
      <c r="F501">
        <f t="shared" si="14"/>
        <v>-1.7970900000000032</v>
      </c>
      <c r="G501">
        <f t="shared" si="15"/>
        <v>4.4987999999999753</v>
      </c>
      <c r="H501">
        <f t="shared" si="15"/>
        <v>0.79411149500000078</v>
      </c>
    </row>
    <row r="502" spans="2:8" x14ac:dyDescent="0.3">
      <c r="B502">
        <f>B501+'User Interface'!$D$14</f>
        <v>0.49000000000000038</v>
      </c>
      <c r="C502">
        <f>IF(G502&lt;0,(SQRT(G502^2+H502^2)*'User Interface'!$D$17)/$C$7*COS(PI()*'User Interface'!$D$19/180),0)</f>
        <v>0</v>
      </c>
      <c r="D502">
        <f>IF(G502&lt;0,(SQRT(H502^2+H502^2)*'User Interface'!$D$17)/$C$7*COS(PI()*'User Interface'!$D$19/180)+$C$8,$C$8)</f>
        <v>-9.81</v>
      </c>
      <c r="E502">
        <f t="shared" si="14"/>
        <v>9.1999999999999993</v>
      </c>
      <c r="F502">
        <f t="shared" si="14"/>
        <v>-1.8069000000000033</v>
      </c>
      <c r="G502">
        <f t="shared" si="15"/>
        <v>4.5079999999999751</v>
      </c>
      <c r="H502">
        <f t="shared" si="15"/>
        <v>0.79230950000000078</v>
      </c>
    </row>
    <row r="503" spans="2:8" x14ac:dyDescent="0.3">
      <c r="B503">
        <f>B502+'User Interface'!$D$14</f>
        <v>0.49100000000000038</v>
      </c>
      <c r="C503">
        <f>IF(G503&lt;0,(SQRT(G503^2+H503^2)*'User Interface'!$D$17)/$C$7*COS(PI()*'User Interface'!$D$19/180),0)</f>
        <v>0</v>
      </c>
      <c r="D503">
        <f>IF(G503&lt;0,(SQRT(H503^2+H503^2)*'User Interface'!$D$17)/$C$7*COS(PI()*'User Interface'!$D$19/180)+$C$8,$C$8)</f>
        <v>-9.81</v>
      </c>
      <c r="E503">
        <f t="shared" si="14"/>
        <v>9.1999999999999993</v>
      </c>
      <c r="F503">
        <f t="shared" si="14"/>
        <v>-1.8167100000000034</v>
      </c>
      <c r="G503">
        <f t="shared" si="15"/>
        <v>4.517199999999975</v>
      </c>
      <c r="H503">
        <f t="shared" si="15"/>
        <v>0.79049769500000078</v>
      </c>
    </row>
    <row r="504" spans="2:8" x14ac:dyDescent="0.3">
      <c r="B504">
        <f>B503+'User Interface'!$D$14</f>
        <v>0.49200000000000038</v>
      </c>
      <c r="C504">
        <f>IF(G504&lt;0,(SQRT(G504^2+H504^2)*'User Interface'!$D$17)/$C$7*COS(PI()*'User Interface'!$D$19/180),0)</f>
        <v>0</v>
      </c>
      <c r="D504">
        <f>IF(G504&lt;0,(SQRT(H504^2+H504^2)*'User Interface'!$D$17)/$C$7*COS(PI()*'User Interface'!$D$19/180)+$C$8,$C$8)</f>
        <v>-9.81</v>
      </c>
      <c r="E504">
        <f t="shared" si="14"/>
        <v>9.1999999999999993</v>
      </c>
      <c r="F504">
        <f t="shared" si="14"/>
        <v>-1.8265200000000035</v>
      </c>
      <c r="G504">
        <f t="shared" si="15"/>
        <v>4.5263999999999749</v>
      </c>
      <c r="H504">
        <f t="shared" si="15"/>
        <v>0.78867608000000078</v>
      </c>
    </row>
    <row r="505" spans="2:8" x14ac:dyDescent="0.3">
      <c r="B505">
        <f>B504+'User Interface'!$D$14</f>
        <v>0.49300000000000038</v>
      </c>
      <c r="C505">
        <f>IF(G505&lt;0,(SQRT(G505^2+H505^2)*'User Interface'!$D$17)/$C$7*COS(PI()*'User Interface'!$D$19/180),0)</f>
        <v>0</v>
      </c>
      <c r="D505">
        <f>IF(G505&lt;0,(SQRT(H505^2+H505^2)*'User Interface'!$D$17)/$C$7*COS(PI()*'User Interface'!$D$19/180)+$C$8,$C$8)</f>
        <v>-9.81</v>
      </c>
      <c r="E505">
        <f t="shared" si="14"/>
        <v>9.1999999999999993</v>
      </c>
      <c r="F505">
        <f t="shared" si="14"/>
        <v>-1.8363300000000036</v>
      </c>
      <c r="G505">
        <f t="shared" si="15"/>
        <v>4.5355999999999748</v>
      </c>
      <c r="H505">
        <f t="shared" si="15"/>
        <v>0.78684465500000078</v>
      </c>
    </row>
    <row r="506" spans="2:8" x14ac:dyDescent="0.3">
      <c r="B506">
        <f>B505+'User Interface'!$D$14</f>
        <v>0.49400000000000038</v>
      </c>
      <c r="C506">
        <f>IF(G506&lt;0,(SQRT(G506^2+H506^2)*'User Interface'!$D$17)/$C$7*COS(PI()*'User Interface'!$D$19/180),0)</f>
        <v>0</v>
      </c>
      <c r="D506">
        <f>IF(G506&lt;0,(SQRT(H506^2+H506^2)*'User Interface'!$D$17)/$C$7*COS(PI()*'User Interface'!$D$19/180)+$C$8,$C$8)</f>
        <v>-9.81</v>
      </c>
      <c r="E506">
        <f t="shared" si="14"/>
        <v>9.1999999999999993</v>
      </c>
      <c r="F506">
        <f t="shared" si="14"/>
        <v>-1.8461400000000037</v>
      </c>
      <c r="G506">
        <f t="shared" si="15"/>
        <v>4.5447999999999746</v>
      </c>
      <c r="H506">
        <f t="shared" si="15"/>
        <v>0.78500342000000078</v>
      </c>
    </row>
    <row r="507" spans="2:8" x14ac:dyDescent="0.3">
      <c r="B507">
        <f>B506+'User Interface'!$D$14</f>
        <v>0.49500000000000038</v>
      </c>
      <c r="C507">
        <f>IF(G507&lt;0,(SQRT(G507^2+H507^2)*'User Interface'!$D$17)/$C$7*COS(PI()*'User Interface'!$D$19/180),0)</f>
        <v>0</v>
      </c>
      <c r="D507">
        <f>IF(G507&lt;0,(SQRT(H507^2+H507^2)*'User Interface'!$D$17)/$C$7*COS(PI()*'User Interface'!$D$19/180)+$C$8,$C$8)</f>
        <v>-9.81</v>
      </c>
      <c r="E507">
        <f t="shared" si="14"/>
        <v>9.1999999999999993</v>
      </c>
      <c r="F507">
        <f t="shared" si="14"/>
        <v>-1.8559500000000038</v>
      </c>
      <c r="G507">
        <f t="shared" si="15"/>
        <v>4.5539999999999745</v>
      </c>
      <c r="H507">
        <f t="shared" si="15"/>
        <v>0.78315237500000079</v>
      </c>
    </row>
    <row r="508" spans="2:8" x14ac:dyDescent="0.3">
      <c r="B508">
        <f>B507+'User Interface'!$D$14</f>
        <v>0.49600000000000039</v>
      </c>
      <c r="C508">
        <f>IF(G508&lt;0,(SQRT(G508^2+H508^2)*'User Interface'!$D$17)/$C$7*COS(PI()*'User Interface'!$D$19/180),0)</f>
        <v>0</v>
      </c>
      <c r="D508">
        <f>IF(G508&lt;0,(SQRT(H508^2+H508^2)*'User Interface'!$D$17)/$C$7*COS(PI()*'User Interface'!$D$19/180)+$C$8,$C$8)</f>
        <v>-9.81</v>
      </c>
      <c r="E508">
        <f t="shared" si="14"/>
        <v>9.1999999999999993</v>
      </c>
      <c r="F508">
        <f t="shared" si="14"/>
        <v>-1.8657600000000039</v>
      </c>
      <c r="G508">
        <f t="shared" si="15"/>
        <v>4.5631999999999744</v>
      </c>
      <c r="H508">
        <f t="shared" si="15"/>
        <v>0.78129152000000079</v>
      </c>
    </row>
    <row r="509" spans="2:8" x14ac:dyDescent="0.3">
      <c r="B509">
        <f>B508+'User Interface'!$D$14</f>
        <v>0.49700000000000039</v>
      </c>
      <c r="C509">
        <f>IF(G509&lt;0,(SQRT(G509^2+H509^2)*'User Interface'!$D$17)/$C$7*COS(PI()*'User Interface'!$D$19/180),0)</f>
        <v>0</v>
      </c>
      <c r="D509">
        <f>IF(G509&lt;0,(SQRT(H509^2+H509^2)*'User Interface'!$D$17)/$C$7*COS(PI()*'User Interface'!$D$19/180)+$C$8,$C$8)</f>
        <v>-9.81</v>
      </c>
      <c r="E509">
        <f t="shared" si="14"/>
        <v>9.1999999999999993</v>
      </c>
      <c r="F509">
        <f t="shared" si="14"/>
        <v>-1.875570000000004</v>
      </c>
      <c r="G509">
        <f t="shared" si="15"/>
        <v>4.5723999999999743</v>
      </c>
      <c r="H509">
        <f t="shared" si="15"/>
        <v>0.7794208550000008</v>
      </c>
    </row>
    <row r="510" spans="2:8" x14ac:dyDescent="0.3">
      <c r="B510">
        <f>B509+'User Interface'!$D$14</f>
        <v>0.49800000000000039</v>
      </c>
      <c r="C510">
        <f>IF(G510&lt;0,(SQRT(G510^2+H510^2)*'User Interface'!$D$17)/$C$7*COS(PI()*'User Interface'!$D$19/180),0)</f>
        <v>0</v>
      </c>
      <c r="D510">
        <f>IF(G510&lt;0,(SQRT(H510^2+H510^2)*'User Interface'!$D$17)/$C$7*COS(PI()*'User Interface'!$D$19/180)+$C$8,$C$8)</f>
        <v>-9.81</v>
      </c>
      <c r="E510">
        <f t="shared" si="14"/>
        <v>9.1999999999999993</v>
      </c>
      <c r="F510">
        <f t="shared" si="14"/>
        <v>-1.8853800000000041</v>
      </c>
      <c r="G510">
        <f t="shared" si="15"/>
        <v>4.5815999999999741</v>
      </c>
      <c r="H510">
        <f t="shared" si="15"/>
        <v>0.77754038000000081</v>
      </c>
    </row>
    <row r="511" spans="2:8" x14ac:dyDescent="0.3">
      <c r="B511">
        <f>B510+'User Interface'!$D$14</f>
        <v>0.49900000000000039</v>
      </c>
      <c r="C511">
        <f>IF(G511&lt;0,(SQRT(G511^2+H511^2)*'User Interface'!$D$17)/$C$7*COS(PI()*'User Interface'!$D$19/180),0)</f>
        <v>0</v>
      </c>
      <c r="D511">
        <f>IF(G511&lt;0,(SQRT(H511^2+H511^2)*'User Interface'!$D$17)/$C$7*COS(PI()*'User Interface'!$D$19/180)+$C$8,$C$8)</f>
        <v>-9.81</v>
      </c>
      <c r="E511">
        <f t="shared" si="14"/>
        <v>9.1999999999999993</v>
      </c>
      <c r="F511">
        <f t="shared" si="14"/>
        <v>-1.8951900000000041</v>
      </c>
      <c r="G511">
        <f t="shared" si="15"/>
        <v>4.590799999999974</v>
      </c>
      <c r="H511">
        <f t="shared" si="15"/>
        <v>0.77565009500000082</v>
      </c>
    </row>
    <row r="512" spans="2:8" x14ac:dyDescent="0.3">
      <c r="B512">
        <f>B511+'User Interface'!$D$14</f>
        <v>0.50000000000000033</v>
      </c>
      <c r="C512">
        <f>IF(G512&lt;0,(SQRT(G512^2+H512^2)*'User Interface'!$D$17)/$C$7*COS(PI()*'User Interface'!$D$19/180),0)</f>
        <v>0</v>
      </c>
      <c r="D512">
        <f>IF(G512&lt;0,(SQRT(H512^2+H512^2)*'User Interface'!$D$17)/$C$7*COS(PI()*'User Interface'!$D$19/180)+$C$8,$C$8)</f>
        <v>-9.81</v>
      </c>
      <c r="E512">
        <f t="shared" si="14"/>
        <v>9.1999999999999993</v>
      </c>
      <c r="F512">
        <f t="shared" si="14"/>
        <v>-1.9050000000000042</v>
      </c>
      <c r="G512">
        <f t="shared" si="15"/>
        <v>4.5999999999999739</v>
      </c>
      <c r="H512">
        <f t="shared" si="15"/>
        <v>0.77375000000000083</v>
      </c>
    </row>
    <row r="513" spans="2:8" x14ac:dyDescent="0.3">
      <c r="B513">
        <f>B512+'User Interface'!$D$14</f>
        <v>0.50100000000000033</v>
      </c>
      <c r="C513">
        <f>IF(G513&lt;0,(SQRT(G513^2+H513^2)*'User Interface'!$D$17)/$C$7*COS(PI()*'User Interface'!$D$19/180),0)</f>
        <v>0</v>
      </c>
      <c r="D513">
        <f>IF(G513&lt;0,(SQRT(H513^2+H513^2)*'User Interface'!$D$17)/$C$7*COS(PI()*'User Interface'!$D$19/180)+$C$8,$C$8)</f>
        <v>-9.81</v>
      </c>
      <c r="E513">
        <f t="shared" si="14"/>
        <v>9.1999999999999993</v>
      </c>
      <c r="F513">
        <f t="shared" si="14"/>
        <v>-1.9148100000000043</v>
      </c>
      <c r="G513">
        <f t="shared" si="15"/>
        <v>4.6091999999999738</v>
      </c>
      <c r="H513">
        <f t="shared" si="15"/>
        <v>0.77184009500000084</v>
      </c>
    </row>
    <row r="514" spans="2:8" x14ac:dyDescent="0.3">
      <c r="B514">
        <f>B513+'User Interface'!$D$14</f>
        <v>0.50200000000000033</v>
      </c>
      <c r="C514">
        <f>IF(G514&lt;0,(SQRT(G514^2+H514^2)*'User Interface'!$D$17)/$C$7*COS(PI()*'User Interface'!$D$19/180),0)</f>
        <v>0</v>
      </c>
      <c r="D514">
        <f>IF(G514&lt;0,(SQRT(H514^2+H514^2)*'User Interface'!$D$17)/$C$7*COS(PI()*'User Interface'!$D$19/180)+$C$8,$C$8)</f>
        <v>-9.81</v>
      </c>
      <c r="E514">
        <f t="shared" si="14"/>
        <v>9.1999999999999993</v>
      </c>
      <c r="F514">
        <f t="shared" si="14"/>
        <v>-1.9246200000000044</v>
      </c>
      <c r="G514">
        <f t="shared" si="15"/>
        <v>4.6183999999999736</v>
      </c>
      <c r="H514">
        <f t="shared" si="15"/>
        <v>0.76992038000000085</v>
      </c>
    </row>
    <row r="515" spans="2:8" x14ac:dyDescent="0.3">
      <c r="B515">
        <f>B514+'User Interface'!$D$14</f>
        <v>0.50300000000000034</v>
      </c>
      <c r="C515">
        <f>IF(G515&lt;0,(SQRT(G515^2+H515^2)*'User Interface'!$D$17)/$C$7*COS(PI()*'User Interface'!$D$19/180),0)</f>
        <v>0</v>
      </c>
      <c r="D515">
        <f>IF(G515&lt;0,(SQRT(H515^2+H515^2)*'User Interface'!$D$17)/$C$7*COS(PI()*'User Interface'!$D$19/180)+$C$8,$C$8)</f>
        <v>-9.81</v>
      </c>
      <c r="E515">
        <f t="shared" si="14"/>
        <v>9.1999999999999993</v>
      </c>
      <c r="F515">
        <f t="shared" si="14"/>
        <v>-1.9344300000000045</v>
      </c>
      <c r="G515">
        <f t="shared" si="15"/>
        <v>4.6275999999999735</v>
      </c>
      <c r="H515">
        <f t="shared" si="15"/>
        <v>0.76799085500000086</v>
      </c>
    </row>
    <row r="516" spans="2:8" x14ac:dyDescent="0.3">
      <c r="B516">
        <f>B515+'User Interface'!$D$14</f>
        <v>0.50400000000000034</v>
      </c>
      <c r="C516">
        <f>IF(G516&lt;0,(SQRT(G516^2+H516^2)*'User Interface'!$D$17)/$C$7*COS(PI()*'User Interface'!$D$19/180),0)</f>
        <v>0</v>
      </c>
      <c r="D516">
        <f>IF(G516&lt;0,(SQRT(H516^2+H516^2)*'User Interface'!$D$17)/$C$7*COS(PI()*'User Interface'!$D$19/180)+$C$8,$C$8)</f>
        <v>-9.81</v>
      </c>
      <c r="E516">
        <f t="shared" si="14"/>
        <v>9.1999999999999993</v>
      </c>
      <c r="F516">
        <f t="shared" si="14"/>
        <v>-1.9442400000000046</v>
      </c>
      <c r="G516">
        <f t="shared" si="15"/>
        <v>4.6367999999999734</v>
      </c>
      <c r="H516">
        <f t="shared" si="15"/>
        <v>0.76605152000000087</v>
      </c>
    </row>
    <row r="517" spans="2:8" x14ac:dyDescent="0.3">
      <c r="B517">
        <f>B516+'User Interface'!$D$14</f>
        <v>0.50500000000000034</v>
      </c>
      <c r="C517">
        <f>IF(G517&lt;0,(SQRT(G517^2+H517^2)*'User Interface'!$D$17)/$C$7*COS(PI()*'User Interface'!$D$19/180),0)</f>
        <v>0</v>
      </c>
      <c r="D517">
        <f>IF(G517&lt;0,(SQRT(H517^2+H517^2)*'User Interface'!$D$17)/$C$7*COS(PI()*'User Interface'!$D$19/180)+$C$8,$C$8)</f>
        <v>-9.81</v>
      </c>
      <c r="E517">
        <f t="shared" si="14"/>
        <v>9.1999999999999993</v>
      </c>
      <c r="F517">
        <f t="shared" si="14"/>
        <v>-1.9540500000000047</v>
      </c>
      <c r="G517">
        <f t="shared" si="15"/>
        <v>4.6459999999999733</v>
      </c>
      <c r="H517">
        <f t="shared" si="15"/>
        <v>0.76410237500000089</v>
      </c>
    </row>
    <row r="518" spans="2:8" x14ac:dyDescent="0.3">
      <c r="B518">
        <f>B517+'User Interface'!$D$14</f>
        <v>0.50600000000000034</v>
      </c>
      <c r="C518">
        <f>IF(G518&lt;0,(SQRT(G518^2+H518^2)*'User Interface'!$D$17)/$C$7*COS(PI()*'User Interface'!$D$19/180),0)</f>
        <v>0</v>
      </c>
      <c r="D518">
        <f>IF(G518&lt;0,(SQRT(H518^2+H518^2)*'User Interface'!$D$17)/$C$7*COS(PI()*'User Interface'!$D$19/180)+$C$8,$C$8)</f>
        <v>-9.81</v>
      </c>
      <c r="E518">
        <f t="shared" si="14"/>
        <v>9.1999999999999993</v>
      </c>
      <c r="F518">
        <f t="shared" si="14"/>
        <v>-1.9638600000000048</v>
      </c>
      <c r="G518">
        <f t="shared" si="15"/>
        <v>4.6551999999999731</v>
      </c>
      <c r="H518">
        <f t="shared" si="15"/>
        <v>0.7621434200000009</v>
      </c>
    </row>
    <row r="519" spans="2:8" x14ac:dyDescent="0.3">
      <c r="B519">
        <f>B518+'User Interface'!$D$14</f>
        <v>0.50700000000000034</v>
      </c>
      <c r="C519">
        <f>IF(G519&lt;0,(SQRT(G519^2+H519^2)*'User Interface'!$D$17)/$C$7*COS(PI()*'User Interface'!$D$19/180),0)</f>
        <v>0</v>
      </c>
      <c r="D519">
        <f>IF(G519&lt;0,(SQRT(H519^2+H519^2)*'User Interface'!$D$17)/$C$7*COS(PI()*'User Interface'!$D$19/180)+$C$8,$C$8)</f>
        <v>-9.81</v>
      </c>
      <c r="E519">
        <f t="shared" si="14"/>
        <v>9.1999999999999993</v>
      </c>
      <c r="F519">
        <f t="shared" si="14"/>
        <v>-1.9736700000000049</v>
      </c>
      <c r="G519">
        <f t="shared" si="15"/>
        <v>4.664399999999973</v>
      </c>
      <c r="H519">
        <f t="shared" si="15"/>
        <v>0.76017465500000092</v>
      </c>
    </row>
    <row r="520" spans="2:8" x14ac:dyDescent="0.3">
      <c r="B520">
        <f>B519+'User Interface'!$D$14</f>
        <v>0.50800000000000034</v>
      </c>
      <c r="C520">
        <f>IF(G520&lt;0,(SQRT(G520^2+H520^2)*'User Interface'!$D$17)/$C$7*COS(PI()*'User Interface'!$D$19/180),0)</f>
        <v>0</v>
      </c>
      <c r="D520">
        <f>IF(G520&lt;0,(SQRT(H520^2+H520^2)*'User Interface'!$D$17)/$C$7*COS(PI()*'User Interface'!$D$19/180)+$C$8,$C$8)</f>
        <v>-9.81</v>
      </c>
      <c r="E520">
        <f t="shared" si="14"/>
        <v>9.1999999999999993</v>
      </c>
      <c r="F520">
        <f t="shared" si="14"/>
        <v>-1.983480000000005</v>
      </c>
      <c r="G520">
        <f t="shared" si="15"/>
        <v>4.6735999999999729</v>
      </c>
      <c r="H520">
        <f t="shared" si="15"/>
        <v>0.75819608000000094</v>
      </c>
    </row>
    <row r="521" spans="2:8" x14ac:dyDescent="0.3">
      <c r="B521">
        <f>B520+'User Interface'!$D$14</f>
        <v>0.50900000000000034</v>
      </c>
      <c r="C521">
        <f>IF(G521&lt;0,(SQRT(G521^2+H521^2)*'User Interface'!$D$17)/$C$7*COS(PI()*'User Interface'!$D$19/180),0)</f>
        <v>0</v>
      </c>
      <c r="D521">
        <f>IF(G521&lt;0,(SQRT(H521^2+H521^2)*'User Interface'!$D$17)/$C$7*COS(PI()*'User Interface'!$D$19/180)+$C$8,$C$8)</f>
        <v>-9.81</v>
      </c>
      <c r="E521">
        <f t="shared" si="14"/>
        <v>9.1999999999999993</v>
      </c>
      <c r="F521">
        <f t="shared" si="14"/>
        <v>-1.9932900000000051</v>
      </c>
      <c r="G521">
        <f t="shared" si="15"/>
        <v>4.6827999999999728</v>
      </c>
      <c r="H521">
        <f t="shared" si="15"/>
        <v>0.75620769500000096</v>
      </c>
    </row>
    <row r="522" spans="2:8" x14ac:dyDescent="0.3">
      <c r="B522">
        <f>B521+'User Interface'!$D$14</f>
        <v>0.51000000000000034</v>
      </c>
      <c r="C522">
        <f>IF(G522&lt;0,(SQRT(G522^2+H522^2)*'User Interface'!$D$17)/$C$7*COS(PI()*'User Interface'!$D$19/180),0)</f>
        <v>0</v>
      </c>
      <c r="D522">
        <f>IF(G522&lt;0,(SQRT(H522^2+H522^2)*'User Interface'!$D$17)/$C$7*COS(PI()*'User Interface'!$D$19/180)+$C$8,$C$8)</f>
        <v>-9.81</v>
      </c>
      <c r="E522">
        <f t="shared" si="14"/>
        <v>9.1999999999999993</v>
      </c>
      <c r="F522">
        <f t="shared" si="14"/>
        <v>-2.0031000000000052</v>
      </c>
      <c r="G522">
        <f t="shared" si="15"/>
        <v>4.6919999999999726</v>
      </c>
      <c r="H522">
        <f t="shared" si="15"/>
        <v>0.75420950000000098</v>
      </c>
    </row>
    <row r="523" spans="2:8" x14ac:dyDescent="0.3">
      <c r="B523">
        <f>B522+'User Interface'!$D$14</f>
        <v>0.51100000000000034</v>
      </c>
      <c r="C523">
        <f>IF(G523&lt;0,(SQRT(G523^2+H523^2)*'User Interface'!$D$17)/$C$7*COS(PI()*'User Interface'!$D$19/180),0)</f>
        <v>0</v>
      </c>
      <c r="D523">
        <f>IF(G523&lt;0,(SQRT(H523^2+H523^2)*'User Interface'!$D$17)/$C$7*COS(PI()*'User Interface'!$D$19/180)+$C$8,$C$8)</f>
        <v>-9.81</v>
      </c>
      <c r="E523">
        <f t="shared" si="14"/>
        <v>9.1999999999999993</v>
      </c>
      <c r="F523">
        <f t="shared" si="14"/>
        <v>-2.0129100000000051</v>
      </c>
      <c r="G523">
        <f t="shared" si="15"/>
        <v>4.7011999999999725</v>
      </c>
      <c r="H523">
        <f t="shared" si="15"/>
        <v>0.752201495000001</v>
      </c>
    </row>
    <row r="524" spans="2:8" x14ac:dyDescent="0.3">
      <c r="B524">
        <f>B523+'User Interface'!$D$14</f>
        <v>0.51200000000000034</v>
      </c>
      <c r="C524">
        <f>IF(G524&lt;0,(SQRT(G524^2+H524^2)*'User Interface'!$D$17)/$C$7*COS(PI()*'User Interface'!$D$19/180),0)</f>
        <v>0</v>
      </c>
      <c r="D524">
        <f>IF(G524&lt;0,(SQRT(H524^2+H524^2)*'User Interface'!$D$17)/$C$7*COS(PI()*'User Interface'!$D$19/180)+$C$8,$C$8)</f>
        <v>-9.81</v>
      </c>
      <c r="E524">
        <f t="shared" si="14"/>
        <v>9.1999999999999993</v>
      </c>
      <c r="F524">
        <f t="shared" si="14"/>
        <v>-2.022720000000005</v>
      </c>
      <c r="G524">
        <f t="shared" si="15"/>
        <v>4.7103999999999724</v>
      </c>
      <c r="H524">
        <f t="shared" si="15"/>
        <v>0.75018368000000102</v>
      </c>
    </row>
    <row r="525" spans="2:8" x14ac:dyDescent="0.3">
      <c r="B525">
        <f>B524+'User Interface'!$D$14</f>
        <v>0.51300000000000034</v>
      </c>
      <c r="C525">
        <f>IF(G525&lt;0,(SQRT(G525^2+H525^2)*'User Interface'!$D$17)/$C$7*COS(PI()*'User Interface'!$D$19/180),0)</f>
        <v>0</v>
      </c>
      <c r="D525">
        <f>IF(G525&lt;0,(SQRT(H525^2+H525^2)*'User Interface'!$D$17)/$C$7*COS(PI()*'User Interface'!$D$19/180)+$C$8,$C$8)</f>
        <v>-9.81</v>
      </c>
      <c r="E525">
        <f t="shared" si="14"/>
        <v>9.1999999999999993</v>
      </c>
      <c r="F525">
        <f t="shared" si="14"/>
        <v>-2.0325300000000048</v>
      </c>
      <c r="G525">
        <f t="shared" si="15"/>
        <v>4.7195999999999723</v>
      </c>
      <c r="H525">
        <f t="shared" si="15"/>
        <v>0.74815605500000104</v>
      </c>
    </row>
    <row r="526" spans="2:8" x14ac:dyDescent="0.3">
      <c r="B526">
        <f>B525+'User Interface'!$D$14</f>
        <v>0.51400000000000035</v>
      </c>
      <c r="C526">
        <f>IF(G526&lt;0,(SQRT(G526^2+H526^2)*'User Interface'!$D$17)/$C$7*COS(PI()*'User Interface'!$D$19/180),0)</f>
        <v>0</v>
      </c>
      <c r="D526">
        <f>IF(G526&lt;0,(SQRT(H526^2+H526^2)*'User Interface'!$D$17)/$C$7*COS(PI()*'User Interface'!$D$19/180)+$C$8,$C$8)</f>
        <v>-9.81</v>
      </c>
      <c r="E526">
        <f t="shared" ref="E526:F589" si="16">C525*$C$9+E525</f>
        <v>9.1999999999999993</v>
      </c>
      <c r="F526">
        <f t="shared" si="16"/>
        <v>-2.0423400000000047</v>
      </c>
      <c r="G526">
        <f t="shared" ref="G526:H589" si="17">(E526+E525)/2*$C$9+G525</f>
        <v>4.7287999999999721</v>
      </c>
      <c r="H526">
        <f t="shared" si="17"/>
        <v>0.74611862000000106</v>
      </c>
    </row>
    <row r="527" spans="2:8" x14ac:dyDescent="0.3">
      <c r="B527">
        <f>B526+'User Interface'!$D$14</f>
        <v>0.51500000000000035</v>
      </c>
      <c r="C527">
        <f>IF(G527&lt;0,(SQRT(G527^2+H527^2)*'User Interface'!$D$17)/$C$7*COS(PI()*'User Interface'!$D$19/180),0)</f>
        <v>0</v>
      </c>
      <c r="D527">
        <f>IF(G527&lt;0,(SQRT(H527^2+H527^2)*'User Interface'!$D$17)/$C$7*COS(PI()*'User Interface'!$D$19/180)+$C$8,$C$8)</f>
        <v>-9.81</v>
      </c>
      <c r="E527">
        <f t="shared" si="16"/>
        <v>9.1999999999999993</v>
      </c>
      <c r="F527">
        <f t="shared" si="16"/>
        <v>-2.0521500000000046</v>
      </c>
      <c r="G527">
        <f t="shared" si="17"/>
        <v>4.737999999999972</v>
      </c>
      <c r="H527">
        <f t="shared" si="17"/>
        <v>0.74407137500000109</v>
      </c>
    </row>
    <row r="528" spans="2:8" x14ac:dyDescent="0.3">
      <c r="B528">
        <f>B527+'User Interface'!$D$14</f>
        <v>0.51600000000000035</v>
      </c>
      <c r="C528">
        <f>IF(G528&lt;0,(SQRT(G528^2+H528^2)*'User Interface'!$D$17)/$C$7*COS(PI()*'User Interface'!$D$19/180),0)</f>
        <v>0</v>
      </c>
      <c r="D528">
        <f>IF(G528&lt;0,(SQRT(H528^2+H528^2)*'User Interface'!$D$17)/$C$7*COS(PI()*'User Interface'!$D$19/180)+$C$8,$C$8)</f>
        <v>-9.81</v>
      </c>
      <c r="E528">
        <f t="shared" si="16"/>
        <v>9.1999999999999993</v>
      </c>
      <c r="F528">
        <f t="shared" si="16"/>
        <v>-2.0619600000000045</v>
      </c>
      <c r="G528">
        <f t="shared" si="17"/>
        <v>4.7471999999999719</v>
      </c>
      <c r="H528">
        <f t="shared" si="17"/>
        <v>0.74201432000000112</v>
      </c>
    </row>
    <row r="529" spans="2:8" x14ac:dyDescent="0.3">
      <c r="B529">
        <f>B528+'User Interface'!$D$14</f>
        <v>0.51700000000000035</v>
      </c>
      <c r="C529">
        <f>IF(G529&lt;0,(SQRT(G529^2+H529^2)*'User Interface'!$D$17)/$C$7*COS(PI()*'User Interface'!$D$19/180),0)</f>
        <v>0</v>
      </c>
      <c r="D529">
        <f>IF(G529&lt;0,(SQRT(H529^2+H529^2)*'User Interface'!$D$17)/$C$7*COS(PI()*'User Interface'!$D$19/180)+$C$8,$C$8)</f>
        <v>-9.81</v>
      </c>
      <c r="E529">
        <f t="shared" si="16"/>
        <v>9.1999999999999993</v>
      </c>
      <c r="F529">
        <f t="shared" si="16"/>
        <v>-2.0717700000000043</v>
      </c>
      <c r="G529">
        <f t="shared" si="17"/>
        <v>4.7563999999999718</v>
      </c>
      <c r="H529">
        <f t="shared" si="17"/>
        <v>0.73994745500000114</v>
      </c>
    </row>
    <row r="530" spans="2:8" x14ac:dyDescent="0.3">
      <c r="B530">
        <f>B529+'User Interface'!$D$14</f>
        <v>0.51800000000000035</v>
      </c>
      <c r="C530">
        <f>IF(G530&lt;0,(SQRT(G530^2+H530^2)*'User Interface'!$D$17)/$C$7*COS(PI()*'User Interface'!$D$19/180),0)</f>
        <v>0</v>
      </c>
      <c r="D530">
        <f>IF(G530&lt;0,(SQRT(H530^2+H530^2)*'User Interface'!$D$17)/$C$7*COS(PI()*'User Interface'!$D$19/180)+$C$8,$C$8)</f>
        <v>-9.81</v>
      </c>
      <c r="E530">
        <f t="shared" si="16"/>
        <v>9.1999999999999993</v>
      </c>
      <c r="F530">
        <f t="shared" si="16"/>
        <v>-2.0815800000000042</v>
      </c>
      <c r="G530">
        <f t="shared" si="17"/>
        <v>4.7655999999999716</v>
      </c>
      <c r="H530">
        <f t="shared" si="17"/>
        <v>0.73787078000000117</v>
      </c>
    </row>
    <row r="531" spans="2:8" x14ac:dyDescent="0.3">
      <c r="B531">
        <f>B530+'User Interface'!$D$14</f>
        <v>0.51900000000000035</v>
      </c>
      <c r="C531">
        <f>IF(G531&lt;0,(SQRT(G531^2+H531^2)*'User Interface'!$D$17)/$C$7*COS(PI()*'User Interface'!$D$19/180),0)</f>
        <v>0</v>
      </c>
      <c r="D531">
        <f>IF(G531&lt;0,(SQRT(H531^2+H531^2)*'User Interface'!$D$17)/$C$7*COS(PI()*'User Interface'!$D$19/180)+$C$8,$C$8)</f>
        <v>-9.81</v>
      </c>
      <c r="E531">
        <f t="shared" si="16"/>
        <v>9.1999999999999993</v>
      </c>
      <c r="F531">
        <f t="shared" si="16"/>
        <v>-2.0913900000000041</v>
      </c>
      <c r="G531">
        <f t="shared" si="17"/>
        <v>4.7747999999999715</v>
      </c>
      <c r="H531">
        <f t="shared" si="17"/>
        <v>0.7357842950000012</v>
      </c>
    </row>
    <row r="532" spans="2:8" x14ac:dyDescent="0.3">
      <c r="B532">
        <f>B531+'User Interface'!$D$14</f>
        <v>0.52000000000000035</v>
      </c>
      <c r="C532">
        <f>IF(G532&lt;0,(SQRT(G532^2+H532^2)*'User Interface'!$D$17)/$C$7*COS(PI()*'User Interface'!$D$19/180),0)</f>
        <v>0</v>
      </c>
      <c r="D532">
        <f>IF(G532&lt;0,(SQRT(H532^2+H532^2)*'User Interface'!$D$17)/$C$7*COS(PI()*'User Interface'!$D$19/180)+$C$8,$C$8)</f>
        <v>-9.81</v>
      </c>
      <c r="E532">
        <f t="shared" si="16"/>
        <v>9.1999999999999993</v>
      </c>
      <c r="F532">
        <f t="shared" si="16"/>
        <v>-2.101200000000004</v>
      </c>
      <c r="G532">
        <f t="shared" si="17"/>
        <v>4.7839999999999714</v>
      </c>
      <c r="H532">
        <f t="shared" si="17"/>
        <v>0.73368800000000123</v>
      </c>
    </row>
    <row r="533" spans="2:8" x14ac:dyDescent="0.3">
      <c r="B533">
        <f>B532+'User Interface'!$D$14</f>
        <v>0.52100000000000035</v>
      </c>
      <c r="C533">
        <f>IF(G533&lt;0,(SQRT(G533^2+H533^2)*'User Interface'!$D$17)/$C$7*COS(PI()*'User Interface'!$D$19/180),0)</f>
        <v>0</v>
      </c>
      <c r="D533">
        <f>IF(G533&lt;0,(SQRT(H533^2+H533^2)*'User Interface'!$D$17)/$C$7*COS(PI()*'User Interface'!$D$19/180)+$C$8,$C$8)</f>
        <v>-9.81</v>
      </c>
      <c r="E533">
        <f t="shared" si="16"/>
        <v>9.1999999999999993</v>
      </c>
      <c r="F533">
        <f t="shared" si="16"/>
        <v>-2.1110100000000038</v>
      </c>
      <c r="G533">
        <f t="shared" si="17"/>
        <v>4.7931999999999713</v>
      </c>
      <c r="H533">
        <f t="shared" si="17"/>
        <v>0.73158189500000126</v>
      </c>
    </row>
    <row r="534" spans="2:8" x14ac:dyDescent="0.3">
      <c r="B534">
        <f>B533+'User Interface'!$D$14</f>
        <v>0.52200000000000035</v>
      </c>
      <c r="C534">
        <f>IF(G534&lt;0,(SQRT(G534^2+H534^2)*'User Interface'!$D$17)/$C$7*COS(PI()*'User Interface'!$D$19/180),0)</f>
        <v>0</v>
      </c>
      <c r="D534">
        <f>IF(G534&lt;0,(SQRT(H534^2+H534^2)*'User Interface'!$D$17)/$C$7*COS(PI()*'User Interface'!$D$19/180)+$C$8,$C$8)</f>
        <v>-9.81</v>
      </c>
      <c r="E534">
        <f t="shared" si="16"/>
        <v>9.1999999999999993</v>
      </c>
      <c r="F534">
        <f t="shared" si="16"/>
        <v>-2.1208200000000037</v>
      </c>
      <c r="G534">
        <f t="shared" si="17"/>
        <v>4.8023999999999711</v>
      </c>
      <c r="H534">
        <f t="shared" si="17"/>
        <v>0.72946598000000129</v>
      </c>
    </row>
    <row r="535" spans="2:8" x14ac:dyDescent="0.3">
      <c r="B535">
        <f>B534+'User Interface'!$D$14</f>
        <v>0.52300000000000035</v>
      </c>
      <c r="C535">
        <f>IF(G535&lt;0,(SQRT(G535^2+H535^2)*'User Interface'!$D$17)/$C$7*COS(PI()*'User Interface'!$D$19/180),0)</f>
        <v>0</v>
      </c>
      <c r="D535">
        <f>IF(G535&lt;0,(SQRT(H535^2+H535^2)*'User Interface'!$D$17)/$C$7*COS(PI()*'User Interface'!$D$19/180)+$C$8,$C$8)</f>
        <v>-9.81</v>
      </c>
      <c r="E535">
        <f t="shared" si="16"/>
        <v>9.1999999999999993</v>
      </c>
      <c r="F535">
        <f t="shared" si="16"/>
        <v>-2.1306300000000036</v>
      </c>
      <c r="G535">
        <f t="shared" si="17"/>
        <v>4.811599999999971</v>
      </c>
      <c r="H535">
        <f t="shared" si="17"/>
        <v>0.72734025500000132</v>
      </c>
    </row>
    <row r="536" spans="2:8" x14ac:dyDescent="0.3">
      <c r="B536">
        <f>B535+'User Interface'!$D$14</f>
        <v>0.52400000000000035</v>
      </c>
      <c r="C536">
        <f>IF(G536&lt;0,(SQRT(G536^2+H536^2)*'User Interface'!$D$17)/$C$7*COS(PI()*'User Interface'!$D$19/180),0)</f>
        <v>0</v>
      </c>
      <c r="D536">
        <f>IF(G536&lt;0,(SQRT(H536^2+H536^2)*'User Interface'!$D$17)/$C$7*COS(PI()*'User Interface'!$D$19/180)+$C$8,$C$8)</f>
        <v>-9.81</v>
      </c>
      <c r="E536">
        <f t="shared" si="16"/>
        <v>9.1999999999999993</v>
      </c>
      <c r="F536">
        <f t="shared" si="16"/>
        <v>-2.1404400000000035</v>
      </c>
      <c r="G536">
        <f t="shared" si="17"/>
        <v>4.8207999999999709</v>
      </c>
      <c r="H536">
        <f t="shared" si="17"/>
        <v>0.72520472000000136</v>
      </c>
    </row>
    <row r="537" spans="2:8" x14ac:dyDescent="0.3">
      <c r="B537">
        <f>B536+'User Interface'!$D$14</f>
        <v>0.52500000000000036</v>
      </c>
      <c r="C537">
        <f>IF(G537&lt;0,(SQRT(G537^2+H537^2)*'User Interface'!$D$17)/$C$7*COS(PI()*'User Interface'!$D$19/180),0)</f>
        <v>0</v>
      </c>
      <c r="D537">
        <f>IF(G537&lt;0,(SQRT(H537^2+H537^2)*'User Interface'!$D$17)/$C$7*COS(PI()*'User Interface'!$D$19/180)+$C$8,$C$8)</f>
        <v>-9.81</v>
      </c>
      <c r="E537">
        <f t="shared" si="16"/>
        <v>9.1999999999999993</v>
      </c>
      <c r="F537">
        <f t="shared" si="16"/>
        <v>-2.1502500000000033</v>
      </c>
      <c r="G537">
        <f t="shared" si="17"/>
        <v>4.8299999999999708</v>
      </c>
      <c r="H537">
        <f t="shared" si="17"/>
        <v>0.72305937500000139</v>
      </c>
    </row>
    <row r="538" spans="2:8" x14ac:dyDescent="0.3">
      <c r="B538">
        <f>B537+'User Interface'!$D$14</f>
        <v>0.52600000000000036</v>
      </c>
      <c r="C538">
        <f>IF(G538&lt;0,(SQRT(G538^2+H538^2)*'User Interface'!$D$17)/$C$7*COS(PI()*'User Interface'!$D$19/180),0)</f>
        <v>0</v>
      </c>
      <c r="D538">
        <f>IF(G538&lt;0,(SQRT(H538^2+H538^2)*'User Interface'!$D$17)/$C$7*COS(PI()*'User Interface'!$D$19/180)+$C$8,$C$8)</f>
        <v>-9.81</v>
      </c>
      <c r="E538">
        <f t="shared" si="16"/>
        <v>9.1999999999999993</v>
      </c>
      <c r="F538">
        <f t="shared" si="16"/>
        <v>-2.1600600000000032</v>
      </c>
      <c r="G538">
        <f t="shared" si="17"/>
        <v>4.8391999999999706</v>
      </c>
      <c r="H538">
        <f t="shared" si="17"/>
        <v>0.72090422000000143</v>
      </c>
    </row>
    <row r="539" spans="2:8" x14ac:dyDescent="0.3">
      <c r="B539">
        <f>B538+'User Interface'!$D$14</f>
        <v>0.52700000000000036</v>
      </c>
      <c r="C539">
        <f>IF(G539&lt;0,(SQRT(G539^2+H539^2)*'User Interface'!$D$17)/$C$7*COS(PI()*'User Interface'!$D$19/180),0)</f>
        <v>0</v>
      </c>
      <c r="D539">
        <f>IF(G539&lt;0,(SQRT(H539^2+H539^2)*'User Interface'!$D$17)/$C$7*COS(PI()*'User Interface'!$D$19/180)+$C$8,$C$8)</f>
        <v>-9.81</v>
      </c>
      <c r="E539">
        <f t="shared" si="16"/>
        <v>9.1999999999999993</v>
      </c>
      <c r="F539">
        <f t="shared" si="16"/>
        <v>-2.1698700000000031</v>
      </c>
      <c r="G539">
        <f t="shared" si="17"/>
        <v>4.8483999999999705</v>
      </c>
      <c r="H539">
        <f t="shared" si="17"/>
        <v>0.71873925500000146</v>
      </c>
    </row>
    <row r="540" spans="2:8" x14ac:dyDescent="0.3">
      <c r="B540">
        <f>B539+'User Interface'!$D$14</f>
        <v>0.52800000000000036</v>
      </c>
      <c r="C540">
        <f>IF(G540&lt;0,(SQRT(G540^2+H540^2)*'User Interface'!$D$17)/$C$7*COS(PI()*'User Interface'!$D$19/180),0)</f>
        <v>0</v>
      </c>
      <c r="D540">
        <f>IF(G540&lt;0,(SQRT(H540^2+H540^2)*'User Interface'!$D$17)/$C$7*COS(PI()*'User Interface'!$D$19/180)+$C$8,$C$8)</f>
        <v>-9.81</v>
      </c>
      <c r="E540">
        <f t="shared" si="16"/>
        <v>9.1999999999999993</v>
      </c>
      <c r="F540">
        <f t="shared" si="16"/>
        <v>-2.1796800000000029</v>
      </c>
      <c r="G540">
        <f t="shared" si="17"/>
        <v>4.8575999999999704</v>
      </c>
      <c r="H540">
        <f t="shared" si="17"/>
        <v>0.7165644800000015</v>
      </c>
    </row>
    <row r="541" spans="2:8" x14ac:dyDescent="0.3">
      <c r="B541">
        <f>B540+'User Interface'!$D$14</f>
        <v>0.52900000000000036</v>
      </c>
      <c r="C541">
        <f>IF(G541&lt;0,(SQRT(G541^2+H541^2)*'User Interface'!$D$17)/$C$7*COS(PI()*'User Interface'!$D$19/180),0)</f>
        <v>0</v>
      </c>
      <c r="D541">
        <f>IF(G541&lt;0,(SQRT(H541^2+H541^2)*'User Interface'!$D$17)/$C$7*COS(PI()*'User Interface'!$D$19/180)+$C$8,$C$8)</f>
        <v>-9.81</v>
      </c>
      <c r="E541">
        <f t="shared" si="16"/>
        <v>9.1999999999999993</v>
      </c>
      <c r="F541">
        <f t="shared" si="16"/>
        <v>-2.1894900000000028</v>
      </c>
      <c r="G541">
        <f t="shared" si="17"/>
        <v>4.8667999999999703</v>
      </c>
      <c r="H541">
        <f t="shared" si="17"/>
        <v>0.71437989500000154</v>
      </c>
    </row>
    <row r="542" spans="2:8" x14ac:dyDescent="0.3">
      <c r="B542">
        <f>B541+'User Interface'!$D$14</f>
        <v>0.53000000000000036</v>
      </c>
      <c r="C542">
        <f>IF(G542&lt;0,(SQRT(G542^2+H542^2)*'User Interface'!$D$17)/$C$7*COS(PI()*'User Interface'!$D$19/180),0)</f>
        <v>0</v>
      </c>
      <c r="D542">
        <f>IF(G542&lt;0,(SQRT(H542^2+H542^2)*'User Interface'!$D$17)/$C$7*COS(PI()*'User Interface'!$D$19/180)+$C$8,$C$8)</f>
        <v>-9.81</v>
      </c>
      <c r="E542">
        <f t="shared" si="16"/>
        <v>9.1999999999999993</v>
      </c>
      <c r="F542">
        <f t="shared" si="16"/>
        <v>-2.1993000000000027</v>
      </c>
      <c r="G542">
        <f t="shared" si="17"/>
        <v>4.8759999999999701</v>
      </c>
      <c r="H542">
        <f t="shared" si="17"/>
        <v>0.71218550000000158</v>
      </c>
    </row>
    <row r="543" spans="2:8" x14ac:dyDescent="0.3">
      <c r="B543">
        <f>B542+'User Interface'!$D$14</f>
        <v>0.53100000000000036</v>
      </c>
      <c r="C543">
        <f>IF(G543&lt;0,(SQRT(G543^2+H543^2)*'User Interface'!$D$17)/$C$7*COS(PI()*'User Interface'!$D$19/180),0)</f>
        <v>0</v>
      </c>
      <c r="D543">
        <f>IF(G543&lt;0,(SQRT(H543^2+H543^2)*'User Interface'!$D$17)/$C$7*COS(PI()*'User Interface'!$D$19/180)+$C$8,$C$8)</f>
        <v>-9.81</v>
      </c>
      <c r="E543">
        <f t="shared" si="16"/>
        <v>9.1999999999999993</v>
      </c>
      <c r="F543">
        <f t="shared" si="16"/>
        <v>-2.2091100000000026</v>
      </c>
      <c r="G543">
        <f t="shared" si="17"/>
        <v>4.88519999999997</v>
      </c>
      <c r="H543">
        <f t="shared" si="17"/>
        <v>0.70998129500000162</v>
      </c>
    </row>
    <row r="544" spans="2:8" x14ac:dyDescent="0.3">
      <c r="B544">
        <f>B543+'User Interface'!$D$14</f>
        <v>0.53200000000000036</v>
      </c>
      <c r="C544">
        <f>IF(G544&lt;0,(SQRT(G544^2+H544^2)*'User Interface'!$D$17)/$C$7*COS(PI()*'User Interface'!$D$19/180),0)</f>
        <v>0</v>
      </c>
      <c r="D544">
        <f>IF(G544&lt;0,(SQRT(H544^2+H544^2)*'User Interface'!$D$17)/$C$7*COS(PI()*'User Interface'!$D$19/180)+$C$8,$C$8)</f>
        <v>-9.81</v>
      </c>
      <c r="E544">
        <f t="shared" si="16"/>
        <v>9.1999999999999993</v>
      </c>
      <c r="F544">
        <f t="shared" si="16"/>
        <v>-2.2189200000000024</v>
      </c>
      <c r="G544">
        <f t="shared" si="17"/>
        <v>4.8943999999999699</v>
      </c>
      <c r="H544">
        <f t="shared" si="17"/>
        <v>0.70776728000000166</v>
      </c>
    </row>
    <row r="545" spans="2:8" x14ac:dyDescent="0.3">
      <c r="B545">
        <f>B544+'User Interface'!$D$14</f>
        <v>0.53300000000000036</v>
      </c>
      <c r="C545">
        <f>IF(G545&lt;0,(SQRT(G545^2+H545^2)*'User Interface'!$D$17)/$C$7*COS(PI()*'User Interface'!$D$19/180),0)</f>
        <v>0</v>
      </c>
      <c r="D545">
        <f>IF(G545&lt;0,(SQRT(H545^2+H545^2)*'User Interface'!$D$17)/$C$7*COS(PI()*'User Interface'!$D$19/180)+$C$8,$C$8)</f>
        <v>-9.81</v>
      </c>
      <c r="E545">
        <f t="shared" si="16"/>
        <v>9.1999999999999993</v>
      </c>
      <c r="F545">
        <f t="shared" si="16"/>
        <v>-2.2287300000000023</v>
      </c>
      <c r="G545">
        <f t="shared" si="17"/>
        <v>4.9035999999999698</v>
      </c>
      <c r="H545">
        <f t="shared" si="17"/>
        <v>0.70554345500000171</v>
      </c>
    </row>
    <row r="546" spans="2:8" x14ac:dyDescent="0.3">
      <c r="B546">
        <f>B545+'User Interface'!$D$14</f>
        <v>0.53400000000000036</v>
      </c>
      <c r="C546">
        <f>IF(G546&lt;0,(SQRT(G546^2+H546^2)*'User Interface'!$D$17)/$C$7*COS(PI()*'User Interface'!$D$19/180),0)</f>
        <v>0</v>
      </c>
      <c r="D546">
        <f>IF(G546&lt;0,(SQRT(H546^2+H546^2)*'User Interface'!$D$17)/$C$7*COS(PI()*'User Interface'!$D$19/180)+$C$8,$C$8)</f>
        <v>-9.81</v>
      </c>
      <c r="E546">
        <f t="shared" si="16"/>
        <v>9.1999999999999993</v>
      </c>
      <c r="F546">
        <f t="shared" si="16"/>
        <v>-2.2385400000000022</v>
      </c>
      <c r="G546">
        <f t="shared" si="17"/>
        <v>4.9127999999999696</v>
      </c>
      <c r="H546">
        <f t="shared" si="17"/>
        <v>0.70330982000000175</v>
      </c>
    </row>
    <row r="547" spans="2:8" x14ac:dyDescent="0.3">
      <c r="B547">
        <f>B546+'User Interface'!$D$14</f>
        <v>0.53500000000000036</v>
      </c>
      <c r="C547">
        <f>IF(G547&lt;0,(SQRT(G547^2+H547^2)*'User Interface'!$D$17)/$C$7*COS(PI()*'User Interface'!$D$19/180),0)</f>
        <v>0</v>
      </c>
      <c r="D547">
        <f>IF(G547&lt;0,(SQRT(H547^2+H547^2)*'User Interface'!$D$17)/$C$7*COS(PI()*'User Interface'!$D$19/180)+$C$8,$C$8)</f>
        <v>-9.81</v>
      </c>
      <c r="E547">
        <f t="shared" si="16"/>
        <v>9.1999999999999993</v>
      </c>
      <c r="F547">
        <f t="shared" si="16"/>
        <v>-2.2483500000000021</v>
      </c>
      <c r="G547">
        <f t="shared" si="17"/>
        <v>4.9219999999999695</v>
      </c>
      <c r="H547">
        <f t="shared" si="17"/>
        <v>0.7010663750000018</v>
      </c>
    </row>
    <row r="548" spans="2:8" x14ac:dyDescent="0.3">
      <c r="B548">
        <f>B547+'User Interface'!$D$14</f>
        <v>0.53600000000000037</v>
      </c>
      <c r="C548">
        <f>IF(G548&lt;0,(SQRT(G548^2+H548^2)*'User Interface'!$D$17)/$C$7*COS(PI()*'User Interface'!$D$19/180),0)</f>
        <v>0</v>
      </c>
      <c r="D548">
        <f>IF(G548&lt;0,(SQRT(H548^2+H548^2)*'User Interface'!$D$17)/$C$7*COS(PI()*'User Interface'!$D$19/180)+$C$8,$C$8)</f>
        <v>-9.81</v>
      </c>
      <c r="E548">
        <f t="shared" si="16"/>
        <v>9.1999999999999993</v>
      </c>
      <c r="F548">
        <f t="shared" si="16"/>
        <v>-2.2581600000000019</v>
      </c>
      <c r="G548">
        <f t="shared" si="17"/>
        <v>4.9311999999999694</v>
      </c>
      <c r="H548">
        <f t="shared" si="17"/>
        <v>0.69881312000000184</v>
      </c>
    </row>
    <row r="549" spans="2:8" x14ac:dyDescent="0.3">
      <c r="B549">
        <f>B548+'User Interface'!$D$14</f>
        <v>0.53700000000000037</v>
      </c>
      <c r="C549">
        <f>IF(G549&lt;0,(SQRT(G549^2+H549^2)*'User Interface'!$D$17)/$C$7*COS(PI()*'User Interface'!$D$19/180),0)</f>
        <v>0</v>
      </c>
      <c r="D549">
        <f>IF(G549&lt;0,(SQRT(H549^2+H549^2)*'User Interface'!$D$17)/$C$7*COS(PI()*'User Interface'!$D$19/180)+$C$8,$C$8)</f>
        <v>-9.81</v>
      </c>
      <c r="E549">
        <f t="shared" si="16"/>
        <v>9.1999999999999993</v>
      </c>
      <c r="F549">
        <f t="shared" si="16"/>
        <v>-2.2679700000000018</v>
      </c>
      <c r="G549">
        <f t="shared" si="17"/>
        <v>4.9403999999999693</v>
      </c>
      <c r="H549">
        <f t="shared" si="17"/>
        <v>0.69655005500000189</v>
      </c>
    </row>
    <row r="550" spans="2:8" x14ac:dyDescent="0.3">
      <c r="B550">
        <f>B549+'User Interface'!$D$14</f>
        <v>0.53800000000000037</v>
      </c>
      <c r="C550">
        <f>IF(G550&lt;0,(SQRT(G550^2+H550^2)*'User Interface'!$D$17)/$C$7*COS(PI()*'User Interface'!$D$19/180),0)</f>
        <v>0</v>
      </c>
      <c r="D550">
        <f>IF(G550&lt;0,(SQRT(H550^2+H550^2)*'User Interface'!$D$17)/$C$7*COS(PI()*'User Interface'!$D$19/180)+$C$8,$C$8)</f>
        <v>-9.81</v>
      </c>
      <c r="E550">
        <f t="shared" si="16"/>
        <v>9.1999999999999993</v>
      </c>
      <c r="F550">
        <f t="shared" si="16"/>
        <v>-2.2777800000000017</v>
      </c>
      <c r="G550">
        <f t="shared" si="17"/>
        <v>4.9495999999999691</v>
      </c>
      <c r="H550">
        <f t="shared" si="17"/>
        <v>0.69427718000000194</v>
      </c>
    </row>
    <row r="551" spans="2:8" x14ac:dyDescent="0.3">
      <c r="B551">
        <f>B550+'User Interface'!$D$14</f>
        <v>0.53900000000000037</v>
      </c>
      <c r="C551">
        <f>IF(G551&lt;0,(SQRT(G551^2+H551^2)*'User Interface'!$D$17)/$C$7*COS(PI()*'User Interface'!$D$19/180),0)</f>
        <v>0</v>
      </c>
      <c r="D551">
        <f>IF(G551&lt;0,(SQRT(H551^2+H551^2)*'User Interface'!$D$17)/$C$7*COS(PI()*'User Interface'!$D$19/180)+$C$8,$C$8)</f>
        <v>-9.81</v>
      </c>
      <c r="E551">
        <f t="shared" si="16"/>
        <v>9.1999999999999993</v>
      </c>
      <c r="F551">
        <f t="shared" si="16"/>
        <v>-2.2875900000000016</v>
      </c>
      <c r="G551">
        <f t="shared" si="17"/>
        <v>4.958799999999969</v>
      </c>
      <c r="H551">
        <f t="shared" si="17"/>
        <v>0.69199449500000199</v>
      </c>
    </row>
    <row r="552" spans="2:8" x14ac:dyDescent="0.3">
      <c r="B552">
        <f>B551+'User Interface'!$D$14</f>
        <v>0.54000000000000037</v>
      </c>
      <c r="C552">
        <f>IF(G552&lt;0,(SQRT(G552^2+H552^2)*'User Interface'!$D$17)/$C$7*COS(PI()*'User Interface'!$D$19/180),0)</f>
        <v>0</v>
      </c>
      <c r="D552">
        <f>IF(G552&lt;0,(SQRT(H552^2+H552^2)*'User Interface'!$D$17)/$C$7*COS(PI()*'User Interface'!$D$19/180)+$C$8,$C$8)</f>
        <v>-9.81</v>
      </c>
      <c r="E552">
        <f t="shared" si="16"/>
        <v>9.1999999999999993</v>
      </c>
      <c r="F552">
        <f t="shared" si="16"/>
        <v>-2.2974000000000014</v>
      </c>
      <c r="G552">
        <f t="shared" si="17"/>
        <v>4.9679999999999689</v>
      </c>
      <c r="H552">
        <f t="shared" si="17"/>
        <v>0.68970200000000204</v>
      </c>
    </row>
    <row r="553" spans="2:8" x14ac:dyDescent="0.3">
      <c r="B553">
        <f>B552+'User Interface'!$D$14</f>
        <v>0.54100000000000037</v>
      </c>
      <c r="C553">
        <f>IF(G553&lt;0,(SQRT(G553^2+H553^2)*'User Interface'!$D$17)/$C$7*COS(PI()*'User Interface'!$D$19/180),0)</f>
        <v>0</v>
      </c>
      <c r="D553">
        <f>IF(G553&lt;0,(SQRT(H553^2+H553^2)*'User Interface'!$D$17)/$C$7*COS(PI()*'User Interface'!$D$19/180)+$C$8,$C$8)</f>
        <v>-9.81</v>
      </c>
      <c r="E553">
        <f t="shared" si="16"/>
        <v>9.1999999999999993</v>
      </c>
      <c r="F553">
        <f t="shared" si="16"/>
        <v>-2.3072100000000013</v>
      </c>
      <c r="G553">
        <f t="shared" si="17"/>
        <v>4.9771999999999688</v>
      </c>
      <c r="H553">
        <f t="shared" si="17"/>
        <v>0.68739969500000209</v>
      </c>
    </row>
    <row r="554" spans="2:8" x14ac:dyDescent="0.3">
      <c r="B554">
        <f>B553+'User Interface'!$D$14</f>
        <v>0.54200000000000037</v>
      </c>
      <c r="C554">
        <f>IF(G554&lt;0,(SQRT(G554^2+H554^2)*'User Interface'!$D$17)/$C$7*COS(PI()*'User Interface'!$D$19/180),0)</f>
        <v>0</v>
      </c>
      <c r="D554">
        <f>IF(G554&lt;0,(SQRT(H554^2+H554^2)*'User Interface'!$D$17)/$C$7*COS(PI()*'User Interface'!$D$19/180)+$C$8,$C$8)</f>
        <v>-9.81</v>
      </c>
      <c r="E554">
        <f t="shared" si="16"/>
        <v>9.1999999999999993</v>
      </c>
      <c r="F554">
        <f t="shared" si="16"/>
        <v>-2.3170200000000012</v>
      </c>
      <c r="G554">
        <f t="shared" si="17"/>
        <v>4.9863999999999686</v>
      </c>
      <c r="H554">
        <f t="shared" si="17"/>
        <v>0.68508758000000214</v>
      </c>
    </row>
    <row r="555" spans="2:8" x14ac:dyDescent="0.3">
      <c r="B555">
        <f>B554+'User Interface'!$D$14</f>
        <v>0.54300000000000037</v>
      </c>
      <c r="C555">
        <f>IF(G555&lt;0,(SQRT(G555^2+H555^2)*'User Interface'!$D$17)/$C$7*COS(PI()*'User Interface'!$D$19/180),0)</f>
        <v>0</v>
      </c>
      <c r="D555">
        <f>IF(G555&lt;0,(SQRT(H555^2+H555^2)*'User Interface'!$D$17)/$C$7*COS(PI()*'User Interface'!$D$19/180)+$C$8,$C$8)</f>
        <v>-9.81</v>
      </c>
      <c r="E555">
        <f t="shared" si="16"/>
        <v>9.1999999999999993</v>
      </c>
      <c r="F555">
        <f t="shared" si="16"/>
        <v>-2.3268300000000011</v>
      </c>
      <c r="G555">
        <f t="shared" si="17"/>
        <v>4.9955999999999685</v>
      </c>
      <c r="H555">
        <f t="shared" si="17"/>
        <v>0.68276565500000219</v>
      </c>
    </row>
    <row r="556" spans="2:8" x14ac:dyDescent="0.3">
      <c r="B556">
        <f>B555+'User Interface'!$D$14</f>
        <v>0.54400000000000037</v>
      </c>
      <c r="C556">
        <f>IF(G556&lt;0,(SQRT(G556^2+H556^2)*'User Interface'!$D$17)/$C$7*COS(PI()*'User Interface'!$D$19/180),0)</f>
        <v>0</v>
      </c>
      <c r="D556">
        <f>IF(G556&lt;0,(SQRT(H556^2+H556^2)*'User Interface'!$D$17)/$C$7*COS(PI()*'User Interface'!$D$19/180)+$C$8,$C$8)</f>
        <v>-9.81</v>
      </c>
      <c r="E556">
        <f t="shared" si="16"/>
        <v>9.1999999999999993</v>
      </c>
      <c r="F556">
        <f t="shared" si="16"/>
        <v>-2.3366400000000009</v>
      </c>
      <c r="G556">
        <f t="shared" si="17"/>
        <v>5.0047999999999684</v>
      </c>
      <c r="H556">
        <f t="shared" si="17"/>
        <v>0.68043392000000225</v>
      </c>
    </row>
    <row r="557" spans="2:8" x14ac:dyDescent="0.3">
      <c r="B557">
        <f>B556+'User Interface'!$D$14</f>
        <v>0.54500000000000037</v>
      </c>
      <c r="C557">
        <f>IF(G557&lt;0,(SQRT(G557^2+H557^2)*'User Interface'!$D$17)/$C$7*COS(PI()*'User Interface'!$D$19/180),0)</f>
        <v>0</v>
      </c>
      <c r="D557">
        <f>IF(G557&lt;0,(SQRT(H557^2+H557^2)*'User Interface'!$D$17)/$C$7*COS(PI()*'User Interface'!$D$19/180)+$C$8,$C$8)</f>
        <v>-9.81</v>
      </c>
      <c r="E557">
        <f t="shared" si="16"/>
        <v>9.1999999999999993</v>
      </c>
      <c r="F557">
        <f t="shared" si="16"/>
        <v>-2.3464500000000008</v>
      </c>
      <c r="G557">
        <f t="shared" si="17"/>
        <v>5.0139999999999683</v>
      </c>
      <c r="H557">
        <f t="shared" si="17"/>
        <v>0.67809237500000219</v>
      </c>
    </row>
    <row r="558" spans="2:8" x14ac:dyDescent="0.3">
      <c r="B558">
        <f>B557+'User Interface'!$D$14</f>
        <v>0.54600000000000037</v>
      </c>
      <c r="C558">
        <f>IF(G558&lt;0,(SQRT(G558^2+H558^2)*'User Interface'!$D$17)/$C$7*COS(PI()*'User Interface'!$D$19/180),0)</f>
        <v>0</v>
      </c>
      <c r="D558">
        <f>IF(G558&lt;0,(SQRT(H558^2+H558^2)*'User Interface'!$D$17)/$C$7*COS(PI()*'User Interface'!$D$19/180)+$C$8,$C$8)</f>
        <v>-9.81</v>
      </c>
      <c r="E558">
        <f t="shared" si="16"/>
        <v>9.1999999999999993</v>
      </c>
      <c r="F558">
        <f t="shared" si="16"/>
        <v>-2.3562600000000007</v>
      </c>
      <c r="G558">
        <f t="shared" si="17"/>
        <v>5.0231999999999681</v>
      </c>
      <c r="H558">
        <f t="shared" si="17"/>
        <v>0.67574102000000213</v>
      </c>
    </row>
    <row r="559" spans="2:8" x14ac:dyDescent="0.3">
      <c r="B559">
        <f>B558+'User Interface'!$D$14</f>
        <v>0.54700000000000037</v>
      </c>
      <c r="C559">
        <f>IF(G559&lt;0,(SQRT(G559^2+H559^2)*'User Interface'!$D$17)/$C$7*COS(PI()*'User Interface'!$D$19/180),0)</f>
        <v>0</v>
      </c>
      <c r="D559">
        <f>IF(G559&lt;0,(SQRT(H559^2+H559^2)*'User Interface'!$D$17)/$C$7*COS(PI()*'User Interface'!$D$19/180)+$C$8,$C$8)</f>
        <v>-9.81</v>
      </c>
      <c r="E559">
        <f t="shared" si="16"/>
        <v>9.1999999999999993</v>
      </c>
      <c r="F559">
        <f t="shared" si="16"/>
        <v>-2.3660700000000006</v>
      </c>
      <c r="G559">
        <f t="shared" si="17"/>
        <v>5.032399999999968</v>
      </c>
      <c r="H559">
        <f t="shared" si="17"/>
        <v>0.67337985500000208</v>
      </c>
    </row>
    <row r="560" spans="2:8" x14ac:dyDescent="0.3">
      <c r="B560">
        <f>B559+'User Interface'!$D$14</f>
        <v>0.54800000000000038</v>
      </c>
      <c r="C560">
        <f>IF(G560&lt;0,(SQRT(G560^2+H560^2)*'User Interface'!$D$17)/$C$7*COS(PI()*'User Interface'!$D$19/180),0)</f>
        <v>0</v>
      </c>
      <c r="D560">
        <f>IF(G560&lt;0,(SQRT(H560^2+H560^2)*'User Interface'!$D$17)/$C$7*COS(PI()*'User Interface'!$D$19/180)+$C$8,$C$8)</f>
        <v>-9.81</v>
      </c>
      <c r="E560">
        <f t="shared" si="16"/>
        <v>9.1999999999999993</v>
      </c>
      <c r="F560">
        <f t="shared" si="16"/>
        <v>-2.3758800000000004</v>
      </c>
      <c r="G560">
        <f t="shared" si="17"/>
        <v>5.0415999999999679</v>
      </c>
      <c r="H560">
        <f t="shared" si="17"/>
        <v>0.67100888000000203</v>
      </c>
    </row>
    <row r="561" spans="2:8" x14ac:dyDescent="0.3">
      <c r="B561">
        <f>B560+'User Interface'!$D$14</f>
        <v>0.54900000000000038</v>
      </c>
      <c r="C561">
        <f>IF(G561&lt;0,(SQRT(G561^2+H561^2)*'User Interface'!$D$17)/$C$7*COS(PI()*'User Interface'!$D$19/180),0)</f>
        <v>0</v>
      </c>
      <c r="D561">
        <f>IF(G561&lt;0,(SQRT(H561^2+H561^2)*'User Interface'!$D$17)/$C$7*COS(PI()*'User Interface'!$D$19/180)+$C$8,$C$8)</f>
        <v>-9.81</v>
      </c>
      <c r="E561">
        <f t="shared" si="16"/>
        <v>9.1999999999999993</v>
      </c>
      <c r="F561">
        <f t="shared" si="16"/>
        <v>-2.3856900000000003</v>
      </c>
      <c r="G561">
        <f t="shared" si="17"/>
        <v>5.0507999999999678</v>
      </c>
      <c r="H561">
        <f t="shared" si="17"/>
        <v>0.66862809500000198</v>
      </c>
    </row>
    <row r="562" spans="2:8" x14ac:dyDescent="0.3">
      <c r="B562">
        <f>B561+'User Interface'!$D$14</f>
        <v>0.55000000000000038</v>
      </c>
      <c r="C562">
        <f>IF(G562&lt;0,(SQRT(G562^2+H562^2)*'User Interface'!$D$17)/$C$7*COS(PI()*'User Interface'!$D$19/180),0)</f>
        <v>0</v>
      </c>
      <c r="D562">
        <f>IF(G562&lt;0,(SQRT(H562^2+H562^2)*'User Interface'!$D$17)/$C$7*COS(PI()*'User Interface'!$D$19/180)+$C$8,$C$8)</f>
        <v>-9.81</v>
      </c>
      <c r="E562">
        <f t="shared" si="16"/>
        <v>9.1999999999999993</v>
      </c>
      <c r="F562">
        <f t="shared" si="16"/>
        <v>-2.3955000000000002</v>
      </c>
      <c r="G562">
        <f t="shared" si="17"/>
        <v>5.0599999999999676</v>
      </c>
      <c r="H562">
        <f t="shared" si="17"/>
        <v>0.66623750000000193</v>
      </c>
    </row>
    <row r="563" spans="2:8" x14ac:dyDescent="0.3">
      <c r="B563">
        <f>B562+'User Interface'!$D$14</f>
        <v>0.55100000000000038</v>
      </c>
      <c r="C563">
        <f>IF(G563&lt;0,(SQRT(G563^2+H563^2)*'User Interface'!$D$17)/$C$7*COS(PI()*'User Interface'!$D$19/180),0)</f>
        <v>0</v>
      </c>
      <c r="D563">
        <f>IF(G563&lt;0,(SQRT(H563^2+H563^2)*'User Interface'!$D$17)/$C$7*COS(PI()*'User Interface'!$D$19/180)+$C$8,$C$8)</f>
        <v>-9.81</v>
      </c>
      <c r="E563">
        <f t="shared" si="16"/>
        <v>9.1999999999999993</v>
      </c>
      <c r="F563">
        <f t="shared" si="16"/>
        <v>-2.4053100000000001</v>
      </c>
      <c r="G563">
        <f t="shared" si="17"/>
        <v>5.0691999999999675</v>
      </c>
      <c r="H563">
        <f t="shared" si="17"/>
        <v>0.66383709500000188</v>
      </c>
    </row>
    <row r="564" spans="2:8" x14ac:dyDescent="0.3">
      <c r="B564">
        <f>B563+'User Interface'!$D$14</f>
        <v>0.55200000000000038</v>
      </c>
      <c r="C564">
        <f>IF(G564&lt;0,(SQRT(G564^2+H564^2)*'User Interface'!$D$17)/$C$7*COS(PI()*'User Interface'!$D$19/180),0)</f>
        <v>0</v>
      </c>
      <c r="D564">
        <f>IF(G564&lt;0,(SQRT(H564^2+H564^2)*'User Interface'!$D$17)/$C$7*COS(PI()*'User Interface'!$D$19/180)+$C$8,$C$8)</f>
        <v>-9.81</v>
      </c>
      <c r="E564">
        <f t="shared" si="16"/>
        <v>9.1999999999999993</v>
      </c>
      <c r="F564">
        <f t="shared" si="16"/>
        <v>-2.4151199999999999</v>
      </c>
      <c r="G564">
        <f t="shared" si="17"/>
        <v>5.0783999999999674</v>
      </c>
      <c r="H564">
        <f t="shared" si="17"/>
        <v>0.66142688000000183</v>
      </c>
    </row>
    <row r="565" spans="2:8" x14ac:dyDescent="0.3">
      <c r="B565">
        <f>B564+'User Interface'!$D$14</f>
        <v>0.55300000000000038</v>
      </c>
      <c r="C565">
        <f>IF(G565&lt;0,(SQRT(G565^2+H565^2)*'User Interface'!$D$17)/$C$7*COS(PI()*'User Interface'!$D$19/180),0)</f>
        <v>0</v>
      </c>
      <c r="D565">
        <f>IF(G565&lt;0,(SQRT(H565^2+H565^2)*'User Interface'!$D$17)/$C$7*COS(PI()*'User Interface'!$D$19/180)+$C$8,$C$8)</f>
        <v>-9.81</v>
      </c>
      <c r="E565">
        <f t="shared" si="16"/>
        <v>9.1999999999999993</v>
      </c>
      <c r="F565">
        <f t="shared" si="16"/>
        <v>-2.4249299999999998</v>
      </c>
      <c r="G565">
        <f t="shared" si="17"/>
        <v>5.0875999999999673</v>
      </c>
      <c r="H565">
        <f t="shared" si="17"/>
        <v>0.65900685500000178</v>
      </c>
    </row>
    <row r="566" spans="2:8" x14ac:dyDescent="0.3">
      <c r="B566">
        <f>B565+'User Interface'!$D$14</f>
        <v>0.55400000000000038</v>
      </c>
      <c r="C566">
        <f>IF(G566&lt;0,(SQRT(G566^2+H566^2)*'User Interface'!$D$17)/$C$7*COS(PI()*'User Interface'!$D$19/180),0)</f>
        <v>0</v>
      </c>
      <c r="D566">
        <f>IF(G566&lt;0,(SQRT(H566^2+H566^2)*'User Interface'!$D$17)/$C$7*COS(PI()*'User Interface'!$D$19/180)+$C$8,$C$8)</f>
        <v>-9.81</v>
      </c>
      <c r="E566">
        <f t="shared" si="16"/>
        <v>9.1999999999999993</v>
      </c>
      <c r="F566">
        <f t="shared" si="16"/>
        <v>-2.4347399999999997</v>
      </c>
      <c r="G566">
        <f t="shared" si="17"/>
        <v>5.0967999999999671</v>
      </c>
      <c r="H566">
        <f t="shared" si="17"/>
        <v>0.65657702000000173</v>
      </c>
    </row>
    <row r="567" spans="2:8" x14ac:dyDescent="0.3">
      <c r="B567">
        <f>B566+'User Interface'!$D$14</f>
        <v>0.55500000000000038</v>
      </c>
      <c r="C567">
        <f>IF(G567&lt;0,(SQRT(G567^2+H567^2)*'User Interface'!$D$17)/$C$7*COS(PI()*'User Interface'!$D$19/180),0)</f>
        <v>0</v>
      </c>
      <c r="D567">
        <f>IF(G567&lt;0,(SQRT(H567^2+H567^2)*'User Interface'!$D$17)/$C$7*COS(PI()*'User Interface'!$D$19/180)+$C$8,$C$8)</f>
        <v>-9.81</v>
      </c>
      <c r="E567">
        <f t="shared" si="16"/>
        <v>9.1999999999999993</v>
      </c>
      <c r="F567">
        <f t="shared" si="16"/>
        <v>-2.4445499999999996</v>
      </c>
      <c r="G567">
        <f t="shared" si="17"/>
        <v>5.105999999999967</v>
      </c>
      <c r="H567">
        <f t="shared" si="17"/>
        <v>0.65413737500000169</v>
      </c>
    </row>
    <row r="568" spans="2:8" x14ac:dyDescent="0.3">
      <c r="B568">
        <f>B567+'User Interface'!$D$14</f>
        <v>0.55600000000000038</v>
      </c>
      <c r="C568">
        <f>IF(G568&lt;0,(SQRT(G568^2+H568^2)*'User Interface'!$D$17)/$C$7*COS(PI()*'User Interface'!$D$19/180),0)</f>
        <v>0</v>
      </c>
      <c r="D568">
        <f>IF(G568&lt;0,(SQRT(H568^2+H568^2)*'User Interface'!$D$17)/$C$7*COS(PI()*'User Interface'!$D$19/180)+$C$8,$C$8)</f>
        <v>-9.81</v>
      </c>
      <c r="E568">
        <f t="shared" si="16"/>
        <v>9.1999999999999993</v>
      </c>
      <c r="F568">
        <f t="shared" si="16"/>
        <v>-2.4543599999999994</v>
      </c>
      <c r="G568">
        <f t="shared" si="17"/>
        <v>5.1151999999999669</v>
      </c>
      <c r="H568">
        <f t="shared" si="17"/>
        <v>0.65168792000000164</v>
      </c>
    </row>
    <row r="569" spans="2:8" x14ac:dyDescent="0.3">
      <c r="B569">
        <f>B568+'User Interface'!$D$14</f>
        <v>0.55700000000000038</v>
      </c>
      <c r="C569">
        <f>IF(G569&lt;0,(SQRT(G569^2+H569^2)*'User Interface'!$D$17)/$C$7*COS(PI()*'User Interface'!$D$19/180),0)</f>
        <v>0</v>
      </c>
      <c r="D569">
        <f>IF(G569&lt;0,(SQRT(H569^2+H569^2)*'User Interface'!$D$17)/$C$7*COS(PI()*'User Interface'!$D$19/180)+$C$8,$C$8)</f>
        <v>-9.81</v>
      </c>
      <c r="E569">
        <f t="shared" si="16"/>
        <v>9.1999999999999993</v>
      </c>
      <c r="F569">
        <f t="shared" si="16"/>
        <v>-2.4641699999999993</v>
      </c>
      <c r="G569">
        <f t="shared" si="17"/>
        <v>5.1243999999999668</v>
      </c>
      <c r="H569">
        <f t="shared" si="17"/>
        <v>0.6492286550000016</v>
      </c>
    </row>
    <row r="570" spans="2:8" x14ac:dyDescent="0.3">
      <c r="B570">
        <f>B569+'User Interface'!$D$14</f>
        <v>0.55800000000000038</v>
      </c>
      <c r="C570">
        <f>IF(G570&lt;0,(SQRT(G570^2+H570^2)*'User Interface'!$D$17)/$C$7*COS(PI()*'User Interface'!$D$19/180),0)</f>
        <v>0</v>
      </c>
      <c r="D570">
        <f>IF(G570&lt;0,(SQRT(H570^2+H570^2)*'User Interface'!$D$17)/$C$7*COS(PI()*'User Interface'!$D$19/180)+$C$8,$C$8)</f>
        <v>-9.81</v>
      </c>
      <c r="E570">
        <f t="shared" si="16"/>
        <v>9.1999999999999993</v>
      </c>
      <c r="F570">
        <f t="shared" si="16"/>
        <v>-2.4739799999999992</v>
      </c>
      <c r="G570">
        <f t="shared" si="17"/>
        <v>5.1335999999999666</v>
      </c>
      <c r="H570">
        <f t="shared" si="17"/>
        <v>0.64675958000000155</v>
      </c>
    </row>
    <row r="571" spans="2:8" x14ac:dyDescent="0.3">
      <c r="B571">
        <f>B570+'User Interface'!$D$14</f>
        <v>0.55900000000000039</v>
      </c>
      <c r="C571">
        <f>IF(G571&lt;0,(SQRT(G571^2+H571^2)*'User Interface'!$D$17)/$C$7*COS(PI()*'User Interface'!$D$19/180),0)</f>
        <v>0</v>
      </c>
      <c r="D571">
        <f>IF(G571&lt;0,(SQRT(H571^2+H571^2)*'User Interface'!$D$17)/$C$7*COS(PI()*'User Interface'!$D$19/180)+$C$8,$C$8)</f>
        <v>-9.81</v>
      </c>
      <c r="E571">
        <f t="shared" si="16"/>
        <v>9.1999999999999993</v>
      </c>
      <c r="F571">
        <f t="shared" si="16"/>
        <v>-2.4837899999999991</v>
      </c>
      <c r="G571">
        <f t="shared" si="17"/>
        <v>5.1427999999999665</v>
      </c>
      <c r="H571">
        <f t="shared" si="17"/>
        <v>0.64428069500000151</v>
      </c>
    </row>
    <row r="572" spans="2:8" x14ac:dyDescent="0.3">
      <c r="B572">
        <f>B571+'User Interface'!$D$14</f>
        <v>0.56000000000000039</v>
      </c>
      <c r="C572">
        <f>IF(G572&lt;0,(SQRT(G572^2+H572^2)*'User Interface'!$D$17)/$C$7*COS(PI()*'User Interface'!$D$19/180),0)</f>
        <v>0</v>
      </c>
      <c r="D572">
        <f>IF(G572&lt;0,(SQRT(H572^2+H572^2)*'User Interface'!$D$17)/$C$7*COS(PI()*'User Interface'!$D$19/180)+$C$8,$C$8)</f>
        <v>-9.81</v>
      </c>
      <c r="E572">
        <f t="shared" si="16"/>
        <v>9.1999999999999993</v>
      </c>
      <c r="F572">
        <f t="shared" si="16"/>
        <v>-2.4935999999999989</v>
      </c>
      <c r="G572">
        <f t="shared" si="17"/>
        <v>5.1519999999999664</v>
      </c>
      <c r="H572">
        <f t="shared" si="17"/>
        <v>0.64179200000000147</v>
      </c>
    </row>
    <row r="573" spans="2:8" x14ac:dyDescent="0.3">
      <c r="B573">
        <f>B572+'User Interface'!$D$14</f>
        <v>0.56100000000000039</v>
      </c>
      <c r="C573">
        <f>IF(G573&lt;0,(SQRT(G573^2+H573^2)*'User Interface'!$D$17)/$C$7*COS(PI()*'User Interface'!$D$19/180),0)</f>
        <v>0</v>
      </c>
      <c r="D573">
        <f>IF(G573&lt;0,(SQRT(H573^2+H573^2)*'User Interface'!$D$17)/$C$7*COS(PI()*'User Interface'!$D$19/180)+$C$8,$C$8)</f>
        <v>-9.81</v>
      </c>
      <c r="E573">
        <f t="shared" si="16"/>
        <v>9.1999999999999993</v>
      </c>
      <c r="F573">
        <f t="shared" si="16"/>
        <v>-2.5034099999999988</v>
      </c>
      <c r="G573">
        <f t="shared" si="17"/>
        <v>5.1611999999999663</v>
      </c>
      <c r="H573">
        <f t="shared" si="17"/>
        <v>0.63929349500000143</v>
      </c>
    </row>
    <row r="574" spans="2:8" x14ac:dyDescent="0.3">
      <c r="B574">
        <f>B573+'User Interface'!$D$14</f>
        <v>0.56200000000000039</v>
      </c>
      <c r="C574">
        <f>IF(G574&lt;0,(SQRT(G574^2+H574^2)*'User Interface'!$D$17)/$C$7*COS(PI()*'User Interface'!$D$19/180),0)</f>
        <v>0</v>
      </c>
      <c r="D574">
        <f>IF(G574&lt;0,(SQRT(H574^2+H574^2)*'User Interface'!$D$17)/$C$7*COS(PI()*'User Interface'!$D$19/180)+$C$8,$C$8)</f>
        <v>-9.81</v>
      </c>
      <c r="E574">
        <f t="shared" si="16"/>
        <v>9.1999999999999993</v>
      </c>
      <c r="F574">
        <f t="shared" si="16"/>
        <v>-2.5132199999999987</v>
      </c>
      <c r="G574">
        <f t="shared" si="17"/>
        <v>5.1703999999999661</v>
      </c>
      <c r="H574">
        <f t="shared" si="17"/>
        <v>0.63678518000000139</v>
      </c>
    </row>
    <row r="575" spans="2:8" x14ac:dyDescent="0.3">
      <c r="B575">
        <f>B574+'User Interface'!$D$14</f>
        <v>0.56300000000000039</v>
      </c>
      <c r="C575">
        <f>IF(G575&lt;0,(SQRT(G575^2+H575^2)*'User Interface'!$D$17)/$C$7*COS(PI()*'User Interface'!$D$19/180),0)</f>
        <v>0</v>
      </c>
      <c r="D575">
        <f>IF(G575&lt;0,(SQRT(H575^2+H575^2)*'User Interface'!$D$17)/$C$7*COS(PI()*'User Interface'!$D$19/180)+$C$8,$C$8)</f>
        <v>-9.81</v>
      </c>
      <c r="E575">
        <f t="shared" si="16"/>
        <v>9.1999999999999993</v>
      </c>
      <c r="F575">
        <f t="shared" si="16"/>
        <v>-2.5230299999999986</v>
      </c>
      <c r="G575">
        <f t="shared" si="17"/>
        <v>5.179599999999966</v>
      </c>
      <c r="H575">
        <f t="shared" si="17"/>
        <v>0.63426705500000136</v>
      </c>
    </row>
    <row r="576" spans="2:8" x14ac:dyDescent="0.3">
      <c r="B576">
        <f>B575+'User Interface'!$D$14</f>
        <v>0.56400000000000039</v>
      </c>
      <c r="C576">
        <f>IF(G576&lt;0,(SQRT(G576^2+H576^2)*'User Interface'!$D$17)/$C$7*COS(PI()*'User Interface'!$D$19/180),0)</f>
        <v>0</v>
      </c>
      <c r="D576">
        <f>IF(G576&lt;0,(SQRT(H576^2+H576^2)*'User Interface'!$D$17)/$C$7*COS(PI()*'User Interface'!$D$19/180)+$C$8,$C$8)</f>
        <v>-9.81</v>
      </c>
      <c r="E576">
        <f t="shared" si="16"/>
        <v>9.1999999999999993</v>
      </c>
      <c r="F576">
        <f t="shared" si="16"/>
        <v>-2.5328399999999984</v>
      </c>
      <c r="G576">
        <f t="shared" si="17"/>
        <v>5.1887999999999659</v>
      </c>
      <c r="H576">
        <f t="shared" si="17"/>
        <v>0.63173912000000132</v>
      </c>
    </row>
    <row r="577" spans="2:8" x14ac:dyDescent="0.3">
      <c r="B577">
        <f>B576+'User Interface'!$D$14</f>
        <v>0.56500000000000039</v>
      </c>
      <c r="C577">
        <f>IF(G577&lt;0,(SQRT(G577^2+H577^2)*'User Interface'!$D$17)/$C$7*COS(PI()*'User Interface'!$D$19/180),0)</f>
        <v>0</v>
      </c>
      <c r="D577">
        <f>IF(G577&lt;0,(SQRT(H577^2+H577^2)*'User Interface'!$D$17)/$C$7*COS(PI()*'User Interface'!$D$19/180)+$C$8,$C$8)</f>
        <v>-9.81</v>
      </c>
      <c r="E577">
        <f t="shared" si="16"/>
        <v>9.1999999999999993</v>
      </c>
      <c r="F577">
        <f t="shared" si="16"/>
        <v>-2.5426499999999983</v>
      </c>
      <c r="G577">
        <f t="shared" si="17"/>
        <v>5.1979999999999658</v>
      </c>
      <c r="H577">
        <f t="shared" si="17"/>
        <v>0.62920137500000128</v>
      </c>
    </row>
    <row r="578" spans="2:8" x14ac:dyDescent="0.3">
      <c r="B578">
        <f>B577+'User Interface'!$D$14</f>
        <v>0.56600000000000039</v>
      </c>
      <c r="C578">
        <f>IF(G578&lt;0,(SQRT(G578^2+H578^2)*'User Interface'!$D$17)/$C$7*COS(PI()*'User Interface'!$D$19/180),0)</f>
        <v>0</v>
      </c>
      <c r="D578">
        <f>IF(G578&lt;0,(SQRT(H578^2+H578^2)*'User Interface'!$D$17)/$C$7*COS(PI()*'User Interface'!$D$19/180)+$C$8,$C$8)</f>
        <v>-9.81</v>
      </c>
      <c r="E578">
        <f t="shared" si="16"/>
        <v>9.1999999999999993</v>
      </c>
      <c r="F578">
        <f t="shared" si="16"/>
        <v>-2.5524599999999982</v>
      </c>
      <c r="G578">
        <f t="shared" si="17"/>
        <v>5.2071999999999656</v>
      </c>
      <c r="H578">
        <f t="shared" si="17"/>
        <v>0.62665382000000125</v>
      </c>
    </row>
    <row r="579" spans="2:8" x14ac:dyDescent="0.3">
      <c r="B579">
        <f>B578+'User Interface'!$D$14</f>
        <v>0.56700000000000039</v>
      </c>
      <c r="C579">
        <f>IF(G579&lt;0,(SQRT(G579^2+H579^2)*'User Interface'!$D$17)/$C$7*COS(PI()*'User Interface'!$D$19/180),0)</f>
        <v>0</v>
      </c>
      <c r="D579">
        <f>IF(G579&lt;0,(SQRT(H579^2+H579^2)*'User Interface'!$D$17)/$C$7*COS(PI()*'User Interface'!$D$19/180)+$C$8,$C$8)</f>
        <v>-9.81</v>
      </c>
      <c r="E579">
        <f t="shared" si="16"/>
        <v>9.1999999999999993</v>
      </c>
      <c r="F579">
        <f t="shared" si="16"/>
        <v>-2.562269999999998</v>
      </c>
      <c r="G579">
        <f t="shared" si="17"/>
        <v>5.2163999999999655</v>
      </c>
      <c r="H579">
        <f t="shared" si="17"/>
        <v>0.62409645500000122</v>
      </c>
    </row>
    <row r="580" spans="2:8" x14ac:dyDescent="0.3">
      <c r="B580">
        <f>B579+'User Interface'!$D$14</f>
        <v>0.56800000000000039</v>
      </c>
      <c r="C580">
        <f>IF(G580&lt;0,(SQRT(G580^2+H580^2)*'User Interface'!$D$17)/$C$7*COS(PI()*'User Interface'!$D$19/180),0)</f>
        <v>0</v>
      </c>
      <c r="D580">
        <f>IF(G580&lt;0,(SQRT(H580^2+H580^2)*'User Interface'!$D$17)/$C$7*COS(PI()*'User Interface'!$D$19/180)+$C$8,$C$8)</f>
        <v>-9.81</v>
      </c>
      <c r="E580">
        <f t="shared" si="16"/>
        <v>9.1999999999999993</v>
      </c>
      <c r="F580">
        <f t="shared" si="16"/>
        <v>-2.5720799999999979</v>
      </c>
      <c r="G580">
        <f t="shared" si="17"/>
        <v>5.2255999999999654</v>
      </c>
      <c r="H580">
        <f t="shared" si="17"/>
        <v>0.62152928000000118</v>
      </c>
    </row>
    <row r="581" spans="2:8" x14ac:dyDescent="0.3">
      <c r="B581">
        <f>B580+'User Interface'!$D$14</f>
        <v>0.56900000000000039</v>
      </c>
      <c r="C581">
        <f>IF(G581&lt;0,(SQRT(G581^2+H581^2)*'User Interface'!$D$17)/$C$7*COS(PI()*'User Interface'!$D$19/180),0)</f>
        <v>0</v>
      </c>
      <c r="D581">
        <f>IF(G581&lt;0,(SQRT(H581^2+H581^2)*'User Interface'!$D$17)/$C$7*COS(PI()*'User Interface'!$D$19/180)+$C$8,$C$8)</f>
        <v>-9.81</v>
      </c>
      <c r="E581">
        <f t="shared" si="16"/>
        <v>9.1999999999999993</v>
      </c>
      <c r="F581">
        <f t="shared" si="16"/>
        <v>-2.5818899999999978</v>
      </c>
      <c r="G581">
        <f t="shared" si="17"/>
        <v>5.2347999999999653</v>
      </c>
      <c r="H581">
        <f t="shared" si="17"/>
        <v>0.61895229500000115</v>
      </c>
    </row>
    <row r="582" spans="2:8" x14ac:dyDescent="0.3">
      <c r="B582">
        <f>B581+'User Interface'!$D$14</f>
        <v>0.5700000000000004</v>
      </c>
      <c r="C582">
        <f>IF(G582&lt;0,(SQRT(G582^2+H582^2)*'User Interface'!$D$17)/$C$7*COS(PI()*'User Interface'!$D$19/180),0)</f>
        <v>0</v>
      </c>
      <c r="D582">
        <f>IF(G582&lt;0,(SQRT(H582^2+H582^2)*'User Interface'!$D$17)/$C$7*COS(PI()*'User Interface'!$D$19/180)+$C$8,$C$8)</f>
        <v>-9.81</v>
      </c>
      <c r="E582">
        <f t="shared" si="16"/>
        <v>9.1999999999999993</v>
      </c>
      <c r="F582">
        <f t="shared" si="16"/>
        <v>-2.5916999999999977</v>
      </c>
      <c r="G582">
        <f t="shared" si="17"/>
        <v>5.2439999999999651</v>
      </c>
      <c r="H582">
        <f t="shared" si="17"/>
        <v>0.61636550000000112</v>
      </c>
    </row>
    <row r="583" spans="2:8" x14ac:dyDescent="0.3">
      <c r="B583">
        <f>B582+'User Interface'!$D$14</f>
        <v>0.5710000000000004</v>
      </c>
      <c r="C583">
        <f>IF(G583&lt;0,(SQRT(G583^2+H583^2)*'User Interface'!$D$17)/$C$7*COS(PI()*'User Interface'!$D$19/180),0)</f>
        <v>0</v>
      </c>
      <c r="D583">
        <f>IF(G583&lt;0,(SQRT(H583^2+H583^2)*'User Interface'!$D$17)/$C$7*COS(PI()*'User Interface'!$D$19/180)+$C$8,$C$8)</f>
        <v>-9.81</v>
      </c>
      <c r="E583">
        <f t="shared" si="16"/>
        <v>9.1999999999999993</v>
      </c>
      <c r="F583">
        <f t="shared" si="16"/>
        <v>-2.6015099999999975</v>
      </c>
      <c r="G583">
        <f t="shared" si="17"/>
        <v>5.253199999999965</v>
      </c>
      <c r="H583">
        <f t="shared" si="17"/>
        <v>0.61376889500000109</v>
      </c>
    </row>
    <row r="584" spans="2:8" x14ac:dyDescent="0.3">
      <c r="B584">
        <f>B583+'User Interface'!$D$14</f>
        <v>0.5720000000000004</v>
      </c>
      <c r="C584">
        <f>IF(G584&lt;0,(SQRT(G584^2+H584^2)*'User Interface'!$D$17)/$C$7*COS(PI()*'User Interface'!$D$19/180),0)</f>
        <v>0</v>
      </c>
      <c r="D584">
        <f>IF(G584&lt;0,(SQRT(H584^2+H584^2)*'User Interface'!$D$17)/$C$7*COS(PI()*'User Interface'!$D$19/180)+$C$8,$C$8)</f>
        <v>-9.81</v>
      </c>
      <c r="E584">
        <f t="shared" si="16"/>
        <v>9.1999999999999993</v>
      </c>
      <c r="F584">
        <f t="shared" si="16"/>
        <v>-2.6113199999999974</v>
      </c>
      <c r="G584">
        <f t="shared" si="17"/>
        <v>5.2623999999999649</v>
      </c>
      <c r="H584">
        <f t="shared" si="17"/>
        <v>0.61116248000000106</v>
      </c>
    </row>
    <row r="585" spans="2:8" x14ac:dyDescent="0.3">
      <c r="B585">
        <f>B584+'User Interface'!$D$14</f>
        <v>0.5730000000000004</v>
      </c>
      <c r="C585">
        <f>IF(G585&lt;0,(SQRT(G585^2+H585^2)*'User Interface'!$D$17)/$C$7*COS(PI()*'User Interface'!$D$19/180),0)</f>
        <v>0</v>
      </c>
      <c r="D585">
        <f>IF(G585&lt;0,(SQRT(H585^2+H585^2)*'User Interface'!$D$17)/$C$7*COS(PI()*'User Interface'!$D$19/180)+$C$8,$C$8)</f>
        <v>-9.81</v>
      </c>
      <c r="E585">
        <f t="shared" si="16"/>
        <v>9.1999999999999993</v>
      </c>
      <c r="F585">
        <f t="shared" si="16"/>
        <v>-2.6211299999999973</v>
      </c>
      <c r="G585">
        <f t="shared" si="17"/>
        <v>5.2715999999999648</v>
      </c>
      <c r="H585">
        <f t="shared" si="17"/>
        <v>0.60854625500000104</v>
      </c>
    </row>
    <row r="586" spans="2:8" x14ac:dyDescent="0.3">
      <c r="B586">
        <f>B585+'User Interface'!$D$14</f>
        <v>0.5740000000000004</v>
      </c>
      <c r="C586">
        <f>IF(G586&lt;0,(SQRT(G586^2+H586^2)*'User Interface'!$D$17)/$C$7*COS(PI()*'User Interface'!$D$19/180),0)</f>
        <v>0</v>
      </c>
      <c r="D586">
        <f>IF(G586&lt;0,(SQRT(H586^2+H586^2)*'User Interface'!$D$17)/$C$7*COS(PI()*'User Interface'!$D$19/180)+$C$8,$C$8)</f>
        <v>-9.81</v>
      </c>
      <c r="E586">
        <f t="shared" si="16"/>
        <v>9.1999999999999993</v>
      </c>
      <c r="F586">
        <f t="shared" si="16"/>
        <v>-2.6309399999999972</v>
      </c>
      <c r="G586">
        <f t="shared" si="17"/>
        <v>5.2807999999999646</v>
      </c>
      <c r="H586">
        <f t="shared" si="17"/>
        <v>0.60592022000000101</v>
      </c>
    </row>
    <row r="587" spans="2:8" x14ac:dyDescent="0.3">
      <c r="B587">
        <f>B586+'User Interface'!$D$14</f>
        <v>0.5750000000000004</v>
      </c>
      <c r="C587">
        <f>IF(G587&lt;0,(SQRT(G587^2+H587^2)*'User Interface'!$D$17)/$C$7*COS(PI()*'User Interface'!$D$19/180),0)</f>
        <v>0</v>
      </c>
      <c r="D587">
        <f>IF(G587&lt;0,(SQRT(H587^2+H587^2)*'User Interface'!$D$17)/$C$7*COS(PI()*'User Interface'!$D$19/180)+$C$8,$C$8)</f>
        <v>-9.81</v>
      </c>
      <c r="E587">
        <f t="shared" si="16"/>
        <v>9.1999999999999993</v>
      </c>
      <c r="F587">
        <f t="shared" si="16"/>
        <v>-2.640749999999997</v>
      </c>
      <c r="G587">
        <f t="shared" si="17"/>
        <v>5.2899999999999645</v>
      </c>
      <c r="H587">
        <f t="shared" si="17"/>
        <v>0.60328437500000098</v>
      </c>
    </row>
    <row r="588" spans="2:8" x14ac:dyDescent="0.3">
      <c r="B588">
        <f>B587+'User Interface'!$D$14</f>
        <v>0.5760000000000004</v>
      </c>
      <c r="C588">
        <f>IF(G588&lt;0,(SQRT(G588^2+H588^2)*'User Interface'!$D$17)/$C$7*COS(PI()*'User Interface'!$D$19/180),0)</f>
        <v>0</v>
      </c>
      <c r="D588">
        <f>IF(G588&lt;0,(SQRT(H588^2+H588^2)*'User Interface'!$D$17)/$C$7*COS(PI()*'User Interface'!$D$19/180)+$C$8,$C$8)</f>
        <v>-9.81</v>
      </c>
      <c r="E588">
        <f t="shared" si="16"/>
        <v>9.1999999999999993</v>
      </c>
      <c r="F588">
        <f t="shared" si="16"/>
        <v>-2.6505599999999969</v>
      </c>
      <c r="G588">
        <f t="shared" si="17"/>
        <v>5.2991999999999644</v>
      </c>
      <c r="H588">
        <f t="shared" si="17"/>
        <v>0.60063872000000096</v>
      </c>
    </row>
    <row r="589" spans="2:8" x14ac:dyDescent="0.3">
      <c r="B589">
        <f>B588+'User Interface'!$D$14</f>
        <v>0.5770000000000004</v>
      </c>
      <c r="C589">
        <f>IF(G589&lt;0,(SQRT(G589^2+H589^2)*'User Interface'!$D$17)/$C$7*COS(PI()*'User Interface'!$D$19/180),0)</f>
        <v>0</v>
      </c>
      <c r="D589">
        <f>IF(G589&lt;0,(SQRT(H589^2+H589^2)*'User Interface'!$D$17)/$C$7*COS(PI()*'User Interface'!$D$19/180)+$C$8,$C$8)</f>
        <v>-9.81</v>
      </c>
      <c r="E589">
        <f t="shared" si="16"/>
        <v>9.1999999999999993</v>
      </c>
      <c r="F589">
        <f t="shared" si="16"/>
        <v>-2.6603699999999968</v>
      </c>
      <c r="G589">
        <f t="shared" si="17"/>
        <v>5.3083999999999643</v>
      </c>
      <c r="H589">
        <f t="shared" si="17"/>
        <v>0.59798325500000094</v>
      </c>
    </row>
    <row r="590" spans="2:8" x14ac:dyDescent="0.3">
      <c r="B590">
        <f>B589+'User Interface'!$D$14</f>
        <v>0.5780000000000004</v>
      </c>
      <c r="C590">
        <f>IF(G590&lt;0,(SQRT(G590^2+H590^2)*'User Interface'!$D$17)/$C$7*COS(PI()*'User Interface'!$D$19/180),0)</f>
        <v>0</v>
      </c>
      <c r="D590">
        <f>IF(G590&lt;0,(SQRT(H590^2+H590^2)*'User Interface'!$D$17)/$C$7*COS(PI()*'User Interface'!$D$19/180)+$C$8,$C$8)</f>
        <v>-9.81</v>
      </c>
      <c r="E590">
        <f t="shared" ref="E590:F653" si="18">C589*$C$9+E589</f>
        <v>9.1999999999999993</v>
      </c>
      <c r="F590">
        <f t="shared" si="18"/>
        <v>-2.6701799999999967</v>
      </c>
      <c r="G590">
        <f t="shared" ref="G590:H653" si="19">(E590+E589)/2*$C$9+G589</f>
        <v>5.3175999999999641</v>
      </c>
      <c r="H590">
        <f t="shared" si="19"/>
        <v>0.59531798000000091</v>
      </c>
    </row>
    <row r="591" spans="2:8" x14ac:dyDescent="0.3">
      <c r="B591">
        <f>B590+'User Interface'!$D$14</f>
        <v>0.5790000000000004</v>
      </c>
      <c r="C591">
        <f>IF(G591&lt;0,(SQRT(G591^2+H591^2)*'User Interface'!$D$17)/$C$7*COS(PI()*'User Interface'!$D$19/180),0)</f>
        <v>0</v>
      </c>
      <c r="D591">
        <f>IF(G591&lt;0,(SQRT(H591^2+H591^2)*'User Interface'!$D$17)/$C$7*COS(PI()*'User Interface'!$D$19/180)+$C$8,$C$8)</f>
        <v>-9.81</v>
      </c>
      <c r="E591">
        <f t="shared" si="18"/>
        <v>9.1999999999999993</v>
      </c>
      <c r="F591">
        <f t="shared" si="18"/>
        <v>-2.6799899999999965</v>
      </c>
      <c r="G591">
        <f t="shared" si="19"/>
        <v>5.326799999999964</v>
      </c>
      <c r="H591">
        <f t="shared" si="19"/>
        <v>0.59264289500000089</v>
      </c>
    </row>
    <row r="592" spans="2:8" x14ac:dyDescent="0.3">
      <c r="B592">
        <f>B591+'User Interface'!$D$14</f>
        <v>0.5800000000000004</v>
      </c>
      <c r="C592">
        <f>IF(G592&lt;0,(SQRT(G592^2+H592^2)*'User Interface'!$D$17)/$C$7*COS(PI()*'User Interface'!$D$19/180),0)</f>
        <v>0</v>
      </c>
      <c r="D592">
        <f>IF(G592&lt;0,(SQRT(H592^2+H592^2)*'User Interface'!$D$17)/$C$7*COS(PI()*'User Interface'!$D$19/180)+$C$8,$C$8)</f>
        <v>-9.81</v>
      </c>
      <c r="E592">
        <f t="shared" si="18"/>
        <v>9.1999999999999993</v>
      </c>
      <c r="F592">
        <f t="shared" si="18"/>
        <v>-2.6897999999999964</v>
      </c>
      <c r="G592">
        <f t="shared" si="19"/>
        <v>5.3359999999999639</v>
      </c>
      <c r="H592">
        <f t="shared" si="19"/>
        <v>0.58995800000000087</v>
      </c>
    </row>
    <row r="593" spans="2:8" x14ac:dyDescent="0.3">
      <c r="B593">
        <f>B592+'User Interface'!$D$14</f>
        <v>0.58100000000000041</v>
      </c>
      <c r="C593">
        <f>IF(G593&lt;0,(SQRT(G593^2+H593^2)*'User Interface'!$D$17)/$C$7*COS(PI()*'User Interface'!$D$19/180),0)</f>
        <v>0</v>
      </c>
      <c r="D593">
        <f>IF(G593&lt;0,(SQRT(H593^2+H593^2)*'User Interface'!$D$17)/$C$7*COS(PI()*'User Interface'!$D$19/180)+$C$8,$C$8)</f>
        <v>-9.81</v>
      </c>
      <c r="E593">
        <f t="shared" si="18"/>
        <v>9.1999999999999993</v>
      </c>
      <c r="F593">
        <f t="shared" si="18"/>
        <v>-2.6996099999999963</v>
      </c>
      <c r="G593">
        <f t="shared" si="19"/>
        <v>5.3451999999999638</v>
      </c>
      <c r="H593">
        <f t="shared" si="19"/>
        <v>0.58726329500000085</v>
      </c>
    </row>
    <row r="594" spans="2:8" x14ac:dyDescent="0.3">
      <c r="B594">
        <f>B593+'User Interface'!$D$14</f>
        <v>0.58200000000000041</v>
      </c>
      <c r="C594">
        <f>IF(G594&lt;0,(SQRT(G594^2+H594^2)*'User Interface'!$D$17)/$C$7*COS(PI()*'User Interface'!$D$19/180),0)</f>
        <v>0</v>
      </c>
      <c r="D594">
        <f>IF(G594&lt;0,(SQRT(H594^2+H594^2)*'User Interface'!$D$17)/$C$7*COS(PI()*'User Interface'!$D$19/180)+$C$8,$C$8)</f>
        <v>-9.81</v>
      </c>
      <c r="E594">
        <f t="shared" si="18"/>
        <v>9.1999999999999993</v>
      </c>
      <c r="F594">
        <f t="shared" si="18"/>
        <v>-2.7094199999999962</v>
      </c>
      <c r="G594">
        <f t="shared" si="19"/>
        <v>5.3543999999999636</v>
      </c>
      <c r="H594">
        <f t="shared" si="19"/>
        <v>0.58455878000000083</v>
      </c>
    </row>
    <row r="595" spans="2:8" x14ac:dyDescent="0.3">
      <c r="B595">
        <f>B594+'User Interface'!$D$14</f>
        <v>0.58300000000000041</v>
      </c>
      <c r="C595">
        <f>IF(G595&lt;0,(SQRT(G595^2+H595^2)*'User Interface'!$D$17)/$C$7*COS(PI()*'User Interface'!$D$19/180),0)</f>
        <v>0</v>
      </c>
      <c r="D595">
        <f>IF(G595&lt;0,(SQRT(H595^2+H595^2)*'User Interface'!$D$17)/$C$7*COS(PI()*'User Interface'!$D$19/180)+$C$8,$C$8)</f>
        <v>-9.81</v>
      </c>
      <c r="E595">
        <f t="shared" si="18"/>
        <v>9.1999999999999993</v>
      </c>
      <c r="F595">
        <f t="shared" si="18"/>
        <v>-2.719229999999996</v>
      </c>
      <c r="G595">
        <f t="shared" si="19"/>
        <v>5.3635999999999635</v>
      </c>
      <c r="H595">
        <f t="shared" si="19"/>
        <v>0.58184445500000082</v>
      </c>
    </row>
    <row r="596" spans="2:8" x14ac:dyDescent="0.3">
      <c r="B596">
        <f>B595+'User Interface'!$D$14</f>
        <v>0.58400000000000041</v>
      </c>
      <c r="C596">
        <f>IF(G596&lt;0,(SQRT(G596^2+H596^2)*'User Interface'!$D$17)/$C$7*COS(PI()*'User Interface'!$D$19/180),0)</f>
        <v>0</v>
      </c>
      <c r="D596">
        <f>IF(G596&lt;0,(SQRT(H596^2+H596^2)*'User Interface'!$D$17)/$C$7*COS(PI()*'User Interface'!$D$19/180)+$C$8,$C$8)</f>
        <v>-9.81</v>
      </c>
      <c r="E596">
        <f t="shared" si="18"/>
        <v>9.1999999999999993</v>
      </c>
      <c r="F596">
        <f t="shared" si="18"/>
        <v>-2.7290399999999959</v>
      </c>
      <c r="G596">
        <f t="shared" si="19"/>
        <v>5.3727999999999634</v>
      </c>
      <c r="H596">
        <f t="shared" si="19"/>
        <v>0.5791203200000008</v>
      </c>
    </row>
    <row r="597" spans="2:8" x14ac:dyDescent="0.3">
      <c r="B597">
        <f>B596+'User Interface'!$D$14</f>
        <v>0.58500000000000041</v>
      </c>
      <c r="C597">
        <f>IF(G597&lt;0,(SQRT(G597^2+H597^2)*'User Interface'!$D$17)/$C$7*COS(PI()*'User Interface'!$D$19/180),0)</f>
        <v>0</v>
      </c>
      <c r="D597">
        <f>IF(G597&lt;0,(SQRT(H597^2+H597^2)*'User Interface'!$D$17)/$C$7*COS(PI()*'User Interface'!$D$19/180)+$C$8,$C$8)</f>
        <v>-9.81</v>
      </c>
      <c r="E597">
        <f t="shared" si="18"/>
        <v>9.1999999999999993</v>
      </c>
      <c r="F597">
        <f t="shared" si="18"/>
        <v>-2.7388499999999958</v>
      </c>
      <c r="G597">
        <f t="shared" si="19"/>
        <v>5.3819999999999633</v>
      </c>
      <c r="H597">
        <f t="shared" si="19"/>
        <v>0.57638637500000078</v>
      </c>
    </row>
    <row r="598" spans="2:8" x14ac:dyDescent="0.3">
      <c r="B598">
        <f>B597+'User Interface'!$D$14</f>
        <v>0.58600000000000041</v>
      </c>
      <c r="C598">
        <f>IF(G598&lt;0,(SQRT(G598^2+H598^2)*'User Interface'!$D$17)/$C$7*COS(PI()*'User Interface'!$D$19/180),0)</f>
        <v>0</v>
      </c>
      <c r="D598">
        <f>IF(G598&lt;0,(SQRT(H598^2+H598^2)*'User Interface'!$D$17)/$C$7*COS(PI()*'User Interface'!$D$19/180)+$C$8,$C$8)</f>
        <v>-9.81</v>
      </c>
      <c r="E598">
        <f t="shared" si="18"/>
        <v>9.1999999999999993</v>
      </c>
      <c r="F598">
        <f t="shared" si="18"/>
        <v>-2.7486599999999957</v>
      </c>
      <c r="G598">
        <f t="shared" si="19"/>
        <v>5.3911999999999631</v>
      </c>
      <c r="H598">
        <f t="shared" si="19"/>
        <v>0.57364262000000077</v>
      </c>
    </row>
    <row r="599" spans="2:8" x14ac:dyDescent="0.3">
      <c r="B599">
        <f>B598+'User Interface'!$D$14</f>
        <v>0.58700000000000041</v>
      </c>
      <c r="C599">
        <f>IF(G599&lt;0,(SQRT(G599^2+H599^2)*'User Interface'!$D$17)/$C$7*COS(PI()*'User Interface'!$D$19/180),0)</f>
        <v>0</v>
      </c>
      <c r="D599">
        <f>IF(G599&lt;0,(SQRT(H599^2+H599^2)*'User Interface'!$D$17)/$C$7*COS(PI()*'User Interface'!$D$19/180)+$C$8,$C$8)</f>
        <v>-9.81</v>
      </c>
      <c r="E599">
        <f t="shared" si="18"/>
        <v>9.1999999999999993</v>
      </c>
      <c r="F599">
        <f t="shared" si="18"/>
        <v>-2.7584699999999955</v>
      </c>
      <c r="G599">
        <f t="shared" si="19"/>
        <v>5.400399999999963</v>
      </c>
      <c r="H599">
        <f t="shared" si="19"/>
        <v>0.57088905500000076</v>
      </c>
    </row>
    <row r="600" spans="2:8" x14ac:dyDescent="0.3">
      <c r="B600">
        <f>B599+'User Interface'!$D$14</f>
        <v>0.58800000000000041</v>
      </c>
      <c r="C600">
        <f>IF(G600&lt;0,(SQRT(G600^2+H600^2)*'User Interface'!$D$17)/$C$7*COS(PI()*'User Interface'!$D$19/180),0)</f>
        <v>0</v>
      </c>
      <c r="D600">
        <f>IF(G600&lt;0,(SQRT(H600^2+H600^2)*'User Interface'!$D$17)/$C$7*COS(PI()*'User Interface'!$D$19/180)+$C$8,$C$8)</f>
        <v>-9.81</v>
      </c>
      <c r="E600">
        <f t="shared" si="18"/>
        <v>9.1999999999999993</v>
      </c>
      <c r="F600">
        <f t="shared" si="18"/>
        <v>-2.7682799999999954</v>
      </c>
      <c r="G600">
        <f t="shared" si="19"/>
        <v>5.4095999999999629</v>
      </c>
      <c r="H600">
        <f t="shared" si="19"/>
        <v>0.56812568000000074</v>
      </c>
    </row>
    <row r="601" spans="2:8" x14ac:dyDescent="0.3">
      <c r="B601">
        <f>B600+'User Interface'!$D$14</f>
        <v>0.58900000000000041</v>
      </c>
      <c r="C601">
        <f>IF(G601&lt;0,(SQRT(G601^2+H601^2)*'User Interface'!$D$17)/$C$7*COS(PI()*'User Interface'!$D$19/180),0)</f>
        <v>0</v>
      </c>
      <c r="D601">
        <f>IF(G601&lt;0,(SQRT(H601^2+H601^2)*'User Interface'!$D$17)/$C$7*COS(PI()*'User Interface'!$D$19/180)+$C$8,$C$8)</f>
        <v>-9.81</v>
      </c>
      <c r="E601">
        <f t="shared" si="18"/>
        <v>9.1999999999999993</v>
      </c>
      <c r="F601">
        <f t="shared" si="18"/>
        <v>-2.7780899999999953</v>
      </c>
      <c r="G601">
        <f t="shared" si="19"/>
        <v>5.4187999999999628</v>
      </c>
      <c r="H601">
        <f t="shared" si="19"/>
        <v>0.56535249500000073</v>
      </c>
    </row>
    <row r="602" spans="2:8" x14ac:dyDescent="0.3">
      <c r="B602">
        <f>B601+'User Interface'!$D$14</f>
        <v>0.59000000000000041</v>
      </c>
      <c r="C602">
        <f>IF(G602&lt;0,(SQRT(G602^2+H602^2)*'User Interface'!$D$17)/$C$7*COS(PI()*'User Interface'!$D$19/180),0)</f>
        <v>0</v>
      </c>
      <c r="D602">
        <f>IF(G602&lt;0,(SQRT(H602^2+H602^2)*'User Interface'!$D$17)/$C$7*COS(PI()*'User Interface'!$D$19/180)+$C$8,$C$8)</f>
        <v>-9.81</v>
      </c>
      <c r="E602">
        <f t="shared" si="18"/>
        <v>9.1999999999999993</v>
      </c>
      <c r="F602">
        <f t="shared" si="18"/>
        <v>-2.7878999999999952</v>
      </c>
      <c r="G602">
        <f t="shared" si="19"/>
        <v>5.4279999999999626</v>
      </c>
      <c r="H602">
        <f t="shared" si="19"/>
        <v>0.56256950000000072</v>
      </c>
    </row>
    <row r="603" spans="2:8" x14ac:dyDescent="0.3">
      <c r="B603">
        <f>B602+'User Interface'!$D$14</f>
        <v>0.59100000000000041</v>
      </c>
      <c r="C603">
        <f>IF(G603&lt;0,(SQRT(G603^2+H603^2)*'User Interface'!$D$17)/$C$7*COS(PI()*'User Interface'!$D$19/180),0)</f>
        <v>0</v>
      </c>
      <c r="D603">
        <f>IF(G603&lt;0,(SQRT(H603^2+H603^2)*'User Interface'!$D$17)/$C$7*COS(PI()*'User Interface'!$D$19/180)+$C$8,$C$8)</f>
        <v>-9.81</v>
      </c>
      <c r="E603">
        <f t="shared" si="18"/>
        <v>9.1999999999999993</v>
      </c>
      <c r="F603">
        <f t="shared" si="18"/>
        <v>-2.797709999999995</v>
      </c>
      <c r="G603">
        <f t="shared" si="19"/>
        <v>5.4371999999999625</v>
      </c>
      <c r="H603">
        <f t="shared" si="19"/>
        <v>0.55977669500000071</v>
      </c>
    </row>
    <row r="604" spans="2:8" x14ac:dyDescent="0.3">
      <c r="B604">
        <f>B603+'User Interface'!$D$14</f>
        <v>0.59200000000000041</v>
      </c>
      <c r="C604">
        <f>IF(G604&lt;0,(SQRT(G604^2+H604^2)*'User Interface'!$D$17)/$C$7*COS(PI()*'User Interface'!$D$19/180),0)</f>
        <v>0</v>
      </c>
      <c r="D604">
        <f>IF(G604&lt;0,(SQRT(H604^2+H604^2)*'User Interface'!$D$17)/$C$7*COS(PI()*'User Interface'!$D$19/180)+$C$8,$C$8)</f>
        <v>-9.81</v>
      </c>
      <c r="E604">
        <f t="shared" si="18"/>
        <v>9.1999999999999993</v>
      </c>
      <c r="F604">
        <f t="shared" si="18"/>
        <v>-2.8075199999999949</v>
      </c>
      <c r="G604">
        <f t="shared" si="19"/>
        <v>5.4463999999999624</v>
      </c>
      <c r="H604">
        <f t="shared" si="19"/>
        <v>0.5569740800000007</v>
      </c>
    </row>
    <row r="605" spans="2:8" x14ac:dyDescent="0.3">
      <c r="B605">
        <f>B604+'User Interface'!$D$14</f>
        <v>0.59300000000000042</v>
      </c>
      <c r="C605">
        <f>IF(G605&lt;0,(SQRT(G605^2+H605^2)*'User Interface'!$D$17)/$C$7*COS(PI()*'User Interface'!$D$19/180),0)</f>
        <v>0</v>
      </c>
      <c r="D605">
        <f>IF(G605&lt;0,(SQRT(H605^2+H605^2)*'User Interface'!$D$17)/$C$7*COS(PI()*'User Interface'!$D$19/180)+$C$8,$C$8)</f>
        <v>-9.81</v>
      </c>
      <c r="E605">
        <f t="shared" si="18"/>
        <v>9.1999999999999993</v>
      </c>
      <c r="F605">
        <f t="shared" si="18"/>
        <v>-2.8173299999999948</v>
      </c>
      <c r="G605">
        <f t="shared" si="19"/>
        <v>5.4555999999999623</v>
      </c>
      <c r="H605">
        <f t="shared" si="19"/>
        <v>0.5541616550000007</v>
      </c>
    </row>
    <row r="606" spans="2:8" x14ac:dyDescent="0.3">
      <c r="B606">
        <f>B605+'User Interface'!$D$14</f>
        <v>0.59400000000000042</v>
      </c>
      <c r="C606">
        <f>IF(G606&lt;0,(SQRT(G606^2+H606^2)*'User Interface'!$D$17)/$C$7*COS(PI()*'User Interface'!$D$19/180),0)</f>
        <v>0</v>
      </c>
      <c r="D606">
        <f>IF(G606&lt;0,(SQRT(H606^2+H606^2)*'User Interface'!$D$17)/$C$7*COS(PI()*'User Interface'!$D$19/180)+$C$8,$C$8)</f>
        <v>-9.81</v>
      </c>
      <c r="E606">
        <f t="shared" si="18"/>
        <v>9.1999999999999993</v>
      </c>
      <c r="F606">
        <f t="shared" si="18"/>
        <v>-2.8271399999999947</v>
      </c>
      <c r="G606">
        <f t="shared" si="19"/>
        <v>5.4647999999999621</v>
      </c>
      <c r="H606">
        <f t="shared" si="19"/>
        <v>0.55133942000000069</v>
      </c>
    </row>
    <row r="607" spans="2:8" x14ac:dyDescent="0.3">
      <c r="B607">
        <f>B606+'User Interface'!$D$14</f>
        <v>0.59500000000000042</v>
      </c>
      <c r="C607">
        <f>IF(G607&lt;0,(SQRT(G607^2+H607^2)*'User Interface'!$D$17)/$C$7*COS(PI()*'User Interface'!$D$19/180),0)</f>
        <v>0</v>
      </c>
      <c r="D607">
        <f>IF(G607&lt;0,(SQRT(H607^2+H607^2)*'User Interface'!$D$17)/$C$7*COS(PI()*'User Interface'!$D$19/180)+$C$8,$C$8)</f>
        <v>-9.81</v>
      </c>
      <c r="E607">
        <f t="shared" si="18"/>
        <v>9.1999999999999993</v>
      </c>
      <c r="F607">
        <f t="shared" si="18"/>
        <v>-2.8369499999999945</v>
      </c>
      <c r="G607">
        <f t="shared" si="19"/>
        <v>5.473999999999962</v>
      </c>
      <c r="H607">
        <f t="shared" si="19"/>
        <v>0.54850737500000069</v>
      </c>
    </row>
    <row r="608" spans="2:8" x14ac:dyDescent="0.3">
      <c r="B608">
        <f>B607+'User Interface'!$D$14</f>
        <v>0.59600000000000042</v>
      </c>
      <c r="C608">
        <f>IF(G608&lt;0,(SQRT(G608^2+H608^2)*'User Interface'!$D$17)/$C$7*COS(PI()*'User Interface'!$D$19/180),0)</f>
        <v>0</v>
      </c>
      <c r="D608">
        <f>IF(G608&lt;0,(SQRT(H608^2+H608^2)*'User Interface'!$D$17)/$C$7*COS(PI()*'User Interface'!$D$19/180)+$C$8,$C$8)</f>
        <v>-9.81</v>
      </c>
      <c r="E608">
        <f t="shared" si="18"/>
        <v>9.1999999999999993</v>
      </c>
      <c r="F608">
        <f t="shared" si="18"/>
        <v>-2.8467599999999944</v>
      </c>
      <c r="G608">
        <f t="shared" si="19"/>
        <v>5.4831999999999619</v>
      </c>
      <c r="H608">
        <f t="shared" si="19"/>
        <v>0.54566552000000068</v>
      </c>
    </row>
    <row r="609" spans="2:8" x14ac:dyDescent="0.3">
      <c r="B609">
        <f>B608+'User Interface'!$D$14</f>
        <v>0.59700000000000042</v>
      </c>
      <c r="C609">
        <f>IF(G609&lt;0,(SQRT(G609^2+H609^2)*'User Interface'!$D$17)/$C$7*COS(PI()*'User Interface'!$D$19/180),0)</f>
        <v>0</v>
      </c>
      <c r="D609">
        <f>IF(G609&lt;0,(SQRT(H609^2+H609^2)*'User Interface'!$D$17)/$C$7*COS(PI()*'User Interface'!$D$19/180)+$C$8,$C$8)</f>
        <v>-9.81</v>
      </c>
      <c r="E609">
        <f t="shared" si="18"/>
        <v>9.1999999999999993</v>
      </c>
      <c r="F609">
        <f t="shared" si="18"/>
        <v>-2.8565699999999943</v>
      </c>
      <c r="G609">
        <f t="shared" si="19"/>
        <v>5.4923999999999618</v>
      </c>
      <c r="H609">
        <f t="shared" si="19"/>
        <v>0.54281385500000068</v>
      </c>
    </row>
    <row r="610" spans="2:8" x14ac:dyDescent="0.3">
      <c r="B610">
        <f>B609+'User Interface'!$D$14</f>
        <v>0.59800000000000042</v>
      </c>
      <c r="C610">
        <f>IF(G610&lt;0,(SQRT(G610^2+H610^2)*'User Interface'!$D$17)/$C$7*COS(PI()*'User Interface'!$D$19/180),0)</f>
        <v>0</v>
      </c>
      <c r="D610">
        <f>IF(G610&lt;0,(SQRT(H610^2+H610^2)*'User Interface'!$D$17)/$C$7*COS(PI()*'User Interface'!$D$19/180)+$C$8,$C$8)</f>
        <v>-9.81</v>
      </c>
      <c r="E610">
        <f t="shared" si="18"/>
        <v>9.1999999999999993</v>
      </c>
      <c r="F610">
        <f t="shared" si="18"/>
        <v>-2.8663799999999942</v>
      </c>
      <c r="G610">
        <f t="shared" si="19"/>
        <v>5.5015999999999616</v>
      </c>
      <c r="H610">
        <f t="shared" si="19"/>
        <v>0.53995238000000068</v>
      </c>
    </row>
    <row r="611" spans="2:8" x14ac:dyDescent="0.3">
      <c r="B611">
        <f>B610+'User Interface'!$D$14</f>
        <v>0.59900000000000042</v>
      </c>
      <c r="C611">
        <f>IF(G611&lt;0,(SQRT(G611^2+H611^2)*'User Interface'!$D$17)/$C$7*COS(PI()*'User Interface'!$D$19/180),0)</f>
        <v>0</v>
      </c>
      <c r="D611">
        <f>IF(G611&lt;0,(SQRT(H611^2+H611^2)*'User Interface'!$D$17)/$C$7*COS(PI()*'User Interface'!$D$19/180)+$C$8,$C$8)</f>
        <v>-9.81</v>
      </c>
      <c r="E611">
        <f t="shared" si="18"/>
        <v>9.1999999999999993</v>
      </c>
      <c r="F611">
        <f t="shared" si="18"/>
        <v>-2.876189999999994</v>
      </c>
      <c r="G611">
        <f t="shared" si="19"/>
        <v>5.5107999999999615</v>
      </c>
      <c r="H611">
        <f t="shared" si="19"/>
        <v>0.53708109500000067</v>
      </c>
    </row>
    <row r="612" spans="2:8" x14ac:dyDescent="0.3">
      <c r="B612">
        <f>B611+'User Interface'!$D$14</f>
        <v>0.60000000000000042</v>
      </c>
      <c r="C612">
        <f>IF(G612&lt;0,(SQRT(G612^2+H612^2)*'User Interface'!$D$17)/$C$7*COS(PI()*'User Interface'!$D$19/180),0)</f>
        <v>0</v>
      </c>
      <c r="D612">
        <f>IF(G612&lt;0,(SQRT(H612^2+H612^2)*'User Interface'!$D$17)/$C$7*COS(PI()*'User Interface'!$D$19/180)+$C$8,$C$8)</f>
        <v>-9.81</v>
      </c>
      <c r="E612">
        <f t="shared" si="18"/>
        <v>9.1999999999999993</v>
      </c>
      <c r="F612">
        <f t="shared" si="18"/>
        <v>-2.8859999999999939</v>
      </c>
      <c r="G612">
        <f t="shared" si="19"/>
        <v>5.5199999999999614</v>
      </c>
      <c r="H612">
        <f t="shared" si="19"/>
        <v>0.53420000000000067</v>
      </c>
    </row>
    <row r="613" spans="2:8" x14ac:dyDescent="0.3">
      <c r="B613">
        <f>B612+'User Interface'!$D$14</f>
        <v>0.60100000000000042</v>
      </c>
      <c r="C613">
        <f>IF(G613&lt;0,(SQRT(G613^2+H613^2)*'User Interface'!$D$17)/$C$7*COS(PI()*'User Interface'!$D$19/180),0)</f>
        <v>0</v>
      </c>
      <c r="D613">
        <f>IF(G613&lt;0,(SQRT(H613^2+H613^2)*'User Interface'!$D$17)/$C$7*COS(PI()*'User Interface'!$D$19/180)+$C$8,$C$8)</f>
        <v>-9.81</v>
      </c>
      <c r="E613">
        <f t="shared" si="18"/>
        <v>9.1999999999999993</v>
      </c>
      <c r="F613">
        <f t="shared" si="18"/>
        <v>-2.8958099999999938</v>
      </c>
      <c r="G613">
        <f t="shared" si="19"/>
        <v>5.5291999999999613</v>
      </c>
      <c r="H613">
        <f t="shared" si="19"/>
        <v>0.53130909500000068</v>
      </c>
    </row>
    <row r="614" spans="2:8" x14ac:dyDescent="0.3">
      <c r="B614">
        <f>B613+'User Interface'!$D$14</f>
        <v>0.60200000000000042</v>
      </c>
      <c r="C614">
        <f>IF(G614&lt;0,(SQRT(G614^2+H614^2)*'User Interface'!$D$17)/$C$7*COS(PI()*'User Interface'!$D$19/180),0)</f>
        <v>0</v>
      </c>
      <c r="D614">
        <f>IF(G614&lt;0,(SQRT(H614^2+H614^2)*'User Interface'!$D$17)/$C$7*COS(PI()*'User Interface'!$D$19/180)+$C$8,$C$8)</f>
        <v>-9.81</v>
      </c>
      <c r="E614">
        <f t="shared" si="18"/>
        <v>9.1999999999999993</v>
      </c>
      <c r="F614">
        <f t="shared" si="18"/>
        <v>-2.9056199999999937</v>
      </c>
      <c r="G614">
        <f t="shared" si="19"/>
        <v>5.5383999999999611</v>
      </c>
      <c r="H614">
        <f t="shared" si="19"/>
        <v>0.52840838000000068</v>
      </c>
    </row>
    <row r="615" spans="2:8" x14ac:dyDescent="0.3">
      <c r="B615">
        <f>B614+'User Interface'!$D$14</f>
        <v>0.60300000000000042</v>
      </c>
      <c r="C615">
        <f>IF(G615&lt;0,(SQRT(G615^2+H615^2)*'User Interface'!$D$17)/$C$7*COS(PI()*'User Interface'!$D$19/180),0)</f>
        <v>0</v>
      </c>
      <c r="D615">
        <f>IF(G615&lt;0,(SQRT(H615^2+H615^2)*'User Interface'!$D$17)/$C$7*COS(PI()*'User Interface'!$D$19/180)+$C$8,$C$8)</f>
        <v>-9.81</v>
      </c>
      <c r="E615">
        <f t="shared" si="18"/>
        <v>9.1999999999999993</v>
      </c>
      <c r="F615">
        <f t="shared" si="18"/>
        <v>-2.9154299999999935</v>
      </c>
      <c r="G615">
        <f t="shared" si="19"/>
        <v>5.547599999999961</v>
      </c>
      <c r="H615">
        <f t="shared" si="19"/>
        <v>0.52549785500000068</v>
      </c>
    </row>
    <row r="616" spans="2:8" x14ac:dyDescent="0.3">
      <c r="B616">
        <f>B615+'User Interface'!$D$14</f>
        <v>0.60400000000000043</v>
      </c>
      <c r="C616">
        <f>IF(G616&lt;0,(SQRT(G616^2+H616^2)*'User Interface'!$D$17)/$C$7*COS(PI()*'User Interface'!$D$19/180),0)</f>
        <v>0</v>
      </c>
      <c r="D616">
        <f>IF(G616&lt;0,(SQRT(H616^2+H616^2)*'User Interface'!$D$17)/$C$7*COS(PI()*'User Interface'!$D$19/180)+$C$8,$C$8)</f>
        <v>-9.81</v>
      </c>
      <c r="E616">
        <f t="shared" si="18"/>
        <v>9.1999999999999993</v>
      </c>
      <c r="F616">
        <f t="shared" si="18"/>
        <v>-2.9252399999999934</v>
      </c>
      <c r="G616">
        <f t="shared" si="19"/>
        <v>5.5567999999999609</v>
      </c>
      <c r="H616">
        <f t="shared" si="19"/>
        <v>0.52257752000000068</v>
      </c>
    </row>
    <row r="617" spans="2:8" x14ac:dyDescent="0.3">
      <c r="B617">
        <f>B616+'User Interface'!$D$14</f>
        <v>0.60500000000000043</v>
      </c>
      <c r="C617">
        <f>IF(G617&lt;0,(SQRT(G617^2+H617^2)*'User Interface'!$D$17)/$C$7*COS(PI()*'User Interface'!$D$19/180),0)</f>
        <v>0</v>
      </c>
      <c r="D617">
        <f>IF(G617&lt;0,(SQRT(H617^2+H617^2)*'User Interface'!$D$17)/$C$7*COS(PI()*'User Interface'!$D$19/180)+$C$8,$C$8)</f>
        <v>-9.81</v>
      </c>
      <c r="E617">
        <f t="shared" si="18"/>
        <v>9.1999999999999993</v>
      </c>
      <c r="F617">
        <f t="shared" si="18"/>
        <v>-2.9350499999999933</v>
      </c>
      <c r="G617">
        <f t="shared" si="19"/>
        <v>5.5659999999999608</v>
      </c>
      <c r="H617">
        <f t="shared" si="19"/>
        <v>0.51964737500000069</v>
      </c>
    </row>
    <row r="618" spans="2:8" x14ac:dyDescent="0.3">
      <c r="B618">
        <f>B617+'User Interface'!$D$14</f>
        <v>0.60600000000000043</v>
      </c>
      <c r="C618">
        <f>IF(G618&lt;0,(SQRT(G618^2+H618^2)*'User Interface'!$D$17)/$C$7*COS(PI()*'User Interface'!$D$19/180),0)</f>
        <v>0</v>
      </c>
      <c r="D618">
        <f>IF(G618&lt;0,(SQRT(H618^2+H618^2)*'User Interface'!$D$17)/$C$7*COS(PI()*'User Interface'!$D$19/180)+$C$8,$C$8)</f>
        <v>-9.81</v>
      </c>
      <c r="E618">
        <f t="shared" si="18"/>
        <v>9.1999999999999993</v>
      </c>
      <c r="F618">
        <f t="shared" si="18"/>
        <v>-2.9448599999999931</v>
      </c>
      <c r="G618">
        <f t="shared" si="19"/>
        <v>5.5751999999999606</v>
      </c>
      <c r="H618">
        <f t="shared" si="19"/>
        <v>0.51670742000000069</v>
      </c>
    </row>
    <row r="619" spans="2:8" x14ac:dyDescent="0.3">
      <c r="B619">
        <f>B618+'User Interface'!$D$14</f>
        <v>0.60700000000000043</v>
      </c>
      <c r="C619">
        <f>IF(G619&lt;0,(SQRT(G619^2+H619^2)*'User Interface'!$D$17)/$C$7*COS(PI()*'User Interface'!$D$19/180),0)</f>
        <v>0</v>
      </c>
      <c r="D619">
        <f>IF(G619&lt;0,(SQRT(H619^2+H619^2)*'User Interface'!$D$17)/$C$7*COS(PI()*'User Interface'!$D$19/180)+$C$8,$C$8)</f>
        <v>-9.81</v>
      </c>
      <c r="E619">
        <f t="shared" si="18"/>
        <v>9.1999999999999993</v>
      </c>
      <c r="F619">
        <f t="shared" si="18"/>
        <v>-2.954669999999993</v>
      </c>
      <c r="G619">
        <f t="shared" si="19"/>
        <v>5.5843999999999605</v>
      </c>
      <c r="H619">
        <f t="shared" si="19"/>
        <v>0.5137576550000007</v>
      </c>
    </row>
    <row r="620" spans="2:8" x14ac:dyDescent="0.3">
      <c r="B620">
        <f>B619+'User Interface'!$D$14</f>
        <v>0.60800000000000043</v>
      </c>
      <c r="C620">
        <f>IF(G620&lt;0,(SQRT(G620^2+H620^2)*'User Interface'!$D$17)/$C$7*COS(PI()*'User Interface'!$D$19/180),0)</f>
        <v>0</v>
      </c>
      <c r="D620">
        <f>IF(G620&lt;0,(SQRT(H620^2+H620^2)*'User Interface'!$D$17)/$C$7*COS(PI()*'User Interface'!$D$19/180)+$C$8,$C$8)</f>
        <v>-9.81</v>
      </c>
      <c r="E620">
        <f t="shared" si="18"/>
        <v>9.1999999999999993</v>
      </c>
      <c r="F620">
        <f t="shared" si="18"/>
        <v>-2.9644799999999929</v>
      </c>
      <c r="G620">
        <f t="shared" si="19"/>
        <v>5.5935999999999604</v>
      </c>
      <c r="H620">
        <f t="shared" si="19"/>
        <v>0.51079808000000071</v>
      </c>
    </row>
    <row r="621" spans="2:8" x14ac:dyDescent="0.3">
      <c r="B621">
        <f>B620+'User Interface'!$D$14</f>
        <v>0.60900000000000043</v>
      </c>
      <c r="C621">
        <f>IF(G621&lt;0,(SQRT(G621^2+H621^2)*'User Interface'!$D$17)/$C$7*COS(PI()*'User Interface'!$D$19/180),0)</f>
        <v>0</v>
      </c>
      <c r="D621">
        <f>IF(G621&lt;0,(SQRT(H621^2+H621^2)*'User Interface'!$D$17)/$C$7*COS(PI()*'User Interface'!$D$19/180)+$C$8,$C$8)</f>
        <v>-9.81</v>
      </c>
      <c r="E621">
        <f t="shared" si="18"/>
        <v>9.1999999999999993</v>
      </c>
      <c r="F621">
        <f t="shared" si="18"/>
        <v>-2.9742899999999928</v>
      </c>
      <c r="G621">
        <f t="shared" si="19"/>
        <v>5.6027999999999603</v>
      </c>
      <c r="H621">
        <f t="shared" si="19"/>
        <v>0.50782869500000072</v>
      </c>
    </row>
    <row r="622" spans="2:8" x14ac:dyDescent="0.3">
      <c r="B622">
        <f>B621+'User Interface'!$D$14</f>
        <v>0.61000000000000043</v>
      </c>
      <c r="C622">
        <f>IF(G622&lt;0,(SQRT(G622^2+H622^2)*'User Interface'!$D$17)/$C$7*COS(PI()*'User Interface'!$D$19/180),0)</f>
        <v>0</v>
      </c>
      <c r="D622">
        <f>IF(G622&lt;0,(SQRT(H622^2+H622^2)*'User Interface'!$D$17)/$C$7*COS(PI()*'User Interface'!$D$19/180)+$C$8,$C$8)</f>
        <v>-9.81</v>
      </c>
      <c r="E622">
        <f t="shared" si="18"/>
        <v>9.1999999999999993</v>
      </c>
      <c r="F622">
        <f t="shared" si="18"/>
        <v>-2.9840999999999926</v>
      </c>
      <c r="G622">
        <f t="shared" si="19"/>
        <v>5.6119999999999601</v>
      </c>
      <c r="H622">
        <f t="shared" si="19"/>
        <v>0.50484950000000073</v>
      </c>
    </row>
    <row r="623" spans="2:8" x14ac:dyDescent="0.3">
      <c r="B623">
        <f>B622+'User Interface'!$D$14</f>
        <v>0.61100000000000043</v>
      </c>
      <c r="C623">
        <f>IF(G623&lt;0,(SQRT(G623^2+H623^2)*'User Interface'!$D$17)/$C$7*COS(PI()*'User Interface'!$D$19/180),0)</f>
        <v>0</v>
      </c>
      <c r="D623">
        <f>IF(G623&lt;0,(SQRT(H623^2+H623^2)*'User Interface'!$D$17)/$C$7*COS(PI()*'User Interface'!$D$19/180)+$C$8,$C$8)</f>
        <v>-9.81</v>
      </c>
      <c r="E623">
        <f t="shared" si="18"/>
        <v>9.1999999999999993</v>
      </c>
      <c r="F623">
        <f t="shared" si="18"/>
        <v>-2.9939099999999925</v>
      </c>
      <c r="G623">
        <f t="shared" si="19"/>
        <v>5.62119999999996</v>
      </c>
      <c r="H623">
        <f t="shared" si="19"/>
        <v>0.50186049500000074</v>
      </c>
    </row>
    <row r="624" spans="2:8" x14ac:dyDescent="0.3">
      <c r="B624">
        <f>B623+'User Interface'!$D$14</f>
        <v>0.61200000000000043</v>
      </c>
      <c r="C624">
        <f>IF(G624&lt;0,(SQRT(G624^2+H624^2)*'User Interface'!$D$17)/$C$7*COS(PI()*'User Interface'!$D$19/180),0)</f>
        <v>0</v>
      </c>
      <c r="D624">
        <f>IF(G624&lt;0,(SQRT(H624^2+H624^2)*'User Interface'!$D$17)/$C$7*COS(PI()*'User Interface'!$D$19/180)+$C$8,$C$8)</f>
        <v>-9.81</v>
      </c>
      <c r="E624">
        <f t="shared" si="18"/>
        <v>9.1999999999999993</v>
      </c>
      <c r="F624">
        <f t="shared" si="18"/>
        <v>-3.0037199999999924</v>
      </c>
      <c r="G624">
        <f t="shared" si="19"/>
        <v>5.6303999999999599</v>
      </c>
      <c r="H624">
        <f t="shared" si="19"/>
        <v>0.49886168000000075</v>
      </c>
    </row>
    <row r="625" spans="2:8" x14ac:dyDescent="0.3">
      <c r="B625">
        <f>B624+'User Interface'!$D$14</f>
        <v>0.61300000000000043</v>
      </c>
      <c r="C625">
        <f>IF(G625&lt;0,(SQRT(G625^2+H625^2)*'User Interface'!$D$17)/$C$7*COS(PI()*'User Interface'!$D$19/180),0)</f>
        <v>0</v>
      </c>
      <c r="D625">
        <f>IF(G625&lt;0,(SQRT(H625^2+H625^2)*'User Interface'!$D$17)/$C$7*COS(PI()*'User Interface'!$D$19/180)+$C$8,$C$8)</f>
        <v>-9.81</v>
      </c>
      <c r="E625">
        <f t="shared" si="18"/>
        <v>9.1999999999999993</v>
      </c>
      <c r="F625">
        <f t="shared" si="18"/>
        <v>-3.0135299999999923</v>
      </c>
      <c r="G625">
        <f t="shared" si="19"/>
        <v>5.6395999999999598</v>
      </c>
      <c r="H625">
        <f t="shared" si="19"/>
        <v>0.49585305500000076</v>
      </c>
    </row>
    <row r="626" spans="2:8" x14ac:dyDescent="0.3">
      <c r="B626">
        <f>B625+'User Interface'!$D$14</f>
        <v>0.61400000000000043</v>
      </c>
      <c r="C626">
        <f>IF(G626&lt;0,(SQRT(G626^2+H626^2)*'User Interface'!$D$17)/$C$7*COS(PI()*'User Interface'!$D$19/180),0)</f>
        <v>0</v>
      </c>
      <c r="D626">
        <f>IF(G626&lt;0,(SQRT(H626^2+H626^2)*'User Interface'!$D$17)/$C$7*COS(PI()*'User Interface'!$D$19/180)+$C$8,$C$8)</f>
        <v>-9.81</v>
      </c>
      <c r="E626">
        <f t="shared" si="18"/>
        <v>9.1999999999999993</v>
      </c>
      <c r="F626">
        <f t="shared" si="18"/>
        <v>-3.0233399999999921</v>
      </c>
      <c r="G626">
        <f t="shared" si="19"/>
        <v>5.6487999999999596</v>
      </c>
      <c r="H626">
        <f t="shared" si="19"/>
        <v>0.49283462000000078</v>
      </c>
    </row>
    <row r="627" spans="2:8" x14ac:dyDescent="0.3">
      <c r="B627">
        <f>B626+'User Interface'!$D$14</f>
        <v>0.61500000000000044</v>
      </c>
      <c r="C627">
        <f>IF(G627&lt;0,(SQRT(G627^2+H627^2)*'User Interface'!$D$17)/$C$7*COS(PI()*'User Interface'!$D$19/180),0)</f>
        <v>0</v>
      </c>
      <c r="D627">
        <f>IF(G627&lt;0,(SQRT(H627^2+H627^2)*'User Interface'!$D$17)/$C$7*COS(PI()*'User Interface'!$D$19/180)+$C$8,$C$8)</f>
        <v>-9.81</v>
      </c>
      <c r="E627">
        <f t="shared" si="18"/>
        <v>9.1999999999999993</v>
      </c>
      <c r="F627">
        <f t="shared" si="18"/>
        <v>-3.033149999999992</v>
      </c>
      <c r="G627">
        <f t="shared" si="19"/>
        <v>5.6579999999999595</v>
      </c>
      <c r="H627">
        <f t="shared" si="19"/>
        <v>0.48980637500000079</v>
      </c>
    </row>
    <row r="628" spans="2:8" x14ac:dyDescent="0.3">
      <c r="B628">
        <f>B627+'User Interface'!$D$14</f>
        <v>0.61600000000000044</v>
      </c>
      <c r="C628">
        <f>IF(G628&lt;0,(SQRT(G628^2+H628^2)*'User Interface'!$D$17)/$C$7*COS(PI()*'User Interface'!$D$19/180),0)</f>
        <v>0</v>
      </c>
      <c r="D628">
        <f>IF(G628&lt;0,(SQRT(H628^2+H628^2)*'User Interface'!$D$17)/$C$7*COS(PI()*'User Interface'!$D$19/180)+$C$8,$C$8)</f>
        <v>-9.81</v>
      </c>
      <c r="E628">
        <f t="shared" si="18"/>
        <v>9.1999999999999993</v>
      </c>
      <c r="F628">
        <f t="shared" si="18"/>
        <v>-3.0429599999999919</v>
      </c>
      <c r="G628">
        <f t="shared" si="19"/>
        <v>5.6671999999999594</v>
      </c>
      <c r="H628">
        <f t="shared" si="19"/>
        <v>0.48676832000000081</v>
      </c>
    </row>
    <row r="629" spans="2:8" x14ac:dyDescent="0.3">
      <c r="B629">
        <f>B628+'User Interface'!$D$14</f>
        <v>0.61700000000000044</v>
      </c>
      <c r="C629">
        <f>IF(G629&lt;0,(SQRT(G629^2+H629^2)*'User Interface'!$D$17)/$C$7*COS(PI()*'User Interface'!$D$19/180),0)</f>
        <v>0</v>
      </c>
      <c r="D629">
        <f>IF(G629&lt;0,(SQRT(H629^2+H629^2)*'User Interface'!$D$17)/$C$7*COS(PI()*'User Interface'!$D$19/180)+$C$8,$C$8)</f>
        <v>-9.81</v>
      </c>
      <c r="E629">
        <f t="shared" si="18"/>
        <v>9.1999999999999993</v>
      </c>
      <c r="F629">
        <f t="shared" si="18"/>
        <v>-3.0527699999999918</v>
      </c>
      <c r="G629">
        <f t="shared" si="19"/>
        <v>5.6763999999999593</v>
      </c>
      <c r="H629">
        <f t="shared" si="19"/>
        <v>0.48372045500000083</v>
      </c>
    </row>
    <row r="630" spans="2:8" x14ac:dyDescent="0.3">
      <c r="B630">
        <f>B629+'User Interface'!$D$14</f>
        <v>0.61800000000000044</v>
      </c>
      <c r="C630">
        <f>IF(G630&lt;0,(SQRT(G630^2+H630^2)*'User Interface'!$D$17)/$C$7*COS(PI()*'User Interface'!$D$19/180),0)</f>
        <v>0</v>
      </c>
      <c r="D630">
        <f>IF(G630&lt;0,(SQRT(H630^2+H630^2)*'User Interface'!$D$17)/$C$7*COS(PI()*'User Interface'!$D$19/180)+$C$8,$C$8)</f>
        <v>-9.81</v>
      </c>
      <c r="E630">
        <f t="shared" si="18"/>
        <v>9.1999999999999993</v>
      </c>
      <c r="F630">
        <f t="shared" si="18"/>
        <v>-3.0625799999999916</v>
      </c>
      <c r="G630">
        <f t="shared" si="19"/>
        <v>5.6855999999999591</v>
      </c>
      <c r="H630">
        <f t="shared" si="19"/>
        <v>0.48066278000000084</v>
      </c>
    </row>
    <row r="631" spans="2:8" x14ac:dyDescent="0.3">
      <c r="B631">
        <f>B630+'User Interface'!$D$14</f>
        <v>0.61900000000000044</v>
      </c>
      <c r="C631">
        <f>IF(G631&lt;0,(SQRT(G631^2+H631^2)*'User Interface'!$D$17)/$C$7*COS(PI()*'User Interface'!$D$19/180),0)</f>
        <v>0</v>
      </c>
      <c r="D631">
        <f>IF(G631&lt;0,(SQRT(H631^2+H631^2)*'User Interface'!$D$17)/$C$7*COS(PI()*'User Interface'!$D$19/180)+$C$8,$C$8)</f>
        <v>-9.81</v>
      </c>
      <c r="E631">
        <f t="shared" si="18"/>
        <v>9.1999999999999993</v>
      </c>
      <c r="F631">
        <f t="shared" si="18"/>
        <v>-3.0723899999999915</v>
      </c>
      <c r="G631">
        <f t="shared" si="19"/>
        <v>5.694799999999959</v>
      </c>
      <c r="H631">
        <f t="shared" si="19"/>
        <v>0.47759529500000086</v>
      </c>
    </row>
    <row r="632" spans="2:8" x14ac:dyDescent="0.3">
      <c r="B632">
        <f>B631+'User Interface'!$D$14</f>
        <v>0.62000000000000044</v>
      </c>
      <c r="C632">
        <f>IF(G632&lt;0,(SQRT(G632^2+H632^2)*'User Interface'!$D$17)/$C$7*COS(PI()*'User Interface'!$D$19/180),0)</f>
        <v>0</v>
      </c>
      <c r="D632">
        <f>IF(G632&lt;0,(SQRT(H632^2+H632^2)*'User Interface'!$D$17)/$C$7*COS(PI()*'User Interface'!$D$19/180)+$C$8,$C$8)</f>
        <v>-9.81</v>
      </c>
      <c r="E632">
        <f t="shared" si="18"/>
        <v>9.1999999999999993</v>
      </c>
      <c r="F632">
        <f t="shared" si="18"/>
        <v>-3.0821999999999914</v>
      </c>
      <c r="G632">
        <f t="shared" si="19"/>
        <v>5.7039999999999589</v>
      </c>
      <c r="H632">
        <f t="shared" si="19"/>
        <v>0.47451800000000088</v>
      </c>
    </row>
    <row r="633" spans="2:8" x14ac:dyDescent="0.3">
      <c r="B633">
        <f>B632+'User Interface'!$D$14</f>
        <v>0.62100000000000044</v>
      </c>
      <c r="C633">
        <f>IF(G633&lt;0,(SQRT(G633^2+H633^2)*'User Interface'!$D$17)/$C$7*COS(PI()*'User Interface'!$D$19/180),0)</f>
        <v>0</v>
      </c>
      <c r="D633">
        <f>IF(G633&lt;0,(SQRT(H633^2+H633^2)*'User Interface'!$D$17)/$C$7*COS(PI()*'User Interface'!$D$19/180)+$C$8,$C$8)</f>
        <v>-9.81</v>
      </c>
      <c r="E633">
        <f t="shared" si="18"/>
        <v>9.1999999999999993</v>
      </c>
      <c r="F633">
        <f t="shared" si="18"/>
        <v>-3.0920099999999913</v>
      </c>
      <c r="G633">
        <f t="shared" si="19"/>
        <v>5.7131999999999588</v>
      </c>
      <c r="H633">
        <f t="shared" si="19"/>
        <v>0.4714308950000009</v>
      </c>
    </row>
    <row r="634" spans="2:8" x14ac:dyDescent="0.3">
      <c r="B634">
        <f>B633+'User Interface'!$D$14</f>
        <v>0.62200000000000044</v>
      </c>
      <c r="C634">
        <f>IF(G634&lt;0,(SQRT(G634^2+H634^2)*'User Interface'!$D$17)/$C$7*COS(PI()*'User Interface'!$D$19/180),0)</f>
        <v>0</v>
      </c>
      <c r="D634">
        <f>IF(G634&lt;0,(SQRT(H634^2+H634^2)*'User Interface'!$D$17)/$C$7*COS(PI()*'User Interface'!$D$19/180)+$C$8,$C$8)</f>
        <v>-9.81</v>
      </c>
      <c r="E634">
        <f t="shared" si="18"/>
        <v>9.1999999999999993</v>
      </c>
      <c r="F634">
        <f t="shared" si="18"/>
        <v>-3.1018199999999911</v>
      </c>
      <c r="G634">
        <f t="shared" si="19"/>
        <v>5.7223999999999586</v>
      </c>
      <c r="H634">
        <f t="shared" si="19"/>
        <v>0.46833398000000093</v>
      </c>
    </row>
    <row r="635" spans="2:8" x14ac:dyDescent="0.3">
      <c r="B635">
        <f>B634+'User Interface'!$D$14</f>
        <v>0.62300000000000044</v>
      </c>
      <c r="C635">
        <f>IF(G635&lt;0,(SQRT(G635^2+H635^2)*'User Interface'!$D$17)/$C$7*COS(PI()*'User Interface'!$D$19/180),0)</f>
        <v>0</v>
      </c>
      <c r="D635">
        <f>IF(G635&lt;0,(SQRT(H635^2+H635^2)*'User Interface'!$D$17)/$C$7*COS(PI()*'User Interface'!$D$19/180)+$C$8,$C$8)</f>
        <v>-9.81</v>
      </c>
      <c r="E635">
        <f t="shared" si="18"/>
        <v>9.1999999999999993</v>
      </c>
      <c r="F635">
        <f t="shared" si="18"/>
        <v>-3.111629999999991</v>
      </c>
      <c r="G635">
        <f t="shared" si="19"/>
        <v>5.7315999999999585</v>
      </c>
      <c r="H635">
        <f t="shared" si="19"/>
        <v>0.46522725500000095</v>
      </c>
    </row>
    <row r="636" spans="2:8" x14ac:dyDescent="0.3">
      <c r="B636">
        <f>B635+'User Interface'!$D$14</f>
        <v>0.62400000000000044</v>
      </c>
      <c r="C636">
        <f>IF(G636&lt;0,(SQRT(G636^2+H636^2)*'User Interface'!$D$17)/$C$7*COS(PI()*'User Interface'!$D$19/180),0)</f>
        <v>0</v>
      </c>
      <c r="D636">
        <f>IF(G636&lt;0,(SQRT(H636^2+H636^2)*'User Interface'!$D$17)/$C$7*COS(PI()*'User Interface'!$D$19/180)+$C$8,$C$8)</f>
        <v>-9.81</v>
      </c>
      <c r="E636">
        <f t="shared" si="18"/>
        <v>9.1999999999999993</v>
      </c>
      <c r="F636">
        <f t="shared" si="18"/>
        <v>-3.1214399999999909</v>
      </c>
      <c r="G636">
        <f t="shared" si="19"/>
        <v>5.7407999999999584</v>
      </c>
      <c r="H636">
        <f t="shared" si="19"/>
        <v>0.46211072000000097</v>
      </c>
    </row>
    <row r="637" spans="2:8" x14ac:dyDescent="0.3">
      <c r="B637">
        <f>B636+'User Interface'!$D$14</f>
        <v>0.62500000000000044</v>
      </c>
      <c r="C637">
        <f>IF(G637&lt;0,(SQRT(G637^2+H637^2)*'User Interface'!$D$17)/$C$7*COS(PI()*'User Interface'!$D$19/180),0)</f>
        <v>0</v>
      </c>
      <c r="D637">
        <f>IF(G637&lt;0,(SQRT(H637^2+H637^2)*'User Interface'!$D$17)/$C$7*COS(PI()*'User Interface'!$D$19/180)+$C$8,$C$8)</f>
        <v>-9.81</v>
      </c>
      <c r="E637">
        <f t="shared" si="18"/>
        <v>9.1999999999999993</v>
      </c>
      <c r="F637">
        <f t="shared" si="18"/>
        <v>-3.1312499999999908</v>
      </c>
      <c r="G637">
        <f t="shared" si="19"/>
        <v>5.7499999999999583</v>
      </c>
      <c r="H637">
        <f t="shared" si="19"/>
        <v>0.458984375000001</v>
      </c>
    </row>
    <row r="638" spans="2:8" x14ac:dyDescent="0.3">
      <c r="B638">
        <f>B637+'User Interface'!$D$14</f>
        <v>0.62600000000000044</v>
      </c>
      <c r="C638">
        <f>IF(G638&lt;0,(SQRT(G638^2+H638^2)*'User Interface'!$D$17)/$C$7*COS(PI()*'User Interface'!$D$19/180),0)</f>
        <v>0</v>
      </c>
      <c r="D638">
        <f>IF(G638&lt;0,(SQRT(H638^2+H638^2)*'User Interface'!$D$17)/$C$7*COS(PI()*'User Interface'!$D$19/180)+$C$8,$C$8)</f>
        <v>-9.81</v>
      </c>
      <c r="E638">
        <f t="shared" si="18"/>
        <v>9.1999999999999993</v>
      </c>
      <c r="F638">
        <f t="shared" si="18"/>
        <v>-3.1410599999999906</v>
      </c>
      <c r="G638">
        <f t="shared" si="19"/>
        <v>5.7591999999999581</v>
      </c>
      <c r="H638">
        <f t="shared" si="19"/>
        <v>0.45584822000000103</v>
      </c>
    </row>
    <row r="639" spans="2:8" x14ac:dyDescent="0.3">
      <c r="B639">
        <f>B638+'User Interface'!$D$14</f>
        <v>0.62700000000000045</v>
      </c>
      <c r="C639">
        <f>IF(G639&lt;0,(SQRT(G639^2+H639^2)*'User Interface'!$D$17)/$C$7*COS(PI()*'User Interface'!$D$19/180),0)</f>
        <v>0</v>
      </c>
      <c r="D639">
        <f>IF(G639&lt;0,(SQRT(H639^2+H639^2)*'User Interface'!$D$17)/$C$7*COS(PI()*'User Interface'!$D$19/180)+$C$8,$C$8)</f>
        <v>-9.81</v>
      </c>
      <c r="E639">
        <f t="shared" si="18"/>
        <v>9.1999999999999993</v>
      </c>
      <c r="F639">
        <f t="shared" si="18"/>
        <v>-3.1508699999999905</v>
      </c>
      <c r="G639">
        <f t="shared" si="19"/>
        <v>5.768399999999958</v>
      </c>
      <c r="H639">
        <f t="shared" si="19"/>
        <v>0.45270225500000105</v>
      </c>
    </row>
    <row r="640" spans="2:8" x14ac:dyDescent="0.3">
      <c r="B640">
        <f>B639+'User Interface'!$D$14</f>
        <v>0.62800000000000045</v>
      </c>
      <c r="C640">
        <f>IF(G640&lt;0,(SQRT(G640^2+H640^2)*'User Interface'!$D$17)/$C$7*COS(PI()*'User Interface'!$D$19/180),0)</f>
        <v>0</v>
      </c>
      <c r="D640">
        <f>IF(G640&lt;0,(SQRT(H640^2+H640^2)*'User Interface'!$D$17)/$C$7*COS(PI()*'User Interface'!$D$19/180)+$C$8,$C$8)</f>
        <v>-9.81</v>
      </c>
      <c r="E640">
        <f t="shared" si="18"/>
        <v>9.1999999999999993</v>
      </c>
      <c r="F640">
        <f t="shared" si="18"/>
        <v>-3.1606799999999904</v>
      </c>
      <c r="G640">
        <f t="shared" si="19"/>
        <v>5.7775999999999579</v>
      </c>
      <c r="H640">
        <f t="shared" si="19"/>
        <v>0.44954648000000108</v>
      </c>
    </row>
    <row r="641" spans="2:8" x14ac:dyDescent="0.3">
      <c r="B641">
        <f>B640+'User Interface'!$D$14</f>
        <v>0.62900000000000045</v>
      </c>
      <c r="C641">
        <f>IF(G641&lt;0,(SQRT(G641^2+H641^2)*'User Interface'!$D$17)/$C$7*COS(PI()*'User Interface'!$D$19/180),0)</f>
        <v>0</v>
      </c>
      <c r="D641">
        <f>IF(G641&lt;0,(SQRT(H641^2+H641^2)*'User Interface'!$D$17)/$C$7*COS(PI()*'User Interface'!$D$19/180)+$C$8,$C$8)</f>
        <v>-9.81</v>
      </c>
      <c r="E641">
        <f t="shared" si="18"/>
        <v>9.1999999999999993</v>
      </c>
      <c r="F641">
        <f t="shared" si="18"/>
        <v>-3.1704899999999903</v>
      </c>
      <c r="G641">
        <f t="shared" si="19"/>
        <v>5.7867999999999578</v>
      </c>
      <c r="H641">
        <f t="shared" si="19"/>
        <v>0.44638089500000111</v>
      </c>
    </row>
    <row r="642" spans="2:8" x14ac:dyDescent="0.3">
      <c r="B642">
        <f>B641+'User Interface'!$D$14</f>
        <v>0.63000000000000045</v>
      </c>
      <c r="C642">
        <f>IF(G642&lt;0,(SQRT(G642^2+H642^2)*'User Interface'!$D$17)/$C$7*COS(PI()*'User Interface'!$D$19/180),0)</f>
        <v>0</v>
      </c>
      <c r="D642">
        <f>IF(G642&lt;0,(SQRT(H642^2+H642^2)*'User Interface'!$D$17)/$C$7*COS(PI()*'User Interface'!$D$19/180)+$C$8,$C$8)</f>
        <v>-9.81</v>
      </c>
      <c r="E642">
        <f t="shared" si="18"/>
        <v>9.1999999999999993</v>
      </c>
      <c r="F642">
        <f t="shared" si="18"/>
        <v>-3.1802999999999901</v>
      </c>
      <c r="G642">
        <f t="shared" si="19"/>
        <v>5.7959999999999576</v>
      </c>
      <c r="H642">
        <f t="shared" si="19"/>
        <v>0.44320550000000114</v>
      </c>
    </row>
    <row r="643" spans="2:8" x14ac:dyDescent="0.3">
      <c r="B643">
        <f>B642+'User Interface'!$D$14</f>
        <v>0.63100000000000045</v>
      </c>
      <c r="C643">
        <f>IF(G643&lt;0,(SQRT(G643^2+H643^2)*'User Interface'!$D$17)/$C$7*COS(PI()*'User Interface'!$D$19/180),0)</f>
        <v>0</v>
      </c>
      <c r="D643">
        <f>IF(G643&lt;0,(SQRT(H643^2+H643^2)*'User Interface'!$D$17)/$C$7*COS(PI()*'User Interface'!$D$19/180)+$C$8,$C$8)</f>
        <v>-9.81</v>
      </c>
      <c r="E643">
        <f t="shared" si="18"/>
        <v>9.1999999999999993</v>
      </c>
      <c r="F643">
        <f t="shared" si="18"/>
        <v>-3.19010999999999</v>
      </c>
      <c r="G643">
        <f t="shared" si="19"/>
        <v>5.8051999999999575</v>
      </c>
      <c r="H643">
        <f t="shared" si="19"/>
        <v>0.44002029500000117</v>
      </c>
    </row>
    <row r="644" spans="2:8" x14ac:dyDescent="0.3">
      <c r="B644">
        <f>B643+'User Interface'!$D$14</f>
        <v>0.63200000000000045</v>
      </c>
      <c r="C644">
        <f>IF(G644&lt;0,(SQRT(G644^2+H644^2)*'User Interface'!$D$17)/$C$7*COS(PI()*'User Interface'!$D$19/180),0)</f>
        <v>0</v>
      </c>
      <c r="D644">
        <f>IF(G644&lt;0,(SQRT(H644^2+H644^2)*'User Interface'!$D$17)/$C$7*COS(PI()*'User Interface'!$D$19/180)+$C$8,$C$8)</f>
        <v>-9.81</v>
      </c>
      <c r="E644">
        <f t="shared" si="18"/>
        <v>9.1999999999999993</v>
      </c>
      <c r="F644">
        <f t="shared" si="18"/>
        <v>-3.1999199999999899</v>
      </c>
      <c r="G644">
        <f t="shared" si="19"/>
        <v>5.8143999999999574</v>
      </c>
      <c r="H644">
        <f t="shared" si="19"/>
        <v>0.4368252800000012</v>
      </c>
    </row>
    <row r="645" spans="2:8" x14ac:dyDescent="0.3">
      <c r="B645">
        <f>B644+'User Interface'!$D$14</f>
        <v>0.63300000000000045</v>
      </c>
      <c r="C645">
        <f>IF(G645&lt;0,(SQRT(G645^2+H645^2)*'User Interface'!$D$17)/$C$7*COS(PI()*'User Interface'!$D$19/180),0)</f>
        <v>0</v>
      </c>
      <c r="D645">
        <f>IF(G645&lt;0,(SQRT(H645^2+H645^2)*'User Interface'!$D$17)/$C$7*COS(PI()*'User Interface'!$D$19/180)+$C$8,$C$8)</f>
        <v>-9.81</v>
      </c>
      <c r="E645">
        <f t="shared" si="18"/>
        <v>9.1999999999999993</v>
      </c>
      <c r="F645">
        <f t="shared" si="18"/>
        <v>-3.2097299999999898</v>
      </c>
      <c r="G645">
        <f t="shared" si="19"/>
        <v>5.8235999999999573</v>
      </c>
      <c r="H645">
        <f t="shared" si="19"/>
        <v>0.43362045500000124</v>
      </c>
    </row>
    <row r="646" spans="2:8" x14ac:dyDescent="0.3">
      <c r="B646">
        <f>B645+'User Interface'!$D$14</f>
        <v>0.63400000000000045</v>
      </c>
      <c r="C646">
        <f>IF(G646&lt;0,(SQRT(G646^2+H646^2)*'User Interface'!$D$17)/$C$7*COS(PI()*'User Interface'!$D$19/180),0)</f>
        <v>0</v>
      </c>
      <c r="D646">
        <f>IF(G646&lt;0,(SQRT(H646^2+H646^2)*'User Interface'!$D$17)/$C$7*COS(PI()*'User Interface'!$D$19/180)+$C$8,$C$8)</f>
        <v>-9.81</v>
      </c>
      <c r="E646">
        <f t="shared" si="18"/>
        <v>9.1999999999999993</v>
      </c>
      <c r="F646">
        <f t="shared" si="18"/>
        <v>-3.2195399999999896</v>
      </c>
      <c r="G646">
        <f t="shared" si="19"/>
        <v>5.8327999999999571</v>
      </c>
      <c r="H646">
        <f t="shared" si="19"/>
        <v>0.43040582000000127</v>
      </c>
    </row>
    <row r="647" spans="2:8" x14ac:dyDescent="0.3">
      <c r="B647">
        <f>B646+'User Interface'!$D$14</f>
        <v>0.63500000000000045</v>
      </c>
      <c r="C647">
        <f>IF(G647&lt;0,(SQRT(G647^2+H647^2)*'User Interface'!$D$17)/$C$7*COS(PI()*'User Interface'!$D$19/180),0)</f>
        <v>0</v>
      </c>
      <c r="D647">
        <f>IF(G647&lt;0,(SQRT(H647^2+H647^2)*'User Interface'!$D$17)/$C$7*COS(PI()*'User Interface'!$D$19/180)+$C$8,$C$8)</f>
        <v>-9.81</v>
      </c>
      <c r="E647">
        <f t="shared" si="18"/>
        <v>9.1999999999999993</v>
      </c>
      <c r="F647">
        <f t="shared" si="18"/>
        <v>-3.2293499999999895</v>
      </c>
      <c r="G647">
        <f t="shared" si="19"/>
        <v>5.841999999999957</v>
      </c>
      <c r="H647">
        <f t="shared" si="19"/>
        <v>0.42718137500000131</v>
      </c>
    </row>
    <row r="648" spans="2:8" x14ac:dyDescent="0.3">
      <c r="B648">
        <f>B647+'User Interface'!$D$14</f>
        <v>0.63600000000000045</v>
      </c>
      <c r="C648">
        <f>IF(G648&lt;0,(SQRT(G648^2+H648^2)*'User Interface'!$D$17)/$C$7*COS(PI()*'User Interface'!$D$19/180),0)</f>
        <v>0</v>
      </c>
      <c r="D648">
        <f>IF(G648&lt;0,(SQRT(H648^2+H648^2)*'User Interface'!$D$17)/$C$7*COS(PI()*'User Interface'!$D$19/180)+$C$8,$C$8)</f>
        <v>-9.81</v>
      </c>
      <c r="E648">
        <f t="shared" si="18"/>
        <v>9.1999999999999993</v>
      </c>
      <c r="F648">
        <f t="shared" si="18"/>
        <v>-3.2391599999999894</v>
      </c>
      <c r="G648">
        <f t="shared" si="19"/>
        <v>5.8511999999999569</v>
      </c>
      <c r="H648">
        <f t="shared" si="19"/>
        <v>0.42394712000000134</v>
      </c>
    </row>
    <row r="649" spans="2:8" x14ac:dyDescent="0.3">
      <c r="B649">
        <f>B648+'User Interface'!$D$14</f>
        <v>0.63700000000000045</v>
      </c>
      <c r="C649">
        <f>IF(G649&lt;0,(SQRT(G649^2+H649^2)*'User Interface'!$D$17)/$C$7*COS(PI()*'User Interface'!$D$19/180),0)</f>
        <v>0</v>
      </c>
      <c r="D649">
        <f>IF(G649&lt;0,(SQRT(H649^2+H649^2)*'User Interface'!$D$17)/$C$7*COS(PI()*'User Interface'!$D$19/180)+$C$8,$C$8)</f>
        <v>-9.81</v>
      </c>
      <c r="E649">
        <f t="shared" si="18"/>
        <v>9.1999999999999993</v>
      </c>
      <c r="F649">
        <f t="shared" si="18"/>
        <v>-3.2489699999999893</v>
      </c>
      <c r="G649">
        <f t="shared" si="19"/>
        <v>5.8603999999999568</v>
      </c>
      <c r="H649">
        <f t="shared" si="19"/>
        <v>0.42070305500000138</v>
      </c>
    </row>
    <row r="650" spans="2:8" x14ac:dyDescent="0.3">
      <c r="B650">
        <f>B649+'User Interface'!$D$14</f>
        <v>0.63800000000000046</v>
      </c>
      <c r="C650">
        <f>IF(G650&lt;0,(SQRT(G650^2+H650^2)*'User Interface'!$D$17)/$C$7*COS(PI()*'User Interface'!$D$19/180),0)</f>
        <v>0</v>
      </c>
      <c r="D650">
        <f>IF(G650&lt;0,(SQRT(H650^2+H650^2)*'User Interface'!$D$17)/$C$7*COS(PI()*'User Interface'!$D$19/180)+$C$8,$C$8)</f>
        <v>-9.81</v>
      </c>
      <c r="E650">
        <f t="shared" si="18"/>
        <v>9.1999999999999993</v>
      </c>
      <c r="F650">
        <f t="shared" si="18"/>
        <v>-3.2587799999999891</v>
      </c>
      <c r="G650">
        <f t="shared" si="19"/>
        <v>5.8695999999999566</v>
      </c>
      <c r="H650">
        <f t="shared" si="19"/>
        <v>0.41744918000000142</v>
      </c>
    </row>
    <row r="651" spans="2:8" x14ac:dyDescent="0.3">
      <c r="B651">
        <f>B650+'User Interface'!$D$14</f>
        <v>0.63900000000000046</v>
      </c>
      <c r="C651">
        <f>IF(G651&lt;0,(SQRT(G651^2+H651^2)*'User Interface'!$D$17)/$C$7*COS(PI()*'User Interface'!$D$19/180),0)</f>
        <v>0</v>
      </c>
      <c r="D651">
        <f>IF(G651&lt;0,(SQRT(H651^2+H651^2)*'User Interface'!$D$17)/$C$7*COS(PI()*'User Interface'!$D$19/180)+$C$8,$C$8)</f>
        <v>-9.81</v>
      </c>
      <c r="E651">
        <f t="shared" si="18"/>
        <v>9.1999999999999993</v>
      </c>
      <c r="F651">
        <f t="shared" si="18"/>
        <v>-3.268589999999989</v>
      </c>
      <c r="G651">
        <f t="shared" si="19"/>
        <v>5.8787999999999565</v>
      </c>
      <c r="H651">
        <f t="shared" si="19"/>
        <v>0.4141854950000014</v>
      </c>
    </row>
    <row r="652" spans="2:8" x14ac:dyDescent="0.3">
      <c r="B652">
        <f>B651+'User Interface'!$D$14</f>
        <v>0.64000000000000046</v>
      </c>
      <c r="C652">
        <f>IF(G652&lt;0,(SQRT(G652^2+H652^2)*'User Interface'!$D$17)/$C$7*COS(PI()*'User Interface'!$D$19/180),0)</f>
        <v>0</v>
      </c>
      <c r="D652">
        <f>IF(G652&lt;0,(SQRT(H652^2+H652^2)*'User Interface'!$D$17)/$C$7*COS(PI()*'User Interface'!$D$19/180)+$C$8,$C$8)</f>
        <v>-9.81</v>
      </c>
      <c r="E652">
        <f t="shared" si="18"/>
        <v>9.1999999999999993</v>
      </c>
      <c r="F652">
        <f t="shared" si="18"/>
        <v>-3.2783999999999889</v>
      </c>
      <c r="G652">
        <f t="shared" si="19"/>
        <v>5.8879999999999564</v>
      </c>
      <c r="H652">
        <f t="shared" si="19"/>
        <v>0.41091200000000139</v>
      </c>
    </row>
    <row r="653" spans="2:8" x14ac:dyDescent="0.3">
      <c r="B653">
        <f>B652+'User Interface'!$D$14</f>
        <v>0.64100000000000046</v>
      </c>
      <c r="C653">
        <f>IF(G653&lt;0,(SQRT(G653^2+H653^2)*'User Interface'!$D$17)/$C$7*COS(PI()*'User Interface'!$D$19/180),0)</f>
        <v>0</v>
      </c>
      <c r="D653">
        <f>IF(G653&lt;0,(SQRT(H653^2+H653^2)*'User Interface'!$D$17)/$C$7*COS(PI()*'User Interface'!$D$19/180)+$C$8,$C$8)</f>
        <v>-9.81</v>
      </c>
      <c r="E653">
        <f t="shared" si="18"/>
        <v>9.1999999999999993</v>
      </c>
      <c r="F653">
        <f t="shared" si="18"/>
        <v>-3.2882099999999888</v>
      </c>
      <c r="G653">
        <f t="shared" si="19"/>
        <v>5.8971999999999563</v>
      </c>
      <c r="H653">
        <f t="shared" si="19"/>
        <v>0.40762869500000137</v>
      </c>
    </row>
    <row r="654" spans="2:8" x14ac:dyDescent="0.3">
      <c r="B654">
        <f>B653+'User Interface'!$D$14</f>
        <v>0.64200000000000046</v>
      </c>
      <c r="C654">
        <f>IF(G654&lt;0,(SQRT(G654^2+H654^2)*'User Interface'!$D$17)/$C$7*COS(PI()*'User Interface'!$D$19/180),0)</f>
        <v>0</v>
      </c>
      <c r="D654">
        <f>IF(G654&lt;0,(SQRT(H654^2+H654^2)*'User Interface'!$D$17)/$C$7*COS(PI()*'User Interface'!$D$19/180)+$C$8,$C$8)</f>
        <v>-9.81</v>
      </c>
      <c r="E654">
        <f t="shared" ref="E654:F717" si="20">C653*$C$9+E653</f>
        <v>9.1999999999999993</v>
      </c>
      <c r="F654">
        <f t="shared" si="20"/>
        <v>-3.2980199999999886</v>
      </c>
      <c r="G654">
        <f t="shared" ref="G654:H717" si="21">(E654+E653)/2*$C$9+G653</f>
        <v>5.9063999999999561</v>
      </c>
      <c r="H654">
        <f t="shared" si="21"/>
        <v>0.40433558000000136</v>
      </c>
    </row>
    <row r="655" spans="2:8" x14ac:dyDescent="0.3">
      <c r="B655">
        <f>B654+'User Interface'!$D$14</f>
        <v>0.64300000000000046</v>
      </c>
      <c r="C655">
        <f>IF(G655&lt;0,(SQRT(G655^2+H655^2)*'User Interface'!$D$17)/$C$7*COS(PI()*'User Interface'!$D$19/180),0)</f>
        <v>0</v>
      </c>
      <c r="D655">
        <f>IF(G655&lt;0,(SQRT(H655^2+H655^2)*'User Interface'!$D$17)/$C$7*COS(PI()*'User Interface'!$D$19/180)+$C$8,$C$8)</f>
        <v>-9.81</v>
      </c>
      <c r="E655">
        <f t="shared" si="20"/>
        <v>9.1999999999999993</v>
      </c>
      <c r="F655">
        <f t="shared" si="20"/>
        <v>-3.3078299999999885</v>
      </c>
      <c r="G655">
        <f t="shared" si="21"/>
        <v>5.915599999999956</v>
      </c>
      <c r="H655">
        <f t="shared" si="21"/>
        <v>0.40103265500000135</v>
      </c>
    </row>
    <row r="656" spans="2:8" x14ac:dyDescent="0.3">
      <c r="B656">
        <f>B655+'User Interface'!$D$14</f>
        <v>0.64400000000000046</v>
      </c>
      <c r="C656">
        <f>IF(G656&lt;0,(SQRT(G656^2+H656^2)*'User Interface'!$D$17)/$C$7*COS(PI()*'User Interface'!$D$19/180),0)</f>
        <v>0</v>
      </c>
      <c r="D656">
        <f>IF(G656&lt;0,(SQRT(H656^2+H656^2)*'User Interface'!$D$17)/$C$7*COS(PI()*'User Interface'!$D$19/180)+$C$8,$C$8)</f>
        <v>-9.81</v>
      </c>
      <c r="E656">
        <f t="shared" si="20"/>
        <v>9.1999999999999993</v>
      </c>
      <c r="F656">
        <f t="shared" si="20"/>
        <v>-3.3176399999999884</v>
      </c>
      <c r="G656">
        <f t="shared" si="21"/>
        <v>5.9247999999999559</v>
      </c>
      <c r="H656">
        <f t="shared" si="21"/>
        <v>0.39771992000000134</v>
      </c>
    </row>
    <row r="657" spans="2:8" x14ac:dyDescent="0.3">
      <c r="B657">
        <f>B656+'User Interface'!$D$14</f>
        <v>0.64500000000000046</v>
      </c>
      <c r="C657">
        <f>IF(G657&lt;0,(SQRT(G657^2+H657^2)*'User Interface'!$D$17)/$C$7*COS(PI()*'User Interface'!$D$19/180),0)</f>
        <v>0</v>
      </c>
      <c r="D657">
        <f>IF(G657&lt;0,(SQRT(H657^2+H657^2)*'User Interface'!$D$17)/$C$7*COS(PI()*'User Interface'!$D$19/180)+$C$8,$C$8)</f>
        <v>-9.81</v>
      </c>
      <c r="E657">
        <f t="shared" si="20"/>
        <v>9.1999999999999993</v>
      </c>
      <c r="F657">
        <f t="shared" si="20"/>
        <v>-3.3274499999999883</v>
      </c>
      <c r="G657">
        <f t="shared" si="21"/>
        <v>5.9339999999999558</v>
      </c>
      <c r="H657">
        <f t="shared" si="21"/>
        <v>0.39439737500000133</v>
      </c>
    </row>
    <row r="658" spans="2:8" x14ac:dyDescent="0.3">
      <c r="B658">
        <f>B657+'User Interface'!$D$14</f>
        <v>0.64600000000000046</v>
      </c>
      <c r="C658">
        <f>IF(G658&lt;0,(SQRT(G658^2+H658^2)*'User Interface'!$D$17)/$C$7*COS(PI()*'User Interface'!$D$19/180),0)</f>
        <v>0</v>
      </c>
      <c r="D658">
        <f>IF(G658&lt;0,(SQRT(H658^2+H658^2)*'User Interface'!$D$17)/$C$7*COS(PI()*'User Interface'!$D$19/180)+$C$8,$C$8)</f>
        <v>-9.81</v>
      </c>
      <c r="E658">
        <f t="shared" si="20"/>
        <v>9.1999999999999993</v>
      </c>
      <c r="F658">
        <f t="shared" si="20"/>
        <v>-3.3372599999999881</v>
      </c>
      <c r="G658">
        <f t="shared" si="21"/>
        <v>5.9431999999999556</v>
      </c>
      <c r="H658">
        <f t="shared" si="21"/>
        <v>0.39106502000000132</v>
      </c>
    </row>
    <row r="659" spans="2:8" x14ac:dyDescent="0.3">
      <c r="B659">
        <f>B658+'User Interface'!$D$14</f>
        <v>0.64700000000000046</v>
      </c>
      <c r="C659">
        <f>IF(G659&lt;0,(SQRT(G659^2+H659^2)*'User Interface'!$D$17)/$C$7*COS(PI()*'User Interface'!$D$19/180),0)</f>
        <v>0</v>
      </c>
      <c r="D659">
        <f>IF(G659&lt;0,(SQRT(H659^2+H659^2)*'User Interface'!$D$17)/$C$7*COS(PI()*'User Interface'!$D$19/180)+$C$8,$C$8)</f>
        <v>-9.81</v>
      </c>
      <c r="E659">
        <f t="shared" si="20"/>
        <v>9.1999999999999993</v>
      </c>
      <c r="F659">
        <f t="shared" si="20"/>
        <v>-3.347069999999988</v>
      </c>
      <c r="G659">
        <f t="shared" si="21"/>
        <v>5.9523999999999555</v>
      </c>
      <c r="H659">
        <f t="shared" si="21"/>
        <v>0.38772285500000131</v>
      </c>
    </row>
    <row r="660" spans="2:8" x14ac:dyDescent="0.3">
      <c r="B660">
        <f>B659+'User Interface'!$D$14</f>
        <v>0.64800000000000046</v>
      </c>
      <c r="C660">
        <f>IF(G660&lt;0,(SQRT(G660^2+H660^2)*'User Interface'!$D$17)/$C$7*COS(PI()*'User Interface'!$D$19/180),0)</f>
        <v>0</v>
      </c>
      <c r="D660">
        <f>IF(G660&lt;0,(SQRT(H660^2+H660^2)*'User Interface'!$D$17)/$C$7*COS(PI()*'User Interface'!$D$19/180)+$C$8,$C$8)</f>
        <v>-9.81</v>
      </c>
      <c r="E660">
        <f t="shared" si="20"/>
        <v>9.1999999999999993</v>
      </c>
      <c r="F660">
        <f t="shared" si="20"/>
        <v>-3.3568799999999879</v>
      </c>
      <c r="G660">
        <f t="shared" si="21"/>
        <v>5.9615999999999554</v>
      </c>
      <c r="H660">
        <f t="shared" si="21"/>
        <v>0.3843708800000013</v>
      </c>
    </row>
    <row r="661" spans="2:8" x14ac:dyDescent="0.3">
      <c r="B661">
        <f>B660+'User Interface'!$D$14</f>
        <v>0.64900000000000047</v>
      </c>
      <c r="C661">
        <f>IF(G661&lt;0,(SQRT(G661^2+H661^2)*'User Interface'!$D$17)/$C$7*COS(PI()*'User Interface'!$D$19/180),0)</f>
        <v>0</v>
      </c>
      <c r="D661">
        <f>IF(G661&lt;0,(SQRT(H661^2+H661^2)*'User Interface'!$D$17)/$C$7*COS(PI()*'User Interface'!$D$19/180)+$C$8,$C$8)</f>
        <v>-9.81</v>
      </c>
      <c r="E661">
        <f t="shared" si="20"/>
        <v>9.1999999999999993</v>
      </c>
      <c r="F661">
        <f t="shared" si="20"/>
        <v>-3.3666899999999877</v>
      </c>
      <c r="G661">
        <f t="shared" si="21"/>
        <v>5.9707999999999553</v>
      </c>
      <c r="H661">
        <f t="shared" si="21"/>
        <v>0.3810090950000013</v>
      </c>
    </row>
    <row r="662" spans="2:8" x14ac:dyDescent="0.3">
      <c r="B662">
        <f>B661+'User Interface'!$D$14</f>
        <v>0.65000000000000047</v>
      </c>
      <c r="C662">
        <f>IF(G662&lt;0,(SQRT(G662^2+H662^2)*'User Interface'!$D$17)/$C$7*COS(PI()*'User Interface'!$D$19/180),0)</f>
        <v>0</v>
      </c>
      <c r="D662">
        <f>IF(G662&lt;0,(SQRT(H662^2+H662^2)*'User Interface'!$D$17)/$C$7*COS(PI()*'User Interface'!$D$19/180)+$C$8,$C$8)</f>
        <v>-9.81</v>
      </c>
      <c r="E662">
        <f t="shared" si="20"/>
        <v>9.1999999999999993</v>
      </c>
      <c r="F662">
        <f t="shared" si="20"/>
        <v>-3.3764999999999876</v>
      </c>
      <c r="G662">
        <f t="shared" si="21"/>
        <v>5.9799999999999551</v>
      </c>
      <c r="H662">
        <f t="shared" si="21"/>
        <v>0.37763750000000129</v>
      </c>
    </row>
    <row r="663" spans="2:8" x14ac:dyDescent="0.3">
      <c r="B663">
        <f>B662+'User Interface'!$D$14</f>
        <v>0.65100000000000047</v>
      </c>
      <c r="C663">
        <f>IF(G663&lt;0,(SQRT(G663^2+H663^2)*'User Interface'!$D$17)/$C$7*COS(PI()*'User Interface'!$D$19/180),0)</f>
        <v>0</v>
      </c>
      <c r="D663">
        <f>IF(G663&lt;0,(SQRT(H663^2+H663^2)*'User Interface'!$D$17)/$C$7*COS(PI()*'User Interface'!$D$19/180)+$C$8,$C$8)</f>
        <v>-9.81</v>
      </c>
      <c r="E663">
        <f t="shared" si="20"/>
        <v>9.1999999999999993</v>
      </c>
      <c r="F663">
        <f t="shared" si="20"/>
        <v>-3.3863099999999875</v>
      </c>
      <c r="G663">
        <f t="shared" si="21"/>
        <v>5.989199999999955</v>
      </c>
      <c r="H663">
        <f t="shared" si="21"/>
        <v>0.37425609500000129</v>
      </c>
    </row>
    <row r="664" spans="2:8" x14ac:dyDescent="0.3">
      <c r="B664">
        <f>B663+'User Interface'!$D$14</f>
        <v>0.65200000000000047</v>
      </c>
      <c r="C664">
        <f>IF(G664&lt;0,(SQRT(G664^2+H664^2)*'User Interface'!$D$17)/$C$7*COS(PI()*'User Interface'!$D$19/180),0)</f>
        <v>0</v>
      </c>
      <c r="D664">
        <f>IF(G664&lt;0,(SQRT(H664^2+H664^2)*'User Interface'!$D$17)/$C$7*COS(PI()*'User Interface'!$D$19/180)+$C$8,$C$8)</f>
        <v>-9.81</v>
      </c>
      <c r="E664">
        <f t="shared" si="20"/>
        <v>9.1999999999999993</v>
      </c>
      <c r="F664">
        <f t="shared" si="20"/>
        <v>-3.3961199999999874</v>
      </c>
      <c r="G664">
        <f t="shared" si="21"/>
        <v>5.9983999999999549</v>
      </c>
      <c r="H664">
        <f t="shared" si="21"/>
        <v>0.37086488000000128</v>
      </c>
    </row>
    <row r="665" spans="2:8" x14ac:dyDescent="0.3">
      <c r="B665">
        <f>B664+'User Interface'!$D$14</f>
        <v>0.65300000000000047</v>
      </c>
      <c r="C665">
        <f>IF(G665&lt;0,(SQRT(G665^2+H665^2)*'User Interface'!$D$17)/$C$7*COS(PI()*'User Interface'!$D$19/180),0)</f>
        <v>0</v>
      </c>
      <c r="D665">
        <f>IF(G665&lt;0,(SQRT(H665^2+H665^2)*'User Interface'!$D$17)/$C$7*COS(PI()*'User Interface'!$D$19/180)+$C$8,$C$8)</f>
        <v>-9.81</v>
      </c>
      <c r="E665">
        <f t="shared" si="20"/>
        <v>9.1999999999999993</v>
      </c>
      <c r="F665">
        <f t="shared" si="20"/>
        <v>-3.4059299999999872</v>
      </c>
      <c r="G665">
        <f t="shared" si="21"/>
        <v>6.0075999999999548</v>
      </c>
      <c r="H665">
        <f t="shared" si="21"/>
        <v>0.36746385500000128</v>
      </c>
    </row>
    <row r="666" spans="2:8" x14ac:dyDescent="0.3">
      <c r="B666">
        <f>B665+'User Interface'!$D$14</f>
        <v>0.65400000000000047</v>
      </c>
      <c r="C666">
        <f>IF(G666&lt;0,(SQRT(G666^2+H666^2)*'User Interface'!$D$17)/$C$7*COS(PI()*'User Interface'!$D$19/180),0)</f>
        <v>0</v>
      </c>
      <c r="D666">
        <f>IF(G666&lt;0,(SQRT(H666^2+H666^2)*'User Interface'!$D$17)/$C$7*COS(PI()*'User Interface'!$D$19/180)+$C$8,$C$8)</f>
        <v>-9.81</v>
      </c>
      <c r="E666">
        <f t="shared" si="20"/>
        <v>9.1999999999999993</v>
      </c>
      <c r="F666">
        <f t="shared" si="20"/>
        <v>-3.4157399999999871</v>
      </c>
      <c r="G666">
        <f t="shared" si="21"/>
        <v>6.0167999999999546</v>
      </c>
      <c r="H666">
        <f t="shared" si="21"/>
        <v>0.36405302000000128</v>
      </c>
    </row>
    <row r="667" spans="2:8" x14ac:dyDescent="0.3">
      <c r="B667">
        <f>B666+'User Interface'!$D$14</f>
        <v>0.65500000000000047</v>
      </c>
      <c r="C667">
        <f>IF(G667&lt;0,(SQRT(G667^2+H667^2)*'User Interface'!$D$17)/$C$7*COS(PI()*'User Interface'!$D$19/180),0)</f>
        <v>0</v>
      </c>
      <c r="D667">
        <f>IF(G667&lt;0,(SQRT(H667^2+H667^2)*'User Interface'!$D$17)/$C$7*COS(PI()*'User Interface'!$D$19/180)+$C$8,$C$8)</f>
        <v>-9.81</v>
      </c>
      <c r="E667">
        <f t="shared" si="20"/>
        <v>9.1999999999999993</v>
      </c>
      <c r="F667">
        <f t="shared" si="20"/>
        <v>-3.425549999999987</v>
      </c>
      <c r="G667">
        <f t="shared" si="21"/>
        <v>6.0259999999999545</v>
      </c>
      <c r="H667">
        <f t="shared" si="21"/>
        <v>0.36063237500000128</v>
      </c>
    </row>
    <row r="668" spans="2:8" x14ac:dyDescent="0.3">
      <c r="B668">
        <f>B667+'User Interface'!$D$14</f>
        <v>0.65600000000000047</v>
      </c>
      <c r="C668">
        <f>IF(G668&lt;0,(SQRT(G668^2+H668^2)*'User Interface'!$D$17)/$C$7*COS(PI()*'User Interface'!$D$19/180),0)</f>
        <v>0</v>
      </c>
      <c r="D668">
        <f>IF(G668&lt;0,(SQRT(H668^2+H668^2)*'User Interface'!$D$17)/$C$7*COS(PI()*'User Interface'!$D$19/180)+$C$8,$C$8)</f>
        <v>-9.81</v>
      </c>
      <c r="E668">
        <f t="shared" si="20"/>
        <v>9.1999999999999993</v>
      </c>
      <c r="F668">
        <f t="shared" si="20"/>
        <v>-3.4353599999999869</v>
      </c>
      <c r="G668">
        <f t="shared" si="21"/>
        <v>6.0351999999999544</v>
      </c>
      <c r="H668">
        <f t="shared" si="21"/>
        <v>0.35720192000000128</v>
      </c>
    </row>
    <row r="669" spans="2:8" x14ac:dyDescent="0.3">
      <c r="B669">
        <f>B668+'User Interface'!$D$14</f>
        <v>0.65700000000000047</v>
      </c>
      <c r="C669">
        <f>IF(G669&lt;0,(SQRT(G669^2+H669^2)*'User Interface'!$D$17)/$C$7*COS(PI()*'User Interface'!$D$19/180),0)</f>
        <v>0</v>
      </c>
      <c r="D669">
        <f>IF(G669&lt;0,(SQRT(H669^2+H669^2)*'User Interface'!$D$17)/$C$7*COS(PI()*'User Interface'!$D$19/180)+$C$8,$C$8)</f>
        <v>-9.81</v>
      </c>
      <c r="E669">
        <f t="shared" si="20"/>
        <v>9.1999999999999993</v>
      </c>
      <c r="F669">
        <f t="shared" si="20"/>
        <v>-3.4451699999999867</v>
      </c>
      <c r="G669">
        <f t="shared" si="21"/>
        <v>6.0443999999999543</v>
      </c>
      <c r="H669">
        <f t="shared" si="21"/>
        <v>0.35376165500000128</v>
      </c>
    </row>
    <row r="670" spans="2:8" x14ac:dyDescent="0.3">
      <c r="B670">
        <f>B669+'User Interface'!$D$14</f>
        <v>0.65800000000000047</v>
      </c>
      <c r="C670">
        <f>IF(G670&lt;0,(SQRT(G670^2+H670^2)*'User Interface'!$D$17)/$C$7*COS(PI()*'User Interface'!$D$19/180),0)</f>
        <v>0</v>
      </c>
      <c r="D670">
        <f>IF(G670&lt;0,(SQRT(H670^2+H670^2)*'User Interface'!$D$17)/$C$7*COS(PI()*'User Interface'!$D$19/180)+$C$8,$C$8)</f>
        <v>-9.81</v>
      </c>
      <c r="E670">
        <f t="shared" si="20"/>
        <v>9.1999999999999993</v>
      </c>
      <c r="F670">
        <f t="shared" si="20"/>
        <v>-3.4549799999999866</v>
      </c>
      <c r="G670">
        <f t="shared" si="21"/>
        <v>6.0535999999999541</v>
      </c>
      <c r="H670">
        <f t="shared" si="21"/>
        <v>0.35031158000000129</v>
      </c>
    </row>
    <row r="671" spans="2:8" x14ac:dyDescent="0.3">
      <c r="B671">
        <f>B670+'User Interface'!$D$14</f>
        <v>0.65900000000000047</v>
      </c>
      <c r="C671">
        <f>IF(G671&lt;0,(SQRT(G671^2+H671^2)*'User Interface'!$D$17)/$C$7*COS(PI()*'User Interface'!$D$19/180),0)</f>
        <v>0</v>
      </c>
      <c r="D671">
        <f>IF(G671&lt;0,(SQRT(H671^2+H671^2)*'User Interface'!$D$17)/$C$7*COS(PI()*'User Interface'!$D$19/180)+$C$8,$C$8)</f>
        <v>-9.81</v>
      </c>
      <c r="E671">
        <f t="shared" si="20"/>
        <v>9.1999999999999993</v>
      </c>
      <c r="F671">
        <f t="shared" si="20"/>
        <v>-3.4647899999999865</v>
      </c>
      <c r="G671">
        <f t="shared" si="21"/>
        <v>6.062799999999954</v>
      </c>
      <c r="H671">
        <f t="shared" si="21"/>
        <v>0.34685169500000129</v>
      </c>
    </row>
    <row r="672" spans="2:8" x14ac:dyDescent="0.3">
      <c r="B672">
        <f>B671+'User Interface'!$D$14</f>
        <v>0.66000000000000048</v>
      </c>
      <c r="C672">
        <f>IF(G672&lt;0,(SQRT(G672^2+H672^2)*'User Interface'!$D$17)/$C$7*COS(PI()*'User Interface'!$D$19/180),0)</f>
        <v>0</v>
      </c>
      <c r="D672">
        <f>IF(G672&lt;0,(SQRT(H672^2+H672^2)*'User Interface'!$D$17)/$C$7*COS(PI()*'User Interface'!$D$19/180)+$C$8,$C$8)</f>
        <v>-9.81</v>
      </c>
      <c r="E672">
        <f t="shared" si="20"/>
        <v>9.1999999999999993</v>
      </c>
      <c r="F672">
        <f t="shared" si="20"/>
        <v>-3.4745999999999864</v>
      </c>
      <c r="G672">
        <f t="shared" si="21"/>
        <v>6.0719999999999539</v>
      </c>
      <c r="H672">
        <f t="shared" si="21"/>
        <v>0.3433820000000013</v>
      </c>
    </row>
    <row r="673" spans="2:8" x14ac:dyDescent="0.3">
      <c r="B673">
        <f>B672+'User Interface'!$D$14</f>
        <v>0.66100000000000048</v>
      </c>
      <c r="C673">
        <f>IF(G673&lt;0,(SQRT(G673^2+H673^2)*'User Interface'!$D$17)/$C$7*COS(PI()*'User Interface'!$D$19/180),0)</f>
        <v>0</v>
      </c>
      <c r="D673">
        <f>IF(G673&lt;0,(SQRT(H673^2+H673^2)*'User Interface'!$D$17)/$C$7*COS(PI()*'User Interface'!$D$19/180)+$C$8,$C$8)</f>
        <v>-9.81</v>
      </c>
      <c r="E673">
        <f t="shared" si="20"/>
        <v>9.1999999999999993</v>
      </c>
      <c r="F673">
        <f t="shared" si="20"/>
        <v>-3.4844099999999862</v>
      </c>
      <c r="G673">
        <f t="shared" si="21"/>
        <v>6.0811999999999538</v>
      </c>
      <c r="H673">
        <f t="shared" si="21"/>
        <v>0.3399024950000013</v>
      </c>
    </row>
    <row r="674" spans="2:8" x14ac:dyDescent="0.3">
      <c r="B674">
        <f>B673+'User Interface'!$D$14</f>
        <v>0.66200000000000048</v>
      </c>
      <c r="C674">
        <f>IF(G674&lt;0,(SQRT(G674^2+H674^2)*'User Interface'!$D$17)/$C$7*COS(PI()*'User Interface'!$D$19/180),0)</f>
        <v>0</v>
      </c>
      <c r="D674">
        <f>IF(G674&lt;0,(SQRT(H674^2+H674^2)*'User Interface'!$D$17)/$C$7*COS(PI()*'User Interface'!$D$19/180)+$C$8,$C$8)</f>
        <v>-9.81</v>
      </c>
      <c r="E674">
        <f t="shared" si="20"/>
        <v>9.1999999999999993</v>
      </c>
      <c r="F674">
        <f t="shared" si="20"/>
        <v>-3.4942199999999861</v>
      </c>
      <c r="G674">
        <f t="shared" si="21"/>
        <v>6.0903999999999536</v>
      </c>
      <c r="H674">
        <f t="shared" si="21"/>
        <v>0.33641318000000131</v>
      </c>
    </row>
    <row r="675" spans="2:8" x14ac:dyDescent="0.3">
      <c r="B675">
        <f>B674+'User Interface'!$D$14</f>
        <v>0.66300000000000048</v>
      </c>
      <c r="C675">
        <f>IF(G675&lt;0,(SQRT(G675^2+H675^2)*'User Interface'!$D$17)/$C$7*COS(PI()*'User Interface'!$D$19/180),0)</f>
        <v>0</v>
      </c>
      <c r="D675">
        <f>IF(G675&lt;0,(SQRT(H675^2+H675^2)*'User Interface'!$D$17)/$C$7*COS(PI()*'User Interface'!$D$19/180)+$C$8,$C$8)</f>
        <v>-9.81</v>
      </c>
      <c r="E675">
        <f t="shared" si="20"/>
        <v>9.1999999999999993</v>
      </c>
      <c r="F675">
        <f t="shared" si="20"/>
        <v>-3.504029999999986</v>
      </c>
      <c r="G675">
        <f t="shared" si="21"/>
        <v>6.0995999999999535</v>
      </c>
      <c r="H675">
        <f t="shared" si="21"/>
        <v>0.33291405500000132</v>
      </c>
    </row>
    <row r="676" spans="2:8" x14ac:dyDescent="0.3">
      <c r="B676">
        <f>B675+'User Interface'!$D$14</f>
        <v>0.66400000000000048</v>
      </c>
      <c r="C676">
        <f>IF(G676&lt;0,(SQRT(G676^2+H676^2)*'User Interface'!$D$17)/$C$7*COS(PI()*'User Interface'!$D$19/180),0)</f>
        <v>0</v>
      </c>
      <c r="D676">
        <f>IF(G676&lt;0,(SQRT(H676^2+H676^2)*'User Interface'!$D$17)/$C$7*COS(PI()*'User Interface'!$D$19/180)+$C$8,$C$8)</f>
        <v>-9.81</v>
      </c>
      <c r="E676">
        <f t="shared" si="20"/>
        <v>9.1999999999999993</v>
      </c>
      <c r="F676">
        <f t="shared" si="20"/>
        <v>-3.5138399999999859</v>
      </c>
      <c r="G676">
        <f t="shared" si="21"/>
        <v>6.1087999999999534</v>
      </c>
      <c r="H676">
        <f t="shared" si="21"/>
        <v>0.32940512000000133</v>
      </c>
    </row>
    <row r="677" spans="2:8" x14ac:dyDescent="0.3">
      <c r="B677">
        <f>B676+'User Interface'!$D$14</f>
        <v>0.66500000000000048</v>
      </c>
      <c r="C677">
        <f>IF(G677&lt;0,(SQRT(G677^2+H677^2)*'User Interface'!$D$17)/$C$7*COS(PI()*'User Interface'!$D$19/180),0)</f>
        <v>0</v>
      </c>
      <c r="D677">
        <f>IF(G677&lt;0,(SQRT(H677^2+H677^2)*'User Interface'!$D$17)/$C$7*COS(PI()*'User Interface'!$D$19/180)+$C$8,$C$8)</f>
        <v>-9.81</v>
      </c>
      <c r="E677">
        <f t="shared" si="20"/>
        <v>9.1999999999999993</v>
      </c>
      <c r="F677">
        <f t="shared" si="20"/>
        <v>-3.5236499999999857</v>
      </c>
      <c r="G677">
        <f t="shared" si="21"/>
        <v>6.1179999999999533</v>
      </c>
      <c r="H677">
        <f t="shared" si="21"/>
        <v>0.32588637500000134</v>
      </c>
    </row>
    <row r="678" spans="2:8" x14ac:dyDescent="0.3">
      <c r="B678">
        <f>B677+'User Interface'!$D$14</f>
        <v>0.66600000000000048</v>
      </c>
      <c r="C678">
        <f>IF(G678&lt;0,(SQRT(G678^2+H678^2)*'User Interface'!$D$17)/$C$7*COS(PI()*'User Interface'!$D$19/180),0)</f>
        <v>0</v>
      </c>
      <c r="D678">
        <f>IF(G678&lt;0,(SQRT(H678^2+H678^2)*'User Interface'!$D$17)/$C$7*COS(PI()*'User Interface'!$D$19/180)+$C$8,$C$8)</f>
        <v>-9.81</v>
      </c>
      <c r="E678">
        <f t="shared" si="20"/>
        <v>9.1999999999999993</v>
      </c>
      <c r="F678">
        <f t="shared" si="20"/>
        <v>-3.5334599999999856</v>
      </c>
      <c r="G678">
        <f t="shared" si="21"/>
        <v>6.1271999999999531</v>
      </c>
      <c r="H678">
        <f t="shared" si="21"/>
        <v>0.32235782000000135</v>
      </c>
    </row>
    <row r="679" spans="2:8" x14ac:dyDescent="0.3">
      <c r="B679">
        <f>B678+'User Interface'!$D$14</f>
        <v>0.66700000000000048</v>
      </c>
      <c r="C679">
        <f>IF(G679&lt;0,(SQRT(G679^2+H679^2)*'User Interface'!$D$17)/$C$7*COS(PI()*'User Interface'!$D$19/180),0)</f>
        <v>0</v>
      </c>
      <c r="D679">
        <f>IF(G679&lt;0,(SQRT(H679^2+H679^2)*'User Interface'!$D$17)/$C$7*COS(PI()*'User Interface'!$D$19/180)+$C$8,$C$8)</f>
        <v>-9.81</v>
      </c>
      <c r="E679">
        <f t="shared" si="20"/>
        <v>9.1999999999999993</v>
      </c>
      <c r="F679">
        <f t="shared" si="20"/>
        <v>-3.5432699999999855</v>
      </c>
      <c r="G679">
        <f t="shared" si="21"/>
        <v>6.136399999999953</v>
      </c>
      <c r="H679">
        <f t="shared" si="21"/>
        <v>0.31881945500000136</v>
      </c>
    </row>
    <row r="680" spans="2:8" x14ac:dyDescent="0.3">
      <c r="B680">
        <f>B679+'User Interface'!$D$14</f>
        <v>0.66800000000000048</v>
      </c>
      <c r="C680">
        <f>IF(G680&lt;0,(SQRT(G680^2+H680^2)*'User Interface'!$D$17)/$C$7*COS(PI()*'User Interface'!$D$19/180),0)</f>
        <v>0</v>
      </c>
      <c r="D680">
        <f>IF(G680&lt;0,(SQRT(H680^2+H680^2)*'User Interface'!$D$17)/$C$7*COS(PI()*'User Interface'!$D$19/180)+$C$8,$C$8)</f>
        <v>-9.81</v>
      </c>
      <c r="E680">
        <f t="shared" si="20"/>
        <v>9.1999999999999993</v>
      </c>
      <c r="F680">
        <f t="shared" si="20"/>
        <v>-3.5530799999999854</v>
      </c>
      <c r="G680">
        <f t="shared" si="21"/>
        <v>6.1455999999999529</v>
      </c>
      <c r="H680">
        <f t="shared" si="21"/>
        <v>0.31527128000000137</v>
      </c>
    </row>
    <row r="681" spans="2:8" x14ac:dyDescent="0.3">
      <c r="B681">
        <f>B680+'User Interface'!$D$14</f>
        <v>0.66900000000000048</v>
      </c>
      <c r="C681">
        <f>IF(G681&lt;0,(SQRT(G681^2+H681^2)*'User Interface'!$D$17)/$C$7*COS(PI()*'User Interface'!$D$19/180),0)</f>
        <v>0</v>
      </c>
      <c r="D681">
        <f>IF(G681&lt;0,(SQRT(H681^2+H681^2)*'User Interface'!$D$17)/$C$7*COS(PI()*'User Interface'!$D$19/180)+$C$8,$C$8)</f>
        <v>-9.81</v>
      </c>
      <c r="E681">
        <f t="shared" si="20"/>
        <v>9.1999999999999993</v>
      </c>
      <c r="F681">
        <f t="shared" si="20"/>
        <v>-3.5628899999999852</v>
      </c>
      <c r="G681">
        <f t="shared" si="21"/>
        <v>6.1547999999999528</v>
      </c>
      <c r="H681">
        <f t="shared" si="21"/>
        <v>0.31171329500000139</v>
      </c>
    </row>
    <row r="682" spans="2:8" x14ac:dyDescent="0.3">
      <c r="B682">
        <f>B681+'User Interface'!$D$14</f>
        <v>0.67000000000000048</v>
      </c>
      <c r="C682">
        <f>IF(G682&lt;0,(SQRT(G682^2+H682^2)*'User Interface'!$D$17)/$C$7*COS(PI()*'User Interface'!$D$19/180),0)</f>
        <v>0</v>
      </c>
      <c r="D682">
        <f>IF(G682&lt;0,(SQRT(H682^2+H682^2)*'User Interface'!$D$17)/$C$7*COS(PI()*'User Interface'!$D$19/180)+$C$8,$C$8)</f>
        <v>-9.81</v>
      </c>
      <c r="E682">
        <f t="shared" si="20"/>
        <v>9.1999999999999993</v>
      </c>
      <c r="F682">
        <f t="shared" si="20"/>
        <v>-3.5726999999999851</v>
      </c>
      <c r="G682">
        <f t="shared" si="21"/>
        <v>6.1639999999999526</v>
      </c>
      <c r="H682">
        <f t="shared" si="21"/>
        <v>0.3081455000000014</v>
      </c>
    </row>
    <row r="683" spans="2:8" x14ac:dyDescent="0.3">
      <c r="B683">
        <f>B682+'User Interface'!$D$14</f>
        <v>0.67100000000000048</v>
      </c>
      <c r="C683">
        <f>IF(G683&lt;0,(SQRT(G683^2+H683^2)*'User Interface'!$D$17)/$C$7*COS(PI()*'User Interface'!$D$19/180),0)</f>
        <v>0</v>
      </c>
      <c r="D683">
        <f>IF(G683&lt;0,(SQRT(H683^2+H683^2)*'User Interface'!$D$17)/$C$7*COS(PI()*'User Interface'!$D$19/180)+$C$8,$C$8)</f>
        <v>-9.81</v>
      </c>
      <c r="E683">
        <f t="shared" si="20"/>
        <v>9.1999999999999993</v>
      </c>
      <c r="F683">
        <f t="shared" si="20"/>
        <v>-3.582509999999985</v>
      </c>
      <c r="G683">
        <f t="shared" si="21"/>
        <v>6.1731999999999525</v>
      </c>
      <c r="H683">
        <f t="shared" si="21"/>
        <v>0.30456789500000142</v>
      </c>
    </row>
    <row r="684" spans="2:8" x14ac:dyDescent="0.3">
      <c r="B684">
        <f>B683+'User Interface'!$D$14</f>
        <v>0.67200000000000049</v>
      </c>
      <c r="C684">
        <f>IF(G684&lt;0,(SQRT(G684^2+H684^2)*'User Interface'!$D$17)/$C$7*COS(PI()*'User Interface'!$D$19/180),0)</f>
        <v>0</v>
      </c>
      <c r="D684">
        <f>IF(G684&lt;0,(SQRT(H684^2+H684^2)*'User Interface'!$D$17)/$C$7*COS(PI()*'User Interface'!$D$19/180)+$C$8,$C$8)</f>
        <v>-9.81</v>
      </c>
      <c r="E684">
        <f t="shared" si="20"/>
        <v>9.1999999999999993</v>
      </c>
      <c r="F684">
        <f t="shared" si="20"/>
        <v>-3.5923199999999849</v>
      </c>
      <c r="G684">
        <f t="shared" si="21"/>
        <v>6.1823999999999524</v>
      </c>
      <c r="H684">
        <f t="shared" si="21"/>
        <v>0.30098048000000144</v>
      </c>
    </row>
    <row r="685" spans="2:8" x14ac:dyDescent="0.3">
      <c r="B685">
        <f>B684+'User Interface'!$D$14</f>
        <v>0.67300000000000049</v>
      </c>
      <c r="C685">
        <f>IF(G685&lt;0,(SQRT(G685^2+H685^2)*'User Interface'!$D$17)/$C$7*COS(PI()*'User Interface'!$D$19/180),0)</f>
        <v>0</v>
      </c>
      <c r="D685">
        <f>IF(G685&lt;0,(SQRT(H685^2+H685^2)*'User Interface'!$D$17)/$C$7*COS(PI()*'User Interface'!$D$19/180)+$C$8,$C$8)</f>
        <v>-9.81</v>
      </c>
      <c r="E685">
        <f t="shared" si="20"/>
        <v>9.1999999999999993</v>
      </c>
      <c r="F685">
        <f t="shared" si="20"/>
        <v>-3.6021299999999847</v>
      </c>
      <c r="G685">
        <f t="shared" si="21"/>
        <v>6.1915999999999523</v>
      </c>
      <c r="H685">
        <f t="shared" si="21"/>
        <v>0.29738325500000146</v>
      </c>
    </row>
    <row r="686" spans="2:8" x14ac:dyDescent="0.3">
      <c r="B686">
        <f>B685+'User Interface'!$D$14</f>
        <v>0.67400000000000049</v>
      </c>
      <c r="C686">
        <f>IF(G686&lt;0,(SQRT(G686^2+H686^2)*'User Interface'!$D$17)/$C$7*COS(PI()*'User Interface'!$D$19/180),0)</f>
        <v>0</v>
      </c>
      <c r="D686">
        <f>IF(G686&lt;0,(SQRT(H686^2+H686^2)*'User Interface'!$D$17)/$C$7*COS(PI()*'User Interface'!$D$19/180)+$C$8,$C$8)</f>
        <v>-9.81</v>
      </c>
      <c r="E686">
        <f t="shared" si="20"/>
        <v>9.1999999999999993</v>
      </c>
      <c r="F686">
        <f t="shared" si="20"/>
        <v>-3.6119399999999846</v>
      </c>
      <c r="G686">
        <f t="shared" si="21"/>
        <v>6.2007999999999521</v>
      </c>
      <c r="H686">
        <f t="shared" si="21"/>
        <v>0.29377622000000148</v>
      </c>
    </row>
    <row r="687" spans="2:8" x14ac:dyDescent="0.3">
      <c r="B687">
        <f>B686+'User Interface'!$D$14</f>
        <v>0.67500000000000049</v>
      </c>
      <c r="C687">
        <f>IF(G687&lt;0,(SQRT(G687^2+H687^2)*'User Interface'!$D$17)/$C$7*COS(PI()*'User Interface'!$D$19/180),0)</f>
        <v>0</v>
      </c>
      <c r="D687">
        <f>IF(G687&lt;0,(SQRT(H687^2+H687^2)*'User Interface'!$D$17)/$C$7*COS(PI()*'User Interface'!$D$19/180)+$C$8,$C$8)</f>
        <v>-9.81</v>
      </c>
      <c r="E687">
        <f t="shared" si="20"/>
        <v>9.1999999999999993</v>
      </c>
      <c r="F687">
        <f t="shared" si="20"/>
        <v>-3.6217499999999845</v>
      </c>
      <c r="G687">
        <f t="shared" si="21"/>
        <v>6.209999999999952</v>
      </c>
      <c r="H687">
        <f t="shared" si="21"/>
        <v>0.2901593750000015</v>
      </c>
    </row>
    <row r="688" spans="2:8" x14ac:dyDescent="0.3">
      <c r="B688">
        <f>B687+'User Interface'!$D$14</f>
        <v>0.67600000000000049</v>
      </c>
      <c r="C688">
        <f>IF(G688&lt;0,(SQRT(G688^2+H688^2)*'User Interface'!$D$17)/$C$7*COS(PI()*'User Interface'!$D$19/180),0)</f>
        <v>0</v>
      </c>
      <c r="D688">
        <f>IF(G688&lt;0,(SQRT(H688^2+H688^2)*'User Interface'!$D$17)/$C$7*COS(PI()*'User Interface'!$D$19/180)+$C$8,$C$8)</f>
        <v>-9.81</v>
      </c>
      <c r="E688">
        <f t="shared" si="20"/>
        <v>9.1999999999999993</v>
      </c>
      <c r="F688">
        <f t="shared" si="20"/>
        <v>-3.6315599999999844</v>
      </c>
      <c r="G688">
        <f t="shared" si="21"/>
        <v>6.2191999999999519</v>
      </c>
      <c r="H688">
        <f t="shared" si="21"/>
        <v>0.28653272000000152</v>
      </c>
    </row>
    <row r="689" spans="2:8" x14ac:dyDescent="0.3">
      <c r="B689">
        <f>B688+'User Interface'!$D$14</f>
        <v>0.67700000000000049</v>
      </c>
      <c r="C689">
        <f>IF(G689&lt;0,(SQRT(G689^2+H689^2)*'User Interface'!$D$17)/$C$7*COS(PI()*'User Interface'!$D$19/180),0)</f>
        <v>0</v>
      </c>
      <c r="D689">
        <f>IF(G689&lt;0,(SQRT(H689^2+H689^2)*'User Interface'!$D$17)/$C$7*COS(PI()*'User Interface'!$D$19/180)+$C$8,$C$8)</f>
        <v>-9.81</v>
      </c>
      <c r="E689">
        <f t="shared" si="20"/>
        <v>9.1999999999999993</v>
      </c>
      <c r="F689">
        <f t="shared" si="20"/>
        <v>-3.6413699999999842</v>
      </c>
      <c r="G689">
        <f t="shared" si="21"/>
        <v>6.2283999999999518</v>
      </c>
      <c r="H689">
        <f t="shared" si="21"/>
        <v>0.28289625500000154</v>
      </c>
    </row>
    <row r="690" spans="2:8" x14ac:dyDescent="0.3">
      <c r="B690">
        <f>B689+'User Interface'!$D$14</f>
        <v>0.67800000000000049</v>
      </c>
      <c r="C690">
        <f>IF(G690&lt;0,(SQRT(G690^2+H690^2)*'User Interface'!$D$17)/$C$7*COS(PI()*'User Interface'!$D$19/180),0)</f>
        <v>0</v>
      </c>
      <c r="D690">
        <f>IF(G690&lt;0,(SQRT(H690^2+H690^2)*'User Interface'!$D$17)/$C$7*COS(PI()*'User Interface'!$D$19/180)+$C$8,$C$8)</f>
        <v>-9.81</v>
      </c>
      <c r="E690">
        <f t="shared" si="20"/>
        <v>9.1999999999999993</v>
      </c>
      <c r="F690">
        <f t="shared" si="20"/>
        <v>-3.6511799999999841</v>
      </c>
      <c r="G690">
        <f t="shared" si="21"/>
        <v>6.2375999999999516</v>
      </c>
      <c r="H690">
        <f t="shared" si="21"/>
        <v>0.27924998000000156</v>
      </c>
    </row>
    <row r="691" spans="2:8" x14ac:dyDescent="0.3">
      <c r="B691">
        <f>B690+'User Interface'!$D$14</f>
        <v>0.67900000000000049</v>
      </c>
      <c r="C691">
        <f>IF(G691&lt;0,(SQRT(G691^2+H691^2)*'User Interface'!$D$17)/$C$7*COS(PI()*'User Interface'!$D$19/180),0)</f>
        <v>0</v>
      </c>
      <c r="D691">
        <f>IF(G691&lt;0,(SQRT(H691^2+H691^2)*'User Interface'!$D$17)/$C$7*COS(PI()*'User Interface'!$D$19/180)+$C$8,$C$8)</f>
        <v>-9.81</v>
      </c>
      <c r="E691">
        <f t="shared" si="20"/>
        <v>9.1999999999999993</v>
      </c>
      <c r="F691">
        <f t="shared" si="20"/>
        <v>-3.660989999999984</v>
      </c>
      <c r="G691">
        <f t="shared" si="21"/>
        <v>6.2467999999999515</v>
      </c>
      <c r="H691">
        <f t="shared" si="21"/>
        <v>0.27559389500000159</v>
      </c>
    </row>
    <row r="692" spans="2:8" x14ac:dyDescent="0.3">
      <c r="B692">
        <f>B691+'User Interface'!$D$14</f>
        <v>0.68000000000000049</v>
      </c>
      <c r="C692">
        <f>IF(G692&lt;0,(SQRT(G692^2+H692^2)*'User Interface'!$D$17)/$C$7*COS(PI()*'User Interface'!$D$19/180),0)</f>
        <v>0</v>
      </c>
      <c r="D692">
        <f>IF(G692&lt;0,(SQRT(H692^2+H692^2)*'User Interface'!$D$17)/$C$7*COS(PI()*'User Interface'!$D$19/180)+$C$8,$C$8)</f>
        <v>-9.81</v>
      </c>
      <c r="E692">
        <f t="shared" si="20"/>
        <v>9.1999999999999993</v>
      </c>
      <c r="F692">
        <f t="shared" si="20"/>
        <v>-3.6707999999999839</v>
      </c>
      <c r="G692">
        <f t="shared" si="21"/>
        <v>6.2559999999999514</v>
      </c>
      <c r="H692">
        <f t="shared" si="21"/>
        <v>0.27192800000000161</v>
      </c>
    </row>
    <row r="693" spans="2:8" x14ac:dyDescent="0.3">
      <c r="B693">
        <f>B692+'User Interface'!$D$14</f>
        <v>0.68100000000000049</v>
      </c>
      <c r="C693">
        <f>IF(G693&lt;0,(SQRT(G693^2+H693^2)*'User Interface'!$D$17)/$C$7*COS(PI()*'User Interface'!$D$19/180),0)</f>
        <v>0</v>
      </c>
      <c r="D693">
        <f>IF(G693&lt;0,(SQRT(H693^2+H693^2)*'User Interface'!$D$17)/$C$7*COS(PI()*'User Interface'!$D$19/180)+$C$8,$C$8)</f>
        <v>-9.81</v>
      </c>
      <c r="E693">
        <f t="shared" si="20"/>
        <v>9.1999999999999993</v>
      </c>
      <c r="F693">
        <f t="shared" si="20"/>
        <v>-3.6806099999999837</v>
      </c>
      <c r="G693">
        <f t="shared" si="21"/>
        <v>6.2651999999999513</v>
      </c>
      <c r="H693">
        <f t="shared" si="21"/>
        <v>0.26825229500000164</v>
      </c>
    </row>
    <row r="694" spans="2:8" x14ac:dyDescent="0.3">
      <c r="B694">
        <f>B693+'User Interface'!$D$14</f>
        <v>0.68200000000000049</v>
      </c>
      <c r="C694">
        <f>IF(G694&lt;0,(SQRT(G694^2+H694^2)*'User Interface'!$D$17)/$C$7*COS(PI()*'User Interface'!$D$19/180),0)</f>
        <v>0</v>
      </c>
      <c r="D694">
        <f>IF(G694&lt;0,(SQRT(H694^2+H694^2)*'User Interface'!$D$17)/$C$7*COS(PI()*'User Interface'!$D$19/180)+$C$8,$C$8)</f>
        <v>-9.81</v>
      </c>
      <c r="E694">
        <f t="shared" si="20"/>
        <v>9.1999999999999993</v>
      </c>
      <c r="F694">
        <f t="shared" si="20"/>
        <v>-3.6904199999999836</v>
      </c>
      <c r="G694">
        <f t="shared" si="21"/>
        <v>6.2743999999999511</v>
      </c>
      <c r="H694">
        <f t="shared" si="21"/>
        <v>0.26456678000000167</v>
      </c>
    </row>
    <row r="695" spans="2:8" x14ac:dyDescent="0.3">
      <c r="B695">
        <f>B694+'User Interface'!$D$14</f>
        <v>0.6830000000000005</v>
      </c>
      <c r="C695">
        <f>IF(G695&lt;0,(SQRT(G695^2+H695^2)*'User Interface'!$D$17)/$C$7*COS(PI()*'User Interface'!$D$19/180),0)</f>
        <v>0</v>
      </c>
      <c r="D695">
        <f>IF(G695&lt;0,(SQRT(H695^2+H695^2)*'User Interface'!$D$17)/$C$7*COS(PI()*'User Interface'!$D$19/180)+$C$8,$C$8)</f>
        <v>-9.81</v>
      </c>
      <c r="E695">
        <f t="shared" si="20"/>
        <v>9.1999999999999993</v>
      </c>
      <c r="F695">
        <f t="shared" si="20"/>
        <v>-3.7002299999999835</v>
      </c>
      <c r="G695">
        <f t="shared" si="21"/>
        <v>6.283599999999951</v>
      </c>
      <c r="H695">
        <f t="shared" si="21"/>
        <v>0.2608714550000017</v>
      </c>
    </row>
    <row r="696" spans="2:8" x14ac:dyDescent="0.3">
      <c r="B696">
        <f>B695+'User Interface'!$D$14</f>
        <v>0.6840000000000005</v>
      </c>
      <c r="C696">
        <f>IF(G696&lt;0,(SQRT(G696^2+H696^2)*'User Interface'!$D$17)/$C$7*COS(PI()*'User Interface'!$D$19/180),0)</f>
        <v>0</v>
      </c>
      <c r="D696">
        <f>IF(G696&lt;0,(SQRT(H696^2+H696^2)*'User Interface'!$D$17)/$C$7*COS(PI()*'User Interface'!$D$19/180)+$C$8,$C$8)</f>
        <v>-9.81</v>
      </c>
      <c r="E696">
        <f t="shared" si="20"/>
        <v>9.1999999999999993</v>
      </c>
      <c r="F696">
        <f t="shared" si="20"/>
        <v>-3.7100399999999834</v>
      </c>
      <c r="G696">
        <f t="shared" si="21"/>
        <v>6.2927999999999509</v>
      </c>
      <c r="H696">
        <f t="shared" si="21"/>
        <v>0.25716632000000172</v>
      </c>
    </row>
    <row r="697" spans="2:8" x14ac:dyDescent="0.3">
      <c r="B697">
        <f>B696+'User Interface'!$D$14</f>
        <v>0.6850000000000005</v>
      </c>
      <c r="C697">
        <f>IF(G697&lt;0,(SQRT(G697^2+H697^2)*'User Interface'!$D$17)/$C$7*COS(PI()*'User Interface'!$D$19/180),0)</f>
        <v>0</v>
      </c>
      <c r="D697">
        <f>IF(G697&lt;0,(SQRT(H697^2+H697^2)*'User Interface'!$D$17)/$C$7*COS(PI()*'User Interface'!$D$19/180)+$C$8,$C$8)</f>
        <v>-9.81</v>
      </c>
      <c r="E697">
        <f t="shared" si="20"/>
        <v>9.1999999999999993</v>
      </c>
      <c r="F697">
        <f t="shared" si="20"/>
        <v>-3.7198499999999832</v>
      </c>
      <c r="G697">
        <f t="shared" si="21"/>
        <v>6.3019999999999508</v>
      </c>
      <c r="H697">
        <f t="shared" si="21"/>
        <v>0.25345137500000176</v>
      </c>
    </row>
    <row r="698" spans="2:8" x14ac:dyDescent="0.3">
      <c r="B698">
        <f>B697+'User Interface'!$D$14</f>
        <v>0.6860000000000005</v>
      </c>
      <c r="C698">
        <f>IF(G698&lt;0,(SQRT(G698^2+H698^2)*'User Interface'!$D$17)/$C$7*COS(PI()*'User Interface'!$D$19/180),0)</f>
        <v>0</v>
      </c>
      <c r="D698">
        <f>IF(G698&lt;0,(SQRT(H698^2+H698^2)*'User Interface'!$D$17)/$C$7*COS(PI()*'User Interface'!$D$19/180)+$C$8,$C$8)</f>
        <v>-9.81</v>
      </c>
      <c r="E698">
        <f t="shared" si="20"/>
        <v>9.1999999999999993</v>
      </c>
      <c r="F698">
        <f t="shared" si="20"/>
        <v>-3.7296599999999831</v>
      </c>
      <c r="G698">
        <f t="shared" si="21"/>
        <v>6.3111999999999506</v>
      </c>
      <c r="H698">
        <f t="shared" si="21"/>
        <v>0.24972662000000176</v>
      </c>
    </row>
    <row r="699" spans="2:8" x14ac:dyDescent="0.3">
      <c r="B699">
        <f>B698+'User Interface'!$D$14</f>
        <v>0.6870000000000005</v>
      </c>
      <c r="C699">
        <f>IF(G699&lt;0,(SQRT(G699^2+H699^2)*'User Interface'!$D$17)/$C$7*COS(PI()*'User Interface'!$D$19/180),0)</f>
        <v>0</v>
      </c>
      <c r="D699">
        <f>IF(G699&lt;0,(SQRT(H699^2+H699^2)*'User Interface'!$D$17)/$C$7*COS(PI()*'User Interface'!$D$19/180)+$C$8,$C$8)</f>
        <v>-9.81</v>
      </c>
      <c r="E699">
        <f t="shared" si="20"/>
        <v>9.1999999999999993</v>
      </c>
      <c r="F699">
        <f t="shared" si="20"/>
        <v>-3.739469999999983</v>
      </c>
      <c r="G699">
        <f t="shared" si="21"/>
        <v>6.3203999999999505</v>
      </c>
      <c r="H699">
        <f t="shared" si="21"/>
        <v>0.24599205500000176</v>
      </c>
    </row>
    <row r="700" spans="2:8" x14ac:dyDescent="0.3">
      <c r="B700">
        <f>B699+'User Interface'!$D$14</f>
        <v>0.6880000000000005</v>
      </c>
      <c r="C700">
        <f>IF(G700&lt;0,(SQRT(G700^2+H700^2)*'User Interface'!$D$17)/$C$7*COS(PI()*'User Interface'!$D$19/180),0)</f>
        <v>0</v>
      </c>
      <c r="D700">
        <f>IF(G700&lt;0,(SQRT(H700^2+H700^2)*'User Interface'!$D$17)/$C$7*COS(PI()*'User Interface'!$D$19/180)+$C$8,$C$8)</f>
        <v>-9.81</v>
      </c>
      <c r="E700">
        <f t="shared" si="20"/>
        <v>9.1999999999999993</v>
      </c>
      <c r="F700">
        <f t="shared" si="20"/>
        <v>-3.7492799999999828</v>
      </c>
      <c r="G700">
        <f t="shared" si="21"/>
        <v>6.3295999999999504</v>
      </c>
      <c r="H700">
        <f t="shared" si="21"/>
        <v>0.24224768000000177</v>
      </c>
    </row>
    <row r="701" spans="2:8" x14ac:dyDescent="0.3">
      <c r="B701">
        <f>B700+'User Interface'!$D$14</f>
        <v>0.6890000000000005</v>
      </c>
      <c r="C701">
        <f>IF(G701&lt;0,(SQRT(G701^2+H701^2)*'User Interface'!$D$17)/$C$7*COS(PI()*'User Interface'!$D$19/180),0)</f>
        <v>0</v>
      </c>
      <c r="D701">
        <f>IF(G701&lt;0,(SQRT(H701^2+H701^2)*'User Interface'!$D$17)/$C$7*COS(PI()*'User Interface'!$D$19/180)+$C$8,$C$8)</f>
        <v>-9.81</v>
      </c>
      <c r="E701">
        <f t="shared" si="20"/>
        <v>9.1999999999999993</v>
      </c>
      <c r="F701">
        <f t="shared" si="20"/>
        <v>-3.7590899999999827</v>
      </c>
      <c r="G701">
        <f t="shared" si="21"/>
        <v>6.3387999999999503</v>
      </c>
      <c r="H701">
        <f t="shared" si="21"/>
        <v>0.23849349500000178</v>
      </c>
    </row>
    <row r="702" spans="2:8" x14ac:dyDescent="0.3">
      <c r="B702">
        <f>B701+'User Interface'!$D$14</f>
        <v>0.6900000000000005</v>
      </c>
      <c r="C702">
        <f>IF(G702&lt;0,(SQRT(G702^2+H702^2)*'User Interface'!$D$17)/$C$7*COS(PI()*'User Interface'!$D$19/180),0)</f>
        <v>0</v>
      </c>
      <c r="D702">
        <f>IF(G702&lt;0,(SQRT(H702^2+H702^2)*'User Interface'!$D$17)/$C$7*COS(PI()*'User Interface'!$D$19/180)+$C$8,$C$8)</f>
        <v>-9.81</v>
      </c>
      <c r="E702">
        <f t="shared" si="20"/>
        <v>9.1999999999999993</v>
      </c>
      <c r="F702">
        <f t="shared" si="20"/>
        <v>-3.7688999999999826</v>
      </c>
      <c r="G702">
        <f t="shared" si="21"/>
        <v>6.3479999999999501</v>
      </c>
      <c r="H702">
        <f t="shared" si="21"/>
        <v>0.23472950000000178</v>
      </c>
    </row>
    <row r="703" spans="2:8" x14ac:dyDescent="0.3">
      <c r="B703">
        <f>B702+'User Interface'!$D$14</f>
        <v>0.6910000000000005</v>
      </c>
      <c r="C703">
        <f>IF(G703&lt;0,(SQRT(G703^2+H703^2)*'User Interface'!$D$17)/$C$7*COS(PI()*'User Interface'!$D$19/180),0)</f>
        <v>0</v>
      </c>
      <c r="D703">
        <f>IF(G703&lt;0,(SQRT(H703^2+H703^2)*'User Interface'!$D$17)/$C$7*COS(PI()*'User Interface'!$D$19/180)+$C$8,$C$8)</f>
        <v>-9.81</v>
      </c>
      <c r="E703">
        <f t="shared" si="20"/>
        <v>9.1999999999999993</v>
      </c>
      <c r="F703">
        <f t="shared" si="20"/>
        <v>-3.7787099999999825</v>
      </c>
      <c r="G703">
        <f t="shared" si="21"/>
        <v>6.35719999999995</v>
      </c>
      <c r="H703">
        <f t="shared" si="21"/>
        <v>0.23095569500000179</v>
      </c>
    </row>
    <row r="704" spans="2:8" x14ac:dyDescent="0.3">
      <c r="B704">
        <f>B703+'User Interface'!$D$14</f>
        <v>0.6920000000000005</v>
      </c>
      <c r="C704">
        <f>IF(G704&lt;0,(SQRT(G704^2+H704^2)*'User Interface'!$D$17)/$C$7*COS(PI()*'User Interface'!$D$19/180),0)</f>
        <v>0</v>
      </c>
      <c r="D704">
        <f>IF(G704&lt;0,(SQRT(H704^2+H704^2)*'User Interface'!$D$17)/$C$7*COS(PI()*'User Interface'!$D$19/180)+$C$8,$C$8)</f>
        <v>-9.81</v>
      </c>
      <c r="E704">
        <f t="shared" si="20"/>
        <v>9.1999999999999993</v>
      </c>
      <c r="F704">
        <f t="shared" si="20"/>
        <v>-3.7885199999999823</v>
      </c>
      <c r="G704">
        <f t="shared" si="21"/>
        <v>6.3663999999999499</v>
      </c>
      <c r="H704">
        <f t="shared" si="21"/>
        <v>0.2271720800000018</v>
      </c>
    </row>
    <row r="705" spans="2:8" x14ac:dyDescent="0.3">
      <c r="B705">
        <f>B704+'User Interface'!$D$14</f>
        <v>0.6930000000000005</v>
      </c>
      <c r="C705">
        <f>IF(G705&lt;0,(SQRT(G705^2+H705^2)*'User Interface'!$D$17)/$C$7*COS(PI()*'User Interface'!$D$19/180),0)</f>
        <v>0</v>
      </c>
      <c r="D705">
        <f>IF(G705&lt;0,(SQRT(H705^2+H705^2)*'User Interface'!$D$17)/$C$7*COS(PI()*'User Interface'!$D$19/180)+$C$8,$C$8)</f>
        <v>-9.81</v>
      </c>
      <c r="E705">
        <f t="shared" si="20"/>
        <v>9.1999999999999993</v>
      </c>
      <c r="F705">
        <f t="shared" si="20"/>
        <v>-3.7983299999999822</v>
      </c>
      <c r="G705">
        <f t="shared" si="21"/>
        <v>6.3755999999999498</v>
      </c>
      <c r="H705">
        <f t="shared" si="21"/>
        <v>0.22337865500000181</v>
      </c>
    </row>
    <row r="706" spans="2:8" x14ac:dyDescent="0.3">
      <c r="B706">
        <f>B705+'User Interface'!$D$14</f>
        <v>0.69400000000000051</v>
      </c>
      <c r="C706">
        <f>IF(G706&lt;0,(SQRT(G706^2+H706^2)*'User Interface'!$D$17)/$C$7*COS(PI()*'User Interface'!$D$19/180),0)</f>
        <v>0</v>
      </c>
      <c r="D706">
        <f>IF(G706&lt;0,(SQRT(H706^2+H706^2)*'User Interface'!$D$17)/$C$7*COS(PI()*'User Interface'!$D$19/180)+$C$8,$C$8)</f>
        <v>-9.81</v>
      </c>
      <c r="E706">
        <f t="shared" si="20"/>
        <v>9.1999999999999993</v>
      </c>
      <c r="F706">
        <f t="shared" si="20"/>
        <v>-3.8081399999999821</v>
      </c>
      <c r="G706">
        <f t="shared" si="21"/>
        <v>6.3847999999999496</v>
      </c>
      <c r="H706">
        <f t="shared" si="21"/>
        <v>0.21957542000000183</v>
      </c>
    </row>
    <row r="707" spans="2:8" x14ac:dyDescent="0.3">
      <c r="B707">
        <f>B706+'User Interface'!$D$14</f>
        <v>0.69500000000000051</v>
      </c>
      <c r="C707">
        <f>IF(G707&lt;0,(SQRT(G707^2+H707^2)*'User Interface'!$D$17)/$C$7*COS(PI()*'User Interface'!$D$19/180),0)</f>
        <v>0</v>
      </c>
      <c r="D707">
        <f>IF(G707&lt;0,(SQRT(H707^2+H707^2)*'User Interface'!$D$17)/$C$7*COS(PI()*'User Interface'!$D$19/180)+$C$8,$C$8)</f>
        <v>-9.81</v>
      </c>
      <c r="E707">
        <f t="shared" si="20"/>
        <v>9.1999999999999993</v>
      </c>
      <c r="F707">
        <f t="shared" si="20"/>
        <v>-3.817949999999982</v>
      </c>
      <c r="G707">
        <f t="shared" si="21"/>
        <v>6.3939999999999495</v>
      </c>
      <c r="H707">
        <f t="shared" si="21"/>
        <v>0.21576237500000184</v>
      </c>
    </row>
    <row r="708" spans="2:8" x14ac:dyDescent="0.3">
      <c r="B708">
        <f>B707+'User Interface'!$D$14</f>
        <v>0.69600000000000051</v>
      </c>
      <c r="C708">
        <f>IF(G708&lt;0,(SQRT(G708^2+H708^2)*'User Interface'!$D$17)/$C$7*COS(PI()*'User Interface'!$D$19/180),0)</f>
        <v>0</v>
      </c>
      <c r="D708">
        <f>IF(G708&lt;0,(SQRT(H708^2+H708^2)*'User Interface'!$D$17)/$C$7*COS(PI()*'User Interface'!$D$19/180)+$C$8,$C$8)</f>
        <v>-9.81</v>
      </c>
      <c r="E708">
        <f t="shared" si="20"/>
        <v>9.1999999999999993</v>
      </c>
      <c r="F708">
        <f t="shared" si="20"/>
        <v>-3.8277599999999818</v>
      </c>
      <c r="G708">
        <f t="shared" si="21"/>
        <v>6.4031999999999494</v>
      </c>
      <c r="H708">
        <f t="shared" si="21"/>
        <v>0.21193952000000185</v>
      </c>
    </row>
    <row r="709" spans="2:8" x14ac:dyDescent="0.3">
      <c r="B709">
        <f>B708+'User Interface'!$D$14</f>
        <v>0.69700000000000051</v>
      </c>
      <c r="C709">
        <f>IF(G709&lt;0,(SQRT(G709^2+H709^2)*'User Interface'!$D$17)/$C$7*COS(PI()*'User Interface'!$D$19/180),0)</f>
        <v>0</v>
      </c>
      <c r="D709">
        <f>IF(G709&lt;0,(SQRT(H709^2+H709^2)*'User Interface'!$D$17)/$C$7*COS(PI()*'User Interface'!$D$19/180)+$C$8,$C$8)</f>
        <v>-9.81</v>
      </c>
      <c r="E709">
        <f t="shared" si="20"/>
        <v>9.1999999999999993</v>
      </c>
      <c r="F709">
        <f t="shared" si="20"/>
        <v>-3.8375699999999817</v>
      </c>
      <c r="G709">
        <f t="shared" si="21"/>
        <v>6.4123999999999493</v>
      </c>
      <c r="H709">
        <f t="shared" si="21"/>
        <v>0.20810685500000187</v>
      </c>
    </row>
    <row r="710" spans="2:8" x14ac:dyDescent="0.3">
      <c r="B710">
        <f>B709+'User Interface'!$D$14</f>
        <v>0.69800000000000051</v>
      </c>
      <c r="C710">
        <f>IF(G710&lt;0,(SQRT(G710^2+H710^2)*'User Interface'!$D$17)/$C$7*COS(PI()*'User Interface'!$D$19/180),0)</f>
        <v>0</v>
      </c>
      <c r="D710">
        <f>IF(G710&lt;0,(SQRT(H710^2+H710^2)*'User Interface'!$D$17)/$C$7*COS(PI()*'User Interface'!$D$19/180)+$C$8,$C$8)</f>
        <v>-9.81</v>
      </c>
      <c r="E710">
        <f t="shared" si="20"/>
        <v>9.1999999999999993</v>
      </c>
      <c r="F710">
        <f t="shared" si="20"/>
        <v>-3.8473799999999816</v>
      </c>
      <c r="G710">
        <f t="shared" si="21"/>
        <v>6.4215999999999491</v>
      </c>
      <c r="H710">
        <f t="shared" si="21"/>
        <v>0.20426438000000188</v>
      </c>
    </row>
    <row r="711" spans="2:8" x14ac:dyDescent="0.3">
      <c r="B711">
        <f>B710+'User Interface'!$D$14</f>
        <v>0.69900000000000051</v>
      </c>
      <c r="C711">
        <f>IF(G711&lt;0,(SQRT(G711^2+H711^2)*'User Interface'!$D$17)/$C$7*COS(PI()*'User Interface'!$D$19/180),0)</f>
        <v>0</v>
      </c>
      <c r="D711">
        <f>IF(G711&lt;0,(SQRT(H711^2+H711^2)*'User Interface'!$D$17)/$C$7*COS(PI()*'User Interface'!$D$19/180)+$C$8,$C$8)</f>
        <v>-9.81</v>
      </c>
      <c r="E711">
        <f t="shared" si="20"/>
        <v>9.1999999999999993</v>
      </c>
      <c r="F711">
        <f t="shared" si="20"/>
        <v>-3.8571899999999815</v>
      </c>
      <c r="G711">
        <f t="shared" si="21"/>
        <v>6.430799999999949</v>
      </c>
      <c r="H711">
        <f t="shared" si="21"/>
        <v>0.2004120950000019</v>
      </c>
    </row>
    <row r="712" spans="2:8" x14ac:dyDescent="0.3">
      <c r="B712">
        <f>B711+'User Interface'!$D$14</f>
        <v>0.70000000000000051</v>
      </c>
      <c r="C712">
        <f>IF(G712&lt;0,(SQRT(G712^2+H712^2)*'User Interface'!$D$17)/$C$7*COS(PI()*'User Interface'!$D$19/180),0)</f>
        <v>0</v>
      </c>
      <c r="D712">
        <f>IF(G712&lt;0,(SQRT(H712^2+H712^2)*'User Interface'!$D$17)/$C$7*COS(PI()*'User Interface'!$D$19/180)+$C$8,$C$8)</f>
        <v>-9.81</v>
      </c>
      <c r="E712">
        <f t="shared" si="20"/>
        <v>9.1999999999999993</v>
      </c>
      <c r="F712">
        <f t="shared" si="20"/>
        <v>-3.8669999999999813</v>
      </c>
      <c r="G712">
        <f t="shared" si="21"/>
        <v>6.4399999999999489</v>
      </c>
      <c r="H712">
        <f t="shared" si="21"/>
        <v>0.19655000000000192</v>
      </c>
    </row>
    <row r="713" spans="2:8" x14ac:dyDescent="0.3">
      <c r="B713">
        <f>B712+'User Interface'!$D$14</f>
        <v>0.70100000000000051</v>
      </c>
      <c r="C713">
        <f>IF(G713&lt;0,(SQRT(G713^2+H713^2)*'User Interface'!$D$17)/$C$7*COS(PI()*'User Interface'!$D$19/180),0)</f>
        <v>0</v>
      </c>
      <c r="D713">
        <f>IF(G713&lt;0,(SQRT(H713^2+H713^2)*'User Interface'!$D$17)/$C$7*COS(PI()*'User Interface'!$D$19/180)+$C$8,$C$8)</f>
        <v>-9.81</v>
      </c>
      <c r="E713">
        <f t="shared" si="20"/>
        <v>9.1999999999999993</v>
      </c>
      <c r="F713">
        <f t="shared" si="20"/>
        <v>-3.8768099999999812</v>
      </c>
      <c r="G713">
        <f t="shared" si="21"/>
        <v>6.4491999999999488</v>
      </c>
      <c r="H713">
        <f t="shared" si="21"/>
        <v>0.19267809500000194</v>
      </c>
    </row>
    <row r="714" spans="2:8" x14ac:dyDescent="0.3">
      <c r="B714">
        <f>B713+'User Interface'!$D$14</f>
        <v>0.70200000000000051</v>
      </c>
      <c r="C714">
        <f>IF(G714&lt;0,(SQRT(G714^2+H714^2)*'User Interface'!$D$17)/$C$7*COS(PI()*'User Interface'!$D$19/180),0)</f>
        <v>0</v>
      </c>
      <c r="D714">
        <f>IF(G714&lt;0,(SQRT(H714^2+H714^2)*'User Interface'!$D$17)/$C$7*COS(PI()*'User Interface'!$D$19/180)+$C$8,$C$8)</f>
        <v>-9.81</v>
      </c>
      <c r="E714">
        <f t="shared" si="20"/>
        <v>9.1999999999999993</v>
      </c>
      <c r="F714">
        <f t="shared" si="20"/>
        <v>-3.8866199999999811</v>
      </c>
      <c r="G714">
        <f t="shared" si="21"/>
        <v>6.4583999999999486</v>
      </c>
      <c r="H714">
        <f t="shared" si="21"/>
        <v>0.18879638000000196</v>
      </c>
    </row>
    <row r="715" spans="2:8" x14ac:dyDescent="0.3">
      <c r="B715">
        <f>B714+'User Interface'!$D$14</f>
        <v>0.70300000000000051</v>
      </c>
      <c r="C715">
        <f>IF(G715&lt;0,(SQRT(G715^2+H715^2)*'User Interface'!$D$17)/$C$7*COS(PI()*'User Interface'!$D$19/180),0)</f>
        <v>0</v>
      </c>
      <c r="D715">
        <f>IF(G715&lt;0,(SQRT(H715^2+H715^2)*'User Interface'!$D$17)/$C$7*COS(PI()*'User Interface'!$D$19/180)+$C$8,$C$8)</f>
        <v>-9.81</v>
      </c>
      <c r="E715">
        <f t="shared" si="20"/>
        <v>9.1999999999999993</v>
      </c>
      <c r="F715">
        <f t="shared" si="20"/>
        <v>-3.896429999999981</v>
      </c>
      <c r="G715">
        <f t="shared" si="21"/>
        <v>6.4675999999999485</v>
      </c>
      <c r="H715">
        <f t="shared" si="21"/>
        <v>0.18490485500000198</v>
      </c>
    </row>
    <row r="716" spans="2:8" x14ac:dyDescent="0.3">
      <c r="B716">
        <f>B715+'User Interface'!$D$14</f>
        <v>0.70400000000000051</v>
      </c>
      <c r="C716">
        <f>IF(G716&lt;0,(SQRT(G716^2+H716^2)*'User Interface'!$D$17)/$C$7*COS(PI()*'User Interface'!$D$19/180),0)</f>
        <v>0</v>
      </c>
      <c r="D716">
        <f>IF(G716&lt;0,(SQRT(H716^2+H716^2)*'User Interface'!$D$17)/$C$7*COS(PI()*'User Interface'!$D$19/180)+$C$8,$C$8)</f>
        <v>-9.81</v>
      </c>
      <c r="E716">
        <f t="shared" si="20"/>
        <v>9.1999999999999993</v>
      </c>
      <c r="F716">
        <f t="shared" si="20"/>
        <v>-3.9062399999999808</v>
      </c>
      <c r="G716">
        <f t="shared" si="21"/>
        <v>6.4767999999999484</v>
      </c>
      <c r="H716">
        <f t="shared" si="21"/>
        <v>0.181003520000002</v>
      </c>
    </row>
    <row r="717" spans="2:8" x14ac:dyDescent="0.3">
      <c r="B717">
        <f>B716+'User Interface'!$D$14</f>
        <v>0.70500000000000052</v>
      </c>
      <c r="C717">
        <f>IF(G717&lt;0,(SQRT(G717^2+H717^2)*'User Interface'!$D$17)/$C$7*COS(PI()*'User Interface'!$D$19/180),0)</f>
        <v>0</v>
      </c>
      <c r="D717">
        <f>IF(G717&lt;0,(SQRT(H717^2+H717^2)*'User Interface'!$D$17)/$C$7*COS(PI()*'User Interface'!$D$19/180)+$C$8,$C$8)</f>
        <v>-9.81</v>
      </c>
      <c r="E717">
        <f t="shared" si="20"/>
        <v>9.1999999999999993</v>
      </c>
      <c r="F717">
        <f t="shared" si="20"/>
        <v>-3.9160499999999807</v>
      </c>
      <c r="G717">
        <f t="shared" si="21"/>
        <v>6.4859999999999483</v>
      </c>
      <c r="H717">
        <f t="shared" si="21"/>
        <v>0.17709237500000202</v>
      </c>
    </row>
    <row r="718" spans="2:8" x14ac:dyDescent="0.3">
      <c r="B718">
        <f>B717+'User Interface'!$D$14</f>
        <v>0.70600000000000052</v>
      </c>
      <c r="C718">
        <f>IF(G718&lt;0,(SQRT(G718^2+H718^2)*'User Interface'!$D$17)/$C$7*COS(PI()*'User Interface'!$D$19/180),0)</f>
        <v>0</v>
      </c>
      <c r="D718">
        <f>IF(G718&lt;0,(SQRT(H718^2+H718^2)*'User Interface'!$D$17)/$C$7*COS(PI()*'User Interface'!$D$19/180)+$C$8,$C$8)</f>
        <v>-9.81</v>
      </c>
      <c r="E718">
        <f t="shared" ref="E718:F781" si="22">C717*$C$9+E717</f>
        <v>9.1999999999999993</v>
      </c>
      <c r="F718">
        <f t="shared" si="22"/>
        <v>-3.9258599999999806</v>
      </c>
      <c r="G718">
        <f t="shared" ref="G718:H781" si="23">(E718+E717)/2*$C$9+G717</f>
        <v>6.4951999999999481</v>
      </c>
      <c r="H718">
        <f t="shared" si="23"/>
        <v>0.17317142000000205</v>
      </c>
    </row>
    <row r="719" spans="2:8" x14ac:dyDescent="0.3">
      <c r="B719">
        <f>B718+'User Interface'!$D$14</f>
        <v>0.70700000000000052</v>
      </c>
      <c r="C719">
        <f>IF(G719&lt;0,(SQRT(G719^2+H719^2)*'User Interface'!$D$17)/$C$7*COS(PI()*'User Interface'!$D$19/180),0)</f>
        <v>0</v>
      </c>
      <c r="D719">
        <f>IF(G719&lt;0,(SQRT(H719^2+H719^2)*'User Interface'!$D$17)/$C$7*COS(PI()*'User Interface'!$D$19/180)+$C$8,$C$8)</f>
        <v>-9.81</v>
      </c>
      <c r="E719">
        <f t="shared" si="22"/>
        <v>9.1999999999999993</v>
      </c>
      <c r="F719">
        <f t="shared" si="22"/>
        <v>-3.9356699999999805</v>
      </c>
      <c r="G719">
        <f t="shared" si="23"/>
        <v>6.504399999999948</v>
      </c>
      <c r="H719">
        <f t="shared" si="23"/>
        <v>0.16924065500000207</v>
      </c>
    </row>
    <row r="720" spans="2:8" x14ac:dyDescent="0.3">
      <c r="B720">
        <f>B719+'User Interface'!$D$14</f>
        <v>0.70800000000000052</v>
      </c>
      <c r="C720">
        <f>IF(G720&lt;0,(SQRT(G720^2+H720^2)*'User Interface'!$D$17)/$C$7*COS(PI()*'User Interface'!$D$19/180),0)</f>
        <v>0</v>
      </c>
      <c r="D720">
        <f>IF(G720&lt;0,(SQRT(H720^2+H720^2)*'User Interface'!$D$17)/$C$7*COS(PI()*'User Interface'!$D$19/180)+$C$8,$C$8)</f>
        <v>-9.81</v>
      </c>
      <c r="E720">
        <f t="shared" si="22"/>
        <v>9.1999999999999993</v>
      </c>
      <c r="F720">
        <f t="shared" si="22"/>
        <v>-3.9454799999999803</v>
      </c>
      <c r="G720">
        <f t="shared" si="23"/>
        <v>6.5135999999999479</v>
      </c>
      <c r="H720">
        <f t="shared" si="23"/>
        <v>0.1653000800000021</v>
      </c>
    </row>
    <row r="721" spans="2:8" x14ac:dyDescent="0.3">
      <c r="B721">
        <f>B720+'User Interface'!$D$14</f>
        <v>0.70900000000000052</v>
      </c>
      <c r="C721">
        <f>IF(G721&lt;0,(SQRT(G721^2+H721^2)*'User Interface'!$D$17)/$C$7*COS(PI()*'User Interface'!$D$19/180),0)</f>
        <v>0</v>
      </c>
      <c r="D721">
        <f>IF(G721&lt;0,(SQRT(H721^2+H721^2)*'User Interface'!$D$17)/$C$7*COS(PI()*'User Interface'!$D$19/180)+$C$8,$C$8)</f>
        <v>-9.81</v>
      </c>
      <c r="E721">
        <f t="shared" si="22"/>
        <v>9.1999999999999993</v>
      </c>
      <c r="F721">
        <f t="shared" si="22"/>
        <v>-3.9552899999999802</v>
      </c>
      <c r="G721">
        <f t="shared" si="23"/>
        <v>6.5227999999999478</v>
      </c>
      <c r="H721">
        <f t="shared" si="23"/>
        <v>0.16134969500000212</v>
      </c>
    </row>
    <row r="722" spans="2:8" x14ac:dyDescent="0.3">
      <c r="B722">
        <f>B721+'User Interface'!$D$14</f>
        <v>0.71000000000000052</v>
      </c>
      <c r="C722">
        <f>IF(G722&lt;0,(SQRT(G722^2+H722^2)*'User Interface'!$D$17)/$C$7*COS(PI()*'User Interface'!$D$19/180),0)</f>
        <v>0</v>
      </c>
      <c r="D722">
        <f>IF(G722&lt;0,(SQRT(H722^2+H722^2)*'User Interface'!$D$17)/$C$7*COS(PI()*'User Interface'!$D$19/180)+$C$8,$C$8)</f>
        <v>-9.81</v>
      </c>
      <c r="E722">
        <f t="shared" si="22"/>
        <v>9.1999999999999993</v>
      </c>
      <c r="F722">
        <f t="shared" si="22"/>
        <v>-3.9650999999999801</v>
      </c>
      <c r="G722">
        <f t="shared" si="23"/>
        <v>6.5319999999999476</v>
      </c>
      <c r="H722">
        <f t="shared" si="23"/>
        <v>0.15738950000000215</v>
      </c>
    </row>
    <row r="723" spans="2:8" x14ac:dyDescent="0.3">
      <c r="B723">
        <f>B722+'User Interface'!$D$14</f>
        <v>0.71100000000000052</v>
      </c>
      <c r="C723">
        <f>IF(G723&lt;0,(SQRT(G723^2+H723^2)*'User Interface'!$D$17)/$C$7*COS(PI()*'User Interface'!$D$19/180),0)</f>
        <v>0</v>
      </c>
      <c r="D723">
        <f>IF(G723&lt;0,(SQRT(H723^2+H723^2)*'User Interface'!$D$17)/$C$7*COS(PI()*'User Interface'!$D$19/180)+$C$8,$C$8)</f>
        <v>-9.81</v>
      </c>
      <c r="E723">
        <f t="shared" si="22"/>
        <v>9.1999999999999993</v>
      </c>
      <c r="F723">
        <f t="shared" si="22"/>
        <v>-3.97490999999998</v>
      </c>
      <c r="G723">
        <f t="shared" si="23"/>
        <v>6.5411999999999475</v>
      </c>
      <c r="H723">
        <f t="shared" si="23"/>
        <v>0.15341949500000218</v>
      </c>
    </row>
    <row r="724" spans="2:8" x14ac:dyDescent="0.3">
      <c r="B724">
        <f>B723+'User Interface'!$D$14</f>
        <v>0.71200000000000052</v>
      </c>
      <c r="C724">
        <f>IF(G724&lt;0,(SQRT(G724^2+H724^2)*'User Interface'!$D$17)/$C$7*COS(PI()*'User Interface'!$D$19/180),0)</f>
        <v>0</v>
      </c>
      <c r="D724">
        <f>IF(G724&lt;0,(SQRT(H724^2+H724^2)*'User Interface'!$D$17)/$C$7*COS(PI()*'User Interface'!$D$19/180)+$C$8,$C$8)</f>
        <v>-9.81</v>
      </c>
      <c r="E724">
        <f t="shared" si="22"/>
        <v>9.1999999999999993</v>
      </c>
      <c r="F724">
        <f t="shared" si="22"/>
        <v>-3.9847199999999798</v>
      </c>
      <c r="G724">
        <f t="shared" si="23"/>
        <v>6.5503999999999474</v>
      </c>
      <c r="H724">
        <f t="shared" si="23"/>
        <v>0.14943968000000221</v>
      </c>
    </row>
    <row r="725" spans="2:8" x14ac:dyDescent="0.3">
      <c r="B725">
        <f>B724+'User Interface'!$D$14</f>
        <v>0.71300000000000052</v>
      </c>
      <c r="C725">
        <f>IF(G725&lt;0,(SQRT(G725^2+H725^2)*'User Interface'!$D$17)/$C$7*COS(PI()*'User Interface'!$D$19/180),0)</f>
        <v>0</v>
      </c>
      <c r="D725">
        <f>IF(G725&lt;0,(SQRT(H725^2+H725^2)*'User Interface'!$D$17)/$C$7*COS(PI()*'User Interface'!$D$19/180)+$C$8,$C$8)</f>
        <v>-9.81</v>
      </c>
      <c r="E725">
        <f t="shared" si="22"/>
        <v>9.1999999999999993</v>
      </c>
      <c r="F725">
        <f t="shared" si="22"/>
        <v>-3.9945299999999797</v>
      </c>
      <c r="G725">
        <f t="shared" si="23"/>
        <v>6.5595999999999473</v>
      </c>
      <c r="H725">
        <f t="shared" si="23"/>
        <v>0.14545005500000224</v>
      </c>
    </row>
    <row r="726" spans="2:8" x14ac:dyDescent="0.3">
      <c r="B726">
        <f>B725+'User Interface'!$D$14</f>
        <v>0.71400000000000052</v>
      </c>
      <c r="C726">
        <f>IF(G726&lt;0,(SQRT(G726^2+H726^2)*'User Interface'!$D$17)/$C$7*COS(PI()*'User Interface'!$D$19/180),0)</f>
        <v>0</v>
      </c>
      <c r="D726">
        <f>IF(G726&lt;0,(SQRT(H726^2+H726^2)*'User Interface'!$D$17)/$C$7*COS(PI()*'User Interface'!$D$19/180)+$C$8,$C$8)</f>
        <v>-9.81</v>
      </c>
      <c r="E726">
        <f t="shared" si="22"/>
        <v>9.1999999999999993</v>
      </c>
      <c r="F726">
        <f t="shared" si="22"/>
        <v>-4.0043399999999796</v>
      </c>
      <c r="G726">
        <f t="shared" si="23"/>
        <v>6.5687999999999471</v>
      </c>
      <c r="H726">
        <f t="shared" si="23"/>
        <v>0.14145062000000228</v>
      </c>
    </row>
    <row r="727" spans="2:8" x14ac:dyDescent="0.3">
      <c r="B727">
        <f>B726+'User Interface'!$D$14</f>
        <v>0.71500000000000052</v>
      </c>
      <c r="C727">
        <f>IF(G727&lt;0,(SQRT(G727^2+H727^2)*'User Interface'!$D$17)/$C$7*COS(PI()*'User Interface'!$D$19/180),0)</f>
        <v>0</v>
      </c>
      <c r="D727">
        <f>IF(G727&lt;0,(SQRT(H727^2+H727^2)*'User Interface'!$D$17)/$C$7*COS(PI()*'User Interface'!$D$19/180)+$C$8,$C$8)</f>
        <v>-9.81</v>
      </c>
      <c r="E727">
        <f t="shared" si="22"/>
        <v>9.1999999999999993</v>
      </c>
      <c r="F727">
        <f t="shared" si="22"/>
        <v>-4.0141499999999795</v>
      </c>
      <c r="G727">
        <f t="shared" si="23"/>
        <v>6.577999999999947</v>
      </c>
      <c r="H727">
        <f t="shared" si="23"/>
        <v>0.13744137500000231</v>
      </c>
    </row>
    <row r="728" spans="2:8" x14ac:dyDescent="0.3">
      <c r="B728">
        <f>B727+'User Interface'!$D$14</f>
        <v>0.71600000000000052</v>
      </c>
      <c r="C728">
        <f>IF(G728&lt;0,(SQRT(G728^2+H728^2)*'User Interface'!$D$17)/$C$7*COS(PI()*'User Interface'!$D$19/180),0)</f>
        <v>0</v>
      </c>
      <c r="D728">
        <f>IF(G728&lt;0,(SQRT(H728^2+H728^2)*'User Interface'!$D$17)/$C$7*COS(PI()*'User Interface'!$D$19/180)+$C$8,$C$8)</f>
        <v>-9.81</v>
      </c>
      <c r="E728">
        <f t="shared" si="22"/>
        <v>9.1999999999999993</v>
      </c>
      <c r="F728">
        <f t="shared" si="22"/>
        <v>-4.0239599999999793</v>
      </c>
      <c r="G728">
        <f t="shared" si="23"/>
        <v>6.5871999999999469</v>
      </c>
      <c r="H728">
        <f t="shared" si="23"/>
        <v>0.13342232000000231</v>
      </c>
    </row>
    <row r="729" spans="2:8" x14ac:dyDescent="0.3">
      <c r="B729">
        <f>B728+'User Interface'!$D$14</f>
        <v>0.71700000000000053</v>
      </c>
      <c r="C729">
        <f>IF(G729&lt;0,(SQRT(G729^2+H729^2)*'User Interface'!$D$17)/$C$7*COS(PI()*'User Interface'!$D$19/180),0)</f>
        <v>0</v>
      </c>
      <c r="D729">
        <f>IF(G729&lt;0,(SQRT(H729^2+H729^2)*'User Interface'!$D$17)/$C$7*COS(PI()*'User Interface'!$D$19/180)+$C$8,$C$8)</f>
        <v>-9.81</v>
      </c>
      <c r="E729">
        <f t="shared" si="22"/>
        <v>9.1999999999999993</v>
      </c>
      <c r="F729">
        <f t="shared" si="22"/>
        <v>-4.0337699999999792</v>
      </c>
      <c r="G729">
        <f t="shared" si="23"/>
        <v>6.5963999999999468</v>
      </c>
      <c r="H729">
        <f t="shared" si="23"/>
        <v>0.12939345500000232</v>
      </c>
    </row>
    <row r="730" spans="2:8" x14ac:dyDescent="0.3">
      <c r="B730">
        <f>B729+'User Interface'!$D$14</f>
        <v>0.71800000000000053</v>
      </c>
      <c r="C730">
        <f>IF(G730&lt;0,(SQRT(G730^2+H730^2)*'User Interface'!$D$17)/$C$7*COS(PI()*'User Interface'!$D$19/180),0)</f>
        <v>0</v>
      </c>
      <c r="D730">
        <f>IF(G730&lt;0,(SQRT(H730^2+H730^2)*'User Interface'!$D$17)/$C$7*COS(PI()*'User Interface'!$D$19/180)+$C$8,$C$8)</f>
        <v>-9.81</v>
      </c>
      <c r="E730">
        <f t="shared" si="22"/>
        <v>9.1999999999999993</v>
      </c>
      <c r="F730">
        <f t="shared" si="22"/>
        <v>-4.0435799999999791</v>
      </c>
      <c r="G730">
        <f t="shared" si="23"/>
        <v>6.6055999999999466</v>
      </c>
      <c r="H730">
        <f t="shared" si="23"/>
        <v>0.12535478000000233</v>
      </c>
    </row>
    <row r="731" spans="2:8" x14ac:dyDescent="0.3">
      <c r="B731">
        <f>B730+'User Interface'!$D$14</f>
        <v>0.71900000000000053</v>
      </c>
      <c r="C731">
        <f>IF(G731&lt;0,(SQRT(G731^2+H731^2)*'User Interface'!$D$17)/$C$7*COS(PI()*'User Interface'!$D$19/180),0)</f>
        <v>0</v>
      </c>
      <c r="D731">
        <f>IF(G731&lt;0,(SQRT(H731^2+H731^2)*'User Interface'!$D$17)/$C$7*COS(PI()*'User Interface'!$D$19/180)+$C$8,$C$8)</f>
        <v>-9.81</v>
      </c>
      <c r="E731">
        <f t="shared" si="22"/>
        <v>9.1999999999999993</v>
      </c>
      <c r="F731">
        <f t="shared" si="22"/>
        <v>-4.053389999999979</v>
      </c>
      <c r="G731">
        <f t="shared" si="23"/>
        <v>6.6147999999999465</v>
      </c>
      <c r="H731">
        <f t="shared" si="23"/>
        <v>0.12130629500000235</v>
      </c>
    </row>
    <row r="732" spans="2:8" x14ac:dyDescent="0.3">
      <c r="B732">
        <f>B731+'User Interface'!$D$14</f>
        <v>0.72000000000000053</v>
      </c>
      <c r="C732">
        <f>IF(G732&lt;0,(SQRT(G732^2+H732^2)*'User Interface'!$D$17)/$C$7*COS(PI()*'User Interface'!$D$19/180),0)</f>
        <v>0</v>
      </c>
      <c r="D732">
        <f>IF(G732&lt;0,(SQRT(H732^2+H732^2)*'User Interface'!$D$17)/$C$7*COS(PI()*'User Interface'!$D$19/180)+$C$8,$C$8)</f>
        <v>-9.81</v>
      </c>
      <c r="E732">
        <f t="shared" si="22"/>
        <v>9.1999999999999993</v>
      </c>
      <c r="F732">
        <f t="shared" si="22"/>
        <v>-4.0631999999999788</v>
      </c>
      <c r="G732">
        <f t="shared" si="23"/>
        <v>6.6239999999999464</v>
      </c>
      <c r="H732">
        <f t="shared" si="23"/>
        <v>0.11724800000000238</v>
      </c>
    </row>
    <row r="733" spans="2:8" x14ac:dyDescent="0.3">
      <c r="B733">
        <f>B732+'User Interface'!$D$14</f>
        <v>0.72100000000000053</v>
      </c>
      <c r="C733">
        <f>IF(G733&lt;0,(SQRT(G733^2+H733^2)*'User Interface'!$D$17)/$C$7*COS(PI()*'User Interface'!$D$19/180),0)</f>
        <v>0</v>
      </c>
      <c r="D733">
        <f>IF(G733&lt;0,(SQRT(H733^2+H733^2)*'User Interface'!$D$17)/$C$7*COS(PI()*'User Interface'!$D$19/180)+$C$8,$C$8)</f>
        <v>-9.81</v>
      </c>
      <c r="E733">
        <f t="shared" si="22"/>
        <v>9.1999999999999993</v>
      </c>
      <c r="F733">
        <f t="shared" si="22"/>
        <v>-4.0730099999999787</v>
      </c>
      <c r="G733">
        <f t="shared" si="23"/>
        <v>6.6331999999999463</v>
      </c>
      <c r="H733">
        <f t="shared" si="23"/>
        <v>0.1131798950000024</v>
      </c>
    </row>
    <row r="734" spans="2:8" x14ac:dyDescent="0.3">
      <c r="B734">
        <f>B733+'User Interface'!$D$14</f>
        <v>0.72200000000000053</v>
      </c>
      <c r="C734">
        <f>IF(G734&lt;0,(SQRT(G734^2+H734^2)*'User Interface'!$D$17)/$C$7*COS(PI()*'User Interface'!$D$19/180),0)</f>
        <v>0</v>
      </c>
      <c r="D734">
        <f>IF(G734&lt;0,(SQRT(H734^2+H734^2)*'User Interface'!$D$17)/$C$7*COS(PI()*'User Interface'!$D$19/180)+$C$8,$C$8)</f>
        <v>-9.81</v>
      </c>
      <c r="E734">
        <f t="shared" si="22"/>
        <v>9.1999999999999993</v>
      </c>
      <c r="F734">
        <f t="shared" si="22"/>
        <v>-4.0828199999999786</v>
      </c>
      <c r="G734">
        <f t="shared" si="23"/>
        <v>6.6423999999999461</v>
      </c>
      <c r="H734">
        <f t="shared" si="23"/>
        <v>0.10910198000000243</v>
      </c>
    </row>
    <row r="735" spans="2:8" x14ac:dyDescent="0.3">
      <c r="B735">
        <f>B734+'User Interface'!$D$14</f>
        <v>0.72300000000000053</v>
      </c>
      <c r="C735">
        <f>IF(G735&lt;0,(SQRT(G735^2+H735^2)*'User Interface'!$D$17)/$C$7*COS(PI()*'User Interface'!$D$19/180),0)</f>
        <v>0</v>
      </c>
      <c r="D735">
        <f>IF(G735&lt;0,(SQRT(H735^2+H735^2)*'User Interface'!$D$17)/$C$7*COS(PI()*'User Interface'!$D$19/180)+$C$8,$C$8)</f>
        <v>-9.81</v>
      </c>
      <c r="E735">
        <f t="shared" si="22"/>
        <v>9.1999999999999993</v>
      </c>
      <c r="F735">
        <f t="shared" si="22"/>
        <v>-4.0926299999999785</v>
      </c>
      <c r="G735">
        <f t="shared" si="23"/>
        <v>6.651599999999946</v>
      </c>
      <c r="H735">
        <f t="shared" si="23"/>
        <v>0.10501425500000246</v>
      </c>
    </row>
    <row r="736" spans="2:8" x14ac:dyDescent="0.3">
      <c r="B736">
        <f>B735+'User Interface'!$D$14</f>
        <v>0.72400000000000053</v>
      </c>
      <c r="C736">
        <f>IF(G736&lt;0,(SQRT(G736^2+H736^2)*'User Interface'!$D$17)/$C$7*COS(PI()*'User Interface'!$D$19/180),0)</f>
        <v>0</v>
      </c>
      <c r="D736">
        <f>IF(G736&lt;0,(SQRT(H736^2+H736^2)*'User Interface'!$D$17)/$C$7*COS(PI()*'User Interface'!$D$19/180)+$C$8,$C$8)</f>
        <v>-9.81</v>
      </c>
      <c r="E736">
        <f t="shared" si="22"/>
        <v>9.1999999999999993</v>
      </c>
      <c r="F736">
        <f t="shared" si="22"/>
        <v>-4.1024399999999783</v>
      </c>
      <c r="G736">
        <f t="shared" si="23"/>
        <v>6.6607999999999459</v>
      </c>
      <c r="H736">
        <f t="shared" si="23"/>
        <v>0.10091672000000249</v>
      </c>
    </row>
    <row r="737" spans="2:8" x14ac:dyDescent="0.3">
      <c r="B737">
        <f>B736+'User Interface'!$D$14</f>
        <v>0.72500000000000053</v>
      </c>
      <c r="C737">
        <f>IF(G737&lt;0,(SQRT(G737^2+H737^2)*'User Interface'!$D$17)/$C$7*COS(PI()*'User Interface'!$D$19/180),0)</f>
        <v>0</v>
      </c>
      <c r="D737">
        <f>IF(G737&lt;0,(SQRT(H737^2+H737^2)*'User Interface'!$D$17)/$C$7*COS(PI()*'User Interface'!$D$19/180)+$C$8,$C$8)</f>
        <v>-9.81</v>
      </c>
      <c r="E737">
        <f t="shared" si="22"/>
        <v>9.1999999999999993</v>
      </c>
      <c r="F737">
        <f t="shared" si="22"/>
        <v>-4.1122499999999782</v>
      </c>
      <c r="G737">
        <f t="shared" si="23"/>
        <v>6.6699999999999458</v>
      </c>
      <c r="H737">
        <f t="shared" si="23"/>
        <v>9.6809375000002501E-2</v>
      </c>
    </row>
    <row r="738" spans="2:8" x14ac:dyDescent="0.3">
      <c r="B738">
        <f>B737+'User Interface'!$D$14</f>
        <v>0.72600000000000053</v>
      </c>
      <c r="C738">
        <f>IF(G738&lt;0,(SQRT(G738^2+H738^2)*'User Interface'!$D$17)/$C$7*COS(PI()*'User Interface'!$D$19/180),0)</f>
        <v>0</v>
      </c>
      <c r="D738">
        <f>IF(G738&lt;0,(SQRT(H738^2+H738^2)*'User Interface'!$D$17)/$C$7*COS(PI()*'User Interface'!$D$19/180)+$C$8,$C$8)</f>
        <v>-9.81</v>
      </c>
      <c r="E738">
        <f t="shared" si="22"/>
        <v>9.1999999999999993</v>
      </c>
      <c r="F738">
        <f t="shared" si="22"/>
        <v>-4.1220599999999781</v>
      </c>
      <c r="G738">
        <f t="shared" si="23"/>
        <v>6.6791999999999456</v>
      </c>
      <c r="H738">
        <f t="shared" si="23"/>
        <v>9.2692220000002518E-2</v>
      </c>
    </row>
    <row r="739" spans="2:8" x14ac:dyDescent="0.3">
      <c r="B739">
        <f>B738+'User Interface'!$D$14</f>
        <v>0.72700000000000053</v>
      </c>
      <c r="C739">
        <f>IF(G739&lt;0,(SQRT(G739^2+H739^2)*'User Interface'!$D$17)/$C$7*COS(PI()*'User Interface'!$D$19/180),0)</f>
        <v>0</v>
      </c>
      <c r="D739">
        <f>IF(G739&lt;0,(SQRT(H739^2+H739^2)*'User Interface'!$D$17)/$C$7*COS(PI()*'User Interface'!$D$19/180)+$C$8,$C$8)</f>
        <v>-9.81</v>
      </c>
      <c r="E739">
        <f t="shared" si="22"/>
        <v>9.1999999999999993</v>
      </c>
      <c r="F739">
        <f t="shared" si="22"/>
        <v>-4.1318699999999779</v>
      </c>
      <c r="G739">
        <f t="shared" si="23"/>
        <v>6.6883999999999455</v>
      </c>
      <c r="H739">
        <f t="shared" si="23"/>
        <v>8.8565255000002535E-2</v>
      </c>
    </row>
    <row r="740" spans="2:8" x14ac:dyDescent="0.3">
      <c r="B740">
        <f>B739+'User Interface'!$D$14</f>
        <v>0.72800000000000054</v>
      </c>
      <c r="C740">
        <f>IF(G740&lt;0,(SQRT(G740^2+H740^2)*'User Interface'!$D$17)/$C$7*COS(PI()*'User Interface'!$D$19/180),0)</f>
        <v>0</v>
      </c>
      <c r="D740">
        <f>IF(G740&lt;0,(SQRT(H740^2+H740^2)*'User Interface'!$D$17)/$C$7*COS(PI()*'User Interface'!$D$19/180)+$C$8,$C$8)</f>
        <v>-9.81</v>
      </c>
      <c r="E740">
        <f t="shared" si="22"/>
        <v>9.1999999999999993</v>
      </c>
      <c r="F740">
        <f t="shared" si="22"/>
        <v>-4.1416799999999778</v>
      </c>
      <c r="G740">
        <f t="shared" si="23"/>
        <v>6.6975999999999454</v>
      </c>
      <c r="H740">
        <f t="shared" si="23"/>
        <v>8.4428480000002554E-2</v>
      </c>
    </row>
    <row r="741" spans="2:8" x14ac:dyDescent="0.3">
      <c r="B741">
        <f>B740+'User Interface'!$D$14</f>
        <v>0.72900000000000054</v>
      </c>
      <c r="C741">
        <f>IF(G741&lt;0,(SQRT(G741^2+H741^2)*'User Interface'!$D$17)/$C$7*COS(PI()*'User Interface'!$D$19/180),0)</f>
        <v>0</v>
      </c>
      <c r="D741">
        <f>IF(G741&lt;0,(SQRT(H741^2+H741^2)*'User Interface'!$D$17)/$C$7*COS(PI()*'User Interface'!$D$19/180)+$C$8,$C$8)</f>
        <v>-9.81</v>
      </c>
      <c r="E741">
        <f t="shared" si="22"/>
        <v>9.1999999999999993</v>
      </c>
      <c r="F741">
        <f t="shared" si="22"/>
        <v>-4.1514899999999777</v>
      </c>
      <c r="G741">
        <f t="shared" si="23"/>
        <v>6.7067999999999452</v>
      </c>
      <c r="H741">
        <f t="shared" si="23"/>
        <v>8.0281895000002573E-2</v>
      </c>
    </row>
    <row r="742" spans="2:8" x14ac:dyDescent="0.3">
      <c r="B742">
        <f>B741+'User Interface'!$D$14</f>
        <v>0.73000000000000054</v>
      </c>
      <c r="C742">
        <f>IF(G742&lt;0,(SQRT(G742^2+H742^2)*'User Interface'!$D$17)/$C$7*COS(PI()*'User Interface'!$D$19/180),0)</f>
        <v>0</v>
      </c>
      <c r="D742">
        <f>IF(G742&lt;0,(SQRT(H742^2+H742^2)*'User Interface'!$D$17)/$C$7*COS(PI()*'User Interface'!$D$19/180)+$C$8,$C$8)</f>
        <v>-9.81</v>
      </c>
      <c r="E742">
        <f t="shared" si="22"/>
        <v>9.1999999999999993</v>
      </c>
      <c r="F742">
        <f t="shared" si="22"/>
        <v>-4.1612999999999776</v>
      </c>
      <c r="G742">
        <f t="shared" si="23"/>
        <v>6.7159999999999451</v>
      </c>
      <c r="H742">
        <f t="shared" si="23"/>
        <v>7.6125500000002594E-2</v>
      </c>
    </row>
    <row r="743" spans="2:8" x14ac:dyDescent="0.3">
      <c r="B743">
        <f>B742+'User Interface'!$D$14</f>
        <v>0.73100000000000054</v>
      </c>
      <c r="C743">
        <f>IF(G743&lt;0,(SQRT(G743^2+H743^2)*'User Interface'!$D$17)/$C$7*COS(PI()*'User Interface'!$D$19/180),0)</f>
        <v>0</v>
      </c>
      <c r="D743">
        <f>IF(G743&lt;0,(SQRT(H743^2+H743^2)*'User Interface'!$D$17)/$C$7*COS(PI()*'User Interface'!$D$19/180)+$C$8,$C$8)</f>
        <v>-9.81</v>
      </c>
      <c r="E743">
        <f t="shared" si="22"/>
        <v>9.1999999999999993</v>
      </c>
      <c r="F743">
        <f t="shared" si="22"/>
        <v>-4.1711099999999774</v>
      </c>
      <c r="G743">
        <f t="shared" si="23"/>
        <v>6.725199999999945</v>
      </c>
      <c r="H743">
        <f t="shared" si="23"/>
        <v>7.1959295000002615E-2</v>
      </c>
    </row>
    <row r="744" spans="2:8" x14ac:dyDescent="0.3">
      <c r="B744">
        <f>B743+'User Interface'!$D$14</f>
        <v>0.73200000000000054</v>
      </c>
      <c r="C744">
        <f>IF(G744&lt;0,(SQRT(G744^2+H744^2)*'User Interface'!$D$17)/$C$7*COS(PI()*'User Interface'!$D$19/180),0)</f>
        <v>0</v>
      </c>
      <c r="D744">
        <f>IF(G744&lt;0,(SQRT(H744^2+H744^2)*'User Interface'!$D$17)/$C$7*COS(PI()*'User Interface'!$D$19/180)+$C$8,$C$8)</f>
        <v>-9.81</v>
      </c>
      <c r="E744">
        <f t="shared" si="22"/>
        <v>9.1999999999999993</v>
      </c>
      <c r="F744">
        <f t="shared" si="22"/>
        <v>-4.1809199999999773</v>
      </c>
      <c r="G744">
        <f t="shared" si="23"/>
        <v>6.7343999999999449</v>
      </c>
      <c r="H744">
        <f t="shared" si="23"/>
        <v>6.7783280000002638E-2</v>
      </c>
    </row>
    <row r="745" spans="2:8" x14ac:dyDescent="0.3">
      <c r="B745">
        <f>B744+'User Interface'!$D$14</f>
        <v>0.73300000000000054</v>
      </c>
      <c r="C745">
        <f>IF(G745&lt;0,(SQRT(G745^2+H745^2)*'User Interface'!$D$17)/$C$7*COS(PI()*'User Interface'!$D$19/180),0)</f>
        <v>0</v>
      </c>
      <c r="D745">
        <f>IF(G745&lt;0,(SQRT(H745^2+H745^2)*'User Interface'!$D$17)/$C$7*COS(PI()*'User Interface'!$D$19/180)+$C$8,$C$8)</f>
        <v>-9.81</v>
      </c>
      <c r="E745">
        <f t="shared" si="22"/>
        <v>9.1999999999999993</v>
      </c>
      <c r="F745">
        <f t="shared" si="22"/>
        <v>-4.1907299999999772</v>
      </c>
      <c r="G745">
        <f t="shared" si="23"/>
        <v>6.7435999999999447</v>
      </c>
      <c r="H745">
        <f t="shared" si="23"/>
        <v>6.3597455000002662E-2</v>
      </c>
    </row>
    <row r="746" spans="2:8" x14ac:dyDescent="0.3">
      <c r="B746">
        <f>B745+'User Interface'!$D$14</f>
        <v>0.73400000000000054</v>
      </c>
      <c r="C746">
        <f>IF(G746&lt;0,(SQRT(G746^2+H746^2)*'User Interface'!$D$17)/$C$7*COS(PI()*'User Interface'!$D$19/180),0)</f>
        <v>0</v>
      </c>
      <c r="D746">
        <f>IF(G746&lt;0,(SQRT(H746^2+H746^2)*'User Interface'!$D$17)/$C$7*COS(PI()*'User Interface'!$D$19/180)+$C$8,$C$8)</f>
        <v>-9.81</v>
      </c>
      <c r="E746">
        <f t="shared" si="22"/>
        <v>9.1999999999999993</v>
      </c>
      <c r="F746">
        <f t="shared" si="22"/>
        <v>-4.2005399999999771</v>
      </c>
      <c r="G746">
        <f t="shared" si="23"/>
        <v>6.7527999999999446</v>
      </c>
      <c r="H746">
        <f t="shared" si="23"/>
        <v>5.9401820000002686E-2</v>
      </c>
    </row>
    <row r="747" spans="2:8" x14ac:dyDescent="0.3">
      <c r="B747">
        <f>B746+'User Interface'!$D$14</f>
        <v>0.73500000000000054</v>
      </c>
      <c r="C747">
        <f>IF(G747&lt;0,(SQRT(G747^2+H747^2)*'User Interface'!$D$17)/$C$7*COS(PI()*'User Interface'!$D$19/180),0)</f>
        <v>0</v>
      </c>
      <c r="D747">
        <f>IF(G747&lt;0,(SQRT(H747^2+H747^2)*'User Interface'!$D$17)/$C$7*COS(PI()*'User Interface'!$D$19/180)+$C$8,$C$8)</f>
        <v>-9.81</v>
      </c>
      <c r="E747">
        <f t="shared" si="22"/>
        <v>9.1999999999999993</v>
      </c>
      <c r="F747">
        <f t="shared" si="22"/>
        <v>-4.2103499999999769</v>
      </c>
      <c r="G747">
        <f t="shared" si="23"/>
        <v>6.7619999999999445</v>
      </c>
      <c r="H747">
        <f t="shared" si="23"/>
        <v>5.5196375000002712E-2</v>
      </c>
    </row>
    <row r="748" spans="2:8" x14ac:dyDescent="0.3">
      <c r="B748">
        <f>B747+'User Interface'!$D$14</f>
        <v>0.73600000000000054</v>
      </c>
      <c r="C748">
        <f>IF(G748&lt;0,(SQRT(G748^2+H748^2)*'User Interface'!$D$17)/$C$7*COS(PI()*'User Interface'!$D$19/180),0)</f>
        <v>0</v>
      </c>
      <c r="D748">
        <f>IF(G748&lt;0,(SQRT(H748^2+H748^2)*'User Interface'!$D$17)/$C$7*COS(PI()*'User Interface'!$D$19/180)+$C$8,$C$8)</f>
        <v>-9.81</v>
      </c>
      <c r="E748">
        <f t="shared" si="22"/>
        <v>9.1999999999999993</v>
      </c>
      <c r="F748">
        <f t="shared" si="22"/>
        <v>-4.2201599999999768</v>
      </c>
      <c r="G748">
        <f t="shared" si="23"/>
        <v>6.7711999999999444</v>
      </c>
      <c r="H748">
        <f t="shared" si="23"/>
        <v>5.0981120000002739E-2</v>
      </c>
    </row>
    <row r="749" spans="2:8" x14ac:dyDescent="0.3">
      <c r="B749">
        <f>B748+'User Interface'!$D$14</f>
        <v>0.73700000000000054</v>
      </c>
      <c r="C749">
        <f>IF(G749&lt;0,(SQRT(G749^2+H749^2)*'User Interface'!$D$17)/$C$7*COS(PI()*'User Interface'!$D$19/180),0)</f>
        <v>0</v>
      </c>
      <c r="D749">
        <f>IF(G749&lt;0,(SQRT(H749^2+H749^2)*'User Interface'!$D$17)/$C$7*COS(PI()*'User Interface'!$D$19/180)+$C$8,$C$8)</f>
        <v>-9.81</v>
      </c>
      <c r="E749">
        <f t="shared" si="22"/>
        <v>9.1999999999999993</v>
      </c>
      <c r="F749">
        <f t="shared" si="22"/>
        <v>-4.2299699999999767</v>
      </c>
      <c r="G749">
        <f t="shared" si="23"/>
        <v>6.7803999999999442</v>
      </c>
      <c r="H749">
        <f t="shared" si="23"/>
        <v>4.6756055000002759E-2</v>
      </c>
    </row>
    <row r="750" spans="2:8" x14ac:dyDescent="0.3">
      <c r="B750">
        <f>B749+'User Interface'!$D$14</f>
        <v>0.73800000000000054</v>
      </c>
      <c r="C750">
        <f>IF(G750&lt;0,(SQRT(G750^2+H750^2)*'User Interface'!$D$17)/$C$7*COS(PI()*'User Interface'!$D$19/180),0)</f>
        <v>0</v>
      </c>
      <c r="D750">
        <f>IF(G750&lt;0,(SQRT(H750^2+H750^2)*'User Interface'!$D$17)/$C$7*COS(PI()*'User Interface'!$D$19/180)+$C$8,$C$8)</f>
        <v>-9.81</v>
      </c>
      <c r="E750">
        <f t="shared" si="22"/>
        <v>9.1999999999999993</v>
      </c>
      <c r="F750">
        <f t="shared" si="22"/>
        <v>-4.2397799999999766</v>
      </c>
      <c r="G750">
        <f t="shared" si="23"/>
        <v>6.7895999999999441</v>
      </c>
      <c r="H750">
        <f t="shared" si="23"/>
        <v>4.2521180000002781E-2</v>
      </c>
    </row>
    <row r="751" spans="2:8" x14ac:dyDescent="0.3">
      <c r="B751">
        <f>B750+'User Interface'!$D$14</f>
        <v>0.73900000000000055</v>
      </c>
      <c r="C751">
        <f>IF(G751&lt;0,(SQRT(G751^2+H751^2)*'User Interface'!$D$17)/$C$7*COS(PI()*'User Interface'!$D$19/180),0)</f>
        <v>0</v>
      </c>
      <c r="D751">
        <f>IF(G751&lt;0,(SQRT(H751^2+H751^2)*'User Interface'!$D$17)/$C$7*COS(PI()*'User Interface'!$D$19/180)+$C$8,$C$8)</f>
        <v>-9.81</v>
      </c>
      <c r="E751">
        <f t="shared" si="22"/>
        <v>9.1999999999999993</v>
      </c>
      <c r="F751">
        <f t="shared" si="22"/>
        <v>-4.2495899999999764</v>
      </c>
      <c r="G751">
        <f t="shared" si="23"/>
        <v>6.798799999999944</v>
      </c>
      <c r="H751">
        <f t="shared" si="23"/>
        <v>3.8276495000002804E-2</v>
      </c>
    </row>
    <row r="752" spans="2:8" x14ac:dyDescent="0.3">
      <c r="B752">
        <f>B751+'User Interface'!$D$14</f>
        <v>0.74000000000000055</v>
      </c>
      <c r="C752">
        <f>IF(G752&lt;0,(SQRT(G752^2+H752^2)*'User Interface'!$D$17)/$C$7*COS(PI()*'User Interface'!$D$19/180),0)</f>
        <v>0</v>
      </c>
      <c r="D752">
        <f>IF(G752&lt;0,(SQRT(H752^2+H752^2)*'User Interface'!$D$17)/$C$7*COS(PI()*'User Interface'!$D$19/180)+$C$8,$C$8)</f>
        <v>-9.81</v>
      </c>
      <c r="E752">
        <f t="shared" si="22"/>
        <v>9.1999999999999993</v>
      </c>
      <c r="F752">
        <f t="shared" si="22"/>
        <v>-4.2593999999999763</v>
      </c>
      <c r="G752">
        <f t="shared" si="23"/>
        <v>6.8079999999999439</v>
      </c>
      <c r="H752">
        <f t="shared" si="23"/>
        <v>3.4022000000002828E-2</v>
      </c>
    </row>
    <row r="753" spans="2:8" x14ac:dyDescent="0.3">
      <c r="B753">
        <f>B752+'User Interface'!$D$14</f>
        <v>0.74100000000000055</v>
      </c>
      <c r="C753">
        <f>IF(G753&lt;0,(SQRT(G753^2+H753^2)*'User Interface'!$D$17)/$C$7*COS(PI()*'User Interface'!$D$19/180),0)</f>
        <v>0</v>
      </c>
      <c r="D753">
        <f>IF(G753&lt;0,(SQRT(H753^2+H753^2)*'User Interface'!$D$17)/$C$7*COS(PI()*'User Interface'!$D$19/180)+$C$8,$C$8)</f>
        <v>-9.81</v>
      </c>
      <c r="E753">
        <f t="shared" si="22"/>
        <v>9.1999999999999993</v>
      </c>
      <c r="F753">
        <f t="shared" si="22"/>
        <v>-4.2692099999999762</v>
      </c>
      <c r="G753">
        <f t="shared" si="23"/>
        <v>6.8171999999999437</v>
      </c>
      <c r="H753">
        <f t="shared" si="23"/>
        <v>2.9757695000002853E-2</v>
      </c>
    </row>
    <row r="754" spans="2:8" x14ac:dyDescent="0.3">
      <c r="B754">
        <f>B753+'User Interface'!$D$14</f>
        <v>0.74200000000000055</v>
      </c>
      <c r="C754">
        <f>IF(G754&lt;0,(SQRT(G754^2+H754^2)*'User Interface'!$D$17)/$C$7*COS(PI()*'User Interface'!$D$19/180),0)</f>
        <v>0</v>
      </c>
      <c r="D754">
        <f>IF(G754&lt;0,(SQRT(H754^2+H754^2)*'User Interface'!$D$17)/$C$7*COS(PI()*'User Interface'!$D$19/180)+$C$8,$C$8)</f>
        <v>-9.81</v>
      </c>
      <c r="E754">
        <f t="shared" si="22"/>
        <v>9.1999999999999993</v>
      </c>
      <c r="F754">
        <f t="shared" si="22"/>
        <v>-4.2790199999999761</v>
      </c>
      <c r="G754">
        <f t="shared" si="23"/>
        <v>6.8263999999999436</v>
      </c>
      <c r="H754">
        <f t="shared" si="23"/>
        <v>2.5483580000002878E-2</v>
      </c>
    </row>
    <row r="755" spans="2:8" x14ac:dyDescent="0.3">
      <c r="B755">
        <f>B754+'User Interface'!$D$14</f>
        <v>0.74300000000000055</v>
      </c>
      <c r="C755">
        <f>IF(G755&lt;0,(SQRT(G755^2+H755^2)*'User Interface'!$D$17)/$C$7*COS(PI()*'User Interface'!$D$19/180),0)</f>
        <v>0</v>
      </c>
      <c r="D755">
        <f>IF(G755&lt;0,(SQRT(H755^2+H755^2)*'User Interface'!$D$17)/$C$7*COS(PI()*'User Interface'!$D$19/180)+$C$8,$C$8)</f>
        <v>-9.81</v>
      </c>
      <c r="E755">
        <f t="shared" si="22"/>
        <v>9.1999999999999993</v>
      </c>
      <c r="F755">
        <f t="shared" si="22"/>
        <v>-4.2888299999999759</v>
      </c>
      <c r="G755">
        <f t="shared" si="23"/>
        <v>6.8355999999999435</v>
      </c>
      <c r="H755">
        <f t="shared" si="23"/>
        <v>2.1199655000002902E-2</v>
      </c>
    </row>
    <row r="756" spans="2:8" x14ac:dyDescent="0.3">
      <c r="B756">
        <f>B755+'User Interface'!$D$14</f>
        <v>0.74400000000000055</v>
      </c>
      <c r="C756">
        <f>IF(G756&lt;0,(SQRT(G756^2+H756^2)*'User Interface'!$D$17)/$C$7*COS(PI()*'User Interface'!$D$19/180),0)</f>
        <v>0</v>
      </c>
      <c r="D756">
        <f>IF(G756&lt;0,(SQRT(H756^2+H756^2)*'User Interface'!$D$17)/$C$7*COS(PI()*'User Interface'!$D$19/180)+$C$8,$C$8)</f>
        <v>-9.81</v>
      </c>
      <c r="E756">
        <f t="shared" si="22"/>
        <v>9.1999999999999993</v>
      </c>
      <c r="F756">
        <f t="shared" si="22"/>
        <v>-4.2986399999999758</v>
      </c>
      <c r="G756">
        <f t="shared" si="23"/>
        <v>6.8447999999999434</v>
      </c>
      <c r="H756">
        <f t="shared" si="23"/>
        <v>1.6905920000002926E-2</v>
      </c>
    </row>
    <row r="757" spans="2:8" x14ac:dyDescent="0.3">
      <c r="B757">
        <f>B756+'User Interface'!$D$14</f>
        <v>0.74500000000000055</v>
      </c>
      <c r="C757">
        <f>IF(G757&lt;0,(SQRT(G757^2+H757^2)*'User Interface'!$D$17)/$C$7*COS(PI()*'User Interface'!$D$19/180),0)</f>
        <v>0</v>
      </c>
      <c r="D757">
        <f>IF(G757&lt;0,(SQRT(H757^2+H757^2)*'User Interface'!$D$17)/$C$7*COS(PI()*'User Interface'!$D$19/180)+$C$8,$C$8)</f>
        <v>-9.81</v>
      </c>
      <c r="E757">
        <f t="shared" si="22"/>
        <v>9.1999999999999993</v>
      </c>
      <c r="F757">
        <f t="shared" si="22"/>
        <v>-4.3084499999999757</v>
      </c>
      <c r="G757">
        <f t="shared" si="23"/>
        <v>6.8539999999999432</v>
      </c>
      <c r="H757">
        <f t="shared" si="23"/>
        <v>1.2602375000002951E-2</v>
      </c>
    </row>
    <row r="758" spans="2:8" x14ac:dyDescent="0.3">
      <c r="B758">
        <f>B757+'User Interface'!$D$14</f>
        <v>0.74600000000000055</v>
      </c>
      <c r="C758">
        <f>IF(G758&lt;0,(SQRT(G758^2+H758^2)*'User Interface'!$D$17)/$C$7*COS(PI()*'User Interface'!$D$19/180),0)</f>
        <v>0</v>
      </c>
      <c r="D758">
        <f>IF(G758&lt;0,(SQRT(H758^2+H758^2)*'User Interface'!$D$17)/$C$7*COS(PI()*'User Interface'!$D$19/180)+$C$8,$C$8)</f>
        <v>-9.81</v>
      </c>
      <c r="E758">
        <f t="shared" si="22"/>
        <v>9.1999999999999993</v>
      </c>
      <c r="F758">
        <f t="shared" si="22"/>
        <v>-4.3182599999999756</v>
      </c>
      <c r="G758">
        <f t="shared" si="23"/>
        <v>6.8631999999999431</v>
      </c>
      <c r="H758">
        <f t="shared" si="23"/>
        <v>8.2890200000029762E-3</v>
      </c>
    </row>
    <row r="759" spans="2:8" x14ac:dyDescent="0.3">
      <c r="B759">
        <f>B758+'User Interface'!$D$14</f>
        <v>0.74700000000000055</v>
      </c>
      <c r="C759">
        <f>IF(G759&lt;0,(SQRT(G759^2+H759^2)*'User Interface'!$D$17)/$C$7*COS(PI()*'User Interface'!$D$19/180),0)</f>
        <v>0</v>
      </c>
      <c r="D759">
        <f>IF(G759&lt;0,(SQRT(H759^2+H759^2)*'User Interface'!$D$17)/$C$7*COS(PI()*'User Interface'!$D$19/180)+$C$8,$C$8)</f>
        <v>-9.81</v>
      </c>
      <c r="E759">
        <f t="shared" si="22"/>
        <v>9.1999999999999993</v>
      </c>
      <c r="F759">
        <f t="shared" si="22"/>
        <v>-4.3280699999999754</v>
      </c>
      <c r="G759">
        <f t="shared" si="23"/>
        <v>6.872399999999943</v>
      </c>
      <c r="H759">
        <f t="shared" si="23"/>
        <v>3.965855000003001E-3</v>
      </c>
    </row>
    <row r="760" spans="2:8" x14ac:dyDescent="0.3">
      <c r="B760">
        <f>B759+'User Interface'!$D$14</f>
        <v>0.74800000000000055</v>
      </c>
      <c r="C760">
        <f>IF(G760&lt;0,(SQRT(G760^2+H760^2)*'User Interface'!$D$17)/$C$7*COS(PI()*'User Interface'!$D$19/180),0)</f>
        <v>0</v>
      </c>
      <c r="D760">
        <f>IF(G760&lt;0,(SQRT(H760^2+H760^2)*'User Interface'!$D$17)/$C$7*COS(PI()*'User Interface'!$D$19/180)+$C$8,$C$8)</f>
        <v>-9.81</v>
      </c>
      <c r="E760">
        <f t="shared" si="22"/>
        <v>9.1999999999999993</v>
      </c>
      <c r="F760">
        <f t="shared" si="22"/>
        <v>-4.3378799999999753</v>
      </c>
      <c r="G760">
        <f t="shared" si="23"/>
        <v>6.8815999999999429</v>
      </c>
      <c r="H760">
        <f t="shared" si="23"/>
        <v>-3.6711999999697407E-4</v>
      </c>
    </row>
    <row r="761" spans="2:8" x14ac:dyDescent="0.3">
      <c r="B761">
        <f>B760+'User Interface'!$D$14</f>
        <v>0.74900000000000055</v>
      </c>
      <c r="C761">
        <f>IF(G761&lt;0,(SQRT(G761^2+H761^2)*'User Interface'!$D$17)/$C$7*COS(PI()*'User Interface'!$D$19/180),0)</f>
        <v>0</v>
      </c>
      <c r="D761">
        <f>IF(G761&lt;0,(SQRT(H761^2+H761^2)*'User Interface'!$D$17)/$C$7*COS(PI()*'User Interface'!$D$19/180)+$C$8,$C$8)</f>
        <v>-9.81</v>
      </c>
      <c r="E761">
        <f t="shared" si="22"/>
        <v>9.1999999999999993</v>
      </c>
      <c r="F761">
        <f t="shared" si="22"/>
        <v>-4.3476899999999752</v>
      </c>
      <c r="G761">
        <f t="shared" si="23"/>
        <v>6.8907999999999427</v>
      </c>
      <c r="H761">
        <f t="shared" si="23"/>
        <v>-4.7099049999969498E-3</v>
      </c>
    </row>
    <row r="762" spans="2:8" x14ac:dyDescent="0.3">
      <c r="B762">
        <f>B761+'User Interface'!$D$14</f>
        <v>0.75000000000000056</v>
      </c>
      <c r="C762">
        <f>IF(G762&lt;0,(SQRT(G762^2+H762^2)*'User Interface'!$D$17)/$C$7*COS(PI()*'User Interface'!$D$19/180),0)</f>
        <v>0</v>
      </c>
      <c r="D762">
        <f>IF(G762&lt;0,(SQRT(H762^2+H762^2)*'User Interface'!$D$17)/$C$7*COS(PI()*'User Interface'!$D$19/180)+$C$8,$C$8)</f>
        <v>-9.81</v>
      </c>
      <c r="E762">
        <f t="shared" si="22"/>
        <v>9.1999999999999993</v>
      </c>
      <c r="F762">
        <f t="shared" si="22"/>
        <v>-4.3574999999999751</v>
      </c>
      <c r="G762">
        <f t="shared" si="23"/>
        <v>6.8999999999999426</v>
      </c>
      <c r="H762">
        <f t="shared" si="23"/>
        <v>-9.0624999999969254E-3</v>
      </c>
    </row>
    <row r="763" spans="2:8" x14ac:dyDescent="0.3">
      <c r="B763">
        <f>B762+'User Interface'!$D$14</f>
        <v>0.75100000000000056</v>
      </c>
      <c r="C763">
        <f>IF(G763&lt;0,(SQRT(G763^2+H763^2)*'User Interface'!$D$17)/$C$7*COS(PI()*'User Interface'!$D$19/180),0)</f>
        <v>0</v>
      </c>
      <c r="D763">
        <f>IF(G763&lt;0,(SQRT(H763^2+H763^2)*'User Interface'!$D$17)/$C$7*COS(PI()*'User Interface'!$D$19/180)+$C$8,$C$8)</f>
        <v>-9.81</v>
      </c>
      <c r="E763">
        <f t="shared" si="22"/>
        <v>9.1999999999999993</v>
      </c>
      <c r="F763">
        <f t="shared" si="22"/>
        <v>-4.3673099999999749</v>
      </c>
      <c r="G763">
        <f t="shared" si="23"/>
        <v>6.9091999999999425</v>
      </c>
      <c r="H763">
        <f t="shared" si="23"/>
        <v>-1.3424904999996901E-2</v>
      </c>
    </row>
    <row r="764" spans="2:8" x14ac:dyDescent="0.3">
      <c r="B764">
        <f>B763+'User Interface'!$D$14</f>
        <v>0.75200000000000056</v>
      </c>
      <c r="C764">
        <f>IF(G764&lt;0,(SQRT(G764^2+H764^2)*'User Interface'!$D$17)/$C$7*COS(PI()*'User Interface'!$D$19/180),0)</f>
        <v>0</v>
      </c>
      <c r="D764">
        <f>IF(G764&lt;0,(SQRT(H764^2+H764^2)*'User Interface'!$D$17)/$C$7*COS(PI()*'User Interface'!$D$19/180)+$C$8,$C$8)</f>
        <v>-9.81</v>
      </c>
      <c r="E764">
        <f t="shared" si="22"/>
        <v>9.1999999999999993</v>
      </c>
      <c r="F764">
        <f t="shared" si="22"/>
        <v>-4.3771199999999748</v>
      </c>
      <c r="G764">
        <f t="shared" si="23"/>
        <v>6.9183999999999424</v>
      </c>
      <c r="H764">
        <f t="shared" si="23"/>
        <v>-1.7797119999996877E-2</v>
      </c>
    </row>
    <row r="765" spans="2:8" x14ac:dyDescent="0.3">
      <c r="B765">
        <f>B764+'User Interface'!$D$14</f>
        <v>0.75300000000000056</v>
      </c>
      <c r="C765">
        <f>IF(G765&lt;0,(SQRT(G765^2+H765^2)*'User Interface'!$D$17)/$C$7*COS(PI()*'User Interface'!$D$19/180),0)</f>
        <v>0</v>
      </c>
      <c r="D765">
        <f>IF(G765&lt;0,(SQRT(H765^2+H765^2)*'User Interface'!$D$17)/$C$7*COS(PI()*'User Interface'!$D$19/180)+$C$8,$C$8)</f>
        <v>-9.81</v>
      </c>
      <c r="E765">
        <f t="shared" si="22"/>
        <v>9.1999999999999993</v>
      </c>
      <c r="F765">
        <f t="shared" si="22"/>
        <v>-4.3869299999999747</v>
      </c>
      <c r="G765">
        <f t="shared" si="23"/>
        <v>6.9275999999999422</v>
      </c>
      <c r="H765">
        <f t="shared" si="23"/>
        <v>-2.2179144999996854E-2</v>
      </c>
    </row>
    <row r="766" spans="2:8" x14ac:dyDescent="0.3">
      <c r="B766">
        <f>B765+'User Interface'!$D$14</f>
        <v>0.75400000000000056</v>
      </c>
      <c r="C766">
        <f>IF(G766&lt;0,(SQRT(G766^2+H766^2)*'User Interface'!$D$17)/$C$7*COS(PI()*'User Interface'!$D$19/180),0)</f>
        <v>0</v>
      </c>
      <c r="D766">
        <f>IF(G766&lt;0,(SQRT(H766^2+H766^2)*'User Interface'!$D$17)/$C$7*COS(PI()*'User Interface'!$D$19/180)+$C$8,$C$8)</f>
        <v>-9.81</v>
      </c>
      <c r="E766">
        <f t="shared" si="22"/>
        <v>9.1999999999999993</v>
      </c>
      <c r="F766">
        <f t="shared" si="22"/>
        <v>-4.3967399999999746</v>
      </c>
      <c r="G766">
        <f t="shared" si="23"/>
        <v>6.9367999999999421</v>
      </c>
      <c r="H766">
        <f t="shared" si="23"/>
        <v>-2.657097999999683E-2</v>
      </c>
    </row>
    <row r="767" spans="2:8" x14ac:dyDescent="0.3">
      <c r="B767">
        <f>B766+'User Interface'!$D$14</f>
        <v>0.75500000000000056</v>
      </c>
      <c r="C767">
        <f>IF(G767&lt;0,(SQRT(G767^2+H767^2)*'User Interface'!$D$17)/$C$7*COS(PI()*'User Interface'!$D$19/180),0)</f>
        <v>0</v>
      </c>
      <c r="D767">
        <f>IF(G767&lt;0,(SQRT(H767^2+H767^2)*'User Interface'!$D$17)/$C$7*COS(PI()*'User Interface'!$D$19/180)+$C$8,$C$8)</f>
        <v>-9.81</v>
      </c>
      <c r="E767">
        <f t="shared" si="22"/>
        <v>9.1999999999999993</v>
      </c>
      <c r="F767">
        <f t="shared" si="22"/>
        <v>-4.4065499999999744</v>
      </c>
      <c r="G767">
        <f t="shared" si="23"/>
        <v>6.945999999999942</v>
      </c>
      <c r="H767">
        <f t="shared" si="23"/>
        <v>-3.0972624999996805E-2</v>
      </c>
    </row>
    <row r="768" spans="2:8" x14ac:dyDescent="0.3">
      <c r="B768">
        <f>B767+'User Interface'!$D$14</f>
        <v>0.75600000000000056</v>
      </c>
      <c r="C768">
        <f>IF(G768&lt;0,(SQRT(G768^2+H768^2)*'User Interface'!$D$17)/$C$7*COS(PI()*'User Interface'!$D$19/180),0)</f>
        <v>0</v>
      </c>
      <c r="D768">
        <f>IF(G768&lt;0,(SQRT(H768^2+H768^2)*'User Interface'!$D$17)/$C$7*COS(PI()*'User Interface'!$D$19/180)+$C$8,$C$8)</f>
        <v>-9.81</v>
      </c>
      <c r="E768">
        <f t="shared" si="22"/>
        <v>9.1999999999999993</v>
      </c>
      <c r="F768">
        <f t="shared" si="22"/>
        <v>-4.4163599999999743</v>
      </c>
      <c r="G768">
        <f t="shared" si="23"/>
        <v>6.9551999999999419</v>
      </c>
      <c r="H768">
        <f t="shared" si="23"/>
        <v>-3.5384079999996779E-2</v>
      </c>
    </row>
    <row r="769" spans="2:8" x14ac:dyDescent="0.3">
      <c r="B769">
        <f>B768+'User Interface'!$D$14</f>
        <v>0.75700000000000056</v>
      </c>
      <c r="C769">
        <f>IF(G769&lt;0,(SQRT(G769^2+H769^2)*'User Interface'!$D$17)/$C$7*COS(PI()*'User Interface'!$D$19/180),0)</f>
        <v>0</v>
      </c>
      <c r="D769">
        <f>IF(G769&lt;0,(SQRT(H769^2+H769^2)*'User Interface'!$D$17)/$C$7*COS(PI()*'User Interface'!$D$19/180)+$C$8,$C$8)</f>
        <v>-9.81</v>
      </c>
      <c r="E769">
        <f t="shared" si="22"/>
        <v>9.1999999999999993</v>
      </c>
      <c r="F769">
        <f t="shared" si="22"/>
        <v>-4.4261699999999742</v>
      </c>
      <c r="G769">
        <f t="shared" si="23"/>
        <v>6.9643999999999417</v>
      </c>
      <c r="H769">
        <f t="shared" si="23"/>
        <v>-3.9805344999996752E-2</v>
      </c>
    </row>
    <row r="770" spans="2:8" x14ac:dyDescent="0.3">
      <c r="B770">
        <f>B769+'User Interface'!$D$14</f>
        <v>0.75800000000000056</v>
      </c>
      <c r="C770">
        <f>IF(G770&lt;0,(SQRT(G770^2+H770^2)*'User Interface'!$D$17)/$C$7*COS(PI()*'User Interface'!$D$19/180),0)</f>
        <v>0</v>
      </c>
      <c r="D770">
        <f>IF(G770&lt;0,(SQRT(H770^2+H770^2)*'User Interface'!$D$17)/$C$7*COS(PI()*'User Interface'!$D$19/180)+$C$8,$C$8)</f>
        <v>-9.81</v>
      </c>
      <c r="E770">
        <f t="shared" si="22"/>
        <v>9.1999999999999993</v>
      </c>
      <c r="F770">
        <f t="shared" si="22"/>
        <v>-4.4359799999999741</v>
      </c>
      <c r="G770">
        <f t="shared" si="23"/>
        <v>6.9735999999999416</v>
      </c>
      <c r="H770">
        <f t="shared" si="23"/>
        <v>-4.4236419999996723E-2</v>
      </c>
    </row>
    <row r="771" spans="2:8" x14ac:dyDescent="0.3">
      <c r="B771">
        <f>B770+'User Interface'!$D$14</f>
        <v>0.75900000000000056</v>
      </c>
      <c r="C771">
        <f>IF(G771&lt;0,(SQRT(G771^2+H771^2)*'User Interface'!$D$17)/$C$7*COS(PI()*'User Interface'!$D$19/180),0)</f>
        <v>0</v>
      </c>
      <c r="D771">
        <f>IF(G771&lt;0,(SQRT(H771^2+H771^2)*'User Interface'!$D$17)/$C$7*COS(PI()*'User Interface'!$D$19/180)+$C$8,$C$8)</f>
        <v>-9.81</v>
      </c>
      <c r="E771">
        <f t="shared" si="22"/>
        <v>9.1999999999999993</v>
      </c>
      <c r="F771">
        <f t="shared" si="22"/>
        <v>-4.4457899999999739</v>
      </c>
      <c r="G771">
        <f t="shared" si="23"/>
        <v>6.9827999999999415</v>
      </c>
      <c r="H771">
        <f t="shared" si="23"/>
        <v>-4.8677304999996701E-2</v>
      </c>
    </row>
    <row r="772" spans="2:8" x14ac:dyDescent="0.3">
      <c r="B772">
        <f>B771+'User Interface'!$D$14</f>
        <v>0.76000000000000056</v>
      </c>
      <c r="C772">
        <f>IF(G772&lt;0,(SQRT(G772^2+H772^2)*'User Interface'!$D$17)/$C$7*COS(PI()*'User Interface'!$D$19/180),0)</f>
        <v>0</v>
      </c>
      <c r="D772">
        <f>IF(G772&lt;0,(SQRT(H772^2+H772^2)*'User Interface'!$D$17)/$C$7*COS(PI()*'User Interface'!$D$19/180)+$C$8,$C$8)</f>
        <v>-9.81</v>
      </c>
      <c r="E772">
        <f t="shared" si="22"/>
        <v>9.1999999999999993</v>
      </c>
      <c r="F772">
        <f t="shared" si="22"/>
        <v>-4.4555999999999738</v>
      </c>
      <c r="G772">
        <f t="shared" si="23"/>
        <v>6.9919999999999414</v>
      </c>
      <c r="H772">
        <f t="shared" si="23"/>
        <v>-5.3127999999996678E-2</v>
      </c>
    </row>
    <row r="773" spans="2:8" x14ac:dyDescent="0.3">
      <c r="B773">
        <f>B772+'User Interface'!$D$14</f>
        <v>0.76100000000000056</v>
      </c>
      <c r="C773">
        <f>IF(G773&lt;0,(SQRT(G773^2+H773^2)*'User Interface'!$D$17)/$C$7*COS(PI()*'User Interface'!$D$19/180),0)</f>
        <v>0</v>
      </c>
      <c r="D773">
        <f>IF(G773&lt;0,(SQRT(H773^2+H773^2)*'User Interface'!$D$17)/$C$7*COS(PI()*'User Interface'!$D$19/180)+$C$8,$C$8)</f>
        <v>-9.81</v>
      </c>
      <c r="E773">
        <f t="shared" si="22"/>
        <v>9.1999999999999993</v>
      </c>
      <c r="F773">
        <f t="shared" si="22"/>
        <v>-4.4654099999999737</v>
      </c>
      <c r="G773">
        <f t="shared" si="23"/>
        <v>7.0011999999999412</v>
      </c>
      <c r="H773">
        <f t="shared" si="23"/>
        <v>-5.7588504999996654E-2</v>
      </c>
    </row>
    <row r="774" spans="2:8" x14ac:dyDescent="0.3">
      <c r="B774">
        <f>B773+'User Interface'!$D$14</f>
        <v>0.76200000000000057</v>
      </c>
      <c r="C774">
        <f>IF(G774&lt;0,(SQRT(G774^2+H774^2)*'User Interface'!$D$17)/$C$7*COS(PI()*'User Interface'!$D$19/180),0)</f>
        <v>0</v>
      </c>
      <c r="D774">
        <f>IF(G774&lt;0,(SQRT(H774^2+H774^2)*'User Interface'!$D$17)/$C$7*COS(PI()*'User Interface'!$D$19/180)+$C$8,$C$8)</f>
        <v>-9.81</v>
      </c>
      <c r="E774">
        <f t="shared" si="22"/>
        <v>9.1999999999999993</v>
      </c>
      <c r="F774">
        <f t="shared" si="22"/>
        <v>-4.4752199999999736</v>
      </c>
      <c r="G774">
        <f t="shared" si="23"/>
        <v>7.0103999999999411</v>
      </c>
      <c r="H774">
        <f t="shared" si="23"/>
        <v>-6.2058819999996628E-2</v>
      </c>
    </row>
    <row r="775" spans="2:8" x14ac:dyDescent="0.3">
      <c r="B775">
        <f>B774+'User Interface'!$D$14</f>
        <v>0.76300000000000057</v>
      </c>
      <c r="C775">
        <f>IF(G775&lt;0,(SQRT(G775^2+H775^2)*'User Interface'!$D$17)/$C$7*COS(PI()*'User Interface'!$D$19/180),0)</f>
        <v>0</v>
      </c>
      <c r="D775">
        <f>IF(G775&lt;0,(SQRT(H775^2+H775^2)*'User Interface'!$D$17)/$C$7*COS(PI()*'User Interface'!$D$19/180)+$C$8,$C$8)</f>
        <v>-9.81</v>
      </c>
      <c r="E775">
        <f t="shared" si="22"/>
        <v>9.1999999999999993</v>
      </c>
      <c r="F775">
        <f t="shared" si="22"/>
        <v>-4.4850299999999734</v>
      </c>
      <c r="G775">
        <f t="shared" si="23"/>
        <v>7.019599999999941</v>
      </c>
      <c r="H775">
        <f t="shared" si="23"/>
        <v>-6.6538944999996602E-2</v>
      </c>
    </row>
    <row r="776" spans="2:8" x14ac:dyDescent="0.3">
      <c r="B776">
        <f>B775+'User Interface'!$D$14</f>
        <v>0.76400000000000057</v>
      </c>
      <c r="C776">
        <f>IF(G776&lt;0,(SQRT(G776^2+H776^2)*'User Interface'!$D$17)/$C$7*COS(PI()*'User Interface'!$D$19/180),0)</f>
        <v>0</v>
      </c>
      <c r="D776">
        <f>IF(G776&lt;0,(SQRT(H776^2+H776^2)*'User Interface'!$D$17)/$C$7*COS(PI()*'User Interface'!$D$19/180)+$C$8,$C$8)</f>
        <v>-9.81</v>
      </c>
      <c r="E776">
        <f t="shared" si="22"/>
        <v>9.1999999999999993</v>
      </c>
      <c r="F776">
        <f t="shared" si="22"/>
        <v>-4.4948399999999733</v>
      </c>
      <c r="G776">
        <f t="shared" si="23"/>
        <v>7.0287999999999409</v>
      </c>
      <c r="H776">
        <f t="shared" si="23"/>
        <v>-7.1028879999996575E-2</v>
      </c>
    </row>
    <row r="777" spans="2:8" x14ac:dyDescent="0.3">
      <c r="B777">
        <f>B776+'User Interface'!$D$14</f>
        <v>0.76500000000000057</v>
      </c>
      <c r="C777">
        <f>IF(G777&lt;0,(SQRT(G777^2+H777^2)*'User Interface'!$D$17)/$C$7*COS(PI()*'User Interface'!$D$19/180),0)</f>
        <v>0</v>
      </c>
      <c r="D777">
        <f>IF(G777&lt;0,(SQRT(H777^2+H777^2)*'User Interface'!$D$17)/$C$7*COS(PI()*'User Interface'!$D$19/180)+$C$8,$C$8)</f>
        <v>-9.81</v>
      </c>
      <c r="E777">
        <f t="shared" si="22"/>
        <v>9.1999999999999993</v>
      </c>
      <c r="F777">
        <f t="shared" si="22"/>
        <v>-4.5046499999999732</v>
      </c>
      <c r="G777">
        <f t="shared" si="23"/>
        <v>7.0379999999999407</v>
      </c>
      <c r="H777">
        <f t="shared" si="23"/>
        <v>-7.5528624999996546E-2</v>
      </c>
    </row>
    <row r="778" spans="2:8" x14ac:dyDescent="0.3">
      <c r="B778">
        <f>B777+'User Interface'!$D$14</f>
        <v>0.76600000000000057</v>
      </c>
      <c r="C778">
        <f>IF(G778&lt;0,(SQRT(G778^2+H778^2)*'User Interface'!$D$17)/$C$7*COS(PI()*'User Interface'!$D$19/180),0)</f>
        <v>0</v>
      </c>
      <c r="D778">
        <f>IF(G778&lt;0,(SQRT(H778^2+H778^2)*'User Interface'!$D$17)/$C$7*COS(PI()*'User Interface'!$D$19/180)+$C$8,$C$8)</f>
        <v>-9.81</v>
      </c>
      <c r="E778">
        <f t="shared" si="22"/>
        <v>9.1999999999999993</v>
      </c>
      <c r="F778">
        <f t="shared" si="22"/>
        <v>-4.514459999999973</v>
      </c>
      <c r="G778">
        <f t="shared" si="23"/>
        <v>7.0471999999999406</v>
      </c>
      <c r="H778">
        <f t="shared" si="23"/>
        <v>-8.0038179999996517E-2</v>
      </c>
    </row>
    <row r="779" spans="2:8" x14ac:dyDescent="0.3">
      <c r="B779">
        <f>B778+'User Interface'!$D$14</f>
        <v>0.76700000000000057</v>
      </c>
      <c r="C779">
        <f>IF(G779&lt;0,(SQRT(G779^2+H779^2)*'User Interface'!$D$17)/$C$7*COS(PI()*'User Interface'!$D$19/180),0)</f>
        <v>0</v>
      </c>
      <c r="D779">
        <f>IF(G779&lt;0,(SQRT(H779^2+H779^2)*'User Interface'!$D$17)/$C$7*COS(PI()*'User Interface'!$D$19/180)+$C$8,$C$8)</f>
        <v>-9.81</v>
      </c>
      <c r="E779">
        <f t="shared" si="22"/>
        <v>9.1999999999999993</v>
      </c>
      <c r="F779">
        <f t="shared" si="22"/>
        <v>-4.5242699999999729</v>
      </c>
      <c r="G779">
        <f t="shared" si="23"/>
        <v>7.0563999999999405</v>
      </c>
      <c r="H779">
        <f t="shared" si="23"/>
        <v>-8.4557544999996487E-2</v>
      </c>
    </row>
    <row r="780" spans="2:8" x14ac:dyDescent="0.3">
      <c r="B780">
        <f>B779+'User Interface'!$D$14</f>
        <v>0.76800000000000057</v>
      </c>
      <c r="C780">
        <f>IF(G780&lt;0,(SQRT(G780^2+H780^2)*'User Interface'!$D$17)/$C$7*COS(PI()*'User Interface'!$D$19/180),0)</f>
        <v>0</v>
      </c>
      <c r="D780">
        <f>IF(G780&lt;0,(SQRT(H780^2+H780^2)*'User Interface'!$D$17)/$C$7*COS(PI()*'User Interface'!$D$19/180)+$C$8,$C$8)</f>
        <v>-9.81</v>
      </c>
      <c r="E780">
        <f t="shared" si="22"/>
        <v>9.1999999999999993</v>
      </c>
      <c r="F780">
        <f t="shared" si="22"/>
        <v>-4.5340799999999728</v>
      </c>
      <c r="G780">
        <f t="shared" si="23"/>
        <v>7.0655999999999404</v>
      </c>
      <c r="H780">
        <f t="shared" si="23"/>
        <v>-8.9086719999996455E-2</v>
      </c>
    </row>
    <row r="781" spans="2:8" x14ac:dyDescent="0.3">
      <c r="B781">
        <f>B780+'User Interface'!$D$14</f>
        <v>0.76900000000000057</v>
      </c>
      <c r="C781">
        <f>IF(G781&lt;0,(SQRT(G781^2+H781^2)*'User Interface'!$D$17)/$C$7*COS(PI()*'User Interface'!$D$19/180),0)</f>
        <v>0</v>
      </c>
      <c r="D781">
        <f>IF(G781&lt;0,(SQRT(H781^2+H781^2)*'User Interface'!$D$17)/$C$7*COS(PI()*'User Interface'!$D$19/180)+$C$8,$C$8)</f>
        <v>-9.81</v>
      </c>
      <c r="E781">
        <f t="shared" si="22"/>
        <v>9.1999999999999993</v>
      </c>
      <c r="F781">
        <f t="shared" si="22"/>
        <v>-4.5438899999999727</v>
      </c>
      <c r="G781">
        <f t="shared" si="23"/>
        <v>7.0747999999999402</v>
      </c>
      <c r="H781">
        <f t="shared" si="23"/>
        <v>-9.3625704999996423E-2</v>
      </c>
    </row>
    <row r="782" spans="2:8" x14ac:dyDescent="0.3">
      <c r="B782">
        <f>B781+'User Interface'!$D$14</f>
        <v>0.77000000000000057</v>
      </c>
      <c r="C782">
        <f>IF(G782&lt;0,(SQRT(G782^2+H782^2)*'User Interface'!$D$17)/$C$7*COS(PI()*'User Interface'!$D$19/180),0)</f>
        <v>0</v>
      </c>
      <c r="D782">
        <f>IF(G782&lt;0,(SQRT(H782^2+H782^2)*'User Interface'!$D$17)/$C$7*COS(PI()*'User Interface'!$D$19/180)+$C$8,$C$8)</f>
        <v>-9.81</v>
      </c>
      <c r="E782">
        <f t="shared" ref="E782:F845" si="24">C781*$C$9+E781</f>
        <v>9.1999999999999993</v>
      </c>
      <c r="F782">
        <f t="shared" si="24"/>
        <v>-4.5536999999999725</v>
      </c>
      <c r="G782">
        <f t="shared" ref="G782:H845" si="25">(E782+E781)/2*$C$9+G781</f>
        <v>7.0839999999999401</v>
      </c>
      <c r="H782">
        <f t="shared" si="25"/>
        <v>-9.817449999999639E-2</v>
      </c>
    </row>
    <row r="783" spans="2:8" x14ac:dyDescent="0.3">
      <c r="B783">
        <f>B782+'User Interface'!$D$14</f>
        <v>0.77100000000000057</v>
      </c>
      <c r="C783">
        <f>IF(G783&lt;0,(SQRT(G783^2+H783^2)*'User Interface'!$D$17)/$C$7*COS(PI()*'User Interface'!$D$19/180),0)</f>
        <v>0</v>
      </c>
      <c r="D783">
        <f>IF(G783&lt;0,(SQRT(H783^2+H783^2)*'User Interface'!$D$17)/$C$7*COS(PI()*'User Interface'!$D$19/180)+$C$8,$C$8)</f>
        <v>-9.81</v>
      </c>
      <c r="E783">
        <f t="shared" si="24"/>
        <v>9.1999999999999993</v>
      </c>
      <c r="F783">
        <f t="shared" si="24"/>
        <v>-4.5635099999999724</v>
      </c>
      <c r="G783">
        <f t="shared" si="25"/>
        <v>7.09319999999994</v>
      </c>
      <c r="H783">
        <f t="shared" si="25"/>
        <v>-0.10273310499999636</v>
      </c>
    </row>
    <row r="784" spans="2:8" x14ac:dyDescent="0.3">
      <c r="B784">
        <f>B783+'User Interface'!$D$14</f>
        <v>0.77200000000000057</v>
      </c>
      <c r="C784">
        <f>IF(G784&lt;0,(SQRT(G784^2+H784^2)*'User Interface'!$D$17)/$C$7*COS(PI()*'User Interface'!$D$19/180),0)</f>
        <v>0</v>
      </c>
      <c r="D784">
        <f>IF(G784&lt;0,(SQRT(H784^2+H784^2)*'User Interface'!$D$17)/$C$7*COS(PI()*'User Interface'!$D$19/180)+$C$8,$C$8)</f>
        <v>-9.81</v>
      </c>
      <c r="E784">
        <f t="shared" si="24"/>
        <v>9.1999999999999993</v>
      </c>
      <c r="F784">
        <f t="shared" si="24"/>
        <v>-4.5733199999999723</v>
      </c>
      <c r="G784">
        <f t="shared" si="25"/>
        <v>7.1023999999999399</v>
      </c>
      <c r="H784">
        <f t="shared" si="25"/>
        <v>-0.10730151999999633</v>
      </c>
    </row>
    <row r="785" spans="2:8" x14ac:dyDescent="0.3">
      <c r="B785">
        <f>B784+'User Interface'!$D$14</f>
        <v>0.77300000000000058</v>
      </c>
      <c r="C785">
        <f>IF(G785&lt;0,(SQRT(G785^2+H785^2)*'User Interface'!$D$17)/$C$7*COS(PI()*'User Interface'!$D$19/180),0)</f>
        <v>0</v>
      </c>
      <c r="D785">
        <f>IF(G785&lt;0,(SQRT(H785^2+H785^2)*'User Interface'!$D$17)/$C$7*COS(PI()*'User Interface'!$D$19/180)+$C$8,$C$8)</f>
        <v>-9.81</v>
      </c>
      <c r="E785">
        <f t="shared" si="24"/>
        <v>9.1999999999999993</v>
      </c>
      <c r="F785">
        <f t="shared" si="24"/>
        <v>-4.5831299999999722</v>
      </c>
      <c r="G785">
        <f t="shared" si="25"/>
        <v>7.1115999999999397</v>
      </c>
      <c r="H785">
        <f t="shared" si="25"/>
        <v>-0.11187974499999631</v>
      </c>
    </row>
    <row r="786" spans="2:8" x14ac:dyDescent="0.3">
      <c r="B786">
        <f>B785+'User Interface'!$D$14</f>
        <v>0.77400000000000058</v>
      </c>
      <c r="C786">
        <f>IF(G786&lt;0,(SQRT(G786^2+H786^2)*'User Interface'!$D$17)/$C$7*COS(PI()*'User Interface'!$D$19/180),0)</f>
        <v>0</v>
      </c>
      <c r="D786">
        <f>IF(G786&lt;0,(SQRT(H786^2+H786^2)*'User Interface'!$D$17)/$C$7*COS(PI()*'User Interface'!$D$19/180)+$C$8,$C$8)</f>
        <v>-9.81</v>
      </c>
      <c r="E786">
        <f t="shared" si="24"/>
        <v>9.1999999999999993</v>
      </c>
      <c r="F786">
        <f t="shared" si="24"/>
        <v>-4.592939999999972</v>
      </c>
      <c r="G786">
        <f t="shared" si="25"/>
        <v>7.1207999999999396</v>
      </c>
      <c r="H786">
        <f t="shared" si="25"/>
        <v>-0.11646777999999629</v>
      </c>
    </row>
    <row r="787" spans="2:8" x14ac:dyDescent="0.3">
      <c r="B787">
        <f>B786+'User Interface'!$D$14</f>
        <v>0.77500000000000058</v>
      </c>
      <c r="C787">
        <f>IF(G787&lt;0,(SQRT(G787^2+H787^2)*'User Interface'!$D$17)/$C$7*COS(PI()*'User Interface'!$D$19/180),0)</f>
        <v>0</v>
      </c>
      <c r="D787">
        <f>IF(G787&lt;0,(SQRT(H787^2+H787^2)*'User Interface'!$D$17)/$C$7*COS(PI()*'User Interface'!$D$19/180)+$C$8,$C$8)</f>
        <v>-9.81</v>
      </c>
      <c r="E787">
        <f t="shared" si="24"/>
        <v>9.1999999999999993</v>
      </c>
      <c r="F787">
        <f t="shared" si="24"/>
        <v>-4.6027499999999719</v>
      </c>
      <c r="G787">
        <f t="shared" si="25"/>
        <v>7.1299999999999395</v>
      </c>
      <c r="H787">
        <f t="shared" si="25"/>
        <v>-0.12106562499999626</v>
      </c>
    </row>
    <row r="788" spans="2:8" x14ac:dyDescent="0.3">
      <c r="B788">
        <f>B787+'User Interface'!$D$14</f>
        <v>0.77600000000000058</v>
      </c>
      <c r="C788">
        <f>IF(G788&lt;0,(SQRT(G788^2+H788^2)*'User Interface'!$D$17)/$C$7*COS(PI()*'User Interface'!$D$19/180),0)</f>
        <v>0</v>
      </c>
      <c r="D788">
        <f>IF(G788&lt;0,(SQRT(H788^2+H788^2)*'User Interface'!$D$17)/$C$7*COS(PI()*'User Interface'!$D$19/180)+$C$8,$C$8)</f>
        <v>-9.81</v>
      </c>
      <c r="E788">
        <f t="shared" si="24"/>
        <v>9.1999999999999993</v>
      </c>
      <c r="F788">
        <f t="shared" si="24"/>
        <v>-4.6125599999999718</v>
      </c>
      <c r="G788">
        <f t="shared" si="25"/>
        <v>7.1391999999999394</v>
      </c>
      <c r="H788">
        <f t="shared" si="25"/>
        <v>-0.12567327999999622</v>
      </c>
    </row>
    <row r="789" spans="2:8" x14ac:dyDescent="0.3">
      <c r="B789">
        <f>B788+'User Interface'!$D$14</f>
        <v>0.77700000000000058</v>
      </c>
      <c r="C789">
        <f>IF(G789&lt;0,(SQRT(G789^2+H789^2)*'User Interface'!$D$17)/$C$7*COS(PI()*'User Interface'!$D$19/180),0)</f>
        <v>0</v>
      </c>
      <c r="D789">
        <f>IF(G789&lt;0,(SQRT(H789^2+H789^2)*'User Interface'!$D$17)/$C$7*COS(PI()*'User Interface'!$D$19/180)+$C$8,$C$8)</f>
        <v>-9.81</v>
      </c>
      <c r="E789">
        <f t="shared" si="24"/>
        <v>9.1999999999999993</v>
      </c>
      <c r="F789">
        <f t="shared" si="24"/>
        <v>-4.6223699999999717</v>
      </c>
      <c r="G789">
        <f t="shared" si="25"/>
        <v>7.1483999999999392</v>
      </c>
      <c r="H789">
        <f t="shared" si="25"/>
        <v>-0.13029074499999618</v>
      </c>
    </row>
    <row r="790" spans="2:8" x14ac:dyDescent="0.3">
      <c r="B790">
        <f>B789+'User Interface'!$D$14</f>
        <v>0.77800000000000058</v>
      </c>
      <c r="C790">
        <f>IF(G790&lt;0,(SQRT(G790^2+H790^2)*'User Interface'!$D$17)/$C$7*COS(PI()*'User Interface'!$D$19/180),0)</f>
        <v>0</v>
      </c>
      <c r="D790">
        <f>IF(G790&lt;0,(SQRT(H790^2+H790^2)*'User Interface'!$D$17)/$C$7*COS(PI()*'User Interface'!$D$19/180)+$C$8,$C$8)</f>
        <v>-9.81</v>
      </c>
      <c r="E790">
        <f t="shared" si="24"/>
        <v>9.1999999999999993</v>
      </c>
      <c r="F790">
        <f t="shared" si="24"/>
        <v>-4.6321799999999715</v>
      </c>
      <c r="G790">
        <f t="shared" si="25"/>
        <v>7.1575999999999391</v>
      </c>
      <c r="H790">
        <f t="shared" si="25"/>
        <v>-0.13491801999999614</v>
      </c>
    </row>
    <row r="791" spans="2:8" x14ac:dyDescent="0.3">
      <c r="B791">
        <f>B790+'User Interface'!$D$14</f>
        <v>0.77900000000000058</v>
      </c>
      <c r="C791">
        <f>IF(G791&lt;0,(SQRT(G791^2+H791^2)*'User Interface'!$D$17)/$C$7*COS(PI()*'User Interface'!$D$19/180),0)</f>
        <v>0</v>
      </c>
      <c r="D791">
        <f>IF(G791&lt;0,(SQRT(H791^2+H791^2)*'User Interface'!$D$17)/$C$7*COS(PI()*'User Interface'!$D$19/180)+$C$8,$C$8)</f>
        <v>-9.81</v>
      </c>
      <c r="E791">
        <f t="shared" si="24"/>
        <v>9.1999999999999993</v>
      </c>
      <c r="F791">
        <f t="shared" si="24"/>
        <v>-4.6419899999999714</v>
      </c>
      <c r="G791">
        <f t="shared" si="25"/>
        <v>7.166799999999939</v>
      </c>
      <c r="H791">
        <f t="shared" si="25"/>
        <v>-0.13955510499999613</v>
      </c>
    </row>
    <row r="792" spans="2:8" x14ac:dyDescent="0.3">
      <c r="B792">
        <f>B791+'User Interface'!$D$14</f>
        <v>0.78000000000000058</v>
      </c>
      <c r="C792">
        <f>IF(G792&lt;0,(SQRT(G792^2+H792^2)*'User Interface'!$D$17)/$C$7*COS(PI()*'User Interface'!$D$19/180),0)</f>
        <v>0</v>
      </c>
      <c r="D792">
        <f>IF(G792&lt;0,(SQRT(H792^2+H792^2)*'User Interface'!$D$17)/$C$7*COS(PI()*'User Interface'!$D$19/180)+$C$8,$C$8)</f>
        <v>-9.81</v>
      </c>
      <c r="E792">
        <f t="shared" si="24"/>
        <v>9.1999999999999993</v>
      </c>
      <c r="F792">
        <f t="shared" si="24"/>
        <v>-4.6517999999999713</v>
      </c>
      <c r="G792">
        <f t="shared" si="25"/>
        <v>7.1759999999999389</v>
      </c>
      <c r="H792">
        <f t="shared" si="25"/>
        <v>-0.14420199999999611</v>
      </c>
    </row>
    <row r="793" spans="2:8" x14ac:dyDescent="0.3">
      <c r="B793">
        <f>B792+'User Interface'!$D$14</f>
        <v>0.78100000000000058</v>
      </c>
      <c r="C793">
        <f>IF(G793&lt;0,(SQRT(G793^2+H793^2)*'User Interface'!$D$17)/$C$7*COS(PI()*'User Interface'!$D$19/180),0)</f>
        <v>0</v>
      </c>
      <c r="D793">
        <f>IF(G793&lt;0,(SQRT(H793^2+H793^2)*'User Interface'!$D$17)/$C$7*COS(PI()*'User Interface'!$D$19/180)+$C$8,$C$8)</f>
        <v>-9.81</v>
      </c>
      <c r="E793">
        <f t="shared" si="24"/>
        <v>9.1999999999999993</v>
      </c>
      <c r="F793">
        <f t="shared" si="24"/>
        <v>-4.6616099999999712</v>
      </c>
      <c r="G793">
        <f t="shared" si="25"/>
        <v>7.1851999999999387</v>
      </c>
      <c r="H793">
        <f t="shared" si="25"/>
        <v>-0.14885870499999609</v>
      </c>
    </row>
    <row r="794" spans="2:8" x14ac:dyDescent="0.3">
      <c r="B794">
        <f>B793+'User Interface'!$D$14</f>
        <v>0.78200000000000058</v>
      </c>
      <c r="C794">
        <f>IF(G794&lt;0,(SQRT(G794^2+H794^2)*'User Interface'!$D$17)/$C$7*COS(PI()*'User Interface'!$D$19/180),0)</f>
        <v>0</v>
      </c>
      <c r="D794">
        <f>IF(G794&lt;0,(SQRT(H794^2+H794^2)*'User Interface'!$D$17)/$C$7*COS(PI()*'User Interface'!$D$19/180)+$C$8,$C$8)</f>
        <v>-9.81</v>
      </c>
      <c r="E794">
        <f t="shared" si="24"/>
        <v>9.1999999999999993</v>
      </c>
      <c r="F794">
        <f t="shared" si="24"/>
        <v>-4.671419999999971</v>
      </c>
      <c r="G794">
        <f t="shared" si="25"/>
        <v>7.1943999999999386</v>
      </c>
      <c r="H794">
        <f t="shared" si="25"/>
        <v>-0.15352521999999608</v>
      </c>
    </row>
    <row r="795" spans="2:8" x14ac:dyDescent="0.3">
      <c r="B795">
        <f>B794+'User Interface'!$D$14</f>
        <v>0.78300000000000058</v>
      </c>
      <c r="C795">
        <f>IF(G795&lt;0,(SQRT(G795^2+H795^2)*'User Interface'!$D$17)/$C$7*COS(PI()*'User Interface'!$D$19/180),0)</f>
        <v>0</v>
      </c>
      <c r="D795">
        <f>IF(G795&lt;0,(SQRT(H795^2+H795^2)*'User Interface'!$D$17)/$C$7*COS(PI()*'User Interface'!$D$19/180)+$C$8,$C$8)</f>
        <v>-9.81</v>
      </c>
      <c r="E795">
        <f t="shared" si="24"/>
        <v>9.1999999999999993</v>
      </c>
      <c r="F795">
        <f t="shared" si="24"/>
        <v>-4.6812299999999709</v>
      </c>
      <c r="G795">
        <f t="shared" si="25"/>
        <v>7.2035999999999385</v>
      </c>
      <c r="H795">
        <f t="shared" si="25"/>
        <v>-0.15820154499999606</v>
      </c>
    </row>
    <row r="796" spans="2:8" x14ac:dyDescent="0.3">
      <c r="B796">
        <f>B795+'User Interface'!$D$14</f>
        <v>0.78400000000000059</v>
      </c>
      <c r="C796">
        <f>IF(G796&lt;0,(SQRT(G796^2+H796^2)*'User Interface'!$D$17)/$C$7*COS(PI()*'User Interface'!$D$19/180),0)</f>
        <v>0</v>
      </c>
      <c r="D796">
        <f>IF(G796&lt;0,(SQRT(H796^2+H796^2)*'User Interface'!$D$17)/$C$7*COS(PI()*'User Interface'!$D$19/180)+$C$8,$C$8)</f>
        <v>-9.81</v>
      </c>
      <c r="E796">
        <f t="shared" si="24"/>
        <v>9.1999999999999993</v>
      </c>
      <c r="F796">
        <f t="shared" si="24"/>
        <v>-4.6910399999999708</v>
      </c>
      <c r="G796">
        <f t="shared" si="25"/>
        <v>7.2127999999999384</v>
      </c>
      <c r="H796">
        <f t="shared" si="25"/>
        <v>-0.16288767999999604</v>
      </c>
    </row>
    <row r="797" spans="2:8" x14ac:dyDescent="0.3">
      <c r="B797">
        <f>B796+'User Interface'!$D$14</f>
        <v>0.78500000000000059</v>
      </c>
      <c r="C797">
        <f>IF(G797&lt;0,(SQRT(G797^2+H797^2)*'User Interface'!$D$17)/$C$7*COS(PI()*'User Interface'!$D$19/180),0)</f>
        <v>0</v>
      </c>
      <c r="D797">
        <f>IF(G797&lt;0,(SQRT(H797^2+H797^2)*'User Interface'!$D$17)/$C$7*COS(PI()*'User Interface'!$D$19/180)+$C$8,$C$8)</f>
        <v>-9.81</v>
      </c>
      <c r="E797">
        <f t="shared" si="24"/>
        <v>9.1999999999999993</v>
      </c>
      <c r="F797">
        <f t="shared" si="24"/>
        <v>-4.7008499999999707</v>
      </c>
      <c r="G797">
        <f t="shared" si="25"/>
        <v>7.2219999999999382</v>
      </c>
      <c r="H797">
        <f t="shared" si="25"/>
        <v>-0.16758362499999602</v>
      </c>
    </row>
    <row r="798" spans="2:8" x14ac:dyDescent="0.3">
      <c r="B798">
        <f>B797+'User Interface'!$D$14</f>
        <v>0.78600000000000059</v>
      </c>
      <c r="C798">
        <f>IF(G798&lt;0,(SQRT(G798^2+H798^2)*'User Interface'!$D$17)/$C$7*COS(PI()*'User Interface'!$D$19/180),0)</f>
        <v>0</v>
      </c>
      <c r="D798">
        <f>IF(G798&lt;0,(SQRT(H798^2+H798^2)*'User Interface'!$D$17)/$C$7*COS(PI()*'User Interface'!$D$19/180)+$C$8,$C$8)</f>
        <v>-9.81</v>
      </c>
      <c r="E798">
        <f t="shared" si="24"/>
        <v>9.1999999999999993</v>
      </c>
      <c r="F798">
        <f t="shared" si="24"/>
        <v>-4.7106599999999705</v>
      </c>
      <c r="G798">
        <f t="shared" si="25"/>
        <v>7.2311999999999381</v>
      </c>
      <c r="H798">
        <f t="shared" si="25"/>
        <v>-0.172289379999996</v>
      </c>
    </row>
    <row r="799" spans="2:8" x14ac:dyDescent="0.3">
      <c r="B799">
        <f>B798+'User Interface'!$D$14</f>
        <v>0.78700000000000059</v>
      </c>
      <c r="C799">
        <f>IF(G799&lt;0,(SQRT(G799^2+H799^2)*'User Interface'!$D$17)/$C$7*COS(PI()*'User Interface'!$D$19/180),0)</f>
        <v>0</v>
      </c>
      <c r="D799">
        <f>IF(G799&lt;0,(SQRT(H799^2+H799^2)*'User Interface'!$D$17)/$C$7*COS(PI()*'User Interface'!$D$19/180)+$C$8,$C$8)</f>
        <v>-9.81</v>
      </c>
      <c r="E799">
        <f t="shared" si="24"/>
        <v>9.1999999999999993</v>
      </c>
      <c r="F799">
        <f t="shared" si="24"/>
        <v>-4.7204699999999704</v>
      </c>
      <c r="G799">
        <f t="shared" si="25"/>
        <v>7.240399999999938</v>
      </c>
      <c r="H799">
        <f t="shared" si="25"/>
        <v>-0.17700494499999597</v>
      </c>
    </row>
    <row r="800" spans="2:8" x14ac:dyDescent="0.3">
      <c r="B800">
        <f>B799+'User Interface'!$D$14</f>
        <v>0.78800000000000059</v>
      </c>
      <c r="C800">
        <f>IF(G800&lt;0,(SQRT(G800^2+H800^2)*'User Interface'!$D$17)/$C$7*COS(PI()*'User Interface'!$D$19/180),0)</f>
        <v>0</v>
      </c>
      <c r="D800">
        <f>IF(G800&lt;0,(SQRT(H800^2+H800^2)*'User Interface'!$D$17)/$C$7*COS(PI()*'User Interface'!$D$19/180)+$C$8,$C$8)</f>
        <v>-9.81</v>
      </c>
      <c r="E800">
        <f t="shared" si="24"/>
        <v>9.1999999999999993</v>
      </c>
      <c r="F800">
        <f t="shared" si="24"/>
        <v>-4.7302799999999703</v>
      </c>
      <c r="G800">
        <f t="shared" si="25"/>
        <v>7.2495999999999379</v>
      </c>
      <c r="H800">
        <f t="shared" si="25"/>
        <v>-0.18173031999999595</v>
      </c>
    </row>
    <row r="801" spans="2:8" x14ac:dyDescent="0.3">
      <c r="B801">
        <f>B800+'User Interface'!$D$14</f>
        <v>0.78900000000000059</v>
      </c>
      <c r="C801">
        <f>IF(G801&lt;0,(SQRT(G801^2+H801^2)*'User Interface'!$D$17)/$C$7*COS(PI()*'User Interface'!$D$19/180),0)</f>
        <v>0</v>
      </c>
      <c r="D801">
        <f>IF(G801&lt;0,(SQRT(H801^2+H801^2)*'User Interface'!$D$17)/$C$7*COS(PI()*'User Interface'!$D$19/180)+$C$8,$C$8)</f>
        <v>-9.81</v>
      </c>
      <c r="E801">
        <f t="shared" si="24"/>
        <v>9.1999999999999993</v>
      </c>
      <c r="F801">
        <f t="shared" si="24"/>
        <v>-4.7400899999999702</v>
      </c>
      <c r="G801">
        <f t="shared" si="25"/>
        <v>7.2587999999999377</v>
      </c>
      <c r="H801">
        <f t="shared" si="25"/>
        <v>-0.18646550499999592</v>
      </c>
    </row>
    <row r="802" spans="2:8" x14ac:dyDescent="0.3">
      <c r="B802">
        <f>B801+'User Interface'!$D$14</f>
        <v>0.79000000000000059</v>
      </c>
      <c r="C802">
        <f>IF(G802&lt;0,(SQRT(G802^2+H802^2)*'User Interface'!$D$17)/$C$7*COS(PI()*'User Interface'!$D$19/180),0)</f>
        <v>0</v>
      </c>
      <c r="D802">
        <f>IF(G802&lt;0,(SQRT(H802^2+H802^2)*'User Interface'!$D$17)/$C$7*COS(PI()*'User Interface'!$D$19/180)+$C$8,$C$8)</f>
        <v>-9.81</v>
      </c>
      <c r="E802">
        <f t="shared" si="24"/>
        <v>9.1999999999999993</v>
      </c>
      <c r="F802">
        <f t="shared" si="24"/>
        <v>-4.74989999999997</v>
      </c>
      <c r="G802">
        <f t="shared" si="25"/>
        <v>7.2679999999999376</v>
      </c>
      <c r="H802">
        <f t="shared" si="25"/>
        <v>-0.1912104999999959</v>
      </c>
    </row>
    <row r="803" spans="2:8" x14ac:dyDescent="0.3">
      <c r="B803">
        <f>B802+'User Interface'!$D$14</f>
        <v>0.79100000000000059</v>
      </c>
      <c r="C803">
        <f>IF(G803&lt;0,(SQRT(G803^2+H803^2)*'User Interface'!$D$17)/$C$7*COS(PI()*'User Interface'!$D$19/180),0)</f>
        <v>0</v>
      </c>
      <c r="D803">
        <f>IF(G803&lt;0,(SQRT(H803^2+H803^2)*'User Interface'!$D$17)/$C$7*COS(PI()*'User Interface'!$D$19/180)+$C$8,$C$8)</f>
        <v>-9.81</v>
      </c>
      <c r="E803">
        <f t="shared" si="24"/>
        <v>9.1999999999999993</v>
      </c>
      <c r="F803">
        <f t="shared" si="24"/>
        <v>-4.7597099999999699</v>
      </c>
      <c r="G803">
        <f t="shared" si="25"/>
        <v>7.2771999999999375</v>
      </c>
      <c r="H803">
        <f t="shared" si="25"/>
        <v>-0.19596530499999587</v>
      </c>
    </row>
    <row r="804" spans="2:8" x14ac:dyDescent="0.3">
      <c r="B804">
        <f>B803+'User Interface'!$D$14</f>
        <v>0.79200000000000059</v>
      </c>
      <c r="C804">
        <f>IF(G804&lt;0,(SQRT(G804^2+H804^2)*'User Interface'!$D$17)/$C$7*COS(PI()*'User Interface'!$D$19/180),0)</f>
        <v>0</v>
      </c>
      <c r="D804">
        <f>IF(G804&lt;0,(SQRT(H804^2+H804^2)*'User Interface'!$D$17)/$C$7*COS(PI()*'User Interface'!$D$19/180)+$C$8,$C$8)</f>
        <v>-9.81</v>
      </c>
      <c r="E804">
        <f t="shared" si="24"/>
        <v>9.1999999999999993</v>
      </c>
      <c r="F804">
        <f t="shared" si="24"/>
        <v>-4.7695199999999698</v>
      </c>
      <c r="G804">
        <f t="shared" si="25"/>
        <v>7.2863999999999374</v>
      </c>
      <c r="H804">
        <f t="shared" si="25"/>
        <v>-0.20072991999999584</v>
      </c>
    </row>
    <row r="805" spans="2:8" x14ac:dyDescent="0.3">
      <c r="B805">
        <f>B804+'User Interface'!$D$14</f>
        <v>0.79300000000000059</v>
      </c>
      <c r="C805">
        <f>IF(G805&lt;0,(SQRT(G805^2+H805^2)*'User Interface'!$D$17)/$C$7*COS(PI()*'User Interface'!$D$19/180),0)</f>
        <v>0</v>
      </c>
      <c r="D805">
        <f>IF(G805&lt;0,(SQRT(H805^2+H805^2)*'User Interface'!$D$17)/$C$7*COS(PI()*'User Interface'!$D$19/180)+$C$8,$C$8)</f>
        <v>-9.81</v>
      </c>
      <c r="E805">
        <f t="shared" si="24"/>
        <v>9.1999999999999993</v>
      </c>
      <c r="F805">
        <f t="shared" si="24"/>
        <v>-4.7793299999999697</v>
      </c>
      <c r="G805">
        <f t="shared" si="25"/>
        <v>7.2955999999999372</v>
      </c>
      <c r="H805">
        <f t="shared" si="25"/>
        <v>-0.20550434499999581</v>
      </c>
    </row>
    <row r="806" spans="2:8" x14ac:dyDescent="0.3">
      <c r="B806">
        <f>B805+'User Interface'!$D$14</f>
        <v>0.79400000000000059</v>
      </c>
      <c r="C806">
        <f>IF(G806&lt;0,(SQRT(G806^2+H806^2)*'User Interface'!$D$17)/$C$7*COS(PI()*'User Interface'!$D$19/180),0)</f>
        <v>0</v>
      </c>
      <c r="D806">
        <f>IF(G806&lt;0,(SQRT(H806^2+H806^2)*'User Interface'!$D$17)/$C$7*COS(PI()*'User Interface'!$D$19/180)+$C$8,$C$8)</f>
        <v>-9.81</v>
      </c>
      <c r="E806">
        <f t="shared" si="24"/>
        <v>9.1999999999999993</v>
      </c>
      <c r="F806">
        <f t="shared" si="24"/>
        <v>-4.7891399999999695</v>
      </c>
      <c r="G806">
        <f t="shared" si="25"/>
        <v>7.3047999999999371</v>
      </c>
      <c r="H806">
        <f t="shared" si="25"/>
        <v>-0.21028857999999578</v>
      </c>
    </row>
    <row r="807" spans="2:8" x14ac:dyDescent="0.3">
      <c r="B807">
        <f>B806+'User Interface'!$D$14</f>
        <v>0.7950000000000006</v>
      </c>
      <c r="C807">
        <f>IF(G807&lt;0,(SQRT(G807^2+H807^2)*'User Interface'!$D$17)/$C$7*COS(PI()*'User Interface'!$D$19/180),0)</f>
        <v>0</v>
      </c>
      <c r="D807">
        <f>IF(G807&lt;0,(SQRT(H807^2+H807^2)*'User Interface'!$D$17)/$C$7*COS(PI()*'User Interface'!$D$19/180)+$C$8,$C$8)</f>
        <v>-9.81</v>
      </c>
      <c r="E807">
        <f t="shared" si="24"/>
        <v>9.1999999999999993</v>
      </c>
      <c r="F807">
        <f t="shared" si="24"/>
        <v>-4.7989499999999694</v>
      </c>
      <c r="G807">
        <f t="shared" si="25"/>
        <v>7.313999999999937</v>
      </c>
      <c r="H807">
        <f t="shared" si="25"/>
        <v>-0.21508262499999575</v>
      </c>
    </row>
    <row r="808" spans="2:8" x14ac:dyDescent="0.3">
      <c r="B808">
        <f>B807+'User Interface'!$D$14</f>
        <v>0.7960000000000006</v>
      </c>
      <c r="C808">
        <f>IF(G808&lt;0,(SQRT(G808^2+H808^2)*'User Interface'!$D$17)/$C$7*COS(PI()*'User Interface'!$D$19/180),0)</f>
        <v>0</v>
      </c>
      <c r="D808">
        <f>IF(G808&lt;0,(SQRT(H808^2+H808^2)*'User Interface'!$D$17)/$C$7*COS(PI()*'User Interface'!$D$19/180)+$C$8,$C$8)</f>
        <v>-9.81</v>
      </c>
      <c r="E808">
        <f t="shared" si="24"/>
        <v>9.1999999999999993</v>
      </c>
      <c r="F808">
        <f t="shared" si="24"/>
        <v>-4.8087599999999693</v>
      </c>
      <c r="G808">
        <f t="shared" si="25"/>
        <v>7.3231999999999369</v>
      </c>
      <c r="H808">
        <f t="shared" si="25"/>
        <v>-0.21988647999999572</v>
      </c>
    </row>
    <row r="809" spans="2:8" x14ac:dyDescent="0.3">
      <c r="B809">
        <f>B808+'User Interface'!$D$14</f>
        <v>0.7970000000000006</v>
      </c>
      <c r="C809">
        <f>IF(G809&lt;0,(SQRT(G809^2+H809^2)*'User Interface'!$D$17)/$C$7*COS(PI()*'User Interface'!$D$19/180),0)</f>
        <v>0</v>
      </c>
      <c r="D809">
        <f>IF(G809&lt;0,(SQRT(H809^2+H809^2)*'User Interface'!$D$17)/$C$7*COS(PI()*'User Interface'!$D$19/180)+$C$8,$C$8)</f>
        <v>-9.81</v>
      </c>
      <c r="E809">
        <f t="shared" si="24"/>
        <v>9.1999999999999993</v>
      </c>
      <c r="F809">
        <f t="shared" si="24"/>
        <v>-4.8185699999999692</v>
      </c>
      <c r="G809">
        <f t="shared" si="25"/>
        <v>7.3323999999999367</v>
      </c>
      <c r="H809">
        <f t="shared" si="25"/>
        <v>-0.22470014499999569</v>
      </c>
    </row>
    <row r="810" spans="2:8" x14ac:dyDescent="0.3">
      <c r="B810">
        <f>B809+'User Interface'!$D$14</f>
        <v>0.7980000000000006</v>
      </c>
      <c r="C810">
        <f>IF(G810&lt;0,(SQRT(G810^2+H810^2)*'User Interface'!$D$17)/$C$7*COS(PI()*'User Interface'!$D$19/180),0)</f>
        <v>0</v>
      </c>
      <c r="D810">
        <f>IF(G810&lt;0,(SQRT(H810^2+H810^2)*'User Interface'!$D$17)/$C$7*COS(PI()*'User Interface'!$D$19/180)+$C$8,$C$8)</f>
        <v>-9.81</v>
      </c>
      <c r="E810">
        <f t="shared" si="24"/>
        <v>9.1999999999999993</v>
      </c>
      <c r="F810">
        <f t="shared" si="24"/>
        <v>-4.828379999999969</v>
      </c>
      <c r="G810">
        <f t="shared" si="25"/>
        <v>7.3415999999999366</v>
      </c>
      <c r="H810">
        <f t="shared" si="25"/>
        <v>-0.22952361999999565</v>
      </c>
    </row>
    <row r="811" spans="2:8" x14ac:dyDescent="0.3">
      <c r="B811">
        <f>B810+'User Interface'!$D$14</f>
        <v>0.7990000000000006</v>
      </c>
      <c r="C811">
        <f>IF(G811&lt;0,(SQRT(G811^2+H811^2)*'User Interface'!$D$17)/$C$7*COS(PI()*'User Interface'!$D$19/180),0)</f>
        <v>0</v>
      </c>
      <c r="D811">
        <f>IF(G811&lt;0,(SQRT(H811^2+H811^2)*'User Interface'!$D$17)/$C$7*COS(PI()*'User Interface'!$D$19/180)+$C$8,$C$8)</f>
        <v>-9.81</v>
      </c>
      <c r="E811">
        <f t="shared" si="24"/>
        <v>9.1999999999999993</v>
      </c>
      <c r="F811">
        <f t="shared" si="24"/>
        <v>-4.8381899999999689</v>
      </c>
      <c r="G811">
        <f t="shared" si="25"/>
        <v>7.3507999999999365</v>
      </c>
      <c r="H811">
        <f t="shared" si="25"/>
        <v>-0.23435690499999562</v>
      </c>
    </row>
    <row r="812" spans="2:8" x14ac:dyDescent="0.3">
      <c r="B812">
        <f>B811+'User Interface'!$D$14</f>
        <v>0.8000000000000006</v>
      </c>
      <c r="C812">
        <f>IF(G812&lt;0,(SQRT(G812^2+H812^2)*'User Interface'!$D$17)/$C$7*COS(PI()*'User Interface'!$D$19/180),0)</f>
        <v>0</v>
      </c>
      <c r="D812">
        <f>IF(G812&lt;0,(SQRT(H812^2+H812^2)*'User Interface'!$D$17)/$C$7*COS(PI()*'User Interface'!$D$19/180)+$C$8,$C$8)</f>
        <v>-9.81</v>
      </c>
      <c r="E812">
        <f t="shared" si="24"/>
        <v>9.1999999999999993</v>
      </c>
      <c r="F812">
        <f t="shared" si="24"/>
        <v>-4.8479999999999688</v>
      </c>
      <c r="G812">
        <f t="shared" si="25"/>
        <v>7.3599999999999364</v>
      </c>
      <c r="H812">
        <f t="shared" si="25"/>
        <v>-0.23919999999999558</v>
      </c>
    </row>
    <row r="813" spans="2:8" x14ac:dyDescent="0.3">
      <c r="B813">
        <f>B812+'User Interface'!$D$14</f>
        <v>0.8010000000000006</v>
      </c>
      <c r="C813">
        <f>IF(G813&lt;0,(SQRT(G813^2+H813^2)*'User Interface'!$D$17)/$C$7*COS(PI()*'User Interface'!$D$19/180),0)</f>
        <v>0</v>
      </c>
      <c r="D813">
        <f>IF(G813&lt;0,(SQRT(H813^2+H813^2)*'User Interface'!$D$17)/$C$7*COS(PI()*'User Interface'!$D$19/180)+$C$8,$C$8)</f>
        <v>-9.81</v>
      </c>
      <c r="E813">
        <f t="shared" si="24"/>
        <v>9.1999999999999993</v>
      </c>
      <c r="F813">
        <f t="shared" si="24"/>
        <v>-4.8578099999999687</v>
      </c>
      <c r="G813">
        <f t="shared" si="25"/>
        <v>7.3691999999999362</v>
      </c>
      <c r="H813">
        <f t="shared" si="25"/>
        <v>-0.24405290499999555</v>
      </c>
    </row>
    <row r="814" spans="2:8" x14ac:dyDescent="0.3">
      <c r="B814">
        <f>B813+'User Interface'!$D$14</f>
        <v>0.8020000000000006</v>
      </c>
      <c r="C814">
        <f>IF(G814&lt;0,(SQRT(G814^2+H814^2)*'User Interface'!$D$17)/$C$7*COS(PI()*'User Interface'!$D$19/180),0)</f>
        <v>0</v>
      </c>
      <c r="D814">
        <f>IF(G814&lt;0,(SQRT(H814^2+H814^2)*'User Interface'!$D$17)/$C$7*COS(PI()*'User Interface'!$D$19/180)+$C$8,$C$8)</f>
        <v>-9.81</v>
      </c>
      <c r="E814">
        <f t="shared" si="24"/>
        <v>9.1999999999999993</v>
      </c>
      <c r="F814">
        <f t="shared" si="24"/>
        <v>-4.8676199999999685</v>
      </c>
      <c r="G814">
        <f t="shared" si="25"/>
        <v>7.3783999999999361</v>
      </c>
      <c r="H814">
        <f t="shared" si="25"/>
        <v>-0.24891561999999551</v>
      </c>
    </row>
    <row r="815" spans="2:8" x14ac:dyDescent="0.3">
      <c r="B815">
        <f>B814+'User Interface'!$D$14</f>
        <v>0.8030000000000006</v>
      </c>
      <c r="C815">
        <f>IF(G815&lt;0,(SQRT(G815^2+H815^2)*'User Interface'!$D$17)/$C$7*COS(PI()*'User Interface'!$D$19/180),0)</f>
        <v>0</v>
      </c>
      <c r="D815">
        <f>IF(G815&lt;0,(SQRT(H815^2+H815^2)*'User Interface'!$D$17)/$C$7*COS(PI()*'User Interface'!$D$19/180)+$C$8,$C$8)</f>
        <v>-9.81</v>
      </c>
      <c r="E815">
        <f t="shared" si="24"/>
        <v>9.1999999999999993</v>
      </c>
      <c r="F815">
        <f t="shared" si="24"/>
        <v>-4.8774299999999684</v>
      </c>
      <c r="G815">
        <f t="shared" si="25"/>
        <v>7.387599999999936</v>
      </c>
      <c r="H815">
        <f t="shared" si="25"/>
        <v>-0.25378814499999547</v>
      </c>
    </row>
    <row r="816" spans="2:8" x14ac:dyDescent="0.3">
      <c r="B816">
        <f>B815+'User Interface'!$D$14</f>
        <v>0.8040000000000006</v>
      </c>
      <c r="C816">
        <f>IF(G816&lt;0,(SQRT(G816^2+H816^2)*'User Interface'!$D$17)/$C$7*COS(PI()*'User Interface'!$D$19/180),0)</f>
        <v>0</v>
      </c>
      <c r="D816">
        <f>IF(G816&lt;0,(SQRT(H816^2+H816^2)*'User Interface'!$D$17)/$C$7*COS(PI()*'User Interface'!$D$19/180)+$C$8,$C$8)</f>
        <v>-9.81</v>
      </c>
      <c r="E816">
        <f t="shared" si="24"/>
        <v>9.1999999999999993</v>
      </c>
      <c r="F816">
        <f t="shared" si="24"/>
        <v>-4.8872399999999683</v>
      </c>
      <c r="G816">
        <f t="shared" si="25"/>
        <v>7.3967999999999359</v>
      </c>
      <c r="H816">
        <f t="shared" si="25"/>
        <v>-0.25867047999999543</v>
      </c>
    </row>
    <row r="817" spans="2:8" x14ac:dyDescent="0.3">
      <c r="B817">
        <f>B816+'User Interface'!$D$14</f>
        <v>0.8050000000000006</v>
      </c>
      <c r="C817">
        <f>IF(G817&lt;0,(SQRT(G817^2+H817^2)*'User Interface'!$D$17)/$C$7*COS(PI()*'User Interface'!$D$19/180),0)</f>
        <v>0</v>
      </c>
      <c r="D817">
        <f>IF(G817&lt;0,(SQRT(H817^2+H817^2)*'User Interface'!$D$17)/$C$7*COS(PI()*'User Interface'!$D$19/180)+$C$8,$C$8)</f>
        <v>-9.81</v>
      </c>
      <c r="E817">
        <f t="shared" si="24"/>
        <v>9.1999999999999993</v>
      </c>
      <c r="F817">
        <f t="shared" si="24"/>
        <v>-4.8970499999999682</v>
      </c>
      <c r="G817">
        <f t="shared" si="25"/>
        <v>7.4059999999999357</v>
      </c>
      <c r="H817">
        <f t="shared" si="25"/>
        <v>-0.26356262499999539</v>
      </c>
    </row>
    <row r="818" spans="2:8" x14ac:dyDescent="0.3">
      <c r="B818">
        <f>B817+'User Interface'!$D$14</f>
        <v>0.8060000000000006</v>
      </c>
      <c r="C818">
        <f>IF(G818&lt;0,(SQRT(G818^2+H818^2)*'User Interface'!$D$17)/$C$7*COS(PI()*'User Interface'!$D$19/180),0)</f>
        <v>0</v>
      </c>
      <c r="D818">
        <f>IF(G818&lt;0,(SQRT(H818^2+H818^2)*'User Interface'!$D$17)/$C$7*COS(PI()*'User Interface'!$D$19/180)+$C$8,$C$8)</f>
        <v>-9.81</v>
      </c>
      <c r="E818">
        <f t="shared" si="24"/>
        <v>9.1999999999999993</v>
      </c>
      <c r="F818">
        <f t="shared" si="24"/>
        <v>-4.906859999999968</v>
      </c>
      <c r="G818">
        <f t="shared" si="25"/>
        <v>7.4151999999999356</v>
      </c>
      <c r="H818">
        <f t="shared" si="25"/>
        <v>-0.26846457999999535</v>
      </c>
    </row>
    <row r="819" spans="2:8" x14ac:dyDescent="0.3">
      <c r="B819">
        <f>B818+'User Interface'!$D$14</f>
        <v>0.80700000000000061</v>
      </c>
      <c r="C819">
        <f>IF(G819&lt;0,(SQRT(G819^2+H819^2)*'User Interface'!$D$17)/$C$7*COS(PI()*'User Interface'!$D$19/180),0)</f>
        <v>0</v>
      </c>
      <c r="D819">
        <f>IF(G819&lt;0,(SQRT(H819^2+H819^2)*'User Interface'!$D$17)/$C$7*COS(PI()*'User Interface'!$D$19/180)+$C$8,$C$8)</f>
        <v>-9.81</v>
      </c>
      <c r="E819">
        <f t="shared" si="24"/>
        <v>9.1999999999999993</v>
      </c>
      <c r="F819">
        <f t="shared" si="24"/>
        <v>-4.9166699999999679</v>
      </c>
      <c r="G819">
        <f t="shared" si="25"/>
        <v>7.4243999999999355</v>
      </c>
      <c r="H819">
        <f t="shared" si="25"/>
        <v>-0.2733763449999953</v>
      </c>
    </row>
    <row r="820" spans="2:8" x14ac:dyDescent="0.3">
      <c r="B820">
        <f>B819+'User Interface'!$D$14</f>
        <v>0.80800000000000061</v>
      </c>
      <c r="C820">
        <f>IF(G820&lt;0,(SQRT(G820^2+H820^2)*'User Interface'!$D$17)/$C$7*COS(PI()*'User Interface'!$D$19/180),0)</f>
        <v>0</v>
      </c>
      <c r="D820">
        <f>IF(G820&lt;0,(SQRT(H820^2+H820^2)*'User Interface'!$D$17)/$C$7*COS(PI()*'User Interface'!$D$19/180)+$C$8,$C$8)</f>
        <v>-9.81</v>
      </c>
      <c r="E820">
        <f t="shared" si="24"/>
        <v>9.1999999999999993</v>
      </c>
      <c r="F820">
        <f t="shared" si="24"/>
        <v>-4.9264799999999678</v>
      </c>
      <c r="G820">
        <f t="shared" si="25"/>
        <v>7.4335999999999354</v>
      </c>
      <c r="H820">
        <f t="shared" si="25"/>
        <v>-0.27829791999999526</v>
      </c>
    </row>
    <row r="821" spans="2:8" x14ac:dyDescent="0.3">
      <c r="B821">
        <f>B820+'User Interface'!$D$14</f>
        <v>0.80900000000000061</v>
      </c>
      <c r="C821">
        <f>IF(G821&lt;0,(SQRT(G821^2+H821^2)*'User Interface'!$D$17)/$C$7*COS(PI()*'User Interface'!$D$19/180),0)</f>
        <v>0</v>
      </c>
      <c r="D821">
        <f>IF(G821&lt;0,(SQRT(H821^2+H821^2)*'User Interface'!$D$17)/$C$7*COS(PI()*'User Interface'!$D$19/180)+$C$8,$C$8)</f>
        <v>-9.81</v>
      </c>
      <c r="E821">
        <f t="shared" si="24"/>
        <v>9.1999999999999993</v>
      </c>
      <c r="F821">
        <f t="shared" si="24"/>
        <v>-4.9362899999999676</v>
      </c>
      <c r="G821">
        <f t="shared" si="25"/>
        <v>7.4427999999999352</v>
      </c>
      <c r="H821">
        <f t="shared" si="25"/>
        <v>-0.28322930499999521</v>
      </c>
    </row>
    <row r="822" spans="2:8" x14ac:dyDescent="0.3">
      <c r="B822">
        <f>B821+'User Interface'!$D$14</f>
        <v>0.81000000000000061</v>
      </c>
      <c r="C822">
        <f>IF(G822&lt;0,(SQRT(G822^2+H822^2)*'User Interface'!$D$17)/$C$7*COS(PI()*'User Interface'!$D$19/180),0)</f>
        <v>0</v>
      </c>
      <c r="D822">
        <f>IF(G822&lt;0,(SQRT(H822^2+H822^2)*'User Interface'!$D$17)/$C$7*COS(PI()*'User Interface'!$D$19/180)+$C$8,$C$8)</f>
        <v>-9.81</v>
      </c>
      <c r="E822">
        <f t="shared" si="24"/>
        <v>9.1999999999999993</v>
      </c>
      <c r="F822">
        <f t="shared" si="24"/>
        <v>-4.9460999999999675</v>
      </c>
      <c r="G822">
        <f t="shared" si="25"/>
        <v>7.4519999999999351</v>
      </c>
      <c r="H822">
        <f t="shared" si="25"/>
        <v>-0.28817049999999517</v>
      </c>
    </row>
    <row r="823" spans="2:8" x14ac:dyDescent="0.3">
      <c r="B823">
        <f>B822+'User Interface'!$D$14</f>
        <v>0.81100000000000061</v>
      </c>
      <c r="C823">
        <f>IF(G823&lt;0,(SQRT(G823^2+H823^2)*'User Interface'!$D$17)/$C$7*COS(PI()*'User Interface'!$D$19/180),0)</f>
        <v>0</v>
      </c>
      <c r="D823">
        <f>IF(G823&lt;0,(SQRT(H823^2+H823^2)*'User Interface'!$D$17)/$C$7*COS(PI()*'User Interface'!$D$19/180)+$C$8,$C$8)</f>
        <v>-9.81</v>
      </c>
      <c r="E823">
        <f t="shared" si="24"/>
        <v>9.1999999999999993</v>
      </c>
      <c r="F823">
        <f t="shared" si="24"/>
        <v>-4.9559099999999674</v>
      </c>
      <c r="G823">
        <f t="shared" si="25"/>
        <v>7.461199999999935</v>
      </c>
      <c r="H823">
        <f t="shared" si="25"/>
        <v>-0.29312150499999512</v>
      </c>
    </row>
    <row r="824" spans="2:8" x14ac:dyDescent="0.3">
      <c r="B824">
        <f>B823+'User Interface'!$D$14</f>
        <v>0.81200000000000061</v>
      </c>
      <c r="C824">
        <f>IF(G824&lt;0,(SQRT(G824^2+H824^2)*'User Interface'!$D$17)/$C$7*COS(PI()*'User Interface'!$D$19/180),0)</f>
        <v>0</v>
      </c>
      <c r="D824">
        <f>IF(G824&lt;0,(SQRT(H824^2+H824^2)*'User Interface'!$D$17)/$C$7*COS(PI()*'User Interface'!$D$19/180)+$C$8,$C$8)</f>
        <v>-9.81</v>
      </c>
      <c r="E824">
        <f t="shared" si="24"/>
        <v>9.1999999999999993</v>
      </c>
      <c r="F824">
        <f t="shared" si="24"/>
        <v>-4.9657199999999673</v>
      </c>
      <c r="G824">
        <f t="shared" si="25"/>
        <v>7.4703999999999349</v>
      </c>
      <c r="H824">
        <f t="shared" si="25"/>
        <v>-0.29808231999999507</v>
      </c>
    </row>
    <row r="825" spans="2:8" x14ac:dyDescent="0.3">
      <c r="B825">
        <f>B824+'User Interface'!$D$14</f>
        <v>0.81300000000000061</v>
      </c>
      <c r="C825">
        <f>IF(G825&lt;0,(SQRT(G825^2+H825^2)*'User Interface'!$D$17)/$C$7*COS(PI()*'User Interface'!$D$19/180),0)</f>
        <v>0</v>
      </c>
      <c r="D825">
        <f>IF(G825&lt;0,(SQRT(H825^2+H825^2)*'User Interface'!$D$17)/$C$7*COS(PI()*'User Interface'!$D$19/180)+$C$8,$C$8)</f>
        <v>-9.81</v>
      </c>
      <c r="E825">
        <f t="shared" si="24"/>
        <v>9.1999999999999993</v>
      </c>
      <c r="F825">
        <f t="shared" si="24"/>
        <v>-4.9755299999999671</v>
      </c>
      <c r="G825">
        <f t="shared" si="25"/>
        <v>7.4795999999999347</v>
      </c>
      <c r="H825">
        <f t="shared" si="25"/>
        <v>-0.30305294499999502</v>
      </c>
    </row>
    <row r="826" spans="2:8" x14ac:dyDescent="0.3">
      <c r="B826">
        <f>B825+'User Interface'!$D$14</f>
        <v>0.81400000000000061</v>
      </c>
      <c r="C826">
        <f>IF(G826&lt;0,(SQRT(G826^2+H826^2)*'User Interface'!$D$17)/$C$7*COS(PI()*'User Interface'!$D$19/180),0)</f>
        <v>0</v>
      </c>
      <c r="D826">
        <f>IF(G826&lt;0,(SQRT(H826^2+H826^2)*'User Interface'!$D$17)/$C$7*COS(PI()*'User Interface'!$D$19/180)+$C$8,$C$8)</f>
        <v>-9.81</v>
      </c>
      <c r="E826">
        <f t="shared" si="24"/>
        <v>9.1999999999999993</v>
      </c>
      <c r="F826">
        <f t="shared" si="24"/>
        <v>-4.985339999999967</v>
      </c>
      <c r="G826">
        <f t="shared" si="25"/>
        <v>7.4887999999999346</v>
      </c>
      <c r="H826">
        <f t="shared" si="25"/>
        <v>-0.30803337999999497</v>
      </c>
    </row>
    <row r="827" spans="2:8" x14ac:dyDescent="0.3">
      <c r="B827">
        <f>B826+'User Interface'!$D$14</f>
        <v>0.81500000000000061</v>
      </c>
      <c r="C827">
        <f>IF(G827&lt;0,(SQRT(G827^2+H827^2)*'User Interface'!$D$17)/$C$7*COS(PI()*'User Interface'!$D$19/180),0)</f>
        <v>0</v>
      </c>
      <c r="D827">
        <f>IF(G827&lt;0,(SQRT(H827^2+H827^2)*'User Interface'!$D$17)/$C$7*COS(PI()*'User Interface'!$D$19/180)+$C$8,$C$8)</f>
        <v>-9.81</v>
      </c>
      <c r="E827">
        <f t="shared" si="24"/>
        <v>9.1999999999999993</v>
      </c>
      <c r="F827">
        <f t="shared" si="24"/>
        <v>-4.9951499999999669</v>
      </c>
      <c r="G827">
        <f t="shared" si="25"/>
        <v>7.4979999999999345</v>
      </c>
      <c r="H827">
        <f t="shared" si="25"/>
        <v>-0.31302362499999492</v>
      </c>
    </row>
    <row r="828" spans="2:8" x14ac:dyDescent="0.3">
      <c r="B828">
        <f>B827+'User Interface'!$D$14</f>
        <v>0.81600000000000061</v>
      </c>
      <c r="C828">
        <f>IF(G828&lt;0,(SQRT(G828^2+H828^2)*'User Interface'!$D$17)/$C$7*COS(PI()*'User Interface'!$D$19/180),0)</f>
        <v>0</v>
      </c>
      <c r="D828">
        <f>IF(G828&lt;0,(SQRT(H828^2+H828^2)*'User Interface'!$D$17)/$C$7*COS(PI()*'User Interface'!$D$19/180)+$C$8,$C$8)</f>
        <v>-9.81</v>
      </c>
      <c r="E828">
        <f t="shared" si="24"/>
        <v>9.1999999999999993</v>
      </c>
      <c r="F828">
        <f t="shared" si="24"/>
        <v>-5.0049599999999668</v>
      </c>
      <c r="G828">
        <f t="shared" si="25"/>
        <v>7.5071999999999344</v>
      </c>
      <c r="H828">
        <f t="shared" si="25"/>
        <v>-0.31802367999999487</v>
      </c>
    </row>
    <row r="829" spans="2:8" x14ac:dyDescent="0.3">
      <c r="B829">
        <f>B828+'User Interface'!$D$14</f>
        <v>0.81700000000000061</v>
      </c>
      <c r="C829">
        <f>IF(G829&lt;0,(SQRT(G829^2+H829^2)*'User Interface'!$D$17)/$C$7*COS(PI()*'User Interface'!$D$19/180),0)</f>
        <v>0</v>
      </c>
      <c r="D829">
        <f>IF(G829&lt;0,(SQRT(H829^2+H829^2)*'User Interface'!$D$17)/$C$7*COS(PI()*'User Interface'!$D$19/180)+$C$8,$C$8)</f>
        <v>-9.81</v>
      </c>
      <c r="E829">
        <f t="shared" si="24"/>
        <v>9.1999999999999993</v>
      </c>
      <c r="F829">
        <f t="shared" si="24"/>
        <v>-5.0147699999999666</v>
      </c>
      <c r="G829">
        <f t="shared" si="25"/>
        <v>7.5163999999999342</v>
      </c>
      <c r="H829">
        <f t="shared" si="25"/>
        <v>-0.32303354499999481</v>
      </c>
    </row>
    <row r="830" spans="2:8" x14ac:dyDescent="0.3">
      <c r="B830">
        <f>B829+'User Interface'!$D$14</f>
        <v>0.81800000000000062</v>
      </c>
      <c r="C830">
        <f>IF(G830&lt;0,(SQRT(G830^2+H830^2)*'User Interface'!$D$17)/$C$7*COS(PI()*'User Interface'!$D$19/180),0)</f>
        <v>0</v>
      </c>
      <c r="D830">
        <f>IF(G830&lt;0,(SQRT(H830^2+H830^2)*'User Interface'!$D$17)/$C$7*COS(PI()*'User Interface'!$D$19/180)+$C$8,$C$8)</f>
        <v>-9.81</v>
      </c>
      <c r="E830">
        <f t="shared" si="24"/>
        <v>9.1999999999999993</v>
      </c>
      <c r="F830">
        <f t="shared" si="24"/>
        <v>-5.0245799999999665</v>
      </c>
      <c r="G830">
        <f t="shared" si="25"/>
        <v>7.5255999999999341</v>
      </c>
      <c r="H830">
        <f t="shared" si="25"/>
        <v>-0.32805321999999476</v>
      </c>
    </row>
    <row r="831" spans="2:8" x14ac:dyDescent="0.3">
      <c r="B831">
        <f>B830+'User Interface'!$D$14</f>
        <v>0.81900000000000062</v>
      </c>
      <c r="C831">
        <f>IF(G831&lt;0,(SQRT(G831^2+H831^2)*'User Interface'!$D$17)/$C$7*COS(PI()*'User Interface'!$D$19/180),0)</f>
        <v>0</v>
      </c>
      <c r="D831">
        <f>IF(G831&lt;0,(SQRT(H831^2+H831^2)*'User Interface'!$D$17)/$C$7*COS(PI()*'User Interface'!$D$19/180)+$C$8,$C$8)</f>
        <v>-9.81</v>
      </c>
      <c r="E831">
        <f t="shared" si="24"/>
        <v>9.1999999999999993</v>
      </c>
      <c r="F831">
        <f t="shared" si="24"/>
        <v>-5.0343899999999664</v>
      </c>
      <c r="G831">
        <f t="shared" si="25"/>
        <v>7.534799999999934</v>
      </c>
      <c r="H831">
        <f t="shared" si="25"/>
        <v>-0.33308270499999471</v>
      </c>
    </row>
    <row r="832" spans="2:8" x14ac:dyDescent="0.3">
      <c r="B832">
        <f>B831+'User Interface'!$D$14</f>
        <v>0.82000000000000062</v>
      </c>
      <c r="C832">
        <f>IF(G832&lt;0,(SQRT(G832^2+H832^2)*'User Interface'!$D$17)/$C$7*COS(PI()*'User Interface'!$D$19/180),0)</f>
        <v>0</v>
      </c>
      <c r="D832">
        <f>IF(G832&lt;0,(SQRT(H832^2+H832^2)*'User Interface'!$D$17)/$C$7*COS(PI()*'User Interface'!$D$19/180)+$C$8,$C$8)</f>
        <v>-9.81</v>
      </c>
      <c r="E832">
        <f t="shared" si="24"/>
        <v>9.1999999999999993</v>
      </c>
      <c r="F832">
        <f t="shared" si="24"/>
        <v>-5.0441999999999663</v>
      </c>
      <c r="G832">
        <f t="shared" si="25"/>
        <v>7.5439999999999339</v>
      </c>
      <c r="H832">
        <f t="shared" si="25"/>
        <v>-0.33812199999999465</v>
      </c>
    </row>
    <row r="833" spans="2:8" x14ac:dyDescent="0.3">
      <c r="B833">
        <f>B832+'User Interface'!$D$14</f>
        <v>0.82100000000000062</v>
      </c>
      <c r="C833">
        <f>IF(G833&lt;0,(SQRT(G833^2+H833^2)*'User Interface'!$D$17)/$C$7*COS(PI()*'User Interface'!$D$19/180),0)</f>
        <v>0</v>
      </c>
      <c r="D833">
        <f>IF(G833&lt;0,(SQRT(H833^2+H833^2)*'User Interface'!$D$17)/$C$7*COS(PI()*'User Interface'!$D$19/180)+$C$8,$C$8)</f>
        <v>-9.81</v>
      </c>
      <c r="E833">
        <f t="shared" si="24"/>
        <v>9.1999999999999993</v>
      </c>
      <c r="F833">
        <f t="shared" si="24"/>
        <v>-5.0540099999999661</v>
      </c>
      <c r="G833">
        <f t="shared" si="25"/>
        <v>7.5531999999999337</v>
      </c>
      <c r="H833">
        <f t="shared" si="25"/>
        <v>-0.34317110499999459</v>
      </c>
    </row>
    <row r="834" spans="2:8" x14ac:dyDescent="0.3">
      <c r="B834">
        <f>B833+'User Interface'!$D$14</f>
        <v>0.82200000000000062</v>
      </c>
      <c r="C834">
        <f>IF(G834&lt;0,(SQRT(G834^2+H834^2)*'User Interface'!$D$17)/$C$7*COS(PI()*'User Interface'!$D$19/180),0)</f>
        <v>0</v>
      </c>
      <c r="D834">
        <f>IF(G834&lt;0,(SQRT(H834^2+H834^2)*'User Interface'!$D$17)/$C$7*COS(PI()*'User Interface'!$D$19/180)+$C$8,$C$8)</f>
        <v>-9.81</v>
      </c>
      <c r="E834">
        <f t="shared" si="24"/>
        <v>9.1999999999999993</v>
      </c>
      <c r="F834">
        <f t="shared" si="24"/>
        <v>-5.063819999999966</v>
      </c>
      <c r="G834">
        <f t="shared" si="25"/>
        <v>7.5623999999999336</v>
      </c>
      <c r="H834">
        <f t="shared" si="25"/>
        <v>-0.34823001999999453</v>
      </c>
    </row>
    <row r="835" spans="2:8" x14ac:dyDescent="0.3">
      <c r="B835">
        <f>B834+'User Interface'!$D$14</f>
        <v>0.82300000000000062</v>
      </c>
      <c r="C835">
        <f>IF(G835&lt;0,(SQRT(G835^2+H835^2)*'User Interface'!$D$17)/$C$7*COS(PI()*'User Interface'!$D$19/180),0)</f>
        <v>0</v>
      </c>
      <c r="D835">
        <f>IF(G835&lt;0,(SQRT(H835^2+H835^2)*'User Interface'!$D$17)/$C$7*COS(PI()*'User Interface'!$D$19/180)+$C$8,$C$8)</f>
        <v>-9.81</v>
      </c>
      <c r="E835">
        <f t="shared" si="24"/>
        <v>9.1999999999999993</v>
      </c>
      <c r="F835">
        <f t="shared" si="24"/>
        <v>-5.0736299999999659</v>
      </c>
      <c r="G835">
        <f t="shared" si="25"/>
        <v>7.5715999999999335</v>
      </c>
      <c r="H835">
        <f t="shared" si="25"/>
        <v>-0.35329874499999447</v>
      </c>
    </row>
    <row r="836" spans="2:8" x14ac:dyDescent="0.3">
      <c r="B836">
        <f>B835+'User Interface'!$D$14</f>
        <v>0.82400000000000062</v>
      </c>
      <c r="C836">
        <f>IF(G836&lt;0,(SQRT(G836^2+H836^2)*'User Interface'!$D$17)/$C$7*COS(PI()*'User Interface'!$D$19/180),0)</f>
        <v>0</v>
      </c>
      <c r="D836">
        <f>IF(G836&lt;0,(SQRT(H836^2+H836^2)*'User Interface'!$D$17)/$C$7*COS(PI()*'User Interface'!$D$19/180)+$C$8,$C$8)</f>
        <v>-9.81</v>
      </c>
      <c r="E836">
        <f t="shared" si="24"/>
        <v>9.1999999999999993</v>
      </c>
      <c r="F836">
        <f t="shared" si="24"/>
        <v>-5.0834399999999658</v>
      </c>
      <c r="G836">
        <f t="shared" si="25"/>
        <v>7.5807999999999334</v>
      </c>
      <c r="H836">
        <f t="shared" si="25"/>
        <v>-0.35837727999999441</v>
      </c>
    </row>
    <row r="837" spans="2:8" x14ac:dyDescent="0.3">
      <c r="B837">
        <f>B836+'User Interface'!$D$14</f>
        <v>0.82500000000000062</v>
      </c>
      <c r="C837">
        <f>IF(G837&lt;0,(SQRT(G837^2+H837^2)*'User Interface'!$D$17)/$C$7*COS(PI()*'User Interface'!$D$19/180),0)</f>
        <v>0</v>
      </c>
      <c r="D837">
        <f>IF(G837&lt;0,(SQRT(H837^2+H837^2)*'User Interface'!$D$17)/$C$7*COS(PI()*'User Interface'!$D$19/180)+$C$8,$C$8)</f>
        <v>-9.81</v>
      </c>
      <c r="E837">
        <f t="shared" si="24"/>
        <v>9.1999999999999993</v>
      </c>
      <c r="F837">
        <f t="shared" si="24"/>
        <v>-5.0932499999999656</v>
      </c>
      <c r="G837">
        <f t="shared" si="25"/>
        <v>7.5899999999999332</v>
      </c>
      <c r="H837">
        <f t="shared" si="25"/>
        <v>-0.36346562499999435</v>
      </c>
    </row>
    <row r="838" spans="2:8" x14ac:dyDescent="0.3">
      <c r="B838">
        <f>B837+'User Interface'!$D$14</f>
        <v>0.82600000000000062</v>
      </c>
      <c r="C838">
        <f>IF(G838&lt;0,(SQRT(G838^2+H838^2)*'User Interface'!$D$17)/$C$7*COS(PI()*'User Interface'!$D$19/180),0)</f>
        <v>0</v>
      </c>
      <c r="D838">
        <f>IF(G838&lt;0,(SQRT(H838^2+H838^2)*'User Interface'!$D$17)/$C$7*COS(PI()*'User Interface'!$D$19/180)+$C$8,$C$8)</f>
        <v>-9.81</v>
      </c>
      <c r="E838">
        <f t="shared" si="24"/>
        <v>9.1999999999999993</v>
      </c>
      <c r="F838">
        <f t="shared" si="24"/>
        <v>-5.1030599999999655</v>
      </c>
      <c r="G838">
        <f t="shared" si="25"/>
        <v>7.5991999999999331</v>
      </c>
      <c r="H838">
        <f t="shared" si="25"/>
        <v>-0.36856377999999435</v>
      </c>
    </row>
    <row r="839" spans="2:8" x14ac:dyDescent="0.3">
      <c r="B839">
        <f>B838+'User Interface'!$D$14</f>
        <v>0.82700000000000062</v>
      </c>
      <c r="C839">
        <f>IF(G839&lt;0,(SQRT(G839^2+H839^2)*'User Interface'!$D$17)/$C$7*COS(PI()*'User Interface'!$D$19/180),0)</f>
        <v>0</v>
      </c>
      <c r="D839">
        <f>IF(G839&lt;0,(SQRT(H839^2+H839^2)*'User Interface'!$D$17)/$C$7*COS(PI()*'User Interface'!$D$19/180)+$C$8,$C$8)</f>
        <v>-9.81</v>
      </c>
      <c r="E839">
        <f t="shared" si="24"/>
        <v>9.1999999999999993</v>
      </c>
      <c r="F839">
        <f t="shared" si="24"/>
        <v>-5.1128699999999654</v>
      </c>
      <c r="G839">
        <f t="shared" si="25"/>
        <v>7.608399999999933</v>
      </c>
      <c r="H839">
        <f t="shared" si="25"/>
        <v>-0.37367174499999434</v>
      </c>
    </row>
    <row r="840" spans="2:8" x14ac:dyDescent="0.3">
      <c r="B840">
        <f>B839+'User Interface'!$D$14</f>
        <v>0.82800000000000062</v>
      </c>
      <c r="C840">
        <f>IF(G840&lt;0,(SQRT(G840^2+H840^2)*'User Interface'!$D$17)/$C$7*COS(PI()*'User Interface'!$D$19/180),0)</f>
        <v>0</v>
      </c>
      <c r="D840">
        <f>IF(G840&lt;0,(SQRT(H840^2+H840^2)*'User Interface'!$D$17)/$C$7*COS(PI()*'User Interface'!$D$19/180)+$C$8,$C$8)</f>
        <v>-9.81</v>
      </c>
      <c r="E840">
        <f t="shared" si="24"/>
        <v>9.1999999999999993</v>
      </c>
      <c r="F840">
        <f t="shared" si="24"/>
        <v>-5.1226799999999653</v>
      </c>
      <c r="G840">
        <f t="shared" si="25"/>
        <v>7.6175999999999329</v>
      </c>
      <c r="H840">
        <f t="shared" si="25"/>
        <v>-0.37878951999999433</v>
      </c>
    </row>
    <row r="841" spans="2:8" x14ac:dyDescent="0.3">
      <c r="B841">
        <f>B840+'User Interface'!$D$14</f>
        <v>0.82900000000000063</v>
      </c>
      <c r="C841">
        <f>IF(G841&lt;0,(SQRT(G841^2+H841^2)*'User Interface'!$D$17)/$C$7*COS(PI()*'User Interface'!$D$19/180),0)</f>
        <v>0</v>
      </c>
      <c r="D841">
        <f>IF(G841&lt;0,(SQRT(H841^2+H841^2)*'User Interface'!$D$17)/$C$7*COS(PI()*'User Interface'!$D$19/180)+$C$8,$C$8)</f>
        <v>-9.81</v>
      </c>
      <c r="E841">
        <f t="shared" si="24"/>
        <v>9.1999999999999993</v>
      </c>
      <c r="F841">
        <f t="shared" si="24"/>
        <v>-5.1324899999999651</v>
      </c>
      <c r="G841">
        <f t="shared" si="25"/>
        <v>7.6267999999999327</v>
      </c>
      <c r="H841">
        <f t="shared" si="25"/>
        <v>-0.38391710499999432</v>
      </c>
    </row>
    <row r="842" spans="2:8" x14ac:dyDescent="0.3">
      <c r="B842">
        <f>B841+'User Interface'!$D$14</f>
        <v>0.83000000000000063</v>
      </c>
      <c r="C842">
        <f>IF(G842&lt;0,(SQRT(G842^2+H842^2)*'User Interface'!$D$17)/$C$7*COS(PI()*'User Interface'!$D$19/180),0)</f>
        <v>0</v>
      </c>
      <c r="D842">
        <f>IF(G842&lt;0,(SQRT(H842^2+H842^2)*'User Interface'!$D$17)/$C$7*COS(PI()*'User Interface'!$D$19/180)+$C$8,$C$8)</f>
        <v>-9.81</v>
      </c>
      <c r="E842">
        <f t="shared" si="24"/>
        <v>9.1999999999999993</v>
      </c>
      <c r="F842">
        <f t="shared" si="24"/>
        <v>-5.142299999999965</v>
      </c>
      <c r="G842">
        <f t="shared" si="25"/>
        <v>7.6359999999999326</v>
      </c>
      <c r="H842">
        <f t="shared" si="25"/>
        <v>-0.38905449999999431</v>
      </c>
    </row>
    <row r="843" spans="2:8" x14ac:dyDescent="0.3">
      <c r="B843">
        <f>B842+'User Interface'!$D$14</f>
        <v>0.83100000000000063</v>
      </c>
      <c r="C843">
        <f>IF(G843&lt;0,(SQRT(G843^2+H843^2)*'User Interface'!$D$17)/$C$7*COS(PI()*'User Interface'!$D$19/180),0)</f>
        <v>0</v>
      </c>
      <c r="D843">
        <f>IF(G843&lt;0,(SQRT(H843^2+H843^2)*'User Interface'!$D$17)/$C$7*COS(PI()*'User Interface'!$D$19/180)+$C$8,$C$8)</f>
        <v>-9.81</v>
      </c>
      <c r="E843">
        <f t="shared" si="24"/>
        <v>9.1999999999999993</v>
      </c>
      <c r="F843">
        <f t="shared" si="24"/>
        <v>-5.1521099999999649</v>
      </c>
      <c r="G843">
        <f t="shared" si="25"/>
        <v>7.6451999999999325</v>
      </c>
      <c r="H843">
        <f t="shared" si="25"/>
        <v>-0.3942017049999943</v>
      </c>
    </row>
    <row r="844" spans="2:8" x14ac:dyDescent="0.3">
      <c r="B844">
        <f>B843+'User Interface'!$D$14</f>
        <v>0.83200000000000063</v>
      </c>
      <c r="C844">
        <f>IF(G844&lt;0,(SQRT(G844^2+H844^2)*'User Interface'!$D$17)/$C$7*COS(PI()*'User Interface'!$D$19/180),0)</f>
        <v>0</v>
      </c>
      <c r="D844">
        <f>IF(G844&lt;0,(SQRT(H844^2+H844^2)*'User Interface'!$D$17)/$C$7*COS(PI()*'User Interface'!$D$19/180)+$C$8,$C$8)</f>
        <v>-9.81</v>
      </c>
      <c r="E844">
        <f t="shared" si="24"/>
        <v>9.1999999999999993</v>
      </c>
      <c r="F844">
        <f t="shared" si="24"/>
        <v>-5.1619199999999648</v>
      </c>
      <c r="G844">
        <f t="shared" si="25"/>
        <v>7.6543999999999324</v>
      </c>
      <c r="H844">
        <f t="shared" si="25"/>
        <v>-0.39935871999999428</v>
      </c>
    </row>
    <row r="845" spans="2:8" x14ac:dyDescent="0.3">
      <c r="B845">
        <f>B844+'User Interface'!$D$14</f>
        <v>0.83300000000000063</v>
      </c>
      <c r="C845">
        <f>IF(G845&lt;0,(SQRT(G845^2+H845^2)*'User Interface'!$D$17)/$C$7*COS(PI()*'User Interface'!$D$19/180),0)</f>
        <v>0</v>
      </c>
      <c r="D845">
        <f>IF(G845&lt;0,(SQRT(H845^2+H845^2)*'User Interface'!$D$17)/$C$7*COS(PI()*'User Interface'!$D$19/180)+$C$8,$C$8)</f>
        <v>-9.81</v>
      </c>
      <c r="E845">
        <f t="shared" si="24"/>
        <v>9.1999999999999993</v>
      </c>
      <c r="F845">
        <f t="shared" si="24"/>
        <v>-5.1717299999999646</v>
      </c>
      <c r="G845">
        <f t="shared" si="25"/>
        <v>7.6635999999999322</v>
      </c>
      <c r="H845">
        <f t="shared" si="25"/>
        <v>-0.40452554499999427</v>
      </c>
    </row>
    <row r="846" spans="2:8" x14ac:dyDescent="0.3">
      <c r="B846">
        <f>B845+'User Interface'!$D$14</f>
        <v>0.83400000000000063</v>
      </c>
      <c r="C846">
        <f>IF(G846&lt;0,(SQRT(G846^2+H846^2)*'User Interface'!$D$17)/$C$7*COS(PI()*'User Interface'!$D$19/180),0)</f>
        <v>0</v>
      </c>
      <c r="D846">
        <f>IF(G846&lt;0,(SQRT(H846^2+H846^2)*'User Interface'!$D$17)/$C$7*COS(PI()*'User Interface'!$D$19/180)+$C$8,$C$8)</f>
        <v>-9.81</v>
      </c>
      <c r="E846">
        <f t="shared" ref="E846:F909" si="26">C845*$C$9+E845</f>
        <v>9.1999999999999993</v>
      </c>
      <c r="F846">
        <f t="shared" si="26"/>
        <v>-5.1815399999999645</v>
      </c>
      <c r="G846">
        <f t="shared" ref="G846:H909" si="27">(E846+E845)/2*$C$9+G845</f>
        <v>7.6727999999999321</v>
      </c>
      <c r="H846">
        <f t="shared" si="27"/>
        <v>-0.40970217999999425</v>
      </c>
    </row>
    <row r="847" spans="2:8" x14ac:dyDescent="0.3">
      <c r="B847">
        <f>B846+'User Interface'!$D$14</f>
        <v>0.83500000000000063</v>
      </c>
      <c r="C847">
        <f>IF(G847&lt;0,(SQRT(G847^2+H847^2)*'User Interface'!$D$17)/$C$7*COS(PI()*'User Interface'!$D$19/180),0)</f>
        <v>0</v>
      </c>
      <c r="D847">
        <f>IF(G847&lt;0,(SQRT(H847^2+H847^2)*'User Interface'!$D$17)/$C$7*COS(PI()*'User Interface'!$D$19/180)+$C$8,$C$8)</f>
        <v>-9.81</v>
      </c>
      <c r="E847">
        <f t="shared" si="26"/>
        <v>9.1999999999999993</v>
      </c>
      <c r="F847">
        <f t="shared" si="26"/>
        <v>-5.1913499999999644</v>
      </c>
      <c r="G847">
        <f t="shared" si="27"/>
        <v>7.681999999999932</v>
      </c>
      <c r="H847">
        <f t="shared" si="27"/>
        <v>-0.41488862499999424</v>
      </c>
    </row>
    <row r="848" spans="2:8" x14ac:dyDescent="0.3">
      <c r="B848">
        <f>B847+'User Interface'!$D$14</f>
        <v>0.83600000000000063</v>
      </c>
      <c r="C848">
        <f>IF(G848&lt;0,(SQRT(G848^2+H848^2)*'User Interface'!$D$17)/$C$7*COS(PI()*'User Interface'!$D$19/180),0)</f>
        <v>0</v>
      </c>
      <c r="D848">
        <f>IF(G848&lt;0,(SQRT(H848^2+H848^2)*'User Interface'!$D$17)/$C$7*COS(PI()*'User Interface'!$D$19/180)+$C$8,$C$8)</f>
        <v>-9.81</v>
      </c>
      <c r="E848">
        <f t="shared" si="26"/>
        <v>9.1999999999999993</v>
      </c>
      <c r="F848">
        <f t="shared" si="26"/>
        <v>-5.2011599999999643</v>
      </c>
      <c r="G848">
        <f t="shared" si="27"/>
        <v>7.6911999999999319</v>
      </c>
      <c r="H848">
        <f t="shared" si="27"/>
        <v>-0.42008487999999422</v>
      </c>
    </row>
    <row r="849" spans="2:8" x14ac:dyDescent="0.3">
      <c r="B849">
        <f>B848+'User Interface'!$D$14</f>
        <v>0.83700000000000063</v>
      </c>
      <c r="C849">
        <f>IF(G849&lt;0,(SQRT(G849^2+H849^2)*'User Interface'!$D$17)/$C$7*COS(PI()*'User Interface'!$D$19/180),0)</f>
        <v>0</v>
      </c>
      <c r="D849">
        <f>IF(G849&lt;0,(SQRT(H849^2+H849^2)*'User Interface'!$D$17)/$C$7*COS(PI()*'User Interface'!$D$19/180)+$C$8,$C$8)</f>
        <v>-9.81</v>
      </c>
      <c r="E849">
        <f t="shared" si="26"/>
        <v>9.1999999999999993</v>
      </c>
      <c r="F849">
        <f t="shared" si="26"/>
        <v>-5.2109699999999641</v>
      </c>
      <c r="G849">
        <f t="shared" si="27"/>
        <v>7.7003999999999317</v>
      </c>
      <c r="H849">
        <f t="shared" si="27"/>
        <v>-0.4252909449999942</v>
      </c>
    </row>
    <row r="850" spans="2:8" x14ac:dyDescent="0.3">
      <c r="B850">
        <f>B849+'User Interface'!$D$14</f>
        <v>0.83800000000000063</v>
      </c>
      <c r="C850">
        <f>IF(G850&lt;0,(SQRT(G850^2+H850^2)*'User Interface'!$D$17)/$C$7*COS(PI()*'User Interface'!$D$19/180),0)</f>
        <v>0</v>
      </c>
      <c r="D850">
        <f>IF(G850&lt;0,(SQRT(H850^2+H850^2)*'User Interface'!$D$17)/$C$7*COS(PI()*'User Interface'!$D$19/180)+$C$8,$C$8)</f>
        <v>-9.81</v>
      </c>
      <c r="E850">
        <f t="shared" si="26"/>
        <v>9.1999999999999993</v>
      </c>
      <c r="F850">
        <f t="shared" si="26"/>
        <v>-5.220779999999964</v>
      </c>
      <c r="G850">
        <f t="shared" si="27"/>
        <v>7.7095999999999316</v>
      </c>
      <c r="H850">
        <f t="shared" si="27"/>
        <v>-0.43050681999999418</v>
      </c>
    </row>
    <row r="851" spans="2:8" x14ac:dyDescent="0.3">
      <c r="B851">
        <f>B850+'User Interface'!$D$14</f>
        <v>0.83900000000000063</v>
      </c>
      <c r="C851">
        <f>IF(G851&lt;0,(SQRT(G851^2+H851^2)*'User Interface'!$D$17)/$C$7*COS(PI()*'User Interface'!$D$19/180),0)</f>
        <v>0</v>
      </c>
      <c r="D851">
        <f>IF(G851&lt;0,(SQRT(H851^2+H851^2)*'User Interface'!$D$17)/$C$7*COS(PI()*'User Interface'!$D$19/180)+$C$8,$C$8)</f>
        <v>-9.81</v>
      </c>
      <c r="E851">
        <f t="shared" si="26"/>
        <v>9.1999999999999993</v>
      </c>
      <c r="F851">
        <f t="shared" si="26"/>
        <v>-5.2305899999999639</v>
      </c>
      <c r="G851">
        <f t="shared" si="27"/>
        <v>7.7187999999999315</v>
      </c>
      <c r="H851">
        <f t="shared" si="27"/>
        <v>-0.43573250499999416</v>
      </c>
    </row>
    <row r="852" spans="2:8" x14ac:dyDescent="0.3">
      <c r="B852">
        <f>B851+'User Interface'!$D$14</f>
        <v>0.84000000000000064</v>
      </c>
      <c r="C852">
        <f>IF(G852&lt;0,(SQRT(G852^2+H852^2)*'User Interface'!$D$17)/$C$7*COS(PI()*'User Interface'!$D$19/180),0)</f>
        <v>0</v>
      </c>
      <c r="D852">
        <f>IF(G852&lt;0,(SQRT(H852^2+H852^2)*'User Interface'!$D$17)/$C$7*COS(PI()*'User Interface'!$D$19/180)+$C$8,$C$8)</f>
        <v>-9.81</v>
      </c>
      <c r="E852">
        <f t="shared" si="26"/>
        <v>9.1999999999999993</v>
      </c>
      <c r="F852">
        <f t="shared" si="26"/>
        <v>-5.2403999999999638</v>
      </c>
      <c r="G852">
        <f t="shared" si="27"/>
        <v>7.7279999999999314</v>
      </c>
      <c r="H852">
        <f t="shared" si="27"/>
        <v>-0.44096799999999414</v>
      </c>
    </row>
    <row r="853" spans="2:8" x14ac:dyDescent="0.3">
      <c r="B853">
        <f>B852+'User Interface'!$D$14</f>
        <v>0.84100000000000064</v>
      </c>
      <c r="C853">
        <f>IF(G853&lt;0,(SQRT(G853^2+H853^2)*'User Interface'!$D$17)/$C$7*COS(PI()*'User Interface'!$D$19/180),0)</f>
        <v>0</v>
      </c>
      <c r="D853">
        <f>IF(G853&lt;0,(SQRT(H853^2+H853^2)*'User Interface'!$D$17)/$C$7*COS(PI()*'User Interface'!$D$19/180)+$C$8,$C$8)</f>
        <v>-9.81</v>
      </c>
      <c r="E853">
        <f t="shared" si="26"/>
        <v>9.1999999999999993</v>
      </c>
      <c r="F853">
        <f t="shared" si="26"/>
        <v>-5.2502099999999636</v>
      </c>
      <c r="G853">
        <f t="shared" si="27"/>
        <v>7.7371999999999312</v>
      </c>
      <c r="H853">
        <f t="shared" si="27"/>
        <v>-0.44621330499999412</v>
      </c>
    </row>
    <row r="854" spans="2:8" x14ac:dyDescent="0.3">
      <c r="B854">
        <f>B853+'User Interface'!$D$14</f>
        <v>0.84200000000000064</v>
      </c>
      <c r="C854">
        <f>IF(G854&lt;0,(SQRT(G854^2+H854^2)*'User Interface'!$D$17)/$C$7*COS(PI()*'User Interface'!$D$19/180),0)</f>
        <v>0</v>
      </c>
      <c r="D854">
        <f>IF(G854&lt;0,(SQRT(H854^2+H854^2)*'User Interface'!$D$17)/$C$7*COS(PI()*'User Interface'!$D$19/180)+$C$8,$C$8)</f>
        <v>-9.81</v>
      </c>
      <c r="E854">
        <f t="shared" si="26"/>
        <v>9.1999999999999993</v>
      </c>
      <c r="F854">
        <f t="shared" si="26"/>
        <v>-5.2600199999999635</v>
      </c>
      <c r="G854">
        <f t="shared" si="27"/>
        <v>7.7463999999999311</v>
      </c>
      <c r="H854">
        <f t="shared" si="27"/>
        <v>-0.4514684199999941</v>
      </c>
    </row>
    <row r="855" spans="2:8" x14ac:dyDescent="0.3">
      <c r="B855">
        <f>B854+'User Interface'!$D$14</f>
        <v>0.84300000000000064</v>
      </c>
      <c r="C855">
        <f>IF(G855&lt;0,(SQRT(G855^2+H855^2)*'User Interface'!$D$17)/$C$7*COS(PI()*'User Interface'!$D$19/180),0)</f>
        <v>0</v>
      </c>
      <c r="D855">
        <f>IF(G855&lt;0,(SQRT(H855^2+H855^2)*'User Interface'!$D$17)/$C$7*COS(PI()*'User Interface'!$D$19/180)+$C$8,$C$8)</f>
        <v>-9.81</v>
      </c>
      <c r="E855">
        <f t="shared" si="26"/>
        <v>9.1999999999999993</v>
      </c>
      <c r="F855">
        <f t="shared" si="26"/>
        <v>-5.2698299999999634</v>
      </c>
      <c r="G855">
        <f t="shared" si="27"/>
        <v>7.755599999999931</v>
      </c>
      <c r="H855">
        <f t="shared" si="27"/>
        <v>-0.45673334499999407</v>
      </c>
    </row>
    <row r="856" spans="2:8" x14ac:dyDescent="0.3">
      <c r="B856">
        <f>B855+'User Interface'!$D$14</f>
        <v>0.84400000000000064</v>
      </c>
      <c r="C856">
        <f>IF(G856&lt;0,(SQRT(G856^2+H856^2)*'User Interface'!$D$17)/$C$7*COS(PI()*'User Interface'!$D$19/180),0)</f>
        <v>0</v>
      </c>
      <c r="D856">
        <f>IF(G856&lt;0,(SQRT(H856^2+H856^2)*'User Interface'!$D$17)/$C$7*COS(PI()*'User Interface'!$D$19/180)+$C$8,$C$8)</f>
        <v>-9.81</v>
      </c>
      <c r="E856">
        <f t="shared" si="26"/>
        <v>9.1999999999999993</v>
      </c>
      <c r="F856">
        <f t="shared" si="26"/>
        <v>-5.2796399999999633</v>
      </c>
      <c r="G856">
        <f t="shared" si="27"/>
        <v>7.7647999999999309</v>
      </c>
      <c r="H856">
        <f t="shared" si="27"/>
        <v>-0.46200807999999405</v>
      </c>
    </row>
    <row r="857" spans="2:8" x14ac:dyDescent="0.3">
      <c r="B857">
        <f>B856+'User Interface'!$D$14</f>
        <v>0.84500000000000064</v>
      </c>
      <c r="C857">
        <f>IF(G857&lt;0,(SQRT(G857^2+H857^2)*'User Interface'!$D$17)/$C$7*COS(PI()*'User Interface'!$D$19/180),0)</f>
        <v>0</v>
      </c>
      <c r="D857">
        <f>IF(G857&lt;0,(SQRT(H857^2+H857^2)*'User Interface'!$D$17)/$C$7*COS(PI()*'User Interface'!$D$19/180)+$C$8,$C$8)</f>
        <v>-9.81</v>
      </c>
      <c r="E857">
        <f t="shared" si="26"/>
        <v>9.1999999999999993</v>
      </c>
      <c r="F857">
        <f t="shared" si="26"/>
        <v>-5.2894499999999631</v>
      </c>
      <c r="G857">
        <f t="shared" si="27"/>
        <v>7.7739999999999307</v>
      </c>
      <c r="H857">
        <f t="shared" si="27"/>
        <v>-0.46729262499999402</v>
      </c>
    </row>
    <row r="858" spans="2:8" x14ac:dyDescent="0.3">
      <c r="B858">
        <f>B857+'User Interface'!$D$14</f>
        <v>0.84600000000000064</v>
      </c>
      <c r="C858">
        <f>IF(G858&lt;0,(SQRT(G858^2+H858^2)*'User Interface'!$D$17)/$C$7*COS(PI()*'User Interface'!$D$19/180),0)</f>
        <v>0</v>
      </c>
      <c r="D858">
        <f>IF(G858&lt;0,(SQRT(H858^2+H858^2)*'User Interface'!$D$17)/$C$7*COS(PI()*'User Interface'!$D$19/180)+$C$8,$C$8)</f>
        <v>-9.81</v>
      </c>
      <c r="E858">
        <f t="shared" si="26"/>
        <v>9.1999999999999993</v>
      </c>
      <c r="F858">
        <f t="shared" si="26"/>
        <v>-5.299259999999963</v>
      </c>
      <c r="G858">
        <f t="shared" si="27"/>
        <v>7.7831999999999306</v>
      </c>
      <c r="H858">
        <f t="shared" si="27"/>
        <v>-0.47258697999999399</v>
      </c>
    </row>
    <row r="859" spans="2:8" x14ac:dyDescent="0.3">
      <c r="B859">
        <f>B858+'User Interface'!$D$14</f>
        <v>0.84700000000000064</v>
      </c>
      <c r="C859">
        <f>IF(G859&lt;0,(SQRT(G859^2+H859^2)*'User Interface'!$D$17)/$C$7*COS(PI()*'User Interface'!$D$19/180),0)</f>
        <v>0</v>
      </c>
      <c r="D859">
        <f>IF(G859&lt;0,(SQRT(H859^2+H859^2)*'User Interface'!$D$17)/$C$7*COS(PI()*'User Interface'!$D$19/180)+$C$8,$C$8)</f>
        <v>-9.81</v>
      </c>
      <c r="E859">
        <f t="shared" si="26"/>
        <v>9.1999999999999993</v>
      </c>
      <c r="F859">
        <f t="shared" si="26"/>
        <v>-5.3090699999999629</v>
      </c>
      <c r="G859">
        <f t="shared" si="27"/>
        <v>7.7923999999999305</v>
      </c>
      <c r="H859">
        <f t="shared" si="27"/>
        <v>-0.47789114499999397</v>
      </c>
    </row>
    <row r="860" spans="2:8" x14ac:dyDescent="0.3">
      <c r="B860">
        <f>B859+'User Interface'!$D$14</f>
        <v>0.84800000000000064</v>
      </c>
      <c r="C860">
        <f>IF(G860&lt;0,(SQRT(G860^2+H860^2)*'User Interface'!$D$17)/$C$7*COS(PI()*'User Interface'!$D$19/180),0)</f>
        <v>0</v>
      </c>
      <c r="D860">
        <f>IF(G860&lt;0,(SQRT(H860^2+H860^2)*'User Interface'!$D$17)/$C$7*COS(PI()*'User Interface'!$D$19/180)+$C$8,$C$8)</f>
        <v>-9.81</v>
      </c>
      <c r="E860">
        <f t="shared" si="26"/>
        <v>9.1999999999999993</v>
      </c>
      <c r="F860">
        <f t="shared" si="26"/>
        <v>-5.3188799999999627</v>
      </c>
      <c r="G860">
        <f t="shared" si="27"/>
        <v>7.8015999999999304</v>
      </c>
      <c r="H860">
        <f t="shared" si="27"/>
        <v>-0.48320511999999394</v>
      </c>
    </row>
    <row r="861" spans="2:8" x14ac:dyDescent="0.3">
      <c r="B861">
        <f>B860+'User Interface'!$D$14</f>
        <v>0.84900000000000064</v>
      </c>
      <c r="C861">
        <f>IF(G861&lt;0,(SQRT(G861^2+H861^2)*'User Interface'!$D$17)/$C$7*COS(PI()*'User Interface'!$D$19/180),0)</f>
        <v>0</v>
      </c>
      <c r="D861">
        <f>IF(G861&lt;0,(SQRT(H861^2+H861^2)*'User Interface'!$D$17)/$C$7*COS(PI()*'User Interface'!$D$19/180)+$C$8,$C$8)</f>
        <v>-9.81</v>
      </c>
      <c r="E861">
        <f t="shared" si="26"/>
        <v>9.1999999999999993</v>
      </c>
      <c r="F861">
        <f t="shared" si="26"/>
        <v>-5.3286899999999626</v>
      </c>
      <c r="G861">
        <f t="shared" si="27"/>
        <v>7.8107999999999302</v>
      </c>
      <c r="H861">
        <f t="shared" si="27"/>
        <v>-0.48852890499999391</v>
      </c>
    </row>
    <row r="862" spans="2:8" x14ac:dyDescent="0.3">
      <c r="B862">
        <f>B861+'User Interface'!$D$14</f>
        <v>0.85000000000000064</v>
      </c>
      <c r="C862">
        <f>IF(G862&lt;0,(SQRT(G862^2+H862^2)*'User Interface'!$D$17)/$C$7*COS(PI()*'User Interface'!$D$19/180),0)</f>
        <v>0</v>
      </c>
      <c r="D862">
        <f>IF(G862&lt;0,(SQRT(H862^2+H862^2)*'User Interface'!$D$17)/$C$7*COS(PI()*'User Interface'!$D$19/180)+$C$8,$C$8)</f>
        <v>-9.81</v>
      </c>
      <c r="E862">
        <f t="shared" si="26"/>
        <v>9.1999999999999993</v>
      </c>
      <c r="F862">
        <f t="shared" si="26"/>
        <v>-5.3384999999999625</v>
      </c>
      <c r="G862">
        <f t="shared" si="27"/>
        <v>7.8199999999999301</v>
      </c>
      <c r="H862">
        <f t="shared" si="27"/>
        <v>-0.49386249999999388</v>
      </c>
    </row>
    <row r="863" spans="2:8" x14ac:dyDescent="0.3">
      <c r="B863">
        <f>B862+'User Interface'!$D$14</f>
        <v>0.85100000000000064</v>
      </c>
      <c r="C863">
        <f>IF(G863&lt;0,(SQRT(G863^2+H863^2)*'User Interface'!$D$17)/$C$7*COS(PI()*'User Interface'!$D$19/180),0)</f>
        <v>0</v>
      </c>
      <c r="D863">
        <f>IF(G863&lt;0,(SQRT(H863^2+H863^2)*'User Interface'!$D$17)/$C$7*COS(PI()*'User Interface'!$D$19/180)+$C$8,$C$8)</f>
        <v>-9.81</v>
      </c>
      <c r="E863">
        <f t="shared" si="26"/>
        <v>9.1999999999999993</v>
      </c>
      <c r="F863">
        <f t="shared" si="26"/>
        <v>-5.3483099999999624</v>
      </c>
      <c r="G863">
        <f t="shared" si="27"/>
        <v>7.82919999999993</v>
      </c>
      <c r="H863">
        <f t="shared" si="27"/>
        <v>-0.49920590499999384</v>
      </c>
    </row>
    <row r="864" spans="2:8" x14ac:dyDescent="0.3">
      <c r="B864">
        <f>B863+'User Interface'!$D$14</f>
        <v>0.85200000000000065</v>
      </c>
      <c r="C864">
        <f>IF(G864&lt;0,(SQRT(G864^2+H864^2)*'User Interface'!$D$17)/$C$7*COS(PI()*'User Interface'!$D$19/180),0)</f>
        <v>0</v>
      </c>
      <c r="D864">
        <f>IF(G864&lt;0,(SQRT(H864^2+H864^2)*'User Interface'!$D$17)/$C$7*COS(PI()*'User Interface'!$D$19/180)+$C$8,$C$8)</f>
        <v>-9.81</v>
      </c>
      <c r="E864">
        <f t="shared" si="26"/>
        <v>9.1999999999999993</v>
      </c>
      <c r="F864">
        <f t="shared" si="26"/>
        <v>-5.3581199999999622</v>
      </c>
      <c r="G864">
        <f t="shared" si="27"/>
        <v>7.8383999999999299</v>
      </c>
      <c r="H864">
        <f t="shared" si="27"/>
        <v>-0.50455911999999381</v>
      </c>
    </row>
    <row r="865" spans="2:8" x14ac:dyDescent="0.3">
      <c r="B865">
        <f>B864+'User Interface'!$D$14</f>
        <v>0.85300000000000065</v>
      </c>
      <c r="C865">
        <f>IF(G865&lt;0,(SQRT(G865^2+H865^2)*'User Interface'!$D$17)/$C$7*COS(PI()*'User Interface'!$D$19/180),0)</f>
        <v>0</v>
      </c>
      <c r="D865">
        <f>IF(G865&lt;0,(SQRT(H865^2+H865^2)*'User Interface'!$D$17)/$C$7*COS(PI()*'User Interface'!$D$19/180)+$C$8,$C$8)</f>
        <v>-9.81</v>
      </c>
      <c r="E865">
        <f t="shared" si="26"/>
        <v>9.1999999999999993</v>
      </c>
      <c r="F865">
        <f t="shared" si="26"/>
        <v>-5.3679299999999621</v>
      </c>
      <c r="G865">
        <f t="shared" si="27"/>
        <v>7.8475999999999297</v>
      </c>
      <c r="H865">
        <f t="shared" si="27"/>
        <v>-0.50992214499999378</v>
      </c>
    </row>
    <row r="866" spans="2:8" x14ac:dyDescent="0.3">
      <c r="B866">
        <f>B865+'User Interface'!$D$14</f>
        <v>0.85400000000000065</v>
      </c>
      <c r="C866">
        <f>IF(G866&lt;0,(SQRT(G866^2+H866^2)*'User Interface'!$D$17)/$C$7*COS(PI()*'User Interface'!$D$19/180),0)</f>
        <v>0</v>
      </c>
      <c r="D866">
        <f>IF(G866&lt;0,(SQRT(H866^2+H866^2)*'User Interface'!$D$17)/$C$7*COS(PI()*'User Interface'!$D$19/180)+$C$8,$C$8)</f>
        <v>-9.81</v>
      </c>
      <c r="E866">
        <f t="shared" si="26"/>
        <v>9.1999999999999993</v>
      </c>
      <c r="F866">
        <f t="shared" si="26"/>
        <v>-5.377739999999962</v>
      </c>
      <c r="G866">
        <f t="shared" si="27"/>
        <v>7.8567999999999296</v>
      </c>
      <c r="H866">
        <f t="shared" si="27"/>
        <v>-0.51529497999999374</v>
      </c>
    </row>
    <row r="867" spans="2:8" x14ac:dyDescent="0.3">
      <c r="B867">
        <f>B866+'User Interface'!$D$14</f>
        <v>0.85500000000000065</v>
      </c>
      <c r="C867">
        <f>IF(G867&lt;0,(SQRT(G867^2+H867^2)*'User Interface'!$D$17)/$C$7*COS(PI()*'User Interface'!$D$19/180),0)</f>
        <v>0</v>
      </c>
      <c r="D867">
        <f>IF(G867&lt;0,(SQRT(H867^2+H867^2)*'User Interface'!$D$17)/$C$7*COS(PI()*'User Interface'!$D$19/180)+$C$8,$C$8)</f>
        <v>-9.81</v>
      </c>
      <c r="E867">
        <f t="shared" si="26"/>
        <v>9.1999999999999993</v>
      </c>
      <c r="F867">
        <f t="shared" si="26"/>
        <v>-5.3875499999999619</v>
      </c>
      <c r="G867">
        <f t="shared" si="27"/>
        <v>7.8659999999999295</v>
      </c>
      <c r="H867">
        <f t="shared" si="27"/>
        <v>-0.5206776249999937</v>
      </c>
    </row>
    <row r="868" spans="2:8" x14ac:dyDescent="0.3">
      <c r="B868">
        <f>B867+'User Interface'!$D$14</f>
        <v>0.85600000000000065</v>
      </c>
      <c r="C868">
        <f>IF(G868&lt;0,(SQRT(G868^2+H868^2)*'User Interface'!$D$17)/$C$7*COS(PI()*'User Interface'!$D$19/180),0)</f>
        <v>0</v>
      </c>
      <c r="D868">
        <f>IF(G868&lt;0,(SQRT(H868^2+H868^2)*'User Interface'!$D$17)/$C$7*COS(PI()*'User Interface'!$D$19/180)+$C$8,$C$8)</f>
        <v>-9.81</v>
      </c>
      <c r="E868">
        <f t="shared" si="26"/>
        <v>9.1999999999999993</v>
      </c>
      <c r="F868">
        <f t="shared" si="26"/>
        <v>-5.3973599999999617</v>
      </c>
      <c r="G868">
        <f t="shared" si="27"/>
        <v>7.8751999999999294</v>
      </c>
      <c r="H868">
        <f t="shared" si="27"/>
        <v>-0.52607007999999367</v>
      </c>
    </row>
    <row r="869" spans="2:8" x14ac:dyDescent="0.3">
      <c r="B869">
        <f>B868+'User Interface'!$D$14</f>
        <v>0.85700000000000065</v>
      </c>
      <c r="C869">
        <f>IF(G869&lt;0,(SQRT(G869^2+H869^2)*'User Interface'!$D$17)/$C$7*COS(PI()*'User Interface'!$D$19/180),0)</f>
        <v>0</v>
      </c>
      <c r="D869">
        <f>IF(G869&lt;0,(SQRT(H869^2+H869^2)*'User Interface'!$D$17)/$C$7*COS(PI()*'User Interface'!$D$19/180)+$C$8,$C$8)</f>
        <v>-9.81</v>
      </c>
      <c r="E869">
        <f t="shared" si="26"/>
        <v>9.1999999999999993</v>
      </c>
      <c r="F869">
        <f t="shared" si="26"/>
        <v>-5.4071699999999616</v>
      </c>
      <c r="G869">
        <f t="shared" si="27"/>
        <v>7.8843999999999292</v>
      </c>
      <c r="H869">
        <f t="shared" si="27"/>
        <v>-0.53147234499999363</v>
      </c>
    </row>
    <row r="870" spans="2:8" x14ac:dyDescent="0.3">
      <c r="B870">
        <f>B869+'User Interface'!$D$14</f>
        <v>0.85800000000000065</v>
      </c>
      <c r="C870">
        <f>IF(G870&lt;0,(SQRT(G870^2+H870^2)*'User Interface'!$D$17)/$C$7*COS(PI()*'User Interface'!$D$19/180),0)</f>
        <v>0</v>
      </c>
      <c r="D870">
        <f>IF(G870&lt;0,(SQRT(H870^2+H870^2)*'User Interface'!$D$17)/$C$7*COS(PI()*'User Interface'!$D$19/180)+$C$8,$C$8)</f>
        <v>-9.81</v>
      </c>
      <c r="E870">
        <f t="shared" si="26"/>
        <v>9.1999999999999993</v>
      </c>
      <c r="F870">
        <f t="shared" si="26"/>
        <v>-5.4169799999999615</v>
      </c>
      <c r="G870">
        <f t="shared" si="27"/>
        <v>7.8935999999999291</v>
      </c>
      <c r="H870">
        <f t="shared" si="27"/>
        <v>-0.53688441999999359</v>
      </c>
    </row>
    <row r="871" spans="2:8" x14ac:dyDescent="0.3">
      <c r="B871">
        <f>B870+'User Interface'!$D$14</f>
        <v>0.85900000000000065</v>
      </c>
      <c r="C871">
        <f>IF(G871&lt;0,(SQRT(G871^2+H871^2)*'User Interface'!$D$17)/$C$7*COS(PI()*'User Interface'!$D$19/180),0)</f>
        <v>0</v>
      </c>
      <c r="D871">
        <f>IF(G871&lt;0,(SQRT(H871^2+H871^2)*'User Interface'!$D$17)/$C$7*COS(PI()*'User Interface'!$D$19/180)+$C$8,$C$8)</f>
        <v>-9.81</v>
      </c>
      <c r="E871">
        <f t="shared" si="26"/>
        <v>9.1999999999999993</v>
      </c>
      <c r="F871">
        <f t="shared" si="26"/>
        <v>-5.4267899999999614</v>
      </c>
      <c r="G871">
        <f t="shared" si="27"/>
        <v>7.902799999999929</v>
      </c>
      <c r="H871">
        <f t="shared" si="27"/>
        <v>-0.54230630499999355</v>
      </c>
    </row>
    <row r="872" spans="2:8" x14ac:dyDescent="0.3">
      <c r="B872">
        <f>B871+'User Interface'!$D$14</f>
        <v>0.86000000000000065</v>
      </c>
      <c r="C872">
        <f>IF(G872&lt;0,(SQRT(G872^2+H872^2)*'User Interface'!$D$17)/$C$7*COS(PI()*'User Interface'!$D$19/180),0)</f>
        <v>0</v>
      </c>
      <c r="D872">
        <f>IF(G872&lt;0,(SQRT(H872^2+H872^2)*'User Interface'!$D$17)/$C$7*COS(PI()*'User Interface'!$D$19/180)+$C$8,$C$8)</f>
        <v>-9.81</v>
      </c>
      <c r="E872">
        <f t="shared" si="26"/>
        <v>9.1999999999999993</v>
      </c>
      <c r="F872">
        <f t="shared" si="26"/>
        <v>-5.4365999999999612</v>
      </c>
      <c r="G872">
        <f t="shared" si="27"/>
        <v>7.9119999999999289</v>
      </c>
      <c r="H872">
        <f t="shared" si="27"/>
        <v>-0.54773799999999351</v>
      </c>
    </row>
    <row r="873" spans="2:8" x14ac:dyDescent="0.3">
      <c r="B873">
        <f>B872+'User Interface'!$D$14</f>
        <v>0.86100000000000065</v>
      </c>
      <c r="C873">
        <f>IF(G873&lt;0,(SQRT(G873^2+H873^2)*'User Interface'!$D$17)/$C$7*COS(PI()*'User Interface'!$D$19/180),0)</f>
        <v>0</v>
      </c>
      <c r="D873">
        <f>IF(G873&lt;0,(SQRT(H873^2+H873^2)*'User Interface'!$D$17)/$C$7*COS(PI()*'User Interface'!$D$19/180)+$C$8,$C$8)</f>
        <v>-9.81</v>
      </c>
      <c r="E873">
        <f t="shared" si="26"/>
        <v>9.1999999999999993</v>
      </c>
      <c r="F873">
        <f t="shared" si="26"/>
        <v>-5.4464099999999611</v>
      </c>
      <c r="G873">
        <f t="shared" si="27"/>
        <v>7.9211999999999287</v>
      </c>
      <c r="H873">
        <f t="shared" si="27"/>
        <v>-0.55317950499999347</v>
      </c>
    </row>
    <row r="874" spans="2:8" x14ac:dyDescent="0.3">
      <c r="B874">
        <f>B873+'User Interface'!$D$14</f>
        <v>0.86200000000000065</v>
      </c>
      <c r="C874">
        <f>IF(G874&lt;0,(SQRT(G874^2+H874^2)*'User Interface'!$D$17)/$C$7*COS(PI()*'User Interface'!$D$19/180),0)</f>
        <v>0</v>
      </c>
      <c r="D874">
        <f>IF(G874&lt;0,(SQRT(H874^2+H874^2)*'User Interface'!$D$17)/$C$7*COS(PI()*'User Interface'!$D$19/180)+$C$8,$C$8)</f>
        <v>-9.81</v>
      </c>
      <c r="E874">
        <f t="shared" si="26"/>
        <v>9.1999999999999993</v>
      </c>
      <c r="F874">
        <f t="shared" si="26"/>
        <v>-5.456219999999961</v>
      </c>
      <c r="G874">
        <f t="shared" si="27"/>
        <v>7.9303999999999286</v>
      </c>
      <c r="H874">
        <f t="shared" si="27"/>
        <v>-0.55863081999999342</v>
      </c>
    </row>
    <row r="875" spans="2:8" x14ac:dyDescent="0.3">
      <c r="B875">
        <f>B874+'User Interface'!$D$14</f>
        <v>0.86300000000000066</v>
      </c>
      <c r="C875">
        <f>IF(G875&lt;0,(SQRT(G875^2+H875^2)*'User Interface'!$D$17)/$C$7*COS(PI()*'User Interface'!$D$19/180),0)</f>
        <v>0</v>
      </c>
      <c r="D875">
        <f>IF(G875&lt;0,(SQRT(H875^2+H875^2)*'User Interface'!$D$17)/$C$7*COS(PI()*'User Interface'!$D$19/180)+$C$8,$C$8)</f>
        <v>-9.81</v>
      </c>
      <c r="E875">
        <f t="shared" si="26"/>
        <v>9.1999999999999993</v>
      </c>
      <c r="F875">
        <f t="shared" si="26"/>
        <v>-5.4660299999999609</v>
      </c>
      <c r="G875">
        <f t="shared" si="27"/>
        <v>7.9395999999999285</v>
      </c>
      <c r="H875">
        <f t="shared" si="27"/>
        <v>-0.56409194499999338</v>
      </c>
    </row>
    <row r="876" spans="2:8" x14ac:dyDescent="0.3">
      <c r="B876">
        <f>B875+'User Interface'!$D$14</f>
        <v>0.86400000000000066</v>
      </c>
      <c r="C876">
        <f>IF(G876&lt;0,(SQRT(G876^2+H876^2)*'User Interface'!$D$17)/$C$7*COS(PI()*'User Interface'!$D$19/180),0)</f>
        <v>0</v>
      </c>
      <c r="D876">
        <f>IF(G876&lt;0,(SQRT(H876^2+H876^2)*'User Interface'!$D$17)/$C$7*COS(PI()*'User Interface'!$D$19/180)+$C$8,$C$8)</f>
        <v>-9.81</v>
      </c>
      <c r="E876">
        <f t="shared" si="26"/>
        <v>9.1999999999999993</v>
      </c>
      <c r="F876">
        <f t="shared" si="26"/>
        <v>-5.4758399999999607</v>
      </c>
      <c r="G876">
        <f t="shared" si="27"/>
        <v>7.9487999999999284</v>
      </c>
      <c r="H876">
        <f t="shared" si="27"/>
        <v>-0.56956287999999333</v>
      </c>
    </row>
    <row r="877" spans="2:8" x14ac:dyDescent="0.3">
      <c r="B877">
        <f>B876+'User Interface'!$D$14</f>
        <v>0.86500000000000066</v>
      </c>
      <c r="C877">
        <f>IF(G877&lt;0,(SQRT(G877^2+H877^2)*'User Interface'!$D$17)/$C$7*COS(PI()*'User Interface'!$D$19/180),0)</f>
        <v>0</v>
      </c>
      <c r="D877">
        <f>IF(G877&lt;0,(SQRT(H877^2+H877^2)*'User Interface'!$D$17)/$C$7*COS(PI()*'User Interface'!$D$19/180)+$C$8,$C$8)</f>
        <v>-9.81</v>
      </c>
      <c r="E877">
        <f t="shared" si="26"/>
        <v>9.1999999999999993</v>
      </c>
      <c r="F877">
        <f t="shared" si="26"/>
        <v>-5.4856499999999606</v>
      </c>
      <c r="G877">
        <f t="shared" si="27"/>
        <v>7.9579999999999282</v>
      </c>
      <c r="H877">
        <f t="shared" si="27"/>
        <v>-0.57504362499999329</v>
      </c>
    </row>
    <row r="878" spans="2:8" x14ac:dyDescent="0.3">
      <c r="B878">
        <f>B877+'User Interface'!$D$14</f>
        <v>0.86600000000000066</v>
      </c>
      <c r="C878">
        <f>IF(G878&lt;0,(SQRT(G878^2+H878^2)*'User Interface'!$D$17)/$C$7*COS(PI()*'User Interface'!$D$19/180),0)</f>
        <v>0</v>
      </c>
      <c r="D878">
        <f>IF(G878&lt;0,(SQRT(H878^2+H878^2)*'User Interface'!$D$17)/$C$7*COS(PI()*'User Interface'!$D$19/180)+$C$8,$C$8)</f>
        <v>-9.81</v>
      </c>
      <c r="E878">
        <f t="shared" si="26"/>
        <v>9.1999999999999993</v>
      </c>
      <c r="F878">
        <f t="shared" si="26"/>
        <v>-5.4954599999999605</v>
      </c>
      <c r="G878">
        <f t="shared" si="27"/>
        <v>7.9671999999999281</v>
      </c>
      <c r="H878">
        <f t="shared" si="27"/>
        <v>-0.58053417999999324</v>
      </c>
    </row>
    <row r="879" spans="2:8" x14ac:dyDescent="0.3">
      <c r="B879">
        <f>B878+'User Interface'!$D$14</f>
        <v>0.86700000000000066</v>
      </c>
      <c r="C879">
        <f>IF(G879&lt;0,(SQRT(G879^2+H879^2)*'User Interface'!$D$17)/$C$7*COS(PI()*'User Interface'!$D$19/180),0)</f>
        <v>0</v>
      </c>
      <c r="D879">
        <f>IF(G879&lt;0,(SQRT(H879^2+H879^2)*'User Interface'!$D$17)/$C$7*COS(PI()*'User Interface'!$D$19/180)+$C$8,$C$8)</f>
        <v>-9.81</v>
      </c>
      <c r="E879">
        <f t="shared" si="26"/>
        <v>9.1999999999999993</v>
      </c>
      <c r="F879">
        <f t="shared" si="26"/>
        <v>-5.5052699999999604</v>
      </c>
      <c r="G879">
        <f t="shared" si="27"/>
        <v>7.976399999999928</v>
      </c>
      <c r="H879">
        <f t="shared" si="27"/>
        <v>-0.58603454499999319</v>
      </c>
    </row>
    <row r="880" spans="2:8" x14ac:dyDescent="0.3">
      <c r="B880">
        <f>B879+'User Interface'!$D$14</f>
        <v>0.86800000000000066</v>
      </c>
      <c r="C880">
        <f>IF(G880&lt;0,(SQRT(G880^2+H880^2)*'User Interface'!$D$17)/$C$7*COS(PI()*'User Interface'!$D$19/180),0)</f>
        <v>0</v>
      </c>
      <c r="D880">
        <f>IF(G880&lt;0,(SQRT(H880^2+H880^2)*'User Interface'!$D$17)/$C$7*COS(PI()*'User Interface'!$D$19/180)+$C$8,$C$8)</f>
        <v>-9.81</v>
      </c>
      <c r="E880">
        <f t="shared" si="26"/>
        <v>9.1999999999999993</v>
      </c>
      <c r="F880">
        <f t="shared" si="26"/>
        <v>-5.5150799999999602</v>
      </c>
      <c r="G880">
        <f t="shared" si="27"/>
        <v>7.9855999999999279</v>
      </c>
      <c r="H880">
        <f t="shared" si="27"/>
        <v>-0.59154471999999314</v>
      </c>
    </row>
    <row r="881" spans="2:8" x14ac:dyDescent="0.3">
      <c r="B881">
        <f>B880+'User Interface'!$D$14</f>
        <v>0.86900000000000066</v>
      </c>
      <c r="C881">
        <f>IF(G881&lt;0,(SQRT(G881^2+H881^2)*'User Interface'!$D$17)/$C$7*COS(PI()*'User Interface'!$D$19/180),0)</f>
        <v>0</v>
      </c>
      <c r="D881">
        <f>IF(G881&lt;0,(SQRT(H881^2+H881^2)*'User Interface'!$D$17)/$C$7*COS(PI()*'User Interface'!$D$19/180)+$C$8,$C$8)</f>
        <v>-9.81</v>
      </c>
      <c r="E881">
        <f t="shared" si="26"/>
        <v>9.1999999999999993</v>
      </c>
      <c r="F881">
        <f t="shared" si="26"/>
        <v>-5.5248899999999601</v>
      </c>
      <c r="G881">
        <f t="shared" si="27"/>
        <v>7.9947999999999277</v>
      </c>
      <c r="H881">
        <f t="shared" si="27"/>
        <v>-0.59706470499999309</v>
      </c>
    </row>
    <row r="882" spans="2:8" x14ac:dyDescent="0.3">
      <c r="B882">
        <f>B881+'User Interface'!$D$14</f>
        <v>0.87000000000000066</v>
      </c>
      <c r="C882">
        <f>IF(G882&lt;0,(SQRT(G882^2+H882^2)*'User Interface'!$D$17)/$C$7*COS(PI()*'User Interface'!$D$19/180),0)</f>
        <v>0</v>
      </c>
      <c r="D882">
        <f>IF(G882&lt;0,(SQRT(H882^2+H882^2)*'User Interface'!$D$17)/$C$7*COS(PI()*'User Interface'!$D$19/180)+$C$8,$C$8)</f>
        <v>-9.81</v>
      </c>
      <c r="E882">
        <f t="shared" si="26"/>
        <v>9.1999999999999993</v>
      </c>
      <c r="F882">
        <f t="shared" si="26"/>
        <v>-5.53469999999996</v>
      </c>
      <c r="G882">
        <f t="shared" si="27"/>
        <v>8.0039999999999285</v>
      </c>
      <c r="H882">
        <f t="shared" si="27"/>
        <v>-0.60259449999999304</v>
      </c>
    </row>
    <row r="883" spans="2:8" x14ac:dyDescent="0.3">
      <c r="B883">
        <f>B882+'User Interface'!$D$14</f>
        <v>0.87100000000000066</v>
      </c>
      <c r="C883">
        <f>IF(G883&lt;0,(SQRT(G883^2+H883^2)*'User Interface'!$D$17)/$C$7*COS(PI()*'User Interface'!$D$19/180),0)</f>
        <v>0</v>
      </c>
      <c r="D883">
        <f>IF(G883&lt;0,(SQRT(H883^2+H883^2)*'User Interface'!$D$17)/$C$7*COS(PI()*'User Interface'!$D$19/180)+$C$8,$C$8)</f>
        <v>-9.81</v>
      </c>
      <c r="E883">
        <f t="shared" si="26"/>
        <v>9.1999999999999993</v>
      </c>
      <c r="F883">
        <f t="shared" si="26"/>
        <v>-5.5445099999999599</v>
      </c>
      <c r="G883">
        <f t="shared" si="27"/>
        <v>8.0131999999999284</v>
      </c>
      <c r="H883">
        <f t="shared" si="27"/>
        <v>-0.60813410499999299</v>
      </c>
    </row>
    <row r="884" spans="2:8" x14ac:dyDescent="0.3">
      <c r="B884">
        <f>B883+'User Interface'!$D$14</f>
        <v>0.87200000000000066</v>
      </c>
      <c r="C884">
        <f>IF(G884&lt;0,(SQRT(G884^2+H884^2)*'User Interface'!$D$17)/$C$7*COS(PI()*'User Interface'!$D$19/180),0)</f>
        <v>0</v>
      </c>
      <c r="D884">
        <f>IF(G884&lt;0,(SQRT(H884^2+H884^2)*'User Interface'!$D$17)/$C$7*COS(PI()*'User Interface'!$D$19/180)+$C$8,$C$8)</f>
        <v>-9.81</v>
      </c>
      <c r="E884">
        <f t="shared" si="26"/>
        <v>9.1999999999999993</v>
      </c>
      <c r="F884">
        <f t="shared" si="26"/>
        <v>-5.5543199999999597</v>
      </c>
      <c r="G884">
        <f t="shared" si="27"/>
        <v>8.0223999999999283</v>
      </c>
      <c r="H884">
        <f t="shared" si="27"/>
        <v>-0.61368351999999293</v>
      </c>
    </row>
    <row r="885" spans="2:8" x14ac:dyDescent="0.3">
      <c r="B885">
        <f>B884+'User Interface'!$D$14</f>
        <v>0.87300000000000066</v>
      </c>
      <c r="C885">
        <f>IF(G885&lt;0,(SQRT(G885^2+H885^2)*'User Interface'!$D$17)/$C$7*COS(PI()*'User Interface'!$D$19/180),0)</f>
        <v>0</v>
      </c>
      <c r="D885">
        <f>IF(G885&lt;0,(SQRT(H885^2+H885^2)*'User Interface'!$D$17)/$C$7*COS(PI()*'User Interface'!$D$19/180)+$C$8,$C$8)</f>
        <v>-9.81</v>
      </c>
      <c r="E885">
        <f t="shared" si="26"/>
        <v>9.1999999999999993</v>
      </c>
      <c r="F885">
        <f t="shared" si="26"/>
        <v>-5.5641299999999596</v>
      </c>
      <c r="G885">
        <f t="shared" si="27"/>
        <v>8.0315999999999281</v>
      </c>
      <c r="H885">
        <f t="shared" si="27"/>
        <v>-0.61924274499999288</v>
      </c>
    </row>
    <row r="886" spans="2:8" x14ac:dyDescent="0.3">
      <c r="B886">
        <f>B885+'User Interface'!$D$14</f>
        <v>0.87400000000000067</v>
      </c>
      <c r="C886">
        <f>IF(G886&lt;0,(SQRT(G886^2+H886^2)*'User Interface'!$D$17)/$C$7*COS(PI()*'User Interface'!$D$19/180),0)</f>
        <v>0</v>
      </c>
      <c r="D886">
        <f>IF(G886&lt;0,(SQRT(H886^2+H886^2)*'User Interface'!$D$17)/$C$7*COS(PI()*'User Interface'!$D$19/180)+$C$8,$C$8)</f>
        <v>-9.81</v>
      </c>
      <c r="E886">
        <f t="shared" si="26"/>
        <v>9.1999999999999993</v>
      </c>
      <c r="F886">
        <f t="shared" si="26"/>
        <v>-5.5739399999999595</v>
      </c>
      <c r="G886">
        <f t="shared" si="27"/>
        <v>8.040799999999928</v>
      </c>
      <c r="H886">
        <f t="shared" si="27"/>
        <v>-0.62481177999999282</v>
      </c>
    </row>
    <row r="887" spans="2:8" x14ac:dyDescent="0.3">
      <c r="B887">
        <f>B886+'User Interface'!$D$14</f>
        <v>0.87500000000000067</v>
      </c>
      <c r="C887">
        <f>IF(G887&lt;0,(SQRT(G887^2+H887^2)*'User Interface'!$D$17)/$C$7*COS(PI()*'User Interface'!$D$19/180),0)</f>
        <v>0</v>
      </c>
      <c r="D887">
        <f>IF(G887&lt;0,(SQRT(H887^2+H887^2)*'User Interface'!$D$17)/$C$7*COS(PI()*'User Interface'!$D$19/180)+$C$8,$C$8)</f>
        <v>-9.81</v>
      </c>
      <c r="E887">
        <f t="shared" si="26"/>
        <v>9.1999999999999993</v>
      </c>
      <c r="F887">
        <f t="shared" si="26"/>
        <v>-5.5837499999999594</v>
      </c>
      <c r="G887">
        <f t="shared" si="27"/>
        <v>8.0499999999999279</v>
      </c>
      <c r="H887">
        <f t="shared" si="27"/>
        <v>-0.63039062499999277</v>
      </c>
    </row>
    <row r="888" spans="2:8" x14ac:dyDescent="0.3">
      <c r="B888">
        <f>B887+'User Interface'!$D$14</f>
        <v>0.87600000000000067</v>
      </c>
      <c r="C888">
        <f>IF(G888&lt;0,(SQRT(G888^2+H888^2)*'User Interface'!$D$17)/$C$7*COS(PI()*'User Interface'!$D$19/180),0)</f>
        <v>0</v>
      </c>
      <c r="D888">
        <f>IF(G888&lt;0,(SQRT(H888^2+H888^2)*'User Interface'!$D$17)/$C$7*COS(PI()*'User Interface'!$D$19/180)+$C$8,$C$8)</f>
        <v>-9.81</v>
      </c>
      <c r="E888">
        <f t="shared" si="26"/>
        <v>9.1999999999999993</v>
      </c>
      <c r="F888">
        <f t="shared" si="26"/>
        <v>-5.5935599999999592</v>
      </c>
      <c r="G888">
        <f t="shared" si="27"/>
        <v>8.0591999999999278</v>
      </c>
      <c r="H888">
        <f t="shared" si="27"/>
        <v>-0.63597927999999271</v>
      </c>
    </row>
    <row r="889" spans="2:8" x14ac:dyDescent="0.3">
      <c r="B889">
        <f>B888+'User Interface'!$D$14</f>
        <v>0.87700000000000067</v>
      </c>
      <c r="C889">
        <f>IF(G889&lt;0,(SQRT(G889^2+H889^2)*'User Interface'!$D$17)/$C$7*COS(PI()*'User Interface'!$D$19/180),0)</f>
        <v>0</v>
      </c>
      <c r="D889">
        <f>IF(G889&lt;0,(SQRT(H889^2+H889^2)*'User Interface'!$D$17)/$C$7*COS(PI()*'User Interface'!$D$19/180)+$C$8,$C$8)</f>
        <v>-9.81</v>
      </c>
      <c r="E889">
        <f t="shared" si="26"/>
        <v>9.1999999999999993</v>
      </c>
      <c r="F889">
        <f t="shared" si="26"/>
        <v>-5.6033699999999591</v>
      </c>
      <c r="G889">
        <f t="shared" si="27"/>
        <v>8.0683999999999276</v>
      </c>
      <c r="H889">
        <f t="shared" si="27"/>
        <v>-0.64157774499999265</v>
      </c>
    </row>
    <row r="890" spans="2:8" x14ac:dyDescent="0.3">
      <c r="B890">
        <f>B889+'User Interface'!$D$14</f>
        <v>0.87800000000000067</v>
      </c>
      <c r="C890">
        <f>IF(G890&lt;0,(SQRT(G890^2+H890^2)*'User Interface'!$D$17)/$C$7*COS(PI()*'User Interface'!$D$19/180),0)</f>
        <v>0</v>
      </c>
      <c r="D890">
        <f>IF(G890&lt;0,(SQRT(H890^2+H890^2)*'User Interface'!$D$17)/$C$7*COS(PI()*'User Interface'!$D$19/180)+$C$8,$C$8)</f>
        <v>-9.81</v>
      </c>
      <c r="E890">
        <f t="shared" si="26"/>
        <v>9.1999999999999993</v>
      </c>
      <c r="F890">
        <f t="shared" si="26"/>
        <v>-5.613179999999959</v>
      </c>
      <c r="G890">
        <f t="shared" si="27"/>
        <v>8.0775999999999275</v>
      </c>
      <c r="H890">
        <f t="shared" si="27"/>
        <v>-0.64718601999999259</v>
      </c>
    </row>
    <row r="891" spans="2:8" x14ac:dyDescent="0.3">
      <c r="B891">
        <f>B890+'User Interface'!$D$14</f>
        <v>0.87900000000000067</v>
      </c>
      <c r="C891">
        <f>IF(G891&lt;0,(SQRT(G891^2+H891^2)*'User Interface'!$D$17)/$C$7*COS(PI()*'User Interface'!$D$19/180),0)</f>
        <v>0</v>
      </c>
      <c r="D891">
        <f>IF(G891&lt;0,(SQRT(H891^2+H891^2)*'User Interface'!$D$17)/$C$7*COS(PI()*'User Interface'!$D$19/180)+$C$8,$C$8)</f>
        <v>-9.81</v>
      </c>
      <c r="E891">
        <f t="shared" si="26"/>
        <v>9.1999999999999993</v>
      </c>
      <c r="F891">
        <f t="shared" si="26"/>
        <v>-5.6229899999999589</v>
      </c>
      <c r="G891">
        <f t="shared" si="27"/>
        <v>8.0867999999999274</v>
      </c>
      <c r="H891">
        <f t="shared" si="27"/>
        <v>-0.65280410499999253</v>
      </c>
    </row>
    <row r="892" spans="2:8" x14ac:dyDescent="0.3">
      <c r="B892">
        <f>B891+'User Interface'!$D$14</f>
        <v>0.88000000000000067</v>
      </c>
      <c r="C892">
        <f>IF(G892&lt;0,(SQRT(G892^2+H892^2)*'User Interface'!$D$17)/$C$7*COS(PI()*'User Interface'!$D$19/180),0)</f>
        <v>0</v>
      </c>
      <c r="D892">
        <f>IF(G892&lt;0,(SQRT(H892^2+H892^2)*'User Interface'!$D$17)/$C$7*COS(PI()*'User Interface'!$D$19/180)+$C$8,$C$8)</f>
        <v>-9.81</v>
      </c>
      <c r="E892">
        <f t="shared" si="26"/>
        <v>9.1999999999999993</v>
      </c>
      <c r="F892">
        <f t="shared" si="26"/>
        <v>-5.6327999999999587</v>
      </c>
      <c r="G892">
        <f t="shared" si="27"/>
        <v>8.0959999999999273</v>
      </c>
      <c r="H892">
        <f t="shared" si="27"/>
        <v>-0.65843199999999247</v>
      </c>
    </row>
    <row r="893" spans="2:8" x14ac:dyDescent="0.3">
      <c r="B893">
        <f>B892+'User Interface'!$D$14</f>
        <v>0.88100000000000067</v>
      </c>
      <c r="C893">
        <f>IF(G893&lt;0,(SQRT(G893^2+H893^2)*'User Interface'!$D$17)/$C$7*COS(PI()*'User Interface'!$D$19/180),0)</f>
        <v>0</v>
      </c>
      <c r="D893">
        <f>IF(G893&lt;0,(SQRT(H893^2+H893^2)*'User Interface'!$D$17)/$C$7*COS(PI()*'User Interface'!$D$19/180)+$C$8,$C$8)</f>
        <v>-9.81</v>
      </c>
      <c r="E893">
        <f t="shared" si="26"/>
        <v>9.1999999999999993</v>
      </c>
      <c r="F893">
        <f t="shared" si="26"/>
        <v>-5.6426099999999586</v>
      </c>
      <c r="G893">
        <f t="shared" si="27"/>
        <v>8.1051999999999271</v>
      </c>
      <c r="H893">
        <f t="shared" si="27"/>
        <v>-0.66406970499999241</v>
      </c>
    </row>
    <row r="894" spans="2:8" x14ac:dyDescent="0.3">
      <c r="B894">
        <f>B893+'User Interface'!$D$14</f>
        <v>0.88200000000000067</v>
      </c>
      <c r="C894">
        <f>IF(G894&lt;0,(SQRT(G894^2+H894^2)*'User Interface'!$D$17)/$C$7*COS(PI()*'User Interface'!$D$19/180),0)</f>
        <v>0</v>
      </c>
      <c r="D894">
        <f>IF(G894&lt;0,(SQRT(H894^2+H894^2)*'User Interface'!$D$17)/$C$7*COS(PI()*'User Interface'!$D$19/180)+$C$8,$C$8)</f>
        <v>-9.81</v>
      </c>
      <c r="E894">
        <f t="shared" si="26"/>
        <v>9.1999999999999993</v>
      </c>
      <c r="F894">
        <f t="shared" si="26"/>
        <v>-5.6524199999999585</v>
      </c>
      <c r="G894">
        <f t="shared" si="27"/>
        <v>8.114399999999927</v>
      </c>
      <c r="H894">
        <f t="shared" si="27"/>
        <v>-0.66971721999999234</v>
      </c>
    </row>
    <row r="895" spans="2:8" x14ac:dyDescent="0.3">
      <c r="B895">
        <f>B894+'User Interface'!$D$14</f>
        <v>0.88300000000000067</v>
      </c>
      <c r="C895">
        <f>IF(G895&lt;0,(SQRT(G895^2+H895^2)*'User Interface'!$D$17)/$C$7*COS(PI()*'User Interface'!$D$19/180),0)</f>
        <v>0</v>
      </c>
      <c r="D895">
        <f>IF(G895&lt;0,(SQRT(H895^2+H895^2)*'User Interface'!$D$17)/$C$7*COS(PI()*'User Interface'!$D$19/180)+$C$8,$C$8)</f>
        <v>-9.81</v>
      </c>
      <c r="E895">
        <f t="shared" si="26"/>
        <v>9.1999999999999993</v>
      </c>
      <c r="F895">
        <f t="shared" si="26"/>
        <v>-5.6622299999999584</v>
      </c>
      <c r="G895">
        <f t="shared" si="27"/>
        <v>8.1235999999999269</v>
      </c>
      <c r="H895">
        <f t="shared" si="27"/>
        <v>-0.67537454499999228</v>
      </c>
    </row>
    <row r="896" spans="2:8" x14ac:dyDescent="0.3">
      <c r="B896">
        <f>B895+'User Interface'!$D$14</f>
        <v>0.88400000000000067</v>
      </c>
      <c r="C896">
        <f>IF(G896&lt;0,(SQRT(G896^2+H896^2)*'User Interface'!$D$17)/$C$7*COS(PI()*'User Interface'!$D$19/180),0)</f>
        <v>0</v>
      </c>
      <c r="D896">
        <f>IF(G896&lt;0,(SQRT(H896^2+H896^2)*'User Interface'!$D$17)/$C$7*COS(PI()*'User Interface'!$D$19/180)+$C$8,$C$8)</f>
        <v>-9.81</v>
      </c>
      <c r="E896">
        <f t="shared" si="26"/>
        <v>9.1999999999999993</v>
      </c>
      <c r="F896">
        <f t="shared" si="26"/>
        <v>-5.6720399999999582</v>
      </c>
      <c r="G896">
        <f t="shared" si="27"/>
        <v>8.1327999999999268</v>
      </c>
      <c r="H896">
        <f t="shared" si="27"/>
        <v>-0.68104167999999221</v>
      </c>
    </row>
    <row r="897" spans="2:8" x14ac:dyDescent="0.3">
      <c r="B897">
        <f>B896+'User Interface'!$D$14</f>
        <v>0.88500000000000068</v>
      </c>
      <c r="C897">
        <f>IF(G897&lt;0,(SQRT(G897^2+H897^2)*'User Interface'!$D$17)/$C$7*COS(PI()*'User Interface'!$D$19/180),0)</f>
        <v>0</v>
      </c>
      <c r="D897">
        <f>IF(G897&lt;0,(SQRT(H897^2+H897^2)*'User Interface'!$D$17)/$C$7*COS(PI()*'User Interface'!$D$19/180)+$C$8,$C$8)</f>
        <v>-9.81</v>
      </c>
      <c r="E897">
        <f t="shared" si="26"/>
        <v>9.1999999999999993</v>
      </c>
      <c r="F897">
        <f t="shared" si="26"/>
        <v>-5.6818499999999581</v>
      </c>
      <c r="G897">
        <f t="shared" si="27"/>
        <v>8.1419999999999266</v>
      </c>
      <c r="H897">
        <f t="shared" si="27"/>
        <v>-0.68671862499999214</v>
      </c>
    </row>
    <row r="898" spans="2:8" x14ac:dyDescent="0.3">
      <c r="B898">
        <f>B897+'User Interface'!$D$14</f>
        <v>0.88600000000000068</v>
      </c>
      <c r="C898">
        <f>IF(G898&lt;0,(SQRT(G898^2+H898^2)*'User Interface'!$D$17)/$C$7*COS(PI()*'User Interface'!$D$19/180),0)</f>
        <v>0</v>
      </c>
      <c r="D898">
        <f>IF(G898&lt;0,(SQRT(H898^2+H898^2)*'User Interface'!$D$17)/$C$7*COS(PI()*'User Interface'!$D$19/180)+$C$8,$C$8)</f>
        <v>-9.81</v>
      </c>
      <c r="E898">
        <f t="shared" si="26"/>
        <v>9.1999999999999993</v>
      </c>
      <c r="F898">
        <f t="shared" si="26"/>
        <v>-5.691659999999958</v>
      </c>
      <c r="G898">
        <f t="shared" si="27"/>
        <v>8.1511999999999265</v>
      </c>
      <c r="H898">
        <f t="shared" si="27"/>
        <v>-0.69240537999999208</v>
      </c>
    </row>
    <row r="899" spans="2:8" x14ac:dyDescent="0.3">
      <c r="B899">
        <f>B898+'User Interface'!$D$14</f>
        <v>0.88700000000000068</v>
      </c>
      <c r="C899">
        <f>IF(G899&lt;0,(SQRT(G899^2+H899^2)*'User Interface'!$D$17)/$C$7*COS(PI()*'User Interface'!$D$19/180),0)</f>
        <v>0</v>
      </c>
      <c r="D899">
        <f>IF(G899&lt;0,(SQRT(H899^2+H899^2)*'User Interface'!$D$17)/$C$7*COS(PI()*'User Interface'!$D$19/180)+$C$8,$C$8)</f>
        <v>-9.81</v>
      </c>
      <c r="E899">
        <f t="shared" si="26"/>
        <v>9.1999999999999993</v>
      </c>
      <c r="F899">
        <f t="shared" si="26"/>
        <v>-5.7014699999999578</v>
      </c>
      <c r="G899">
        <f t="shared" si="27"/>
        <v>8.1603999999999264</v>
      </c>
      <c r="H899">
        <f t="shared" si="27"/>
        <v>-0.69810194499999201</v>
      </c>
    </row>
    <row r="900" spans="2:8" x14ac:dyDescent="0.3">
      <c r="B900">
        <f>B899+'User Interface'!$D$14</f>
        <v>0.88800000000000068</v>
      </c>
      <c r="C900">
        <f>IF(G900&lt;0,(SQRT(G900^2+H900^2)*'User Interface'!$D$17)/$C$7*COS(PI()*'User Interface'!$D$19/180),0)</f>
        <v>0</v>
      </c>
      <c r="D900">
        <f>IF(G900&lt;0,(SQRT(H900^2+H900^2)*'User Interface'!$D$17)/$C$7*COS(PI()*'User Interface'!$D$19/180)+$C$8,$C$8)</f>
        <v>-9.81</v>
      </c>
      <c r="E900">
        <f t="shared" si="26"/>
        <v>9.1999999999999993</v>
      </c>
      <c r="F900">
        <f t="shared" si="26"/>
        <v>-5.7112799999999577</v>
      </c>
      <c r="G900">
        <f t="shared" si="27"/>
        <v>8.1695999999999263</v>
      </c>
      <c r="H900">
        <f t="shared" si="27"/>
        <v>-0.70380831999999194</v>
      </c>
    </row>
    <row r="901" spans="2:8" x14ac:dyDescent="0.3">
      <c r="B901">
        <f>B900+'User Interface'!$D$14</f>
        <v>0.88900000000000068</v>
      </c>
      <c r="C901">
        <f>IF(G901&lt;0,(SQRT(G901^2+H901^2)*'User Interface'!$D$17)/$C$7*COS(PI()*'User Interface'!$D$19/180),0)</f>
        <v>0</v>
      </c>
      <c r="D901">
        <f>IF(G901&lt;0,(SQRT(H901^2+H901^2)*'User Interface'!$D$17)/$C$7*COS(PI()*'User Interface'!$D$19/180)+$C$8,$C$8)</f>
        <v>-9.81</v>
      </c>
      <c r="E901">
        <f t="shared" si="26"/>
        <v>9.1999999999999993</v>
      </c>
      <c r="F901">
        <f t="shared" si="26"/>
        <v>-5.7210899999999576</v>
      </c>
      <c r="G901">
        <f t="shared" si="27"/>
        <v>8.1787999999999261</v>
      </c>
      <c r="H901">
        <f t="shared" si="27"/>
        <v>-0.70952450499999187</v>
      </c>
    </row>
    <row r="902" spans="2:8" x14ac:dyDescent="0.3">
      <c r="B902">
        <f>B901+'User Interface'!$D$14</f>
        <v>0.89000000000000068</v>
      </c>
      <c r="C902">
        <f>IF(G902&lt;0,(SQRT(G902^2+H902^2)*'User Interface'!$D$17)/$C$7*COS(PI()*'User Interface'!$D$19/180),0)</f>
        <v>0</v>
      </c>
      <c r="D902">
        <f>IF(G902&lt;0,(SQRT(H902^2+H902^2)*'User Interface'!$D$17)/$C$7*COS(PI()*'User Interface'!$D$19/180)+$C$8,$C$8)</f>
        <v>-9.81</v>
      </c>
      <c r="E902">
        <f t="shared" si="26"/>
        <v>9.1999999999999993</v>
      </c>
      <c r="F902">
        <f t="shared" si="26"/>
        <v>-5.7308999999999575</v>
      </c>
      <c r="G902">
        <f t="shared" si="27"/>
        <v>8.187999999999926</v>
      </c>
      <c r="H902">
        <f t="shared" si="27"/>
        <v>-0.7152504999999918</v>
      </c>
    </row>
    <row r="903" spans="2:8" x14ac:dyDescent="0.3">
      <c r="B903">
        <f>B902+'User Interface'!$D$14</f>
        <v>0.89100000000000068</v>
      </c>
      <c r="C903">
        <f>IF(G903&lt;0,(SQRT(G903^2+H903^2)*'User Interface'!$D$17)/$C$7*COS(PI()*'User Interface'!$D$19/180),0)</f>
        <v>0</v>
      </c>
      <c r="D903">
        <f>IF(G903&lt;0,(SQRT(H903^2+H903^2)*'User Interface'!$D$17)/$C$7*COS(PI()*'User Interface'!$D$19/180)+$C$8,$C$8)</f>
        <v>-9.81</v>
      </c>
      <c r="E903">
        <f t="shared" si="26"/>
        <v>9.1999999999999993</v>
      </c>
      <c r="F903">
        <f t="shared" si="26"/>
        <v>-5.7407099999999573</v>
      </c>
      <c r="G903">
        <f t="shared" si="27"/>
        <v>8.1971999999999259</v>
      </c>
      <c r="H903">
        <f t="shared" si="27"/>
        <v>-0.72098630499999172</v>
      </c>
    </row>
    <row r="904" spans="2:8" x14ac:dyDescent="0.3">
      <c r="B904">
        <f>B903+'User Interface'!$D$14</f>
        <v>0.89200000000000068</v>
      </c>
      <c r="C904">
        <f>IF(G904&lt;0,(SQRT(G904^2+H904^2)*'User Interface'!$D$17)/$C$7*COS(PI()*'User Interface'!$D$19/180),0)</f>
        <v>0</v>
      </c>
      <c r="D904">
        <f>IF(G904&lt;0,(SQRT(H904^2+H904^2)*'User Interface'!$D$17)/$C$7*COS(PI()*'User Interface'!$D$19/180)+$C$8,$C$8)</f>
        <v>-9.81</v>
      </c>
      <c r="E904">
        <f t="shared" si="26"/>
        <v>9.1999999999999993</v>
      </c>
      <c r="F904">
        <f t="shared" si="26"/>
        <v>-5.7505199999999572</v>
      </c>
      <c r="G904">
        <f t="shared" si="27"/>
        <v>8.2063999999999258</v>
      </c>
      <c r="H904">
        <f t="shared" si="27"/>
        <v>-0.72673191999999165</v>
      </c>
    </row>
    <row r="905" spans="2:8" x14ac:dyDescent="0.3">
      <c r="B905">
        <f>B904+'User Interface'!$D$14</f>
        <v>0.89300000000000068</v>
      </c>
      <c r="C905">
        <f>IF(G905&lt;0,(SQRT(G905^2+H905^2)*'User Interface'!$D$17)/$C$7*COS(PI()*'User Interface'!$D$19/180),0)</f>
        <v>0</v>
      </c>
      <c r="D905">
        <f>IF(G905&lt;0,(SQRT(H905^2+H905^2)*'User Interface'!$D$17)/$C$7*COS(PI()*'User Interface'!$D$19/180)+$C$8,$C$8)</f>
        <v>-9.81</v>
      </c>
      <c r="E905">
        <f t="shared" si="26"/>
        <v>9.1999999999999993</v>
      </c>
      <c r="F905">
        <f t="shared" si="26"/>
        <v>-5.7603299999999571</v>
      </c>
      <c r="G905">
        <f t="shared" si="27"/>
        <v>8.2155999999999256</v>
      </c>
      <c r="H905">
        <f t="shared" si="27"/>
        <v>-0.73248734499999157</v>
      </c>
    </row>
    <row r="906" spans="2:8" x14ac:dyDescent="0.3">
      <c r="B906">
        <f>B905+'User Interface'!$D$14</f>
        <v>0.89400000000000068</v>
      </c>
      <c r="C906">
        <f>IF(G906&lt;0,(SQRT(G906^2+H906^2)*'User Interface'!$D$17)/$C$7*COS(PI()*'User Interface'!$D$19/180),0)</f>
        <v>0</v>
      </c>
      <c r="D906">
        <f>IF(G906&lt;0,(SQRT(H906^2+H906^2)*'User Interface'!$D$17)/$C$7*COS(PI()*'User Interface'!$D$19/180)+$C$8,$C$8)</f>
        <v>-9.81</v>
      </c>
      <c r="E906">
        <f t="shared" si="26"/>
        <v>9.1999999999999993</v>
      </c>
      <c r="F906">
        <f t="shared" si="26"/>
        <v>-5.770139999999957</v>
      </c>
      <c r="G906">
        <f t="shared" si="27"/>
        <v>8.2247999999999255</v>
      </c>
      <c r="H906">
        <f t="shared" si="27"/>
        <v>-0.7382525799999915</v>
      </c>
    </row>
    <row r="907" spans="2:8" x14ac:dyDescent="0.3">
      <c r="B907">
        <f>B906+'User Interface'!$D$14</f>
        <v>0.89500000000000068</v>
      </c>
      <c r="C907">
        <f>IF(G907&lt;0,(SQRT(G907^2+H907^2)*'User Interface'!$D$17)/$C$7*COS(PI()*'User Interface'!$D$19/180),0)</f>
        <v>0</v>
      </c>
      <c r="D907">
        <f>IF(G907&lt;0,(SQRT(H907^2+H907^2)*'User Interface'!$D$17)/$C$7*COS(PI()*'User Interface'!$D$19/180)+$C$8,$C$8)</f>
        <v>-9.81</v>
      </c>
      <c r="E907">
        <f t="shared" si="26"/>
        <v>9.1999999999999993</v>
      </c>
      <c r="F907">
        <f t="shared" si="26"/>
        <v>-5.7799499999999568</v>
      </c>
      <c r="G907">
        <f t="shared" si="27"/>
        <v>8.2339999999999254</v>
      </c>
      <c r="H907">
        <f t="shared" si="27"/>
        <v>-0.74402762499999142</v>
      </c>
    </row>
    <row r="908" spans="2:8" x14ac:dyDescent="0.3">
      <c r="B908">
        <f>B907+'User Interface'!$D$14</f>
        <v>0.89600000000000068</v>
      </c>
      <c r="C908">
        <f>IF(G908&lt;0,(SQRT(G908^2+H908^2)*'User Interface'!$D$17)/$C$7*COS(PI()*'User Interface'!$D$19/180),0)</f>
        <v>0</v>
      </c>
      <c r="D908">
        <f>IF(G908&lt;0,(SQRT(H908^2+H908^2)*'User Interface'!$D$17)/$C$7*COS(PI()*'User Interface'!$D$19/180)+$C$8,$C$8)</f>
        <v>-9.81</v>
      </c>
      <c r="E908">
        <f t="shared" si="26"/>
        <v>9.1999999999999993</v>
      </c>
      <c r="F908">
        <f t="shared" si="26"/>
        <v>-5.7897599999999567</v>
      </c>
      <c r="G908">
        <f t="shared" si="27"/>
        <v>8.2431999999999253</v>
      </c>
      <c r="H908">
        <f t="shared" si="27"/>
        <v>-0.74981247999999134</v>
      </c>
    </row>
    <row r="909" spans="2:8" x14ac:dyDescent="0.3">
      <c r="B909">
        <f>B908+'User Interface'!$D$14</f>
        <v>0.89700000000000069</v>
      </c>
      <c r="C909">
        <f>IF(G909&lt;0,(SQRT(G909^2+H909^2)*'User Interface'!$D$17)/$C$7*COS(PI()*'User Interface'!$D$19/180),0)</f>
        <v>0</v>
      </c>
      <c r="D909">
        <f>IF(G909&lt;0,(SQRT(H909^2+H909^2)*'User Interface'!$D$17)/$C$7*COS(PI()*'User Interface'!$D$19/180)+$C$8,$C$8)</f>
        <v>-9.81</v>
      </c>
      <c r="E909">
        <f t="shared" si="26"/>
        <v>9.1999999999999993</v>
      </c>
      <c r="F909">
        <f t="shared" si="26"/>
        <v>-5.7995699999999566</v>
      </c>
      <c r="G909">
        <f t="shared" si="27"/>
        <v>8.2523999999999251</v>
      </c>
      <c r="H909">
        <f t="shared" si="27"/>
        <v>-0.75560714499999126</v>
      </c>
    </row>
    <row r="910" spans="2:8" x14ac:dyDescent="0.3">
      <c r="B910">
        <f>B909+'User Interface'!$D$14</f>
        <v>0.89800000000000069</v>
      </c>
      <c r="C910">
        <f>IF(G910&lt;0,(SQRT(G910^2+H910^2)*'User Interface'!$D$17)/$C$7*COS(PI()*'User Interface'!$D$19/180),0)</f>
        <v>0</v>
      </c>
      <c r="D910">
        <f>IF(G910&lt;0,(SQRT(H910^2+H910^2)*'User Interface'!$D$17)/$C$7*COS(PI()*'User Interface'!$D$19/180)+$C$8,$C$8)</f>
        <v>-9.81</v>
      </c>
      <c r="E910">
        <f t="shared" ref="E910:F973" si="28">C909*$C$9+E909</f>
        <v>9.1999999999999993</v>
      </c>
      <c r="F910">
        <f t="shared" si="28"/>
        <v>-5.8093799999999565</v>
      </c>
      <c r="G910">
        <f t="shared" ref="G910:H973" si="29">(E910+E909)/2*$C$9+G909</f>
        <v>8.261599999999925</v>
      </c>
      <c r="H910">
        <f t="shared" si="29"/>
        <v>-0.76141161999999118</v>
      </c>
    </row>
    <row r="911" spans="2:8" x14ac:dyDescent="0.3">
      <c r="B911">
        <f>B910+'User Interface'!$D$14</f>
        <v>0.89900000000000069</v>
      </c>
      <c r="C911">
        <f>IF(G911&lt;0,(SQRT(G911^2+H911^2)*'User Interface'!$D$17)/$C$7*COS(PI()*'User Interface'!$D$19/180),0)</f>
        <v>0</v>
      </c>
      <c r="D911">
        <f>IF(G911&lt;0,(SQRT(H911^2+H911^2)*'User Interface'!$D$17)/$C$7*COS(PI()*'User Interface'!$D$19/180)+$C$8,$C$8)</f>
        <v>-9.81</v>
      </c>
      <c r="E911">
        <f t="shared" si="28"/>
        <v>9.1999999999999993</v>
      </c>
      <c r="F911">
        <f t="shared" si="28"/>
        <v>-5.8191899999999563</v>
      </c>
      <c r="G911">
        <f t="shared" si="29"/>
        <v>8.2707999999999249</v>
      </c>
      <c r="H911">
        <f t="shared" si="29"/>
        <v>-0.7672259049999911</v>
      </c>
    </row>
    <row r="912" spans="2:8" x14ac:dyDescent="0.3">
      <c r="B912">
        <f>B911+'User Interface'!$D$14</f>
        <v>0.90000000000000069</v>
      </c>
      <c r="C912">
        <f>IF(G912&lt;0,(SQRT(G912^2+H912^2)*'User Interface'!$D$17)/$C$7*COS(PI()*'User Interface'!$D$19/180),0)</f>
        <v>0</v>
      </c>
      <c r="D912">
        <f>IF(G912&lt;0,(SQRT(H912^2+H912^2)*'User Interface'!$D$17)/$C$7*COS(PI()*'User Interface'!$D$19/180)+$C$8,$C$8)</f>
        <v>-9.81</v>
      </c>
      <c r="E912">
        <f t="shared" si="28"/>
        <v>9.1999999999999993</v>
      </c>
      <c r="F912">
        <f t="shared" si="28"/>
        <v>-5.8289999999999562</v>
      </c>
      <c r="G912">
        <f t="shared" si="29"/>
        <v>8.2799999999999248</v>
      </c>
      <c r="H912">
        <f t="shared" si="29"/>
        <v>-0.77304999999999102</v>
      </c>
    </row>
    <row r="913" spans="2:8" x14ac:dyDescent="0.3">
      <c r="B913">
        <f>B912+'User Interface'!$D$14</f>
        <v>0.90100000000000069</v>
      </c>
      <c r="C913">
        <f>IF(G913&lt;0,(SQRT(G913^2+H913^2)*'User Interface'!$D$17)/$C$7*COS(PI()*'User Interface'!$D$19/180),0)</f>
        <v>0</v>
      </c>
      <c r="D913">
        <f>IF(G913&lt;0,(SQRT(H913^2+H913^2)*'User Interface'!$D$17)/$C$7*COS(PI()*'User Interface'!$D$19/180)+$C$8,$C$8)</f>
        <v>-9.81</v>
      </c>
      <c r="E913">
        <f t="shared" si="28"/>
        <v>9.1999999999999993</v>
      </c>
      <c r="F913">
        <f t="shared" si="28"/>
        <v>-5.8388099999999561</v>
      </c>
      <c r="G913">
        <f t="shared" si="29"/>
        <v>8.2891999999999246</v>
      </c>
      <c r="H913">
        <f t="shared" si="29"/>
        <v>-0.77888390499999094</v>
      </c>
    </row>
    <row r="914" spans="2:8" x14ac:dyDescent="0.3">
      <c r="B914">
        <f>B913+'User Interface'!$D$14</f>
        <v>0.90200000000000069</v>
      </c>
      <c r="C914">
        <f>IF(G914&lt;0,(SQRT(G914^2+H914^2)*'User Interface'!$D$17)/$C$7*COS(PI()*'User Interface'!$D$19/180),0)</f>
        <v>0</v>
      </c>
      <c r="D914">
        <f>IF(G914&lt;0,(SQRT(H914^2+H914^2)*'User Interface'!$D$17)/$C$7*COS(PI()*'User Interface'!$D$19/180)+$C$8,$C$8)</f>
        <v>-9.81</v>
      </c>
      <c r="E914">
        <f t="shared" si="28"/>
        <v>9.1999999999999993</v>
      </c>
      <c r="F914">
        <f t="shared" si="28"/>
        <v>-5.848619999999956</v>
      </c>
      <c r="G914">
        <f t="shared" si="29"/>
        <v>8.2983999999999245</v>
      </c>
      <c r="H914">
        <f t="shared" si="29"/>
        <v>-0.78472761999999086</v>
      </c>
    </row>
    <row r="915" spans="2:8" x14ac:dyDescent="0.3">
      <c r="B915">
        <f>B914+'User Interface'!$D$14</f>
        <v>0.90300000000000069</v>
      </c>
      <c r="C915">
        <f>IF(G915&lt;0,(SQRT(G915^2+H915^2)*'User Interface'!$D$17)/$C$7*COS(PI()*'User Interface'!$D$19/180),0)</f>
        <v>0</v>
      </c>
      <c r="D915">
        <f>IF(G915&lt;0,(SQRT(H915^2+H915^2)*'User Interface'!$D$17)/$C$7*COS(PI()*'User Interface'!$D$19/180)+$C$8,$C$8)</f>
        <v>-9.81</v>
      </c>
      <c r="E915">
        <f t="shared" si="28"/>
        <v>9.1999999999999993</v>
      </c>
      <c r="F915">
        <f t="shared" si="28"/>
        <v>-5.8584299999999558</v>
      </c>
      <c r="G915">
        <f t="shared" si="29"/>
        <v>8.3075999999999244</v>
      </c>
      <c r="H915">
        <f t="shared" si="29"/>
        <v>-0.79058114499999077</v>
      </c>
    </row>
    <row r="916" spans="2:8" x14ac:dyDescent="0.3">
      <c r="B916">
        <f>B915+'User Interface'!$D$14</f>
        <v>0.90400000000000069</v>
      </c>
      <c r="C916">
        <f>IF(G916&lt;0,(SQRT(G916^2+H916^2)*'User Interface'!$D$17)/$C$7*COS(PI()*'User Interface'!$D$19/180),0)</f>
        <v>0</v>
      </c>
      <c r="D916">
        <f>IF(G916&lt;0,(SQRT(H916^2+H916^2)*'User Interface'!$D$17)/$C$7*COS(PI()*'User Interface'!$D$19/180)+$C$8,$C$8)</f>
        <v>-9.81</v>
      </c>
      <c r="E916">
        <f t="shared" si="28"/>
        <v>9.1999999999999993</v>
      </c>
      <c r="F916">
        <f t="shared" si="28"/>
        <v>-5.8682399999999557</v>
      </c>
      <c r="G916">
        <f t="shared" si="29"/>
        <v>8.3167999999999243</v>
      </c>
      <c r="H916">
        <f t="shared" si="29"/>
        <v>-0.79644447999999068</v>
      </c>
    </row>
    <row r="917" spans="2:8" x14ac:dyDescent="0.3">
      <c r="B917">
        <f>B916+'User Interface'!$D$14</f>
        <v>0.90500000000000069</v>
      </c>
      <c r="C917">
        <f>IF(G917&lt;0,(SQRT(G917^2+H917^2)*'User Interface'!$D$17)/$C$7*COS(PI()*'User Interface'!$D$19/180),0)</f>
        <v>0</v>
      </c>
      <c r="D917">
        <f>IF(G917&lt;0,(SQRT(H917^2+H917^2)*'User Interface'!$D$17)/$C$7*COS(PI()*'User Interface'!$D$19/180)+$C$8,$C$8)</f>
        <v>-9.81</v>
      </c>
      <c r="E917">
        <f t="shared" si="28"/>
        <v>9.1999999999999993</v>
      </c>
      <c r="F917">
        <f t="shared" si="28"/>
        <v>-5.8780499999999556</v>
      </c>
      <c r="G917">
        <f t="shared" si="29"/>
        <v>8.3259999999999241</v>
      </c>
      <c r="H917">
        <f t="shared" si="29"/>
        <v>-0.8023176249999906</v>
      </c>
    </row>
    <row r="918" spans="2:8" x14ac:dyDescent="0.3">
      <c r="B918">
        <f>B917+'User Interface'!$D$14</f>
        <v>0.90600000000000069</v>
      </c>
      <c r="C918">
        <f>IF(G918&lt;0,(SQRT(G918^2+H918^2)*'User Interface'!$D$17)/$C$7*COS(PI()*'User Interface'!$D$19/180),0)</f>
        <v>0</v>
      </c>
      <c r="D918">
        <f>IF(G918&lt;0,(SQRT(H918^2+H918^2)*'User Interface'!$D$17)/$C$7*COS(PI()*'User Interface'!$D$19/180)+$C$8,$C$8)</f>
        <v>-9.81</v>
      </c>
      <c r="E918">
        <f t="shared" si="28"/>
        <v>9.1999999999999993</v>
      </c>
      <c r="F918">
        <f t="shared" si="28"/>
        <v>-5.8878599999999555</v>
      </c>
      <c r="G918">
        <f t="shared" si="29"/>
        <v>8.335199999999924</v>
      </c>
      <c r="H918">
        <f t="shared" si="29"/>
        <v>-0.80820057999999051</v>
      </c>
    </row>
    <row r="919" spans="2:8" x14ac:dyDescent="0.3">
      <c r="B919">
        <f>B918+'User Interface'!$D$14</f>
        <v>0.90700000000000069</v>
      </c>
      <c r="C919">
        <f>IF(G919&lt;0,(SQRT(G919^2+H919^2)*'User Interface'!$D$17)/$C$7*COS(PI()*'User Interface'!$D$19/180),0)</f>
        <v>0</v>
      </c>
      <c r="D919">
        <f>IF(G919&lt;0,(SQRT(H919^2+H919^2)*'User Interface'!$D$17)/$C$7*COS(PI()*'User Interface'!$D$19/180)+$C$8,$C$8)</f>
        <v>-9.81</v>
      </c>
      <c r="E919">
        <f t="shared" si="28"/>
        <v>9.1999999999999993</v>
      </c>
      <c r="F919">
        <f t="shared" si="28"/>
        <v>-5.8976699999999553</v>
      </c>
      <c r="G919">
        <f t="shared" si="29"/>
        <v>8.3443999999999239</v>
      </c>
      <c r="H919">
        <f t="shared" si="29"/>
        <v>-0.81409334499999042</v>
      </c>
    </row>
    <row r="920" spans="2:8" x14ac:dyDescent="0.3">
      <c r="B920">
        <f>B919+'User Interface'!$D$14</f>
        <v>0.9080000000000007</v>
      </c>
      <c r="C920">
        <f>IF(G920&lt;0,(SQRT(G920^2+H920^2)*'User Interface'!$D$17)/$C$7*COS(PI()*'User Interface'!$D$19/180),0)</f>
        <v>0</v>
      </c>
      <c r="D920">
        <f>IF(G920&lt;0,(SQRT(H920^2+H920^2)*'User Interface'!$D$17)/$C$7*COS(PI()*'User Interface'!$D$19/180)+$C$8,$C$8)</f>
        <v>-9.81</v>
      </c>
      <c r="E920">
        <f t="shared" si="28"/>
        <v>9.1999999999999993</v>
      </c>
      <c r="F920">
        <f t="shared" si="28"/>
        <v>-5.9074799999999552</v>
      </c>
      <c r="G920">
        <f t="shared" si="29"/>
        <v>8.3535999999999238</v>
      </c>
      <c r="H920">
        <f t="shared" si="29"/>
        <v>-0.81999591999999033</v>
      </c>
    </row>
    <row r="921" spans="2:8" x14ac:dyDescent="0.3">
      <c r="B921">
        <f>B920+'User Interface'!$D$14</f>
        <v>0.9090000000000007</v>
      </c>
      <c r="C921">
        <f>IF(G921&lt;0,(SQRT(G921^2+H921^2)*'User Interface'!$D$17)/$C$7*COS(PI()*'User Interface'!$D$19/180),0)</f>
        <v>0</v>
      </c>
      <c r="D921">
        <f>IF(G921&lt;0,(SQRT(H921^2+H921^2)*'User Interface'!$D$17)/$C$7*COS(PI()*'User Interface'!$D$19/180)+$C$8,$C$8)</f>
        <v>-9.81</v>
      </c>
      <c r="E921">
        <f t="shared" si="28"/>
        <v>9.1999999999999993</v>
      </c>
      <c r="F921">
        <f t="shared" si="28"/>
        <v>-5.9172899999999551</v>
      </c>
      <c r="G921">
        <f t="shared" si="29"/>
        <v>8.3627999999999236</v>
      </c>
      <c r="H921">
        <f t="shared" si="29"/>
        <v>-0.82590830499999024</v>
      </c>
    </row>
    <row r="922" spans="2:8" x14ac:dyDescent="0.3">
      <c r="B922">
        <f>B921+'User Interface'!$D$14</f>
        <v>0.9100000000000007</v>
      </c>
      <c r="C922">
        <f>IF(G922&lt;0,(SQRT(G922^2+H922^2)*'User Interface'!$D$17)/$C$7*COS(PI()*'User Interface'!$D$19/180),0)</f>
        <v>0</v>
      </c>
      <c r="D922">
        <f>IF(G922&lt;0,(SQRT(H922^2+H922^2)*'User Interface'!$D$17)/$C$7*COS(PI()*'User Interface'!$D$19/180)+$C$8,$C$8)</f>
        <v>-9.81</v>
      </c>
      <c r="E922">
        <f t="shared" si="28"/>
        <v>9.1999999999999993</v>
      </c>
      <c r="F922">
        <f t="shared" si="28"/>
        <v>-5.927099999999955</v>
      </c>
      <c r="G922">
        <f t="shared" si="29"/>
        <v>8.3719999999999235</v>
      </c>
      <c r="H922">
        <f t="shared" si="29"/>
        <v>-0.83183049999999015</v>
      </c>
    </row>
    <row r="923" spans="2:8" x14ac:dyDescent="0.3">
      <c r="B923">
        <f>B922+'User Interface'!$D$14</f>
        <v>0.9110000000000007</v>
      </c>
      <c r="C923">
        <f>IF(G923&lt;0,(SQRT(G923^2+H923^2)*'User Interface'!$D$17)/$C$7*COS(PI()*'User Interface'!$D$19/180),0)</f>
        <v>0</v>
      </c>
      <c r="D923">
        <f>IF(G923&lt;0,(SQRT(H923^2+H923^2)*'User Interface'!$D$17)/$C$7*COS(PI()*'User Interface'!$D$19/180)+$C$8,$C$8)</f>
        <v>-9.81</v>
      </c>
      <c r="E923">
        <f t="shared" si="28"/>
        <v>9.1999999999999993</v>
      </c>
      <c r="F923">
        <f t="shared" si="28"/>
        <v>-5.9369099999999548</v>
      </c>
      <c r="G923">
        <f t="shared" si="29"/>
        <v>8.3811999999999234</v>
      </c>
      <c r="H923">
        <f t="shared" si="29"/>
        <v>-0.83776250499999005</v>
      </c>
    </row>
    <row r="924" spans="2:8" x14ac:dyDescent="0.3">
      <c r="B924">
        <f>B923+'User Interface'!$D$14</f>
        <v>0.9120000000000007</v>
      </c>
      <c r="C924">
        <f>IF(G924&lt;0,(SQRT(G924^2+H924^2)*'User Interface'!$D$17)/$C$7*COS(PI()*'User Interface'!$D$19/180),0)</f>
        <v>0</v>
      </c>
      <c r="D924">
        <f>IF(G924&lt;0,(SQRT(H924^2+H924^2)*'User Interface'!$D$17)/$C$7*COS(PI()*'User Interface'!$D$19/180)+$C$8,$C$8)</f>
        <v>-9.81</v>
      </c>
      <c r="E924">
        <f t="shared" si="28"/>
        <v>9.1999999999999993</v>
      </c>
      <c r="F924">
        <f t="shared" si="28"/>
        <v>-5.9467199999999547</v>
      </c>
      <c r="G924">
        <f t="shared" si="29"/>
        <v>8.3903999999999233</v>
      </c>
      <c r="H924">
        <f t="shared" si="29"/>
        <v>-0.84370431999998996</v>
      </c>
    </row>
    <row r="925" spans="2:8" x14ac:dyDescent="0.3">
      <c r="B925">
        <f>B924+'User Interface'!$D$14</f>
        <v>0.9130000000000007</v>
      </c>
      <c r="C925">
        <f>IF(G925&lt;0,(SQRT(G925^2+H925^2)*'User Interface'!$D$17)/$C$7*COS(PI()*'User Interface'!$D$19/180),0)</f>
        <v>0</v>
      </c>
      <c r="D925">
        <f>IF(G925&lt;0,(SQRT(H925^2+H925^2)*'User Interface'!$D$17)/$C$7*COS(PI()*'User Interface'!$D$19/180)+$C$8,$C$8)</f>
        <v>-9.81</v>
      </c>
      <c r="E925">
        <f t="shared" si="28"/>
        <v>9.1999999999999993</v>
      </c>
      <c r="F925">
        <f t="shared" si="28"/>
        <v>-5.9565299999999546</v>
      </c>
      <c r="G925">
        <f t="shared" si="29"/>
        <v>8.3995999999999231</v>
      </c>
      <c r="H925">
        <f t="shared" si="29"/>
        <v>-0.84965594499998986</v>
      </c>
    </row>
    <row r="926" spans="2:8" x14ac:dyDescent="0.3">
      <c r="B926">
        <f>B925+'User Interface'!$D$14</f>
        <v>0.9140000000000007</v>
      </c>
      <c r="C926">
        <f>IF(G926&lt;0,(SQRT(G926^2+H926^2)*'User Interface'!$D$17)/$C$7*COS(PI()*'User Interface'!$D$19/180),0)</f>
        <v>0</v>
      </c>
      <c r="D926">
        <f>IF(G926&lt;0,(SQRT(H926^2+H926^2)*'User Interface'!$D$17)/$C$7*COS(PI()*'User Interface'!$D$19/180)+$C$8,$C$8)</f>
        <v>-9.81</v>
      </c>
      <c r="E926">
        <f t="shared" si="28"/>
        <v>9.1999999999999993</v>
      </c>
      <c r="F926">
        <f t="shared" si="28"/>
        <v>-5.9663399999999545</v>
      </c>
      <c r="G926">
        <f t="shared" si="29"/>
        <v>8.408799999999923</v>
      </c>
      <c r="H926">
        <f t="shared" si="29"/>
        <v>-0.85561737999998977</v>
      </c>
    </row>
    <row r="927" spans="2:8" x14ac:dyDescent="0.3">
      <c r="B927">
        <f>B926+'User Interface'!$D$14</f>
        <v>0.9150000000000007</v>
      </c>
      <c r="C927">
        <f>IF(G927&lt;0,(SQRT(G927^2+H927^2)*'User Interface'!$D$17)/$C$7*COS(PI()*'User Interface'!$D$19/180),0)</f>
        <v>0</v>
      </c>
      <c r="D927">
        <f>IF(G927&lt;0,(SQRT(H927^2+H927^2)*'User Interface'!$D$17)/$C$7*COS(PI()*'User Interface'!$D$19/180)+$C$8,$C$8)</f>
        <v>-9.81</v>
      </c>
      <c r="E927">
        <f t="shared" si="28"/>
        <v>9.1999999999999993</v>
      </c>
      <c r="F927">
        <f t="shared" si="28"/>
        <v>-5.9761499999999543</v>
      </c>
      <c r="G927">
        <f t="shared" si="29"/>
        <v>8.4179999999999229</v>
      </c>
      <c r="H927">
        <f t="shared" si="29"/>
        <v>-0.86158862499998967</v>
      </c>
    </row>
    <row r="928" spans="2:8" x14ac:dyDescent="0.3">
      <c r="B928">
        <f>B927+'User Interface'!$D$14</f>
        <v>0.9160000000000007</v>
      </c>
      <c r="C928">
        <f>IF(G928&lt;0,(SQRT(G928^2+H928^2)*'User Interface'!$D$17)/$C$7*COS(PI()*'User Interface'!$D$19/180),0)</f>
        <v>0</v>
      </c>
      <c r="D928">
        <f>IF(G928&lt;0,(SQRT(H928^2+H928^2)*'User Interface'!$D$17)/$C$7*COS(PI()*'User Interface'!$D$19/180)+$C$8,$C$8)</f>
        <v>-9.81</v>
      </c>
      <c r="E928">
        <f t="shared" si="28"/>
        <v>9.1999999999999993</v>
      </c>
      <c r="F928">
        <f t="shared" si="28"/>
        <v>-5.9859599999999542</v>
      </c>
      <c r="G928">
        <f t="shared" si="29"/>
        <v>8.4271999999999228</v>
      </c>
      <c r="H928">
        <f t="shared" si="29"/>
        <v>-0.86756967999998957</v>
      </c>
    </row>
    <row r="929" spans="2:8" x14ac:dyDescent="0.3">
      <c r="B929">
        <f>B928+'User Interface'!$D$14</f>
        <v>0.9170000000000007</v>
      </c>
      <c r="C929">
        <f>IF(G929&lt;0,(SQRT(G929^2+H929^2)*'User Interface'!$D$17)/$C$7*COS(PI()*'User Interface'!$D$19/180),0)</f>
        <v>0</v>
      </c>
      <c r="D929">
        <f>IF(G929&lt;0,(SQRT(H929^2+H929^2)*'User Interface'!$D$17)/$C$7*COS(PI()*'User Interface'!$D$19/180)+$C$8,$C$8)</f>
        <v>-9.81</v>
      </c>
      <c r="E929">
        <f t="shared" si="28"/>
        <v>9.1999999999999993</v>
      </c>
      <c r="F929">
        <f t="shared" si="28"/>
        <v>-5.9957699999999541</v>
      </c>
      <c r="G929">
        <f t="shared" si="29"/>
        <v>8.4363999999999226</v>
      </c>
      <c r="H929">
        <f t="shared" si="29"/>
        <v>-0.87356054499998947</v>
      </c>
    </row>
    <row r="930" spans="2:8" x14ac:dyDescent="0.3">
      <c r="B930">
        <f>B929+'User Interface'!$D$14</f>
        <v>0.9180000000000007</v>
      </c>
      <c r="C930">
        <f>IF(G930&lt;0,(SQRT(G930^2+H930^2)*'User Interface'!$D$17)/$C$7*COS(PI()*'User Interface'!$D$19/180),0)</f>
        <v>0</v>
      </c>
      <c r="D930">
        <f>IF(G930&lt;0,(SQRT(H930^2+H930^2)*'User Interface'!$D$17)/$C$7*COS(PI()*'User Interface'!$D$19/180)+$C$8,$C$8)</f>
        <v>-9.81</v>
      </c>
      <c r="E930">
        <f t="shared" si="28"/>
        <v>9.1999999999999993</v>
      </c>
      <c r="F930">
        <f t="shared" si="28"/>
        <v>-6.005579999999954</v>
      </c>
      <c r="G930">
        <f t="shared" si="29"/>
        <v>8.4455999999999225</v>
      </c>
      <c r="H930">
        <f t="shared" si="29"/>
        <v>-0.87956121999998937</v>
      </c>
    </row>
    <row r="931" spans="2:8" x14ac:dyDescent="0.3">
      <c r="B931">
        <f>B930+'User Interface'!$D$14</f>
        <v>0.91900000000000071</v>
      </c>
      <c r="C931">
        <f>IF(G931&lt;0,(SQRT(G931^2+H931^2)*'User Interface'!$D$17)/$C$7*COS(PI()*'User Interface'!$D$19/180),0)</f>
        <v>0</v>
      </c>
      <c r="D931">
        <f>IF(G931&lt;0,(SQRT(H931^2+H931^2)*'User Interface'!$D$17)/$C$7*COS(PI()*'User Interface'!$D$19/180)+$C$8,$C$8)</f>
        <v>-9.81</v>
      </c>
      <c r="E931">
        <f t="shared" si="28"/>
        <v>9.1999999999999993</v>
      </c>
      <c r="F931">
        <f t="shared" si="28"/>
        <v>-6.0153899999999538</v>
      </c>
      <c r="G931">
        <f t="shared" si="29"/>
        <v>8.4547999999999224</v>
      </c>
      <c r="H931">
        <f t="shared" si="29"/>
        <v>-0.88557170499998938</v>
      </c>
    </row>
    <row r="932" spans="2:8" x14ac:dyDescent="0.3">
      <c r="B932">
        <f>B931+'User Interface'!$D$14</f>
        <v>0.92000000000000071</v>
      </c>
      <c r="C932">
        <f>IF(G932&lt;0,(SQRT(G932^2+H932^2)*'User Interface'!$D$17)/$C$7*COS(PI()*'User Interface'!$D$19/180),0)</f>
        <v>0</v>
      </c>
      <c r="D932">
        <f>IF(G932&lt;0,(SQRT(H932^2+H932^2)*'User Interface'!$D$17)/$C$7*COS(PI()*'User Interface'!$D$19/180)+$C$8,$C$8)</f>
        <v>-9.81</v>
      </c>
      <c r="E932">
        <f t="shared" si="28"/>
        <v>9.1999999999999993</v>
      </c>
      <c r="F932">
        <f t="shared" si="28"/>
        <v>-6.0251999999999537</v>
      </c>
      <c r="G932">
        <f t="shared" si="29"/>
        <v>8.4639999999999223</v>
      </c>
      <c r="H932">
        <f t="shared" si="29"/>
        <v>-0.89159199999998939</v>
      </c>
    </row>
    <row r="933" spans="2:8" x14ac:dyDescent="0.3">
      <c r="B933">
        <f>B932+'User Interface'!$D$14</f>
        <v>0.92100000000000071</v>
      </c>
      <c r="C933">
        <f>IF(G933&lt;0,(SQRT(G933^2+H933^2)*'User Interface'!$D$17)/$C$7*COS(PI()*'User Interface'!$D$19/180),0)</f>
        <v>0</v>
      </c>
      <c r="D933">
        <f>IF(G933&lt;0,(SQRT(H933^2+H933^2)*'User Interface'!$D$17)/$C$7*COS(PI()*'User Interface'!$D$19/180)+$C$8,$C$8)</f>
        <v>-9.81</v>
      </c>
      <c r="E933">
        <f t="shared" si="28"/>
        <v>9.1999999999999993</v>
      </c>
      <c r="F933">
        <f t="shared" si="28"/>
        <v>-6.0350099999999536</v>
      </c>
      <c r="G933">
        <f t="shared" si="29"/>
        <v>8.4731999999999221</v>
      </c>
      <c r="H933">
        <f t="shared" si="29"/>
        <v>-0.8976221049999894</v>
      </c>
    </row>
    <row r="934" spans="2:8" x14ac:dyDescent="0.3">
      <c r="B934">
        <f>B933+'User Interface'!$D$14</f>
        <v>0.92200000000000071</v>
      </c>
      <c r="C934">
        <f>IF(G934&lt;0,(SQRT(G934^2+H934^2)*'User Interface'!$D$17)/$C$7*COS(PI()*'User Interface'!$D$19/180),0)</f>
        <v>0</v>
      </c>
      <c r="D934">
        <f>IF(G934&lt;0,(SQRT(H934^2+H934^2)*'User Interface'!$D$17)/$C$7*COS(PI()*'User Interface'!$D$19/180)+$C$8,$C$8)</f>
        <v>-9.81</v>
      </c>
      <c r="E934">
        <f t="shared" si="28"/>
        <v>9.1999999999999993</v>
      </c>
      <c r="F934">
        <f t="shared" si="28"/>
        <v>-6.0448199999999535</v>
      </c>
      <c r="G934">
        <f t="shared" si="29"/>
        <v>8.482399999999922</v>
      </c>
      <c r="H934">
        <f t="shared" si="29"/>
        <v>-0.90366201999998941</v>
      </c>
    </row>
    <row r="935" spans="2:8" x14ac:dyDescent="0.3">
      <c r="B935">
        <f>B934+'User Interface'!$D$14</f>
        <v>0.92300000000000071</v>
      </c>
      <c r="C935">
        <f>IF(G935&lt;0,(SQRT(G935^2+H935^2)*'User Interface'!$D$17)/$C$7*COS(PI()*'User Interface'!$D$19/180),0)</f>
        <v>0</v>
      </c>
      <c r="D935">
        <f>IF(G935&lt;0,(SQRT(H935^2+H935^2)*'User Interface'!$D$17)/$C$7*COS(PI()*'User Interface'!$D$19/180)+$C$8,$C$8)</f>
        <v>-9.81</v>
      </c>
      <c r="E935">
        <f t="shared" si="28"/>
        <v>9.1999999999999993</v>
      </c>
      <c r="F935">
        <f t="shared" si="28"/>
        <v>-6.0546299999999533</v>
      </c>
      <c r="G935">
        <f t="shared" si="29"/>
        <v>8.4915999999999219</v>
      </c>
      <c r="H935">
        <f t="shared" si="29"/>
        <v>-0.90971174499998941</v>
      </c>
    </row>
    <row r="936" spans="2:8" x14ac:dyDescent="0.3">
      <c r="B936">
        <f>B935+'User Interface'!$D$14</f>
        <v>0.92400000000000071</v>
      </c>
      <c r="C936">
        <f>IF(G936&lt;0,(SQRT(G936^2+H936^2)*'User Interface'!$D$17)/$C$7*COS(PI()*'User Interface'!$D$19/180),0)</f>
        <v>0</v>
      </c>
      <c r="D936">
        <f>IF(G936&lt;0,(SQRT(H936^2+H936^2)*'User Interface'!$D$17)/$C$7*COS(PI()*'User Interface'!$D$19/180)+$C$8,$C$8)</f>
        <v>-9.81</v>
      </c>
      <c r="E936">
        <f t="shared" si="28"/>
        <v>9.1999999999999993</v>
      </c>
      <c r="F936">
        <f t="shared" si="28"/>
        <v>-6.0644399999999532</v>
      </c>
      <c r="G936">
        <f t="shared" si="29"/>
        <v>8.5007999999999218</v>
      </c>
      <c r="H936">
        <f t="shared" si="29"/>
        <v>-0.91577127999998942</v>
      </c>
    </row>
    <row r="937" spans="2:8" x14ac:dyDescent="0.3">
      <c r="B937">
        <f>B936+'User Interface'!$D$14</f>
        <v>0.92500000000000071</v>
      </c>
      <c r="C937">
        <f>IF(G937&lt;0,(SQRT(G937^2+H937^2)*'User Interface'!$D$17)/$C$7*COS(PI()*'User Interface'!$D$19/180),0)</f>
        <v>0</v>
      </c>
      <c r="D937">
        <f>IF(G937&lt;0,(SQRT(H937^2+H937^2)*'User Interface'!$D$17)/$C$7*COS(PI()*'User Interface'!$D$19/180)+$C$8,$C$8)</f>
        <v>-9.81</v>
      </c>
      <c r="E937">
        <f t="shared" si="28"/>
        <v>9.1999999999999993</v>
      </c>
      <c r="F937">
        <f t="shared" si="28"/>
        <v>-6.0742499999999531</v>
      </c>
      <c r="G937">
        <f t="shared" si="29"/>
        <v>8.5099999999999216</v>
      </c>
      <c r="H937">
        <f t="shared" si="29"/>
        <v>-0.92184062499998942</v>
      </c>
    </row>
    <row r="938" spans="2:8" x14ac:dyDescent="0.3">
      <c r="B938">
        <f>B937+'User Interface'!$D$14</f>
        <v>0.92600000000000071</v>
      </c>
      <c r="C938">
        <f>IF(G938&lt;0,(SQRT(G938^2+H938^2)*'User Interface'!$D$17)/$C$7*COS(PI()*'User Interface'!$D$19/180),0)</f>
        <v>0</v>
      </c>
      <c r="D938">
        <f>IF(G938&lt;0,(SQRT(H938^2+H938^2)*'User Interface'!$D$17)/$C$7*COS(PI()*'User Interface'!$D$19/180)+$C$8,$C$8)</f>
        <v>-9.81</v>
      </c>
      <c r="E938">
        <f t="shared" si="28"/>
        <v>9.1999999999999993</v>
      </c>
      <c r="F938">
        <f t="shared" si="28"/>
        <v>-6.084059999999953</v>
      </c>
      <c r="G938">
        <f t="shared" si="29"/>
        <v>8.5191999999999215</v>
      </c>
      <c r="H938">
        <f t="shared" si="29"/>
        <v>-0.92791977999998942</v>
      </c>
    </row>
    <row r="939" spans="2:8" x14ac:dyDescent="0.3">
      <c r="B939">
        <f>B938+'User Interface'!$D$14</f>
        <v>0.92700000000000071</v>
      </c>
      <c r="C939">
        <f>IF(G939&lt;0,(SQRT(G939^2+H939^2)*'User Interface'!$D$17)/$C$7*COS(PI()*'User Interface'!$D$19/180),0)</f>
        <v>0</v>
      </c>
      <c r="D939">
        <f>IF(G939&lt;0,(SQRT(H939^2+H939^2)*'User Interface'!$D$17)/$C$7*COS(PI()*'User Interface'!$D$19/180)+$C$8,$C$8)</f>
        <v>-9.81</v>
      </c>
      <c r="E939">
        <f t="shared" si="28"/>
        <v>9.1999999999999993</v>
      </c>
      <c r="F939">
        <f t="shared" si="28"/>
        <v>-6.0938699999999528</v>
      </c>
      <c r="G939">
        <f t="shared" si="29"/>
        <v>8.5283999999999214</v>
      </c>
      <c r="H939">
        <f t="shared" si="29"/>
        <v>-0.93400874499998943</v>
      </c>
    </row>
    <row r="940" spans="2:8" x14ac:dyDescent="0.3">
      <c r="B940">
        <f>B939+'User Interface'!$D$14</f>
        <v>0.92800000000000071</v>
      </c>
      <c r="C940">
        <f>IF(G940&lt;0,(SQRT(G940^2+H940^2)*'User Interface'!$D$17)/$C$7*COS(PI()*'User Interface'!$D$19/180),0)</f>
        <v>0</v>
      </c>
      <c r="D940">
        <f>IF(G940&lt;0,(SQRT(H940^2+H940^2)*'User Interface'!$D$17)/$C$7*COS(PI()*'User Interface'!$D$19/180)+$C$8,$C$8)</f>
        <v>-9.81</v>
      </c>
      <c r="E940">
        <f t="shared" si="28"/>
        <v>9.1999999999999993</v>
      </c>
      <c r="F940">
        <f t="shared" si="28"/>
        <v>-6.1036799999999527</v>
      </c>
      <c r="G940">
        <f t="shared" si="29"/>
        <v>8.5375999999999213</v>
      </c>
      <c r="H940">
        <f t="shared" si="29"/>
        <v>-0.94010751999998943</v>
      </c>
    </row>
    <row r="941" spans="2:8" x14ac:dyDescent="0.3">
      <c r="B941">
        <f>B940+'User Interface'!$D$14</f>
        <v>0.92900000000000071</v>
      </c>
      <c r="C941">
        <f>IF(G941&lt;0,(SQRT(G941^2+H941^2)*'User Interface'!$D$17)/$C$7*COS(PI()*'User Interface'!$D$19/180),0)</f>
        <v>0</v>
      </c>
      <c r="D941">
        <f>IF(G941&lt;0,(SQRT(H941^2+H941^2)*'User Interface'!$D$17)/$C$7*COS(PI()*'User Interface'!$D$19/180)+$C$8,$C$8)</f>
        <v>-9.81</v>
      </c>
      <c r="E941">
        <f t="shared" si="28"/>
        <v>9.1999999999999993</v>
      </c>
      <c r="F941">
        <f t="shared" si="28"/>
        <v>-6.1134899999999526</v>
      </c>
      <c r="G941">
        <f t="shared" si="29"/>
        <v>8.5467999999999211</v>
      </c>
      <c r="H941">
        <f t="shared" si="29"/>
        <v>-0.94621610499998943</v>
      </c>
    </row>
    <row r="942" spans="2:8" x14ac:dyDescent="0.3">
      <c r="B942">
        <f>B941+'User Interface'!$D$14</f>
        <v>0.93000000000000071</v>
      </c>
      <c r="C942">
        <f>IF(G942&lt;0,(SQRT(G942^2+H942^2)*'User Interface'!$D$17)/$C$7*COS(PI()*'User Interface'!$D$19/180),0)</f>
        <v>0</v>
      </c>
      <c r="D942">
        <f>IF(G942&lt;0,(SQRT(H942^2+H942^2)*'User Interface'!$D$17)/$C$7*COS(PI()*'User Interface'!$D$19/180)+$C$8,$C$8)</f>
        <v>-9.81</v>
      </c>
      <c r="E942">
        <f t="shared" si="28"/>
        <v>9.1999999999999993</v>
      </c>
      <c r="F942">
        <f t="shared" si="28"/>
        <v>-6.1232999999999524</v>
      </c>
      <c r="G942">
        <f t="shared" si="29"/>
        <v>8.555999999999921</v>
      </c>
      <c r="H942">
        <f t="shared" si="29"/>
        <v>-0.95233449999998943</v>
      </c>
    </row>
    <row r="943" spans="2:8" x14ac:dyDescent="0.3">
      <c r="B943">
        <f>B942+'User Interface'!$D$14</f>
        <v>0.93100000000000072</v>
      </c>
      <c r="C943">
        <f>IF(G943&lt;0,(SQRT(G943^2+H943^2)*'User Interface'!$D$17)/$C$7*COS(PI()*'User Interface'!$D$19/180),0)</f>
        <v>0</v>
      </c>
      <c r="D943">
        <f>IF(G943&lt;0,(SQRT(H943^2+H943^2)*'User Interface'!$D$17)/$C$7*COS(PI()*'User Interface'!$D$19/180)+$C$8,$C$8)</f>
        <v>-9.81</v>
      </c>
      <c r="E943">
        <f t="shared" si="28"/>
        <v>9.1999999999999993</v>
      </c>
      <c r="F943">
        <f t="shared" si="28"/>
        <v>-6.1331099999999523</v>
      </c>
      <c r="G943">
        <f t="shared" si="29"/>
        <v>8.5651999999999209</v>
      </c>
      <c r="H943">
        <f t="shared" si="29"/>
        <v>-0.95846270499998942</v>
      </c>
    </row>
    <row r="944" spans="2:8" x14ac:dyDescent="0.3">
      <c r="B944">
        <f>B943+'User Interface'!$D$14</f>
        <v>0.93200000000000072</v>
      </c>
      <c r="C944">
        <f>IF(G944&lt;0,(SQRT(G944^2+H944^2)*'User Interface'!$D$17)/$C$7*COS(PI()*'User Interface'!$D$19/180),0)</f>
        <v>0</v>
      </c>
      <c r="D944">
        <f>IF(G944&lt;0,(SQRT(H944^2+H944^2)*'User Interface'!$D$17)/$C$7*COS(PI()*'User Interface'!$D$19/180)+$C$8,$C$8)</f>
        <v>-9.81</v>
      </c>
      <c r="E944">
        <f t="shared" si="28"/>
        <v>9.1999999999999993</v>
      </c>
      <c r="F944">
        <f t="shared" si="28"/>
        <v>-6.1429199999999522</v>
      </c>
      <c r="G944">
        <f t="shared" si="29"/>
        <v>8.5743999999999208</v>
      </c>
      <c r="H944">
        <f t="shared" si="29"/>
        <v>-0.96460071999998942</v>
      </c>
    </row>
    <row r="945" spans="2:8" x14ac:dyDescent="0.3">
      <c r="B945">
        <f>B944+'User Interface'!$D$14</f>
        <v>0.93300000000000072</v>
      </c>
      <c r="C945">
        <f>IF(G945&lt;0,(SQRT(G945^2+H945^2)*'User Interface'!$D$17)/$C$7*COS(PI()*'User Interface'!$D$19/180),0)</f>
        <v>0</v>
      </c>
      <c r="D945">
        <f>IF(G945&lt;0,(SQRT(H945^2+H945^2)*'User Interface'!$D$17)/$C$7*COS(PI()*'User Interface'!$D$19/180)+$C$8,$C$8)</f>
        <v>-9.81</v>
      </c>
      <c r="E945">
        <f t="shared" si="28"/>
        <v>9.1999999999999993</v>
      </c>
      <c r="F945">
        <f t="shared" si="28"/>
        <v>-6.1527299999999521</v>
      </c>
      <c r="G945">
        <f t="shared" si="29"/>
        <v>8.5835999999999206</v>
      </c>
      <c r="H945">
        <f t="shared" si="29"/>
        <v>-0.97074854499998942</v>
      </c>
    </row>
    <row r="946" spans="2:8" x14ac:dyDescent="0.3">
      <c r="B946">
        <f>B945+'User Interface'!$D$14</f>
        <v>0.93400000000000072</v>
      </c>
      <c r="C946">
        <f>IF(G946&lt;0,(SQRT(G946^2+H946^2)*'User Interface'!$D$17)/$C$7*COS(PI()*'User Interface'!$D$19/180),0)</f>
        <v>0</v>
      </c>
      <c r="D946">
        <f>IF(G946&lt;0,(SQRT(H946^2+H946^2)*'User Interface'!$D$17)/$C$7*COS(PI()*'User Interface'!$D$19/180)+$C$8,$C$8)</f>
        <v>-9.81</v>
      </c>
      <c r="E946">
        <f t="shared" si="28"/>
        <v>9.1999999999999993</v>
      </c>
      <c r="F946">
        <f t="shared" si="28"/>
        <v>-6.1625399999999519</v>
      </c>
      <c r="G946">
        <f t="shared" si="29"/>
        <v>8.5927999999999205</v>
      </c>
      <c r="H946">
        <f t="shared" si="29"/>
        <v>-0.97690617999998941</v>
      </c>
    </row>
    <row r="947" spans="2:8" x14ac:dyDescent="0.3">
      <c r="B947">
        <f>B946+'User Interface'!$D$14</f>
        <v>0.93500000000000072</v>
      </c>
      <c r="C947">
        <f>IF(G947&lt;0,(SQRT(G947^2+H947^2)*'User Interface'!$D$17)/$C$7*COS(PI()*'User Interface'!$D$19/180),0)</f>
        <v>0</v>
      </c>
      <c r="D947">
        <f>IF(G947&lt;0,(SQRT(H947^2+H947^2)*'User Interface'!$D$17)/$C$7*COS(PI()*'User Interface'!$D$19/180)+$C$8,$C$8)</f>
        <v>-9.81</v>
      </c>
      <c r="E947">
        <f t="shared" si="28"/>
        <v>9.1999999999999993</v>
      </c>
      <c r="F947">
        <f t="shared" si="28"/>
        <v>-6.1723499999999518</v>
      </c>
      <c r="G947">
        <f t="shared" si="29"/>
        <v>8.6019999999999204</v>
      </c>
      <c r="H947">
        <f t="shared" si="29"/>
        <v>-0.9830736249999894</v>
      </c>
    </row>
    <row r="948" spans="2:8" x14ac:dyDescent="0.3">
      <c r="B948">
        <f>B947+'User Interface'!$D$14</f>
        <v>0.93600000000000072</v>
      </c>
      <c r="C948">
        <f>IF(G948&lt;0,(SQRT(G948^2+H948^2)*'User Interface'!$D$17)/$C$7*COS(PI()*'User Interface'!$D$19/180),0)</f>
        <v>0</v>
      </c>
      <c r="D948">
        <f>IF(G948&lt;0,(SQRT(H948^2+H948^2)*'User Interface'!$D$17)/$C$7*COS(PI()*'User Interface'!$D$19/180)+$C$8,$C$8)</f>
        <v>-9.81</v>
      </c>
      <c r="E948">
        <f t="shared" si="28"/>
        <v>9.1999999999999993</v>
      </c>
      <c r="F948">
        <f t="shared" si="28"/>
        <v>-6.1821599999999517</v>
      </c>
      <c r="G948">
        <f t="shared" si="29"/>
        <v>8.6111999999999203</v>
      </c>
      <c r="H948">
        <f t="shared" si="29"/>
        <v>-0.9892508799999894</v>
      </c>
    </row>
    <row r="949" spans="2:8" x14ac:dyDescent="0.3">
      <c r="B949">
        <f>B948+'User Interface'!$D$14</f>
        <v>0.93700000000000072</v>
      </c>
      <c r="C949">
        <f>IF(G949&lt;0,(SQRT(G949^2+H949^2)*'User Interface'!$D$17)/$C$7*COS(PI()*'User Interface'!$D$19/180),0)</f>
        <v>0</v>
      </c>
      <c r="D949">
        <f>IF(G949&lt;0,(SQRT(H949^2+H949^2)*'User Interface'!$D$17)/$C$7*COS(PI()*'User Interface'!$D$19/180)+$C$8,$C$8)</f>
        <v>-9.81</v>
      </c>
      <c r="E949">
        <f t="shared" si="28"/>
        <v>9.1999999999999993</v>
      </c>
      <c r="F949">
        <f t="shared" si="28"/>
        <v>-6.1919699999999516</v>
      </c>
      <c r="G949">
        <f t="shared" si="29"/>
        <v>8.6203999999999201</v>
      </c>
      <c r="H949">
        <f t="shared" si="29"/>
        <v>-0.99543794499998939</v>
      </c>
    </row>
    <row r="950" spans="2:8" x14ac:dyDescent="0.3">
      <c r="B950">
        <f>B949+'User Interface'!$D$14</f>
        <v>0.93800000000000072</v>
      </c>
      <c r="C950">
        <f>IF(G950&lt;0,(SQRT(G950^2+H950^2)*'User Interface'!$D$17)/$C$7*COS(PI()*'User Interface'!$D$19/180),0)</f>
        <v>0</v>
      </c>
      <c r="D950">
        <f>IF(G950&lt;0,(SQRT(H950^2+H950^2)*'User Interface'!$D$17)/$C$7*COS(PI()*'User Interface'!$D$19/180)+$C$8,$C$8)</f>
        <v>-9.81</v>
      </c>
      <c r="E950">
        <f t="shared" si="28"/>
        <v>9.1999999999999993</v>
      </c>
      <c r="F950">
        <f t="shared" si="28"/>
        <v>-6.2017799999999514</v>
      </c>
      <c r="G950">
        <f t="shared" si="29"/>
        <v>8.62959999999992</v>
      </c>
      <c r="H950">
        <f t="shared" si="29"/>
        <v>-1.0016348199999894</v>
      </c>
    </row>
    <row r="951" spans="2:8" x14ac:dyDescent="0.3">
      <c r="B951">
        <f>B950+'User Interface'!$D$14</f>
        <v>0.93900000000000072</v>
      </c>
      <c r="C951">
        <f>IF(G951&lt;0,(SQRT(G951^2+H951^2)*'User Interface'!$D$17)/$C$7*COS(PI()*'User Interface'!$D$19/180),0)</f>
        <v>0</v>
      </c>
      <c r="D951">
        <f>IF(G951&lt;0,(SQRT(H951^2+H951^2)*'User Interface'!$D$17)/$C$7*COS(PI()*'User Interface'!$D$19/180)+$C$8,$C$8)</f>
        <v>-9.81</v>
      </c>
      <c r="E951">
        <f t="shared" si="28"/>
        <v>9.1999999999999993</v>
      </c>
      <c r="F951">
        <f t="shared" si="28"/>
        <v>-6.2115899999999513</v>
      </c>
      <c r="G951">
        <f t="shared" si="29"/>
        <v>8.6387999999999199</v>
      </c>
      <c r="H951">
        <f t="shared" si="29"/>
        <v>-1.0078415049999894</v>
      </c>
    </row>
    <row r="952" spans="2:8" x14ac:dyDescent="0.3">
      <c r="B952">
        <f>B951+'User Interface'!$D$14</f>
        <v>0.94000000000000072</v>
      </c>
      <c r="C952">
        <f>IF(G952&lt;0,(SQRT(G952^2+H952^2)*'User Interface'!$D$17)/$C$7*COS(PI()*'User Interface'!$D$19/180),0)</f>
        <v>0</v>
      </c>
      <c r="D952">
        <f>IF(G952&lt;0,(SQRT(H952^2+H952^2)*'User Interface'!$D$17)/$C$7*COS(PI()*'User Interface'!$D$19/180)+$C$8,$C$8)</f>
        <v>-9.81</v>
      </c>
      <c r="E952">
        <f t="shared" si="28"/>
        <v>9.1999999999999993</v>
      </c>
      <c r="F952">
        <f t="shared" si="28"/>
        <v>-6.2213999999999512</v>
      </c>
      <c r="G952">
        <f t="shared" si="29"/>
        <v>8.6479999999999198</v>
      </c>
      <c r="H952">
        <f t="shared" si="29"/>
        <v>-1.0140579999999892</v>
      </c>
    </row>
    <row r="953" spans="2:8" x14ac:dyDescent="0.3">
      <c r="B953">
        <f>B952+'User Interface'!$D$14</f>
        <v>0.94100000000000072</v>
      </c>
      <c r="C953">
        <f>IF(G953&lt;0,(SQRT(G953^2+H953^2)*'User Interface'!$D$17)/$C$7*COS(PI()*'User Interface'!$D$19/180),0)</f>
        <v>0</v>
      </c>
      <c r="D953">
        <f>IF(G953&lt;0,(SQRT(H953^2+H953^2)*'User Interface'!$D$17)/$C$7*COS(PI()*'User Interface'!$D$19/180)+$C$8,$C$8)</f>
        <v>-9.81</v>
      </c>
      <c r="E953">
        <f t="shared" si="28"/>
        <v>9.1999999999999993</v>
      </c>
      <c r="F953">
        <f t="shared" si="28"/>
        <v>-6.2312099999999511</v>
      </c>
      <c r="G953">
        <f t="shared" si="29"/>
        <v>8.6571999999999196</v>
      </c>
      <c r="H953">
        <f t="shared" si="29"/>
        <v>-1.0202843049999892</v>
      </c>
    </row>
    <row r="954" spans="2:8" x14ac:dyDescent="0.3">
      <c r="B954">
        <f>B953+'User Interface'!$D$14</f>
        <v>0.94200000000000073</v>
      </c>
      <c r="C954">
        <f>IF(G954&lt;0,(SQRT(G954^2+H954^2)*'User Interface'!$D$17)/$C$7*COS(PI()*'User Interface'!$D$19/180),0)</f>
        <v>0</v>
      </c>
      <c r="D954">
        <f>IF(G954&lt;0,(SQRT(H954^2+H954^2)*'User Interface'!$D$17)/$C$7*COS(PI()*'User Interface'!$D$19/180)+$C$8,$C$8)</f>
        <v>-9.81</v>
      </c>
      <c r="E954">
        <f t="shared" si="28"/>
        <v>9.1999999999999993</v>
      </c>
      <c r="F954">
        <f t="shared" si="28"/>
        <v>-6.2410199999999509</v>
      </c>
      <c r="G954">
        <f t="shared" si="29"/>
        <v>8.6663999999999195</v>
      </c>
      <c r="H954">
        <f t="shared" si="29"/>
        <v>-1.0265204199999891</v>
      </c>
    </row>
    <row r="955" spans="2:8" x14ac:dyDescent="0.3">
      <c r="B955">
        <f>B954+'User Interface'!$D$14</f>
        <v>0.94300000000000073</v>
      </c>
      <c r="C955">
        <f>IF(G955&lt;0,(SQRT(G955^2+H955^2)*'User Interface'!$D$17)/$C$7*COS(PI()*'User Interface'!$D$19/180),0)</f>
        <v>0</v>
      </c>
      <c r="D955">
        <f>IF(G955&lt;0,(SQRT(H955^2+H955^2)*'User Interface'!$D$17)/$C$7*COS(PI()*'User Interface'!$D$19/180)+$C$8,$C$8)</f>
        <v>-9.81</v>
      </c>
      <c r="E955">
        <f t="shared" si="28"/>
        <v>9.1999999999999993</v>
      </c>
      <c r="F955">
        <f t="shared" si="28"/>
        <v>-6.2508299999999508</v>
      </c>
      <c r="G955">
        <f t="shared" si="29"/>
        <v>8.6755999999999194</v>
      </c>
      <c r="H955">
        <f t="shared" si="29"/>
        <v>-1.0327663449999891</v>
      </c>
    </row>
    <row r="956" spans="2:8" x14ac:dyDescent="0.3">
      <c r="B956">
        <f>B955+'User Interface'!$D$14</f>
        <v>0.94400000000000073</v>
      </c>
      <c r="C956">
        <f>IF(G956&lt;0,(SQRT(G956^2+H956^2)*'User Interface'!$D$17)/$C$7*COS(PI()*'User Interface'!$D$19/180),0)</f>
        <v>0</v>
      </c>
      <c r="D956">
        <f>IF(G956&lt;0,(SQRT(H956^2+H956^2)*'User Interface'!$D$17)/$C$7*COS(PI()*'User Interface'!$D$19/180)+$C$8,$C$8)</f>
        <v>-9.81</v>
      </c>
      <c r="E956">
        <f t="shared" si="28"/>
        <v>9.1999999999999993</v>
      </c>
      <c r="F956">
        <f t="shared" si="28"/>
        <v>-6.2606399999999507</v>
      </c>
      <c r="G956">
        <f t="shared" si="29"/>
        <v>8.6847999999999193</v>
      </c>
      <c r="H956">
        <f t="shared" si="29"/>
        <v>-1.039022079999989</v>
      </c>
    </row>
    <row r="957" spans="2:8" x14ac:dyDescent="0.3">
      <c r="B957">
        <f>B956+'User Interface'!$D$14</f>
        <v>0.94500000000000073</v>
      </c>
      <c r="C957">
        <f>IF(G957&lt;0,(SQRT(G957^2+H957^2)*'User Interface'!$D$17)/$C$7*COS(PI()*'User Interface'!$D$19/180),0)</f>
        <v>0</v>
      </c>
      <c r="D957">
        <f>IF(G957&lt;0,(SQRT(H957^2+H957^2)*'User Interface'!$D$17)/$C$7*COS(PI()*'User Interface'!$D$19/180)+$C$8,$C$8)</f>
        <v>-9.81</v>
      </c>
      <c r="E957">
        <f t="shared" si="28"/>
        <v>9.1999999999999993</v>
      </c>
      <c r="F957">
        <f t="shared" si="28"/>
        <v>-6.2704499999999506</v>
      </c>
      <c r="G957">
        <f t="shared" si="29"/>
        <v>8.6939999999999191</v>
      </c>
      <c r="H957">
        <f t="shared" si="29"/>
        <v>-1.045287624999989</v>
      </c>
    </row>
    <row r="958" spans="2:8" x14ac:dyDescent="0.3">
      <c r="B958">
        <f>B957+'User Interface'!$D$14</f>
        <v>0.94600000000000073</v>
      </c>
      <c r="C958">
        <f>IF(G958&lt;0,(SQRT(G958^2+H958^2)*'User Interface'!$D$17)/$C$7*COS(PI()*'User Interface'!$D$19/180),0)</f>
        <v>0</v>
      </c>
      <c r="D958">
        <f>IF(G958&lt;0,(SQRT(H958^2+H958^2)*'User Interface'!$D$17)/$C$7*COS(PI()*'User Interface'!$D$19/180)+$C$8,$C$8)</f>
        <v>-9.81</v>
      </c>
      <c r="E958">
        <f t="shared" si="28"/>
        <v>9.1999999999999993</v>
      </c>
      <c r="F958">
        <f t="shared" si="28"/>
        <v>-6.2802599999999504</v>
      </c>
      <c r="G958">
        <f t="shared" si="29"/>
        <v>8.703199999999919</v>
      </c>
      <c r="H958">
        <f t="shared" si="29"/>
        <v>-1.0515629799999888</v>
      </c>
    </row>
    <row r="959" spans="2:8" x14ac:dyDescent="0.3">
      <c r="B959">
        <f>B958+'User Interface'!$D$14</f>
        <v>0.94700000000000073</v>
      </c>
      <c r="C959">
        <f>IF(G959&lt;0,(SQRT(G959^2+H959^2)*'User Interface'!$D$17)/$C$7*COS(PI()*'User Interface'!$D$19/180),0)</f>
        <v>0</v>
      </c>
      <c r="D959">
        <f>IF(G959&lt;0,(SQRT(H959^2+H959^2)*'User Interface'!$D$17)/$C$7*COS(PI()*'User Interface'!$D$19/180)+$C$8,$C$8)</f>
        <v>-9.81</v>
      </c>
      <c r="E959">
        <f t="shared" si="28"/>
        <v>9.1999999999999993</v>
      </c>
      <c r="F959">
        <f t="shared" si="28"/>
        <v>-6.2900699999999503</v>
      </c>
      <c r="G959">
        <f t="shared" si="29"/>
        <v>8.7123999999999189</v>
      </c>
      <c r="H959">
        <f t="shared" si="29"/>
        <v>-1.0578481449999888</v>
      </c>
    </row>
    <row r="960" spans="2:8" x14ac:dyDescent="0.3">
      <c r="B960">
        <f>B959+'User Interface'!$D$14</f>
        <v>0.94800000000000073</v>
      </c>
      <c r="C960">
        <f>IF(G960&lt;0,(SQRT(G960^2+H960^2)*'User Interface'!$D$17)/$C$7*COS(PI()*'User Interface'!$D$19/180),0)</f>
        <v>0</v>
      </c>
      <c r="D960">
        <f>IF(G960&lt;0,(SQRT(H960^2+H960^2)*'User Interface'!$D$17)/$C$7*COS(PI()*'User Interface'!$D$19/180)+$C$8,$C$8)</f>
        <v>-9.81</v>
      </c>
      <c r="E960">
        <f t="shared" si="28"/>
        <v>9.1999999999999993</v>
      </c>
      <c r="F960">
        <f t="shared" si="28"/>
        <v>-6.2998799999999502</v>
      </c>
      <c r="G960">
        <f t="shared" si="29"/>
        <v>8.7215999999999188</v>
      </c>
      <c r="H960">
        <f t="shared" si="29"/>
        <v>-1.0641431199999887</v>
      </c>
    </row>
    <row r="961" spans="2:8" x14ac:dyDescent="0.3">
      <c r="B961">
        <f>B960+'User Interface'!$D$14</f>
        <v>0.94900000000000073</v>
      </c>
      <c r="C961">
        <f>IF(G961&lt;0,(SQRT(G961^2+H961^2)*'User Interface'!$D$17)/$C$7*COS(PI()*'User Interface'!$D$19/180),0)</f>
        <v>0</v>
      </c>
      <c r="D961">
        <f>IF(G961&lt;0,(SQRT(H961^2+H961^2)*'User Interface'!$D$17)/$C$7*COS(PI()*'User Interface'!$D$19/180)+$C$8,$C$8)</f>
        <v>-9.81</v>
      </c>
      <c r="E961">
        <f t="shared" si="28"/>
        <v>9.1999999999999993</v>
      </c>
      <c r="F961">
        <f t="shared" si="28"/>
        <v>-6.3096899999999501</v>
      </c>
      <c r="G961">
        <f t="shared" si="29"/>
        <v>8.7307999999999186</v>
      </c>
      <c r="H961">
        <f t="shared" si="29"/>
        <v>-1.0704479049999887</v>
      </c>
    </row>
    <row r="962" spans="2:8" x14ac:dyDescent="0.3">
      <c r="B962">
        <f>B961+'User Interface'!$D$14</f>
        <v>0.95000000000000073</v>
      </c>
      <c r="C962">
        <f>IF(G962&lt;0,(SQRT(G962^2+H962^2)*'User Interface'!$D$17)/$C$7*COS(PI()*'User Interface'!$D$19/180),0)</f>
        <v>0</v>
      </c>
      <c r="D962">
        <f>IF(G962&lt;0,(SQRT(H962^2+H962^2)*'User Interface'!$D$17)/$C$7*COS(PI()*'User Interface'!$D$19/180)+$C$8,$C$8)</f>
        <v>-9.81</v>
      </c>
      <c r="E962">
        <f t="shared" si="28"/>
        <v>9.1999999999999993</v>
      </c>
      <c r="F962">
        <f t="shared" si="28"/>
        <v>-6.3194999999999499</v>
      </c>
      <c r="G962">
        <f t="shared" si="29"/>
        <v>8.7399999999999185</v>
      </c>
      <c r="H962">
        <f t="shared" si="29"/>
        <v>-1.0767624999999885</v>
      </c>
    </row>
    <row r="963" spans="2:8" x14ac:dyDescent="0.3">
      <c r="B963">
        <f>B962+'User Interface'!$D$14</f>
        <v>0.95100000000000073</v>
      </c>
      <c r="C963">
        <f>IF(G963&lt;0,(SQRT(G963^2+H963^2)*'User Interface'!$D$17)/$C$7*COS(PI()*'User Interface'!$D$19/180),0)</f>
        <v>0</v>
      </c>
      <c r="D963">
        <f>IF(G963&lt;0,(SQRT(H963^2+H963^2)*'User Interface'!$D$17)/$C$7*COS(PI()*'User Interface'!$D$19/180)+$C$8,$C$8)</f>
        <v>-9.81</v>
      </c>
      <c r="E963">
        <f t="shared" si="28"/>
        <v>9.1999999999999993</v>
      </c>
      <c r="F963">
        <f t="shared" si="28"/>
        <v>-6.3293099999999498</v>
      </c>
      <c r="G963">
        <f t="shared" si="29"/>
        <v>8.7491999999999184</v>
      </c>
      <c r="H963">
        <f t="shared" si="29"/>
        <v>-1.0830869049999885</v>
      </c>
    </row>
    <row r="964" spans="2:8" x14ac:dyDescent="0.3">
      <c r="B964">
        <f>B963+'User Interface'!$D$14</f>
        <v>0.95200000000000073</v>
      </c>
      <c r="C964">
        <f>IF(G964&lt;0,(SQRT(G964^2+H964^2)*'User Interface'!$D$17)/$C$7*COS(PI()*'User Interface'!$D$19/180),0)</f>
        <v>0</v>
      </c>
      <c r="D964">
        <f>IF(G964&lt;0,(SQRT(H964^2+H964^2)*'User Interface'!$D$17)/$C$7*COS(PI()*'User Interface'!$D$19/180)+$C$8,$C$8)</f>
        <v>-9.81</v>
      </c>
      <c r="E964">
        <f t="shared" si="28"/>
        <v>9.1999999999999993</v>
      </c>
      <c r="F964">
        <f t="shared" si="28"/>
        <v>-6.3391199999999497</v>
      </c>
      <c r="G964">
        <f t="shared" si="29"/>
        <v>8.7583999999999183</v>
      </c>
      <c r="H964">
        <f t="shared" si="29"/>
        <v>-1.0894211199999884</v>
      </c>
    </row>
    <row r="965" spans="2:8" x14ac:dyDescent="0.3">
      <c r="B965">
        <f>B964+'User Interface'!$D$14</f>
        <v>0.95300000000000074</v>
      </c>
      <c r="C965">
        <f>IF(G965&lt;0,(SQRT(G965^2+H965^2)*'User Interface'!$D$17)/$C$7*COS(PI()*'User Interface'!$D$19/180),0)</f>
        <v>0</v>
      </c>
      <c r="D965">
        <f>IF(G965&lt;0,(SQRT(H965^2+H965^2)*'User Interface'!$D$17)/$C$7*COS(PI()*'User Interface'!$D$19/180)+$C$8,$C$8)</f>
        <v>-9.81</v>
      </c>
      <c r="E965">
        <f t="shared" si="28"/>
        <v>9.1999999999999993</v>
      </c>
      <c r="F965">
        <f t="shared" si="28"/>
        <v>-6.3489299999999496</v>
      </c>
      <c r="G965">
        <f t="shared" si="29"/>
        <v>8.7675999999999181</v>
      </c>
      <c r="H965">
        <f t="shared" si="29"/>
        <v>-1.0957651449999883</v>
      </c>
    </row>
    <row r="966" spans="2:8" x14ac:dyDescent="0.3">
      <c r="B966">
        <f>B965+'User Interface'!$D$14</f>
        <v>0.95400000000000074</v>
      </c>
      <c r="C966">
        <f>IF(G966&lt;0,(SQRT(G966^2+H966^2)*'User Interface'!$D$17)/$C$7*COS(PI()*'User Interface'!$D$19/180),0)</f>
        <v>0</v>
      </c>
      <c r="D966">
        <f>IF(G966&lt;0,(SQRT(H966^2+H966^2)*'User Interface'!$D$17)/$C$7*COS(PI()*'User Interface'!$D$19/180)+$C$8,$C$8)</f>
        <v>-9.81</v>
      </c>
      <c r="E966">
        <f t="shared" si="28"/>
        <v>9.1999999999999993</v>
      </c>
      <c r="F966">
        <f t="shared" si="28"/>
        <v>-6.3587399999999494</v>
      </c>
      <c r="G966">
        <f t="shared" si="29"/>
        <v>8.776799999999918</v>
      </c>
      <c r="H966">
        <f t="shared" si="29"/>
        <v>-1.1021189799999882</v>
      </c>
    </row>
    <row r="967" spans="2:8" x14ac:dyDescent="0.3">
      <c r="B967">
        <f>B966+'User Interface'!$D$14</f>
        <v>0.95500000000000074</v>
      </c>
      <c r="C967">
        <f>IF(G967&lt;0,(SQRT(G967^2+H967^2)*'User Interface'!$D$17)/$C$7*COS(PI()*'User Interface'!$D$19/180),0)</f>
        <v>0</v>
      </c>
      <c r="D967">
        <f>IF(G967&lt;0,(SQRT(H967^2+H967^2)*'User Interface'!$D$17)/$C$7*COS(PI()*'User Interface'!$D$19/180)+$C$8,$C$8)</f>
        <v>-9.81</v>
      </c>
      <c r="E967">
        <f t="shared" si="28"/>
        <v>9.1999999999999993</v>
      </c>
      <c r="F967">
        <f t="shared" si="28"/>
        <v>-6.3685499999999493</v>
      </c>
      <c r="G967">
        <f t="shared" si="29"/>
        <v>8.7859999999999179</v>
      </c>
      <c r="H967">
        <f t="shared" si="29"/>
        <v>-1.1084826249999882</v>
      </c>
    </row>
    <row r="968" spans="2:8" x14ac:dyDescent="0.3">
      <c r="B968">
        <f>B967+'User Interface'!$D$14</f>
        <v>0.95600000000000074</v>
      </c>
      <c r="C968">
        <f>IF(G968&lt;0,(SQRT(G968^2+H968^2)*'User Interface'!$D$17)/$C$7*COS(PI()*'User Interface'!$D$19/180),0)</f>
        <v>0</v>
      </c>
      <c r="D968">
        <f>IF(G968&lt;0,(SQRT(H968^2+H968^2)*'User Interface'!$D$17)/$C$7*COS(PI()*'User Interface'!$D$19/180)+$C$8,$C$8)</f>
        <v>-9.81</v>
      </c>
      <c r="E968">
        <f t="shared" si="28"/>
        <v>9.1999999999999993</v>
      </c>
      <c r="F968">
        <f t="shared" si="28"/>
        <v>-6.3783599999999492</v>
      </c>
      <c r="G968">
        <f t="shared" si="29"/>
        <v>8.7951999999999178</v>
      </c>
      <c r="H968">
        <f t="shared" si="29"/>
        <v>-1.114856079999988</v>
      </c>
    </row>
    <row r="969" spans="2:8" x14ac:dyDescent="0.3">
      <c r="B969">
        <f>B968+'User Interface'!$D$14</f>
        <v>0.95700000000000074</v>
      </c>
      <c r="C969">
        <f>IF(G969&lt;0,(SQRT(G969^2+H969^2)*'User Interface'!$D$17)/$C$7*COS(PI()*'User Interface'!$D$19/180),0)</f>
        <v>0</v>
      </c>
      <c r="D969">
        <f>IF(G969&lt;0,(SQRT(H969^2+H969^2)*'User Interface'!$D$17)/$C$7*COS(PI()*'User Interface'!$D$19/180)+$C$8,$C$8)</f>
        <v>-9.81</v>
      </c>
      <c r="E969">
        <f t="shared" si="28"/>
        <v>9.1999999999999993</v>
      </c>
      <c r="F969">
        <f t="shared" si="28"/>
        <v>-6.3881699999999491</v>
      </c>
      <c r="G969">
        <f t="shared" si="29"/>
        <v>8.8043999999999176</v>
      </c>
      <c r="H969">
        <f t="shared" si="29"/>
        <v>-1.121239344999988</v>
      </c>
    </row>
    <row r="970" spans="2:8" x14ac:dyDescent="0.3">
      <c r="B970">
        <f>B969+'User Interface'!$D$14</f>
        <v>0.95800000000000074</v>
      </c>
      <c r="C970">
        <f>IF(G970&lt;0,(SQRT(G970^2+H970^2)*'User Interface'!$D$17)/$C$7*COS(PI()*'User Interface'!$D$19/180),0)</f>
        <v>0</v>
      </c>
      <c r="D970">
        <f>IF(G970&lt;0,(SQRT(H970^2+H970^2)*'User Interface'!$D$17)/$C$7*COS(PI()*'User Interface'!$D$19/180)+$C$8,$C$8)</f>
        <v>-9.81</v>
      </c>
      <c r="E970">
        <f t="shared" si="28"/>
        <v>9.1999999999999993</v>
      </c>
      <c r="F970">
        <f t="shared" si="28"/>
        <v>-6.3979799999999489</v>
      </c>
      <c r="G970">
        <f t="shared" si="29"/>
        <v>8.8135999999999175</v>
      </c>
      <c r="H970">
        <f t="shared" si="29"/>
        <v>-1.1276324199999879</v>
      </c>
    </row>
    <row r="971" spans="2:8" x14ac:dyDescent="0.3">
      <c r="B971">
        <f>B970+'User Interface'!$D$14</f>
        <v>0.95900000000000074</v>
      </c>
      <c r="C971">
        <f>IF(G971&lt;0,(SQRT(G971^2+H971^2)*'User Interface'!$D$17)/$C$7*COS(PI()*'User Interface'!$D$19/180),0)</f>
        <v>0</v>
      </c>
      <c r="D971">
        <f>IF(G971&lt;0,(SQRT(H971^2+H971^2)*'User Interface'!$D$17)/$C$7*COS(PI()*'User Interface'!$D$19/180)+$C$8,$C$8)</f>
        <v>-9.81</v>
      </c>
      <c r="E971">
        <f t="shared" si="28"/>
        <v>9.1999999999999993</v>
      </c>
      <c r="F971">
        <f t="shared" si="28"/>
        <v>-6.4077899999999488</v>
      </c>
      <c r="G971">
        <f t="shared" si="29"/>
        <v>8.8227999999999174</v>
      </c>
      <c r="H971">
        <f t="shared" si="29"/>
        <v>-1.1340353049999878</v>
      </c>
    </row>
    <row r="972" spans="2:8" x14ac:dyDescent="0.3">
      <c r="B972">
        <f>B971+'User Interface'!$D$14</f>
        <v>0.96000000000000074</v>
      </c>
      <c r="C972">
        <f>IF(G972&lt;0,(SQRT(G972^2+H972^2)*'User Interface'!$D$17)/$C$7*COS(PI()*'User Interface'!$D$19/180),0)</f>
        <v>0</v>
      </c>
      <c r="D972">
        <f>IF(G972&lt;0,(SQRT(H972^2+H972^2)*'User Interface'!$D$17)/$C$7*COS(PI()*'User Interface'!$D$19/180)+$C$8,$C$8)</f>
        <v>-9.81</v>
      </c>
      <c r="E972">
        <f t="shared" si="28"/>
        <v>9.1999999999999993</v>
      </c>
      <c r="F972">
        <f t="shared" si="28"/>
        <v>-6.4175999999999487</v>
      </c>
      <c r="G972">
        <f t="shared" si="29"/>
        <v>8.8319999999999173</v>
      </c>
      <c r="H972">
        <f t="shared" si="29"/>
        <v>-1.1404479999999877</v>
      </c>
    </row>
    <row r="973" spans="2:8" x14ac:dyDescent="0.3">
      <c r="B973">
        <f>B972+'User Interface'!$D$14</f>
        <v>0.96100000000000074</v>
      </c>
      <c r="C973">
        <f>IF(G973&lt;0,(SQRT(G973^2+H973^2)*'User Interface'!$D$17)/$C$7*COS(PI()*'User Interface'!$D$19/180),0)</f>
        <v>0</v>
      </c>
      <c r="D973">
        <f>IF(G973&lt;0,(SQRT(H973^2+H973^2)*'User Interface'!$D$17)/$C$7*COS(PI()*'User Interface'!$D$19/180)+$C$8,$C$8)</f>
        <v>-9.81</v>
      </c>
      <c r="E973">
        <f t="shared" si="28"/>
        <v>9.1999999999999993</v>
      </c>
      <c r="F973">
        <f t="shared" si="28"/>
        <v>-6.4274099999999486</v>
      </c>
      <c r="G973">
        <f t="shared" si="29"/>
        <v>8.8411999999999171</v>
      </c>
      <c r="H973">
        <f t="shared" si="29"/>
        <v>-1.1468705049999877</v>
      </c>
    </row>
    <row r="974" spans="2:8" x14ac:dyDescent="0.3">
      <c r="B974">
        <f>B973+'User Interface'!$D$14</f>
        <v>0.96200000000000074</v>
      </c>
      <c r="C974">
        <f>IF(G974&lt;0,(SQRT(G974^2+H974^2)*'User Interface'!$D$17)/$C$7*COS(PI()*'User Interface'!$D$19/180),0)</f>
        <v>0</v>
      </c>
      <c r="D974">
        <f>IF(G974&lt;0,(SQRT(H974^2+H974^2)*'User Interface'!$D$17)/$C$7*COS(PI()*'User Interface'!$D$19/180)+$C$8,$C$8)</f>
        <v>-9.81</v>
      </c>
      <c r="E974">
        <f t="shared" ref="E974:F1012" si="30">C973*$C$9+E973</f>
        <v>9.1999999999999993</v>
      </c>
      <c r="F974">
        <f t="shared" si="30"/>
        <v>-6.4372199999999484</v>
      </c>
      <c r="G974">
        <f t="shared" ref="G974:H1012" si="31">(E974+E973)/2*$C$9+G973</f>
        <v>8.850399999999917</v>
      </c>
      <c r="H974">
        <f t="shared" si="31"/>
        <v>-1.1533028199999875</v>
      </c>
    </row>
    <row r="975" spans="2:8" x14ac:dyDescent="0.3">
      <c r="B975">
        <f>B974+'User Interface'!$D$14</f>
        <v>0.96300000000000074</v>
      </c>
      <c r="C975">
        <f>IF(G975&lt;0,(SQRT(G975^2+H975^2)*'User Interface'!$D$17)/$C$7*COS(PI()*'User Interface'!$D$19/180),0)</f>
        <v>0</v>
      </c>
      <c r="D975">
        <f>IF(G975&lt;0,(SQRT(H975^2+H975^2)*'User Interface'!$D$17)/$C$7*COS(PI()*'User Interface'!$D$19/180)+$C$8,$C$8)</f>
        <v>-9.81</v>
      </c>
      <c r="E975">
        <f t="shared" si="30"/>
        <v>9.1999999999999993</v>
      </c>
      <c r="F975">
        <f t="shared" si="30"/>
        <v>-6.4470299999999483</v>
      </c>
      <c r="G975">
        <f t="shared" si="31"/>
        <v>8.8595999999999169</v>
      </c>
      <c r="H975">
        <f t="shared" si="31"/>
        <v>-1.1597449449999875</v>
      </c>
    </row>
    <row r="976" spans="2:8" x14ac:dyDescent="0.3">
      <c r="B976">
        <f>B975+'User Interface'!$D$14</f>
        <v>0.96400000000000075</v>
      </c>
      <c r="C976">
        <f>IF(G976&lt;0,(SQRT(G976^2+H976^2)*'User Interface'!$D$17)/$C$7*COS(PI()*'User Interface'!$D$19/180),0)</f>
        <v>0</v>
      </c>
      <c r="D976">
        <f>IF(G976&lt;0,(SQRT(H976^2+H976^2)*'User Interface'!$D$17)/$C$7*COS(PI()*'User Interface'!$D$19/180)+$C$8,$C$8)</f>
        <v>-9.81</v>
      </c>
      <c r="E976">
        <f t="shared" si="30"/>
        <v>9.1999999999999993</v>
      </c>
      <c r="F976">
        <f t="shared" si="30"/>
        <v>-6.4568399999999482</v>
      </c>
      <c r="G976">
        <f t="shared" si="31"/>
        <v>8.8687999999999167</v>
      </c>
      <c r="H976">
        <f t="shared" si="31"/>
        <v>-1.1661968799999873</v>
      </c>
    </row>
    <row r="977" spans="2:8" x14ac:dyDescent="0.3">
      <c r="B977">
        <f>B976+'User Interface'!$D$14</f>
        <v>0.96500000000000075</v>
      </c>
      <c r="C977">
        <f>IF(G977&lt;0,(SQRT(G977^2+H977^2)*'User Interface'!$D$17)/$C$7*COS(PI()*'User Interface'!$D$19/180),0)</f>
        <v>0</v>
      </c>
      <c r="D977">
        <f>IF(G977&lt;0,(SQRT(H977^2+H977^2)*'User Interface'!$D$17)/$C$7*COS(PI()*'User Interface'!$D$19/180)+$C$8,$C$8)</f>
        <v>-9.81</v>
      </c>
      <c r="E977">
        <f t="shared" si="30"/>
        <v>9.1999999999999993</v>
      </c>
      <c r="F977">
        <f t="shared" si="30"/>
        <v>-6.4666499999999481</v>
      </c>
      <c r="G977">
        <f t="shared" si="31"/>
        <v>8.8779999999999166</v>
      </c>
      <c r="H977">
        <f t="shared" si="31"/>
        <v>-1.1726586249999873</v>
      </c>
    </row>
    <row r="978" spans="2:8" x14ac:dyDescent="0.3">
      <c r="B978">
        <f>B977+'User Interface'!$D$14</f>
        <v>0.96600000000000075</v>
      </c>
      <c r="C978">
        <f>IF(G978&lt;0,(SQRT(G978^2+H978^2)*'User Interface'!$D$17)/$C$7*COS(PI()*'User Interface'!$D$19/180),0)</f>
        <v>0</v>
      </c>
      <c r="D978">
        <f>IF(G978&lt;0,(SQRT(H978^2+H978^2)*'User Interface'!$D$17)/$C$7*COS(PI()*'User Interface'!$D$19/180)+$C$8,$C$8)</f>
        <v>-9.81</v>
      </c>
      <c r="E978">
        <f t="shared" si="30"/>
        <v>9.1999999999999993</v>
      </c>
      <c r="F978">
        <f t="shared" si="30"/>
        <v>-6.4764599999999479</v>
      </c>
      <c r="G978">
        <f t="shared" si="31"/>
        <v>8.8871999999999165</v>
      </c>
      <c r="H978">
        <f t="shared" si="31"/>
        <v>-1.1791301799999871</v>
      </c>
    </row>
    <row r="979" spans="2:8" x14ac:dyDescent="0.3">
      <c r="B979">
        <f>B978+'User Interface'!$D$14</f>
        <v>0.96700000000000075</v>
      </c>
      <c r="C979">
        <f>IF(G979&lt;0,(SQRT(G979^2+H979^2)*'User Interface'!$D$17)/$C$7*COS(PI()*'User Interface'!$D$19/180),0)</f>
        <v>0</v>
      </c>
      <c r="D979">
        <f>IF(G979&lt;0,(SQRT(H979^2+H979^2)*'User Interface'!$D$17)/$C$7*COS(PI()*'User Interface'!$D$19/180)+$C$8,$C$8)</f>
        <v>-9.81</v>
      </c>
      <c r="E979">
        <f t="shared" si="30"/>
        <v>9.1999999999999993</v>
      </c>
      <c r="F979">
        <f t="shared" si="30"/>
        <v>-6.4862699999999478</v>
      </c>
      <c r="G979">
        <f t="shared" si="31"/>
        <v>8.8963999999999164</v>
      </c>
      <c r="H979">
        <f t="shared" si="31"/>
        <v>-1.1856115449999871</v>
      </c>
    </row>
    <row r="980" spans="2:8" x14ac:dyDescent="0.3">
      <c r="B980">
        <f>B979+'User Interface'!$D$14</f>
        <v>0.96800000000000075</v>
      </c>
      <c r="C980">
        <f>IF(G980&lt;0,(SQRT(G980^2+H980^2)*'User Interface'!$D$17)/$C$7*COS(PI()*'User Interface'!$D$19/180),0)</f>
        <v>0</v>
      </c>
      <c r="D980">
        <f>IF(G980&lt;0,(SQRT(H980^2+H980^2)*'User Interface'!$D$17)/$C$7*COS(PI()*'User Interface'!$D$19/180)+$C$8,$C$8)</f>
        <v>-9.81</v>
      </c>
      <c r="E980">
        <f t="shared" si="30"/>
        <v>9.1999999999999993</v>
      </c>
      <c r="F980">
        <f t="shared" si="30"/>
        <v>-6.4960799999999477</v>
      </c>
      <c r="G980">
        <f t="shared" si="31"/>
        <v>8.9055999999999162</v>
      </c>
      <c r="H980">
        <f t="shared" si="31"/>
        <v>-1.192102719999987</v>
      </c>
    </row>
    <row r="981" spans="2:8" x14ac:dyDescent="0.3">
      <c r="B981">
        <f>B980+'User Interface'!$D$14</f>
        <v>0.96900000000000075</v>
      </c>
      <c r="C981">
        <f>IF(G981&lt;0,(SQRT(G981^2+H981^2)*'User Interface'!$D$17)/$C$7*COS(PI()*'User Interface'!$D$19/180),0)</f>
        <v>0</v>
      </c>
      <c r="D981">
        <f>IF(G981&lt;0,(SQRT(H981^2+H981^2)*'User Interface'!$D$17)/$C$7*COS(PI()*'User Interface'!$D$19/180)+$C$8,$C$8)</f>
        <v>-9.81</v>
      </c>
      <c r="E981">
        <f t="shared" si="30"/>
        <v>9.1999999999999993</v>
      </c>
      <c r="F981">
        <f t="shared" si="30"/>
        <v>-6.5058899999999475</v>
      </c>
      <c r="G981">
        <f t="shared" si="31"/>
        <v>8.9147999999999161</v>
      </c>
      <c r="H981">
        <f t="shared" si="31"/>
        <v>-1.1986037049999869</v>
      </c>
    </row>
    <row r="982" spans="2:8" x14ac:dyDescent="0.3">
      <c r="B982">
        <f>B981+'User Interface'!$D$14</f>
        <v>0.97000000000000075</v>
      </c>
      <c r="C982">
        <f>IF(G982&lt;0,(SQRT(G982^2+H982^2)*'User Interface'!$D$17)/$C$7*COS(PI()*'User Interface'!$D$19/180),0)</f>
        <v>0</v>
      </c>
      <c r="D982">
        <f>IF(G982&lt;0,(SQRT(H982^2+H982^2)*'User Interface'!$D$17)/$C$7*COS(PI()*'User Interface'!$D$19/180)+$C$8,$C$8)</f>
        <v>-9.81</v>
      </c>
      <c r="E982">
        <f t="shared" si="30"/>
        <v>9.1999999999999993</v>
      </c>
      <c r="F982">
        <f t="shared" si="30"/>
        <v>-6.5156999999999474</v>
      </c>
      <c r="G982">
        <f t="shared" si="31"/>
        <v>8.923999999999916</v>
      </c>
      <c r="H982">
        <f t="shared" si="31"/>
        <v>-1.2051144999999868</v>
      </c>
    </row>
    <row r="983" spans="2:8" x14ac:dyDescent="0.3">
      <c r="B983">
        <f>B982+'User Interface'!$D$14</f>
        <v>0.97100000000000075</v>
      </c>
      <c r="C983">
        <f>IF(G983&lt;0,(SQRT(G983^2+H983^2)*'User Interface'!$D$17)/$C$7*COS(PI()*'User Interface'!$D$19/180),0)</f>
        <v>0</v>
      </c>
      <c r="D983">
        <f>IF(G983&lt;0,(SQRT(H983^2+H983^2)*'User Interface'!$D$17)/$C$7*COS(PI()*'User Interface'!$D$19/180)+$C$8,$C$8)</f>
        <v>-9.81</v>
      </c>
      <c r="E983">
        <f t="shared" si="30"/>
        <v>9.1999999999999993</v>
      </c>
      <c r="F983">
        <f t="shared" si="30"/>
        <v>-6.5255099999999473</v>
      </c>
      <c r="G983">
        <f t="shared" si="31"/>
        <v>8.9331999999999159</v>
      </c>
      <c r="H983">
        <f t="shared" si="31"/>
        <v>-1.2116351049999867</v>
      </c>
    </row>
    <row r="984" spans="2:8" x14ac:dyDescent="0.3">
      <c r="B984">
        <f>B983+'User Interface'!$D$14</f>
        <v>0.97200000000000075</v>
      </c>
      <c r="C984">
        <f>IF(G984&lt;0,(SQRT(G984^2+H984^2)*'User Interface'!$D$17)/$C$7*COS(PI()*'User Interface'!$D$19/180),0)</f>
        <v>0</v>
      </c>
      <c r="D984">
        <f>IF(G984&lt;0,(SQRT(H984^2+H984^2)*'User Interface'!$D$17)/$C$7*COS(PI()*'User Interface'!$D$19/180)+$C$8,$C$8)</f>
        <v>-9.81</v>
      </c>
      <c r="E984">
        <f t="shared" si="30"/>
        <v>9.1999999999999993</v>
      </c>
      <c r="F984">
        <f t="shared" si="30"/>
        <v>-6.5353199999999472</v>
      </c>
      <c r="G984">
        <f t="shared" si="31"/>
        <v>8.9423999999999157</v>
      </c>
      <c r="H984">
        <f t="shared" si="31"/>
        <v>-1.2181655199999866</v>
      </c>
    </row>
    <row r="985" spans="2:8" x14ac:dyDescent="0.3">
      <c r="B985">
        <f>B984+'User Interface'!$D$14</f>
        <v>0.97300000000000075</v>
      </c>
      <c r="C985">
        <f>IF(G985&lt;0,(SQRT(G985^2+H985^2)*'User Interface'!$D$17)/$C$7*COS(PI()*'User Interface'!$D$19/180),0)</f>
        <v>0</v>
      </c>
      <c r="D985">
        <f>IF(G985&lt;0,(SQRT(H985^2+H985^2)*'User Interface'!$D$17)/$C$7*COS(PI()*'User Interface'!$D$19/180)+$C$8,$C$8)</f>
        <v>-9.81</v>
      </c>
      <c r="E985">
        <f t="shared" si="30"/>
        <v>9.1999999999999993</v>
      </c>
      <c r="F985">
        <f t="shared" si="30"/>
        <v>-6.545129999999947</v>
      </c>
      <c r="G985">
        <f t="shared" si="31"/>
        <v>8.9515999999999156</v>
      </c>
      <c r="H985">
        <f t="shared" si="31"/>
        <v>-1.2247057449999865</v>
      </c>
    </row>
    <row r="986" spans="2:8" x14ac:dyDescent="0.3">
      <c r="B986">
        <f>B985+'User Interface'!$D$14</f>
        <v>0.97400000000000075</v>
      </c>
      <c r="C986">
        <f>IF(G986&lt;0,(SQRT(G986^2+H986^2)*'User Interface'!$D$17)/$C$7*COS(PI()*'User Interface'!$D$19/180),0)</f>
        <v>0</v>
      </c>
      <c r="D986">
        <f>IF(G986&lt;0,(SQRT(H986^2+H986^2)*'User Interface'!$D$17)/$C$7*COS(PI()*'User Interface'!$D$19/180)+$C$8,$C$8)</f>
        <v>-9.81</v>
      </c>
      <c r="E986">
        <f t="shared" si="30"/>
        <v>9.1999999999999993</v>
      </c>
      <c r="F986">
        <f t="shared" si="30"/>
        <v>-6.5549399999999469</v>
      </c>
      <c r="G986">
        <f t="shared" si="31"/>
        <v>8.9607999999999155</v>
      </c>
      <c r="H986">
        <f t="shared" si="31"/>
        <v>-1.2312557799999864</v>
      </c>
    </row>
    <row r="987" spans="2:8" x14ac:dyDescent="0.3">
      <c r="B987">
        <f>B986+'User Interface'!$D$14</f>
        <v>0.97500000000000075</v>
      </c>
      <c r="C987">
        <f>IF(G987&lt;0,(SQRT(G987^2+H987^2)*'User Interface'!$D$17)/$C$7*COS(PI()*'User Interface'!$D$19/180),0)</f>
        <v>0</v>
      </c>
      <c r="D987">
        <f>IF(G987&lt;0,(SQRT(H987^2+H987^2)*'User Interface'!$D$17)/$C$7*COS(PI()*'User Interface'!$D$19/180)+$C$8,$C$8)</f>
        <v>-9.81</v>
      </c>
      <c r="E987">
        <f t="shared" si="30"/>
        <v>9.1999999999999993</v>
      </c>
      <c r="F987">
        <f t="shared" si="30"/>
        <v>-6.5647499999999468</v>
      </c>
      <c r="G987">
        <f t="shared" si="31"/>
        <v>8.9699999999999154</v>
      </c>
      <c r="H987">
        <f t="shared" si="31"/>
        <v>-1.2378156249999863</v>
      </c>
    </row>
    <row r="988" spans="2:8" x14ac:dyDescent="0.3">
      <c r="B988">
        <f>B987+'User Interface'!$D$14</f>
        <v>0.97600000000000076</v>
      </c>
      <c r="C988">
        <f>IF(G988&lt;0,(SQRT(G988^2+H988^2)*'User Interface'!$D$17)/$C$7*COS(PI()*'User Interface'!$D$19/180),0)</f>
        <v>0</v>
      </c>
      <c r="D988">
        <f>IF(G988&lt;0,(SQRT(H988^2+H988^2)*'User Interface'!$D$17)/$C$7*COS(PI()*'User Interface'!$D$19/180)+$C$8,$C$8)</f>
        <v>-9.81</v>
      </c>
      <c r="E988">
        <f t="shared" si="30"/>
        <v>9.1999999999999993</v>
      </c>
      <c r="F988">
        <f t="shared" si="30"/>
        <v>-6.5745599999999467</v>
      </c>
      <c r="G988">
        <f t="shared" si="31"/>
        <v>8.9791999999999152</v>
      </c>
      <c r="H988">
        <f t="shared" si="31"/>
        <v>-1.2443852799999862</v>
      </c>
    </row>
    <row r="989" spans="2:8" x14ac:dyDescent="0.3">
      <c r="B989">
        <f>B988+'User Interface'!$D$14</f>
        <v>0.97700000000000076</v>
      </c>
      <c r="C989">
        <f>IF(G989&lt;0,(SQRT(G989^2+H989^2)*'User Interface'!$D$17)/$C$7*COS(PI()*'User Interface'!$D$19/180),0)</f>
        <v>0</v>
      </c>
      <c r="D989">
        <f>IF(G989&lt;0,(SQRT(H989^2+H989^2)*'User Interface'!$D$17)/$C$7*COS(PI()*'User Interface'!$D$19/180)+$C$8,$C$8)</f>
        <v>-9.81</v>
      </c>
      <c r="E989">
        <f t="shared" si="30"/>
        <v>9.1999999999999993</v>
      </c>
      <c r="F989">
        <f t="shared" si="30"/>
        <v>-6.5843699999999465</v>
      </c>
      <c r="G989">
        <f t="shared" si="31"/>
        <v>8.9883999999999151</v>
      </c>
      <c r="H989">
        <f t="shared" si="31"/>
        <v>-1.2509647449999861</v>
      </c>
    </row>
    <row r="990" spans="2:8" x14ac:dyDescent="0.3">
      <c r="B990">
        <f>B989+'User Interface'!$D$14</f>
        <v>0.97800000000000076</v>
      </c>
      <c r="C990">
        <f>IF(G990&lt;0,(SQRT(G990^2+H990^2)*'User Interface'!$D$17)/$C$7*COS(PI()*'User Interface'!$D$19/180),0)</f>
        <v>0</v>
      </c>
      <c r="D990">
        <f>IF(G990&lt;0,(SQRT(H990^2+H990^2)*'User Interface'!$D$17)/$C$7*COS(PI()*'User Interface'!$D$19/180)+$C$8,$C$8)</f>
        <v>-9.81</v>
      </c>
      <c r="E990">
        <f t="shared" si="30"/>
        <v>9.1999999999999993</v>
      </c>
      <c r="F990">
        <f t="shared" si="30"/>
        <v>-6.5941799999999464</v>
      </c>
      <c r="G990">
        <f t="shared" si="31"/>
        <v>8.997599999999915</v>
      </c>
      <c r="H990">
        <f t="shared" si="31"/>
        <v>-1.257554019999986</v>
      </c>
    </row>
    <row r="991" spans="2:8" x14ac:dyDescent="0.3">
      <c r="B991">
        <f>B990+'User Interface'!$D$14</f>
        <v>0.97900000000000076</v>
      </c>
      <c r="C991">
        <f>IF(G991&lt;0,(SQRT(G991^2+H991^2)*'User Interface'!$D$17)/$C$7*COS(PI()*'User Interface'!$D$19/180),0)</f>
        <v>0</v>
      </c>
      <c r="D991">
        <f>IF(G991&lt;0,(SQRT(H991^2+H991^2)*'User Interface'!$D$17)/$C$7*COS(PI()*'User Interface'!$D$19/180)+$C$8,$C$8)</f>
        <v>-9.81</v>
      </c>
      <c r="E991">
        <f t="shared" si="30"/>
        <v>9.1999999999999993</v>
      </c>
      <c r="F991">
        <f t="shared" si="30"/>
        <v>-6.6039899999999463</v>
      </c>
      <c r="G991">
        <f t="shared" si="31"/>
        <v>9.0067999999999149</v>
      </c>
      <c r="H991">
        <f t="shared" si="31"/>
        <v>-1.2641531049999859</v>
      </c>
    </row>
    <row r="992" spans="2:8" x14ac:dyDescent="0.3">
      <c r="B992">
        <f>B991+'User Interface'!$D$14</f>
        <v>0.98000000000000076</v>
      </c>
      <c r="C992">
        <f>IF(G992&lt;0,(SQRT(G992^2+H992^2)*'User Interface'!$D$17)/$C$7*COS(PI()*'User Interface'!$D$19/180),0)</f>
        <v>0</v>
      </c>
      <c r="D992">
        <f>IF(G992&lt;0,(SQRT(H992^2+H992^2)*'User Interface'!$D$17)/$C$7*COS(PI()*'User Interface'!$D$19/180)+$C$8,$C$8)</f>
        <v>-9.81</v>
      </c>
      <c r="E992">
        <f t="shared" si="30"/>
        <v>9.1999999999999993</v>
      </c>
      <c r="F992">
        <f t="shared" si="30"/>
        <v>-6.6137999999999462</v>
      </c>
      <c r="G992">
        <f t="shared" si="31"/>
        <v>9.0159999999999147</v>
      </c>
      <c r="H992">
        <f t="shared" si="31"/>
        <v>-1.2707619999999857</v>
      </c>
    </row>
    <row r="993" spans="2:8" x14ac:dyDescent="0.3">
      <c r="B993">
        <f>B992+'User Interface'!$D$14</f>
        <v>0.98100000000000076</v>
      </c>
      <c r="C993">
        <f>IF(G993&lt;0,(SQRT(G993^2+H993^2)*'User Interface'!$D$17)/$C$7*COS(PI()*'User Interface'!$D$19/180),0)</f>
        <v>0</v>
      </c>
      <c r="D993">
        <f>IF(G993&lt;0,(SQRT(H993^2+H993^2)*'User Interface'!$D$17)/$C$7*COS(PI()*'User Interface'!$D$19/180)+$C$8,$C$8)</f>
        <v>-9.81</v>
      </c>
      <c r="E993">
        <f t="shared" si="30"/>
        <v>9.1999999999999993</v>
      </c>
      <c r="F993">
        <f t="shared" si="30"/>
        <v>-6.623609999999946</v>
      </c>
      <c r="G993">
        <f t="shared" si="31"/>
        <v>9.0251999999999146</v>
      </c>
      <c r="H993">
        <f t="shared" si="31"/>
        <v>-1.2773807049999857</v>
      </c>
    </row>
    <row r="994" spans="2:8" x14ac:dyDescent="0.3">
      <c r="B994">
        <f>B993+'User Interface'!$D$14</f>
        <v>0.98200000000000076</v>
      </c>
      <c r="C994">
        <f>IF(G994&lt;0,(SQRT(G994^2+H994^2)*'User Interface'!$D$17)/$C$7*COS(PI()*'User Interface'!$D$19/180),0)</f>
        <v>0</v>
      </c>
      <c r="D994">
        <f>IF(G994&lt;0,(SQRT(H994^2+H994^2)*'User Interface'!$D$17)/$C$7*COS(PI()*'User Interface'!$D$19/180)+$C$8,$C$8)</f>
        <v>-9.81</v>
      </c>
      <c r="E994">
        <f t="shared" si="30"/>
        <v>9.1999999999999993</v>
      </c>
      <c r="F994">
        <f t="shared" si="30"/>
        <v>-6.6334199999999459</v>
      </c>
      <c r="G994">
        <f t="shared" si="31"/>
        <v>9.0343999999999145</v>
      </c>
      <c r="H994">
        <f t="shared" si="31"/>
        <v>-1.2840092199999855</v>
      </c>
    </row>
    <row r="995" spans="2:8" x14ac:dyDescent="0.3">
      <c r="B995">
        <f>B994+'User Interface'!$D$14</f>
        <v>0.98300000000000076</v>
      </c>
      <c r="C995">
        <f>IF(G995&lt;0,(SQRT(G995^2+H995^2)*'User Interface'!$D$17)/$C$7*COS(PI()*'User Interface'!$D$19/180),0)</f>
        <v>0</v>
      </c>
      <c r="D995">
        <f>IF(G995&lt;0,(SQRT(H995^2+H995^2)*'User Interface'!$D$17)/$C$7*COS(PI()*'User Interface'!$D$19/180)+$C$8,$C$8)</f>
        <v>-9.81</v>
      </c>
      <c r="E995">
        <f t="shared" si="30"/>
        <v>9.1999999999999993</v>
      </c>
      <c r="F995">
        <f t="shared" si="30"/>
        <v>-6.6432299999999458</v>
      </c>
      <c r="G995">
        <f t="shared" si="31"/>
        <v>9.0435999999999144</v>
      </c>
      <c r="H995">
        <f t="shared" si="31"/>
        <v>-1.2906475449999855</v>
      </c>
    </row>
    <row r="996" spans="2:8" x14ac:dyDescent="0.3">
      <c r="B996">
        <f>B995+'User Interface'!$D$14</f>
        <v>0.98400000000000076</v>
      </c>
      <c r="C996">
        <f>IF(G996&lt;0,(SQRT(G996^2+H996^2)*'User Interface'!$D$17)/$C$7*COS(PI()*'User Interface'!$D$19/180),0)</f>
        <v>0</v>
      </c>
      <c r="D996">
        <f>IF(G996&lt;0,(SQRT(H996^2+H996^2)*'User Interface'!$D$17)/$C$7*COS(PI()*'User Interface'!$D$19/180)+$C$8,$C$8)</f>
        <v>-9.81</v>
      </c>
      <c r="E996">
        <f t="shared" si="30"/>
        <v>9.1999999999999993</v>
      </c>
      <c r="F996">
        <f t="shared" si="30"/>
        <v>-6.6530399999999457</v>
      </c>
      <c r="G996">
        <f t="shared" si="31"/>
        <v>9.0527999999999142</v>
      </c>
      <c r="H996">
        <f t="shared" si="31"/>
        <v>-1.2972956799999855</v>
      </c>
    </row>
    <row r="997" spans="2:8" x14ac:dyDescent="0.3">
      <c r="B997">
        <f>B996+'User Interface'!$D$14</f>
        <v>0.98500000000000076</v>
      </c>
      <c r="C997">
        <f>IF(G997&lt;0,(SQRT(G997^2+H997^2)*'User Interface'!$D$17)/$C$7*COS(PI()*'User Interface'!$D$19/180),0)</f>
        <v>0</v>
      </c>
      <c r="D997">
        <f>IF(G997&lt;0,(SQRT(H997^2+H997^2)*'User Interface'!$D$17)/$C$7*COS(PI()*'User Interface'!$D$19/180)+$C$8,$C$8)</f>
        <v>-9.81</v>
      </c>
      <c r="E997">
        <f t="shared" si="30"/>
        <v>9.1999999999999993</v>
      </c>
      <c r="F997">
        <f t="shared" si="30"/>
        <v>-6.6628499999999455</v>
      </c>
      <c r="G997">
        <f t="shared" si="31"/>
        <v>9.0619999999999141</v>
      </c>
      <c r="H997">
        <f t="shared" si="31"/>
        <v>-1.3039536249999855</v>
      </c>
    </row>
    <row r="998" spans="2:8" x14ac:dyDescent="0.3">
      <c r="B998">
        <f>B997+'User Interface'!$D$14</f>
        <v>0.98600000000000076</v>
      </c>
      <c r="C998">
        <f>IF(G998&lt;0,(SQRT(G998^2+H998^2)*'User Interface'!$D$17)/$C$7*COS(PI()*'User Interface'!$D$19/180),0)</f>
        <v>0</v>
      </c>
      <c r="D998">
        <f>IF(G998&lt;0,(SQRT(H998^2+H998^2)*'User Interface'!$D$17)/$C$7*COS(PI()*'User Interface'!$D$19/180)+$C$8,$C$8)</f>
        <v>-9.81</v>
      </c>
      <c r="E998">
        <f t="shared" si="30"/>
        <v>9.1999999999999993</v>
      </c>
      <c r="F998">
        <f t="shared" si="30"/>
        <v>-6.6726599999999454</v>
      </c>
      <c r="G998">
        <f t="shared" si="31"/>
        <v>9.071199999999914</v>
      </c>
      <c r="H998">
        <f t="shared" si="31"/>
        <v>-1.3106213799999855</v>
      </c>
    </row>
    <row r="999" spans="2:8" x14ac:dyDescent="0.3">
      <c r="B999">
        <f>B998+'User Interface'!$D$14</f>
        <v>0.98700000000000077</v>
      </c>
      <c r="C999">
        <f>IF(G999&lt;0,(SQRT(G999^2+H999^2)*'User Interface'!$D$17)/$C$7*COS(PI()*'User Interface'!$D$19/180),0)</f>
        <v>0</v>
      </c>
      <c r="D999">
        <f>IF(G999&lt;0,(SQRT(H999^2+H999^2)*'User Interface'!$D$17)/$C$7*COS(PI()*'User Interface'!$D$19/180)+$C$8,$C$8)</f>
        <v>-9.81</v>
      </c>
      <c r="E999">
        <f t="shared" si="30"/>
        <v>9.1999999999999993</v>
      </c>
      <c r="F999">
        <f t="shared" si="30"/>
        <v>-6.6824699999999453</v>
      </c>
      <c r="G999">
        <f t="shared" si="31"/>
        <v>9.0803999999999139</v>
      </c>
      <c r="H999">
        <f t="shared" si="31"/>
        <v>-1.3172989449999855</v>
      </c>
    </row>
    <row r="1000" spans="2:8" x14ac:dyDescent="0.3">
      <c r="B1000">
        <f>B999+'User Interface'!$D$14</f>
        <v>0.98800000000000077</v>
      </c>
      <c r="C1000">
        <f>IF(G1000&lt;0,(SQRT(G1000^2+H1000^2)*'User Interface'!$D$17)/$C$7*COS(PI()*'User Interface'!$D$19/180),0)</f>
        <v>0</v>
      </c>
      <c r="D1000">
        <f>IF(G1000&lt;0,(SQRT(H1000^2+H1000^2)*'User Interface'!$D$17)/$C$7*COS(PI()*'User Interface'!$D$19/180)+$C$8,$C$8)</f>
        <v>-9.81</v>
      </c>
      <c r="E1000">
        <f t="shared" si="30"/>
        <v>9.1999999999999993</v>
      </c>
      <c r="F1000">
        <f t="shared" si="30"/>
        <v>-6.6922799999999452</v>
      </c>
      <c r="G1000">
        <f t="shared" si="31"/>
        <v>9.0895999999999137</v>
      </c>
      <c r="H1000">
        <f t="shared" si="31"/>
        <v>-1.3239863199999855</v>
      </c>
    </row>
    <row r="1001" spans="2:8" x14ac:dyDescent="0.3">
      <c r="B1001">
        <f>B1000+'User Interface'!$D$14</f>
        <v>0.98900000000000077</v>
      </c>
      <c r="C1001">
        <f>IF(G1001&lt;0,(SQRT(G1001^2+H1001^2)*'User Interface'!$D$17)/$C$7*COS(PI()*'User Interface'!$D$19/180),0)</f>
        <v>0</v>
      </c>
      <c r="D1001">
        <f>IF(G1001&lt;0,(SQRT(H1001^2+H1001^2)*'User Interface'!$D$17)/$C$7*COS(PI()*'User Interface'!$D$19/180)+$C$8,$C$8)</f>
        <v>-9.81</v>
      </c>
      <c r="E1001">
        <f t="shared" si="30"/>
        <v>9.1999999999999993</v>
      </c>
      <c r="F1001">
        <f t="shared" si="30"/>
        <v>-6.702089999999945</v>
      </c>
      <c r="G1001">
        <f t="shared" si="31"/>
        <v>9.0987999999999136</v>
      </c>
      <c r="H1001">
        <f t="shared" si="31"/>
        <v>-1.3306835049999854</v>
      </c>
    </row>
    <row r="1002" spans="2:8" x14ac:dyDescent="0.3">
      <c r="B1002">
        <f>B1001+'User Interface'!$D$14</f>
        <v>0.99000000000000077</v>
      </c>
      <c r="C1002">
        <f>IF(G1002&lt;0,(SQRT(G1002^2+H1002^2)*'User Interface'!$D$17)/$C$7*COS(PI()*'User Interface'!$D$19/180),0)</f>
        <v>0</v>
      </c>
      <c r="D1002">
        <f>IF(G1002&lt;0,(SQRT(H1002^2+H1002^2)*'User Interface'!$D$17)/$C$7*COS(PI()*'User Interface'!$D$19/180)+$C$8,$C$8)</f>
        <v>-9.81</v>
      </c>
      <c r="E1002">
        <f t="shared" si="30"/>
        <v>9.1999999999999993</v>
      </c>
      <c r="F1002">
        <f t="shared" si="30"/>
        <v>-6.7118999999999449</v>
      </c>
      <c r="G1002">
        <f t="shared" si="31"/>
        <v>9.1079999999999135</v>
      </c>
      <c r="H1002">
        <f t="shared" si="31"/>
        <v>-1.3373904999999855</v>
      </c>
    </row>
    <row r="1003" spans="2:8" x14ac:dyDescent="0.3">
      <c r="B1003">
        <f>B1002+'User Interface'!$D$14</f>
        <v>0.99100000000000077</v>
      </c>
      <c r="C1003">
        <f>IF(G1003&lt;0,(SQRT(G1003^2+H1003^2)*'User Interface'!$D$17)/$C$7*COS(PI()*'User Interface'!$D$19/180),0)</f>
        <v>0</v>
      </c>
      <c r="D1003">
        <f>IF(G1003&lt;0,(SQRT(H1003^2+H1003^2)*'User Interface'!$D$17)/$C$7*COS(PI()*'User Interface'!$D$19/180)+$C$8,$C$8)</f>
        <v>-9.81</v>
      </c>
      <c r="E1003">
        <f t="shared" si="30"/>
        <v>9.1999999999999993</v>
      </c>
      <c r="F1003">
        <f t="shared" si="30"/>
        <v>-6.7217099999999448</v>
      </c>
      <c r="G1003">
        <f t="shared" si="31"/>
        <v>9.1171999999999134</v>
      </c>
      <c r="H1003">
        <f t="shared" si="31"/>
        <v>-1.3441073049999854</v>
      </c>
    </row>
    <row r="1004" spans="2:8" x14ac:dyDescent="0.3">
      <c r="B1004">
        <f>B1003+'User Interface'!$D$14</f>
        <v>0.99200000000000077</v>
      </c>
      <c r="C1004">
        <f>IF(G1004&lt;0,(SQRT(G1004^2+H1004^2)*'User Interface'!$D$17)/$C$7*COS(PI()*'User Interface'!$D$19/180),0)</f>
        <v>0</v>
      </c>
      <c r="D1004">
        <f>IF(G1004&lt;0,(SQRT(H1004^2+H1004^2)*'User Interface'!$D$17)/$C$7*COS(PI()*'User Interface'!$D$19/180)+$C$8,$C$8)</f>
        <v>-9.81</v>
      </c>
      <c r="E1004">
        <f t="shared" si="30"/>
        <v>9.1999999999999993</v>
      </c>
      <c r="F1004">
        <f t="shared" si="30"/>
        <v>-6.7315199999999447</v>
      </c>
      <c r="G1004">
        <f t="shared" si="31"/>
        <v>9.1263999999999132</v>
      </c>
      <c r="H1004">
        <f t="shared" si="31"/>
        <v>-1.3508339199999855</v>
      </c>
    </row>
    <row r="1005" spans="2:8" x14ac:dyDescent="0.3">
      <c r="B1005">
        <f>B1004+'User Interface'!$D$14</f>
        <v>0.99300000000000077</v>
      </c>
      <c r="C1005">
        <f>IF(G1005&lt;0,(SQRT(G1005^2+H1005^2)*'User Interface'!$D$17)/$C$7*COS(PI()*'User Interface'!$D$19/180),0)</f>
        <v>0</v>
      </c>
      <c r="D1005">
        <f>IF(G1005&lt;0,(SQRT(H1005^2+H1005^2)*'User Interface'!$D$17)/$C$7*COS(PI()*'User Interface'!$D$19/180)+$C$8,$C$8)</f>
        <v>-9.81</v>
      </c>
      <c r="E1005">
        <f t="shared" si="30"/>
        <v>9.1999999999999993</v>
      </c>
      <c r="F1005">
        <f t="shared" si="30"/>
        <v>-6.7413299999999445</v>
      </c>
      <c r="G1005">
        <f t="shared" si="31"/>
        <v>9.1355999999999131</v>
      </c>
      <c r="H1005">
        <f t="shared" si="31"/>
        <v>-1.3575703449999854</v>
      </c>
    </row>
    <row r="1006" spans="2:8" x14ac:dyDescent="0.3">
      <c r="B1006">
        <f>B1005+'User Interface'!$D$14</f>
        <v>0.99400000000000077</v>
      </c>
      <c r="C1006">
        <f>IF(G1006&lt;0,(SQRT(G1006^2+H1006^2)*'User Interface'!$D$17)/$C$7*COS(PI()*'User Interface'!$D$19/180),0)</f>
        <v>0</v>
      </c>
      <c r="D1006">
        <f>IF(G1006&lt;0,(SQRT(H1006^2+H1006^2)*'User Interface'!$D$17)/$C$7*COS(PI()*'User Interface'!$D$19/180)+$C$8,$C$8)</f>
        <v>-9.81</v>
      </c>
      <c r="E1006">
        <f t="shared" si="30"/>
        <v>9.1999999999999993</v>
      </c>
      <c r="F1006">
        <f t="shared" si="30"/>
        <v>-6.7511399999999444</v>
      </c>
      <c r="G1006">
        <f t="shared" si="31"/>
        <v>9.144799999999913</v>
      </c>
      <c r="H1006">
        <f t="shared" si="31"/>
        <v>-1.3643165799999855</v>
      </c>
    </row>
    <row r="1007" spans="2:8" x14ac:dyDescent="0.3">
      <c r="B1007">
        <f>B1006+'User Interface'!$D$14</f>
        <v>0.99500000000000077</v>
      </c>
      <c r="C1007">
        <f>IF(G1007&lt;0,(SQRT(G1007^2+H1007^2)*'User Interface'!$D$17)/$C$7*COS(PI()*'User Interface'!$D$19/180),0)</f>
        <v>0</v>
      </c>
      <c r="D1007">
        <f>IF(G1007&lt;0,(SQRT(H1007^2+H1007^2)*'User Interface'!$D$17)/$C$7*COS(PI()*'User Interface'!$D$19/180)+$C$8,$C$8)</f>
        <v>-9.81</v>
      </c>
      <c r="E1007">
        <f t="shared" si="30"/>
        <v>9.1999999999999993</v>
      </c>
      <c r="F1007">
        <f t="shared" si="30"/>
        <v>-6.7609499999999443</v>
      </c>
      <c r="G1007">
        <f t="shared" si="31"/>
        <v>9.1539999999999129</v>
      </c>
      <c r="H1007">
        <f t="shared" si="31"/>
        <v>-1.3710726249999854</v>
      </c>
    </row>
    <row r="1008" spans="2:8" x14ac:dyDescent="0.3">
      <c r="B1008">
        <f>B1007+'User Interface'!$D$14</f>
        <v>0.99600000000000077</v>
      </c>
      <c r="C1008">
        <f>IF(G1008&lt;0,(SQRT(G1008^2+H1008^2)*'User Interface'!$D$17)/$C$7*COS(PI()*'User Interface'!$D$19/180),0)</f>
        <v>0</v>
      </c>
      <c r="D1008">
        <f>IF(G1008&lt;0,(SQRT(H1008^2+H1008^2)*'User Interface'!$D$17)/$C$7*COS(PI()*'User Interface'!$D$19/180)+$C$8,$C$8)</f>
        <v>-9.81</v>
      </c>
      <c r="E1008">
        <f t="shared" si="30"/>
        <v>9.1999999999999993</v>
      </c>
      <c r="F1008">
        <f t="shared" si="30"/>
        <v>-6.7707599999999442</v>
      </c>
      <c r="G1008">
        <f t="shared" si="31"/>
        <v>9.1631999999999127</v>
      </c>
      <c r="H1008">
        <f t="shared" si="31"/>
        <v>-1.3778384799999854</v>
      </c>
    </row>
    <row r="1009" spans="2:8" x14ac:dyDescent="0.3">
      <c r="B1009">
        <f>B1008+'User Interface'!$D$14</f>
        <v>0.99700000000000077</v>
      </c>
      <c r="C1009">
        <f>IF(G1009&lt;0,(SQRT(G1009^2+H1009^2)*'User Interface'!$D$17)/$C$7*COS(PI()*'User Interface'!$D$19/180),0)</f>
        <v>0</v>
      </c>
      <c r="D1009">
        <f>IF(G1009&lt;0,(SQRT(H1009^2+H1009^2)*'User Interface'!$D$17)/$C$7*COS(PI()*'User Interface'!$D$19/180)+$C$8,$C$8)</f>
        <v>-9.81</v>
      </c>
      <c r="E1009">
        <f t="shared" si="30"/>
        <v>9.1999999999999993</v>
      </c>
      <c r="F1009">
        <f t="shared" si="30"/>
        <v>-6.780569999999944</v>
      </c>
      <c r="G1009">
        <f t="shared" si="31"/>
        <v>9.1723999999999126</v>
      </c>
      <c r="H1009">
        <f t="shared" si="31"/>
        <v>-1.3846141449999854</v>
      </c>
    </row>
    <row r="1010" spans="2:8" x14ac:dyDescent="0.3">
      <c r="B1010">
        <f>B1009+'User Interface'!$D$14</f>
        <v>0.99800000000000078</v>
      </c>
      <c r="C1010">
        <f>IF(G1010&lt;0,(SQRT(G1010^2+H1010^2)*'User Interface'!$D$17)/$C$7*COS(PI()*'User Interface'!$D$19/180),0)</f>
        <v>0</v>
      </c>
      <c r="D1010">
        <f>IF(G1010&lt;0,(SQRT(H1010^2+H1010^2)*'User Interface'!$D$17)/$C$7*COS(PI()*'User Interface'!$D$19/180)+$C$8,$C$8)</f>
        <v>-9.81</v>
      </c>
      <c r="E1010">
        <f t="shared" si="30"/>
        <v>9.1999999999999993</v>
      </c>
      <c r="F1010">
        <f t="shared" si="30"/>
        <v>-6.7903799999999439</v>
      </c>
      <c r="G1010">
        <f t="shared" si="31"/>
        <v>9.1815999999999125</v>
      </c>
      <c r="H1010">
        <f t="shared" si="31"/>
        <v>-1.3913996199999854</v>
      </c>
    </row>
    <row r="1011" spans="2:8" x14ac:dyDescent="0.3">
      <c r="B1011">
        <f>B1010+'User Interface'!$D$14</f>
        <v>0.99900000000000078</v>
      </c>
      <c r="C1011">
        <f>IF(G1011&lt;0,(SQRT(G1011^2+H1011^2)*'User Interface'!$D$17)/$C$7*COS(PI()*'User Interface'!$D$19/180),0)</f>
        <v>0</v>
      </c>
      <c r="D1011">
        <f>IF(G1011&lt;0,(SQRT(H1011^2+H1011^2)*'User Interface'!$D$17)/$C$7*COS(PI()*'User Interface'!$D$19/180)+$C$8,$C$8)</f>
        <v>-9.81</v>
      </c>
      <c r="E1011">
        <f t="shared" si="30"/>
        <v>9.1999999999999993</v>
      </c>
      <c r="F1011">
        <f t="shared" si="30"/>
        <v>-6.8001899999999438</v>
      </c>
      <c r="G1011">
        <f t="shared" si="31"/>
        <v>9.1907999999999124</v>
      </c>
      <c r="H1011">
        <f t="shared" si="31"/>
        <v>-1.3981949049999853</v>
      </c>
    </row>
    <row r="1012" spans="2:8" x14ac:dyDescent="0.3">
      <c r="B1012">
        <f>B1011+'User Interface'!$D$14</f>
        <v>1.0000000000000007</v>
      </c>
      <c r="C1012">
        <f>IF(G1012&lt;0,(SQRT(G1012^2+H1012^2)*'User Interface'!$D$17)/$C$7*COS(PI()*'User Interface'!$D$19/180),0)</f>
        <v>0</v>
      </c>
      <c r="D1012">
        <f>IF(G1012&lt;0,(SQRT(H1012^2+H1012^2)*'User Interface'!$D$17)/$C$7*COS(PI()*'User Interface'!$D$19/180)+$C$8,$C$8)</f>
        <v>-9.81</v>
      </c>
      <c r="E1012">
        <f t="shared" si="30"/>
        <v>9.1999999999999993</v>
      </c>
      <c r="F1012">
        <f t="shared" si="30"/>
        <v>-6.8099999999999437</v>
      </c>
      <c r="G1012">
        <f t="shared" si="31"/>
        <v>9.1999999999999122</v>
      </c>
      <c r="H1012">
        <f t="shared" si="31"/>
        <v>-1.4049999999999854</v>
      </c>
    </row>
  </sheetData>
  <mergeCells count="1">
    <mergeCell ref="A5:B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1012"/>
  <sheetViews>
    <sheetView workbookViewId="0">
      <selection activeCell="C1" sqref="C1"/>
    </sheetView>
  </sheetViews>
  <sheetFormatPr defaultRowHeight="14.4" x14ac:dyDescent="0.3"/>
  <cols>
    <col min="1" max="1" width="6.33203125" customWidth="1"/>
    <col min="2" max="2" width="9" customWidth="1"/>
    <col min="3" max="3" width="20.6640625" customWidth="1"/>
    <col min="4" max="4" width="19.33203125" bestFit="1" customWidth="1"/>
    <col min="5" max="8" width="15.109375" customWidth="1"/>
  </cols>
  <sheetData>
    <row r="1" spans="1:11" ht="16.95" customHeight="1" x14ac:dyDescent="0.3">
      <c r="A1" t="s">
        <v>31</v>
      </c>
    </row>
    <row r="2" spans="1:11" x14ac:dyDescent="0.3">
      <c r="B2" s="10" t="s">
        <v>6</v>
      </c>
      <c r="C2" s="11" t="s">
        <v>39</v>
      </c>
      <c r="D2" s="11" t="s">
        <v>40</v>
      </c>
      <c r="E2" s="11" t="s">
        <v>4</v>
      </c>
      <c r="F2" s="11" t="s">
        <v>9</v>
      </c>
      <c r="G2" s="11" t="s">
        <v>8</v>
      </c>
      <c r="H2" s="11" t="s">
        <v>5</v>
      </c>
    </row>
    <row r="3" spans="1:11" x14ac:dyDescent="0.3">
      <c r="B3" s="12" t="s">
        <v>7</v>
      </c>
      <c r="C3" s="12">
        <v>75</v>
      </c>
      <c r="D3" s="13">
        <v>60</v>
      </c>
      <c r="E3" s="12">
        <v>0.14199999999999999</v>
      </c>
      <c r="F3" s="12">
        <v>2</v>
      </c>
      <c r="G3" s="12">
        <v>7200</v>
      </c>
      <c r="H3" s="14">
        <v>1995810</v>
      </c>
    </row>
    <row r="4" spans="1:11" x14ac:dyDescent="0.3">
      <c r="B4" s="2"/>
      <c r="C4" s="2"/>
      <c r="D4" s="3"/>
      <c r="G4" s="4" t="s">
        <v>32</v>
      </c>
      <c r="H4" s="49">
        <f>'User Interface'!D57</f>
        <v>9.4</v>
      </c>
      <c r="I4" t="s">
        <v>36</v>
      </c>
    </row>
    <row r="5" spans="1:11" ht="14.4" customHeight="1" x14ac:dyDescent="0.3">
      <c r="A5" s="98" t="s">
        <v>21</v>
      </c>
      <c r="B5" s="98"/>
      <c r="C5" s="1">
        <v>0</v>
      </c>
      <c r="D5" t="s">
        <v>1</v>
      </c>
      <c r="E5" t="s">
        <v>2</v>
      </c>
      <c r="G5" s="4" t="s">
        <v>33</v>
      </c>
      <c r="H5" s="49">
        <f>'User Interface'!D58</f>
        <v>3</v>
      </c>
      <c r="I5" t="s">
        <v>36</v>
      </c>
      <c r="J5" s="4" t="s">
        <v>12</v>
      </c>
      <c r="K5" t="s">
        <v>13</v>
      </c>
    </row>
    <row r="6" spans="1:11" ht="15" thickBot="1" x14ac:dyDescent="0.35">
      <c r="A6" s="98"/>
      <c r="B6" s="98"/>
      <c r="C6" s="1">
        <v>0</v>
      </c>
      <c r="D6" t="s">
        <v>1</v>
      </c>
      <c r="E6" t="s">
        <v>3</v>
      </c>
      <c r="G6" s="6" t="s">
        <v>34</v>
      </c>
      <c r="H6" s="16">
        <f>ATAN(H5/H4)*180/PI()</f>
        <v>17.700427788667195</v>
      </c>
      <c r="I6" s="7" t="s">
        <v>19</v>
      </c>
      <c r="J6" s="4" t="s">
        <v>14</v>
      </c>
      <c r="K6" t="s">
        <v>15</v>
      </c>
    </row>
    <row r="7" spans="1:11" x14ac:dyDescent="0.3">
      <c r="B7" s="4" t="s">
        <v>10</v>
      </c>
      <c r="C7" s="50" t="s">
        <v>69</v>
      </c>
      <c r="D7" t="s">
        <v>20</v>
      </c>
      <c r="G7" s="5" t="s">
        <v>35</v>
      </c>
      <c r="H7" s="17">
        <f>SQRT(H4^2+H5^2)</f>
        <v>9.8671171068352077</v>
      </c>
      <c r="I7" s="2" t="s">
        <v>36</v>
      </c>
    </row>
    <row r="8" spans="1:11" x14ac:dyDescent="0.3">
      <c r="B8" s="4" t="s">
        <v>0</v>
      </c>
      <c r="C8">
        <v>-9.81</v>
      </c>
      <c r="D8" t="s">
        <v>1</v>
      </c>
    </row>
    <row r="9" spans="1:11" x14ac:dyDescent="0.3">
      <c r="B9" s="4" t="s">
        <v>28</v>
      </c>
      <c r="C9">
        <f>'User Interface'!D14</f>
        <v>1E-3</v>
      </c>
      <c r="D9" t="s">
        <v>29</v>
      </c>
      <c r="G9" s="5" t="s">
        <v>30</v>
      </c>
      <c r="H9" s="8">
        <f>'User Interface'!D25</f>
        <v>7</v>
      </c>
      <c r="I9" s="9" t="s">
        <v>11</v>
      </c>
    </row>
    <row r="10" spans="1:11" x14ac:dyDescent="0.3">
      <c r="B10" s="4"/>
      <c r="C10" s="15">
        <v>500</v>
      </c>
    </row>
    <row r="11" spans="1:11" x14ac:dyDescent="0.3">
      <c r="B11" t="s">
        <v>18</v>
      </c>
      <c r="C11" t="s">
        <v>22</v>
      </c>
      <c r="D11" t="s">
        <v>23</v>
      </c>
      <c r="E11" t="s">
        <v>24</v>
      </c>
      <c r="F11" t="s">
        <v>25</v>
      </c>
      <c r="G11" t="s">
        <v>26</v>
      </c>
      <c r="H11" t="s">
        <v>27</v>
      </c>
    </row>
    <row r="12" spans="1:11" x14ac:dyDescent="0.3">
      <c r="B12">
        <v>0</v>
      </c>
      <c r="C12">
        <v>0</v>
      </c>
      <c r="D12">
        <v>-9.81</v>
      </c>
      <c r="E12" s="51">
        <f>H4</f>
        <v>9.4</v>
      </c>
      <c r="F12" s="51">
        <f>H5</f>
        <v>3</v>
      </c>
      <c r="G12">
        <v>0</v>
      </c>
      <c r="H12" s="18">
        <f>'User Interface'!D56</f>
        <v>0.5</v>
      </c>
    </row>
    <row r="13" spans="1:11" x14ac:dyDescent="0.3">
      <c r="B13">
        <f>B12+'User Interface'!$D$14</f>
        <v>1E-3</v>
      </c>
      <c r="C13">
        <f>IF(G13&lt;0,(SQRT(G13^2+H13^2)*'User Interface'!$D$17)/$C$7*COS(PI()*'User Interface'!$D$19/180),0)</f>
        <v>0</v>
      </c>
      <c r="D13">
        <f>IF(G13&lt;0,(SQRT(H13^2+H13^2)*'User Interface'!$D$17)/$C$7*COS(PI()*'User Interface'!$D$19/180)+$C$8,$C$8)</f>
        <v>-9.81</v>
      </c>
      <c r="E13">
        <f>C12*$C$9+E12</f>
        <v>9.4</v>
      </c>
      <c r="F13">
        <f>D12*$C$9+F12</f>
        <v>2.9901900000000001</v>
      </c>
      <c r="G13">
        <f>(E13+E12)/2*$C$9+G12</f>
        <v>9.4000000000000004E-3</v>
      </c>
      <c r="H13">
        <f>(F13+F12)/2*$C$9+H12</f>
        <v>0.50299509499999995</v>
      </c>
    </row>
    <row r="14" spans="1:11" x14ac:dyDescent="0.3">
      <c r="B14">
        <f>B13+'User Interface'!$D$14</f>
        <v>2E-3</v>
      </c>
      <c r="C14">
        <f>IF(G14&lt;0,(SQRT(G14^2+H14^2)*'User Interface'!$D$17)/$C$7*COS(PI()*'User Interface'!$D$19/180),0)</f>
        <v>0</v>
      </c>
      <c r="D14">
        <f>IF(G14&lt;0,(SQRT(H14^2+H14^2)*'User Interface'!$D$17)/$C$7*COS(PI()*'User Interface'!$D$19/180)+$C$8,$C$8)</f>
        <v>-9.81</v>
      </c>
      <c r="E14">
        <f t="shared" ref="E14:F77" si="0">C13*$C$9+E13</f>
        <v>9.4</v>
      </c>
      <c r="F14">
        <f t="shared" si="0"/>
        <v>2.9803800000000003</v>
      </c>
      <c r="G14">
        <f t="shared" ref="G14:H77" si="1">(E14+E13)/2*$C$9+G13</f>
        <v>1.8800000000000001E-2</v>
      </c>
      <c r="H14">
        <f t="shared" si="1"/>
        <v>0.5059803799999999</v>
      </c>
    </row>
    <row r="15" spans="1:11" x14ac:dyDescent="0.3">
      <c r="B15">
        <f>B14+'User Interface'!$D$14</f>
        <v>3.0000000000000001E-3</v>
      </c>
      <c r="C15">
        <f>IF(G15&lt;0,(SQRT(G15^2+H15^2)*'User Interface'!$D$17)/$C$7*COS(PI()*'User Interface'!$D$19/180),0)</f>
        <v>0</v>
      </c>
      <c r="D15">
        <f>IF(G15&lt;0,(SQRT(H15^2+H15^2)*'User Interface'!$D$17)/$C$7*COS(PI()*'User Interface'!$D$19/180)+$C$8,$C$8)</f>
        <v>-9.81</v>
      </c>
      <c r="E15">
        <f t="shared" si="0"/>
        <v>9.4</v>
      </c>
      <c r="F15">
        <f t="shared" si="0"/>
        <v>2.9705700000000004</v>
      </c>
      <c r="G15">
        <f t="shared" si="1"/>
        <v>2.8200000000000003E-2</v>
      </c>
      <c r="H15">
        <f t="shared" si="1"/>
        <v>0.50895585499999985</v>
      </c>
    </row>
    <row r="16" spans="1:11" x14ac:dyDescent="0.3">
      <c r="B16">
        <f>B15+'User Interface'!$D$14</f>
        <v>4.0000000000000001E-3</v>
      </c>
      <c r="C16">
        <f>IF(G16&lt;0,(SQRT(G16^2+H16^2)*'User Interface'!$D$17)/$C$7*COS(PI()*'User Interface'!$D$19/180),0)</f>
        <v>0</v>
      </c>
      <c r="D16">
        <f>IF(G16&lt;0,(SQRT(H16^2+H16^2)*'User Interface'!$D$17)/$C$7*COS(PI()*'User Interface'!$D$19/180)+$C$8,$C$8)</f>
        <v>-9.81</v>
      </c>
      <c r="E16">
        <f t="shared" si="0"/>
        <v>9.4</v>
      </c>
      <c r="F16">
        <f t="shared" si="0"/>
        <v>2.9607600000000005</v>
      </c>
      <c r="G16">
        <f t="shared" si="1"/>
        <v>3.7600000000000001E-2</v>
      </c>
      <c r="H16">
        <f t="shared" si="1"/>
        <v>0.5119215199999998</v>
      </c>
    </row>
    <row r="17" spans="2:8" x14ac:dyDescent="0.3">
      <c r="B17">
        <f>B16+'User Interface'!$D$14</f>
        <v>5.0000000000000001E-3</v>
      </c>
      <c r="C17">
        <f>IF(G17&lt;0,(SQRT(G17^2+H17^2)*'User Interface'!$D$17)/$C$7*COS(PI()*'User Interface'!$D$19/180),0)</f>
        <v>0</v>
      </c>
      <c r="D17">
        <f>IF(G17&lt;0,(SQRT(H17^2+H17^2)*'User Interface'!$D$17)/$C$7*COS(PI()*'User Interface'!$D$19/180)+$C$8,$C$8)</f>
        <v>-9.81</v>
      </c>
      <c r="E17">
        <f t="shared" si="0"/>
        <v>9.4</v>
      </c>
      <c r="F17">
        <f t="shared" si="0"/>
        <v>2.9509500000000006</v>
      </c>
      <c r="G17">
        <f t="shared" si="1"/>
        <v>4.7E-2</v>
      </c>
      <c r="H17">
        <f t="shared" si="1"/>
        <v>0.51487737499999975</v>
      </c>
    </row>
    <row r="18" spans="2:8" x14ac:dyDescent="0.3">
      <c r="B18" s="18">
        <f>B17+'User Interface'!$D$14</f>
        <v>6.0000000000000001E-3</v>
      </c>
      <c r="C18">
        <f>IF(G18&lt;0,(SQRT(G18^2+H18^2)*'User Interface'!$D$17)/$C$7*COS(PI()*'User Interface'!$D$19/180),0)</f>
        <v>0</v>
      </c>
      <c r="D18">
        <f>IF(G18&lt;0,(SQRT(H18^2+H18^2)*'User Interface'!$D$17)/$C$7*COS(PI()*'User Interface'!$D$19/180)+$C$8,$C$8)</f>
        <v>-9.81</v>
      </c>
      <c r="E18">
        <f t="shared" si="0"/>
        <v>9.4</v>
      </c>
      <c r="F18">
        <f t="shared" si="0"/>
        <v>2.9411400000000008</v>
      </c>
      <c r="G18">
        <f t="shared" si="1"/>
        <v>5.6399999999999999E-2</v>
      </c>
      <c r="H18">
        <f t="shared" si="1"/>
        <v>0.5178234199999997</v>
      </c>
    </row>
    <row r="19" spans="2:8" x14ac:dyDescent="0.3">
      <c r="B19">
        <f>B18+'User Interface'!$D$14</f>
        <v>7.0000000000000001E-3</v>
      </c>
      <c r="C19">
        <f>IF(G19&lt;0,(SQRT(G19^2+H19^2)*'User Interface'!$D$17)/$C$7*COS(PI()*'User Interface'!$D$19/180),0)</f>
        <v>0</v>
      </c>
      <c r="D19">
        <f>IF(G19&lt;0,(SQRT(H19^2+H19^2)*'User Interface'!$D$17)/$C$7*COS(PI()*'User Interface'!$D$19/180)+$C$8,$C$8)</f>
        <v>-9.81</v>
      </c>
      <c r="E19">
        <f t="shared" si="0"/>
        <v>9.4</v>
      </c>
      <c r="F19">
        <f t="shared" si="0"/>
        <v>2.9313300000000009</v>
      </c>
      <c r="G19">
        <f t="shared" si="1"/>
        <v>6.5799999999999997E-2</v>
      </c>
      <c r="H19">
        <f t="shared" si="1"/>
        <v>0.52075965499999965</v>
      </c>
    </row>
    <row r="20" spans="2:8" x14ac:dyDescent="0.3">
      <c r="B20">
        <f>B19+'User Interface'!$D$14</f>
        <v>8.0000000000000002E-3</v>
      </c>
      <c r="C20">
        <f>IF(G20&lt;0,(SQRT(G20^2+H20^2)*'User Interface'!$D$17)/$C$7*COS(PI()*'User Interface'!$D$19/180),0)</f>
        <v>0</v>
      </c>
      <c r="D20">
        <f>IF(G20&lt;0,(SQRT(H20^2+H20^2)*'User Interface'!$D$17)/$C$7*COS(PI()*'User Interface'!$D$19/180)+$C$8,$C$8)</f>
        <v>-9.81</v>
      </c>
      <c r="E20">
        <f t="shared" si="0"/>
        <v>9.4</v>
      </c>
      <c r="F20">
        <f t="shared" si="0"/>
        <v>2.921520000000001</v>
      </c>
      <c r="G20">
        <f t="shared" si="1"/>
        <v>7.5200000000000003E-2</v>
      </c>
      <c r="H20">
        <f t="shared" si="1"/>
        <v>0.52368607999999961</v>
      </c>
    </row>
    <row r="21" spans="2:8" x14ac:dyDescent="0.3">
      <c r="B21">
        <f>B20+'User Interface'!$D$14</f>
        <v>9.0000000000000011E-3</v>
      </c>
      <c r="C21">
        <f>IF(G21&lt;0,(SQRT(G21^2+H21^2)*'User Interface'!$D$17)/$C$7*COS(PI()*'User Interface'!$D$19/180),0)</f>
        <v>0</v>
      </c>
      <c r="D21">
        <f>IF(G21&lt;0,(SQRT(H21^2+H21^2)*'User Interface'!$D$17)/$C$7*COS(PI()*'User Interface'!$D$19/180)+$C$8,$C$8)</f>
        <v>-9.81</v>
      </c>
      <c r="E21">
        <f t="shared" si="0"/>
        <v>9.4</v>
      </c>
      <c r="F21">
        <f t="shared" si="0"/>
        <v>2.9117100000000011</v>
      </c>
      <c r="G21">
        <f t="shared" si="1"/>
        <v>8.4600000000000009E-2</v>
      </c>
      <c r="H21">
        <f t="shared" si="1"/>
        <v>0.52660269499999957</v>
      </c>
    </row>
    <row r="22" spans="2:8" x14ac:dyDescent="0.3">
      <c r="B22">
        <f>B21+'User Interface'!$D$14</f>
        <v>1.0000000000000002E-2</v>
      </c>
      <c r="C22">
        <f>IF(G22&lt;0,(SQRT(G22^2+H22^2)*'User Interface'!$D$17)/$C$7*COS(PI()*'User Interface'!$D$19/180),0)</f>
        <v>0</v>
      </c>
      <c r="D22">
        <f>IF(G22&lt;0,(SQRT(H22^2+H22^2)*'User Interface'!$D$17)/$C$7*COS(PI()*'User Interface'!$D$19/180)+$C$8,$C$8)</f>
        <v>-9.81</v>
      </c>
      <c r="E22">
        <f t="shared" si="0"/>
        <v>9.4</v>
      </c>
      <c r="F22">
        <f t="shared" si="0"/>
        <v>2.9019000000000013</v>
      </c>
      <c r="G22">
        <f t="shared" si="1"/>
        <v>9.4000000000000014E-2</v>
      </c>
      <c r="H22">
        <f t="shared" si="1"/>
        <v>0.52950949999999952</v>
      </c>
    </row>
    <row r="23" spans="2:8" x14ac:dyDescent="0.3">
      <c r="B23">
        <f>B22+'User Interface'!$D$14</f>
        <v>1.1000000000000003E-2</v>
      </c>
      <c r="C23">
        <f>IF(G23&lt;0,(SQRT(G23^2+H23^2)*'User Interface'!$D$17)/$C$7*COS(PI()*'User Interface'!$D$19/180),0)</f>
        <v>0</v>
      </c>
      <c r="D23">
        <f>IF(G23&lt;0,(SQRT(H23^2+H23^2)*'User Interface'!$D$17)/$C$7*COS(PI()*'User Interface'!$D$19/180)+$C$8,$C$8)</f>
        <v>-9.81</v>
      </c>
      <c r="E23">
        <f t="shared" si="0"/>
        <v>9.4</v>
      </c>
      <c r="F23">
        <f t="shared" si="0"/>
        <v>2.8920900000000014</v>
      </c>
      <c r="G23">
        <f t="shared" si="1"/>
        <v>0.10340000000000002</v>
      </c>
      <c r="H23">
        <f t="shared" si="1"/>
        <v>0.53240649499999948</v>
      </c>
    </row>
    <row r="24" spans="2:8" x14ac:dyDescent="0.3">
      <c r="B24">
        <f>B23+'User Interface'!$D$14</f>
        <v>1.2000000000000004E-2</v>
      </c>
      <c r="C24">
        <f>IF(G24&lt;0,(SQRT(G24^2+H24^2)*'User Interface'!$D$17)/$C$7*COS(PI()*'User Interface'!$D$19/180),0)</f>
        <v>0</v>
      </c>
      <c r="D24">
        <f>IF(G24&lt;0,(SQRT(H24^2+H24^2)*'User Interface'!$D$17)/$C$7*COS(PI()*'User Interface'!$D$19/180)+$C$8,$C$8)</f>
        <v>-9.81</v>
      </c>
      <c r="E24">
        <f t="shared" si="0"/>
        <v>9.4</v>
      </c>
      <c r="F24">
        <f t="shared" si="0"/>
        <v>2.8822800000000015</v>
      </c>
      <c r="G24">
        <f t="shared" si="1"/>
        <v>0.11280000000000003</v>
      </c>
      <c r="H24">
        <f t="shared" si="1"/>
        <v>0.53529367999999944</v>
      </c>
    </row>
    <row r="25" spans="2:8" x14ac:dyDescent="0.3">
      <c r="B25">
        <f>B24+'User Interface'!$D$14</f>
        <v>1.3000000000000005E-2</v>
      </c>
      <c r="C25">
        <f>IF(G25&lt;0,(SQRT(G25^2+H25^2)*'User Interface'!$D$17)/$C$7*COS(PI()*'User Interface'!$D$19/180),0)</f>
        <v>0</v>
      </c>
      <c r="D25">
        <f>IF(G25&lt;0,(SQRT(H25^2+H25^2)*'User Interface'!$D$17)/$C$7*COS(PI()*'User Interface'!$D$19/180)+$C$8,$C$8)</f>
        <v>-9.81</v>
      </c>
      <c r="E25">
        <f t="shared" si="0"/>
        <v>9.4</v>
      </c>
      <c r="F25">
        <f t="shared" si="0"/>
        <v>2.8724700000000016</v>
      </c>
      <c r="G25">
        <f t="shared" si="1"/>
        <v>0.12220000000000003</v>
      </c>
      <c r="H25">
        <f t="shared" si="1"/>
        <v>0.5381710549999994</v>
      </c>
    </row>
    <row r="26" spans="2:8" x14ac:dyDescent="0.3">
      <c r="B26">
        <f>B25+'User Interface'!$D$14</f>
        <v>1.4000000000000005E-2</v>
      </c>
      <c r="C26">
        <f>IF(G26&lt;0,(SQRT(G26^2+H26^2)*'User Interface'!$D$17)/$C$7*COS(PI()*'User Interface'!$D$19/180),0)</f>
        <v>0</v>
      </c>
      <c r="D26">
        <f>IF(G26&lt;0,(SQRT(H26^2+H26^2)*'User Interface'!$D$17)/$C$7*COS(PI()*'User Interface'!$D$19/180)+$C$8,$C$8)</f>
        <v>-9.81</v>
      </c>
      <c r="E26">
        <f t="shared" si="0"/>
        <v>9.4</v>
      </c>
      <c r="F26">
        <f t="shared" si="0"/>
        <v>2.8626600000000018</v>
      </c>
      <c r="G26">
        <f t="shared" si="1"/>
        <v>0.13160000000000002</v>
      </c>
      <c r="H26">
        <f t="shared" si="1"/>
        <v>0.54103861999999936</v>
      </c>
    </row>
    <row r="27" spans="2:8" x14ac:dyDescent="0.3">
      <c r="B27">
        <f>B26+'User Interface'!$D$14</f>
        <v>1.5000000000000006E-2</v>
      </c>
      <c r="C27">
        <f>IF(G27&lt;0,(SQRT(G27^2+H27^2)*'User Interface'!$D$17)/$C$7*COS(PI()*'User Interface'!$D$19/180),0)</f>
        <v>0</v>
      </c>
      <c r="D27">
        <f>IF(G27&lt;0,(SQRT(H27^2+H27^2)*'User Interface'!$D$17)/$C$7*COS(PI()*'User Interface'!$D$19/180)+$C$8,$C$8)</f>
        <v>-9.81</v>
      </c>
      <c r="E27">
        <f t="shared" si="0"/>
        <v>9.4</v>
      </c>
      <c r="F27">
        <f t="shared" si="0"/>
        <v>2.8528500000000019</v>
      </c>
      <c r="G27">
        <f t="shared" si="1"/>
        <v>0.14100000000000001</v>
      </c>
      <c r="H27">
        <f t="shared" si="1"/>
        <v>0.54389637499999932</v>
      </c>
    </row>
    <row r="28" spans="2:8" x14ac:dyDescent="0.3">
      <c r="B28">
        <f>B27+'User Interface'!$D$14</f>
        <v>1.6000000000000007E-2</v>
      </c>
      <c r="C28">
        <f>IF(G28&lt;0,(SQRT(G28^2+H28^2)*'User Interface'!$D$17)/$C$7*COS(PI()*'User Interface'!$D$19/180),0)</f>
        <v>0</v>
      </c>
      <c r="D28">
        <f>IF(G28&lt;0,(SQRT(H28^2+H28^2)*'User Interface'!$D$17)/$C$7*COS(PI()*'User Interface'!$D$19/180)+$C$8,$C$8)</f>
        <v>-9.81</v>
      </c>
      <c r="E28">
        <f t="shared" si="0"/>
        <v>9.4</v>
      </c>
      <c r="F28">
        <f t="shared" si="0"/>
        <v>2.843040000000002</v>
      </c>
      <c r="G28">
        <f t="shared" si="1"/>
        <v>0.15040000000000001</v>
      </c>
      <c r="H28">
        <f t="shared" si="1"/>
        <v>0.54674431999999928</v>
      </c>
    </row>
    <row r="29" spans="2:8" x14ac:dyDescent="0.3">
      <c r="B29">
        <f>B28+'User Interface'!$D$14</f>
        <v>1.7000000000000008E-2</v>
      </c>
      <c r="C29">
        <f>IF(G29&lt;0,(SQRT(G29^2+H29^2)*'User Interface'!$D$17)/$C$7*COS(PI()*'User Interface'!$D$19/180),0)</f>
        <v>0</v>
      </c>
      <c r="D29">
        <f>IF(G29&lt;0,(SQRT(H29^2+H29^2)*'User Interface'!$D$17)/$C$7*COS(PI()*'User Interface'!$D$19/180)+$C$8,$C$8)</f>
        <v>-9.81</v>
      </c>
      <c r="E29">
        <f t="shared" si="0"/>
        <v>9.4</v>
      </c>
      <c r="F29">
        <f t="shared" si="0"/>
        <v>2.8332300000000021</v>
      </c>
      <c r="G29">
        <f t="shared" si="1"/>
        <v>0.1598</v>
      </c>
      <c r="H29">
        <f t="shared" si="1"/>
        <v>0.54958245499999925</v>
      </c>
    </row>
    <row r="30" spans="2:8" x14ac:dyDescent="0.3">
      <c r="B30">
        <f>B29+'User Interface'!$D$14</f>
        <v>1.8000000000000009E-2</v>
      </c>
      <c r="C30">
        <f>IF(G30&lt;0,(SQRT(G30^2+H30^2)*'User Interface'!$D$17)/$C$7*COS(PI()*'User Interface'!$D$19/180),0)</f>
        <v>0</v>
      </c>
      <c r="D30">
        <f>IF(G30&lt;0,(SQRT(H30^2+H30^2)*'User Interface'!$D$17)/$C$7*COS(PI()*'User Interface'!$D$19/180)+$C$8,$C$8)</f>
        <v>-9.81</v>
      </c>
      <c r="E30">
        <f t="shared" si="0"/>
        <v>9.4</v>
      </c>
      <c r="F30">
        <f t="shared" si="0"/>
        <v>2.8234200000000023</v>
      </c>
      <c r="G30">
        <f t="shared" si="1"/>
        <v>0.16919999999999999</v>
      </c>
      <c r="H30">
        <f t="shared" si="1"/>
        <v>0.55241077999999921</v>
      </c>
    </row>
    <row r="31" spans="2:8" x14ac:dyDescent="0.3">
      <c r="B31">
        <f>B30+'User Interface'!$D$14</f>
        <v>1.900000000000001E-2</v>
      </c>
      <c r="C31">
        <f>IF(G31&lt;0,(SQRT(G31^2+H31^2)*'User Interface'!$D$17)/$C$7*COS(PI()*'User Interface'!$D$19/180),0)</f>
        <v>0</v>
      </c>
      <c r="D31">
        <f>IF(G31&lt;0,(SQRT(H31^2+H31^2)*'User Interface'!$D$17)/$C$7*COS(PI()*'User Interface'!$D$19/180)+$C$8,$C$8)</f>
        <v>-9.81</v>
      </c>
      <c r="E31">
        <f t="shared" si="0"/>
        <v>9.4</v>
      </c>
      <c r="F31">
        <f t="shared" si="0"/>
        <v>2.8136100000000024</v>
      </c>
      <c r="G31">
        <f t="shared" si="1"/>
        <v>0.17859999999999998</v>
      </c>
      <c r="H31">
        <f t="shared" si="1"/>
        <v>0.55522929499999918</v>
      </c>
    </row>
    <row r="32" spans="2:8" x14ac:dyDescent="0.3">
      <c r="B32">
        <f>B31+'User Interface'!$D$14</f>
        <v>2.0000000000000011E-2</v>
      </c>
      <c r="C32">
        <f>IF(G32&lt;0,(SQRT(G32^2+H32^2)*'User Interface'!$D$17)/$C$7*COS(PI()*'User Interface'!$D$19/180),0)</f>
        <v>0</v>
      </c>
      <c r="D32">
        <f>IF(G32&lt;0,(SQRT(H32^2+H32^2)*'User Interface'!$D$17)/$C$7*COS(PI()*'User Interface'!$D$19/180)+$C$8,$C$8)</f>
        <v>-9.81</v>
      </c>
      <c r="E32">
        <f t="shared" si="0"/>
        <v>9.4</v>
      </c>
      <c r="F32">
        <f t="shared" si="0"/>
        <v>2.8038000000000025</v>
      </c>
      <c r="G32">
        <f t="shared" si="1"/>
        <v>0.18799999999999997</v>
      </c>
      <c r="H32">
        <f t="shared" si="1"/>
        <v>0.55803799999999915</v>
      </c>
    </row>
    <row r="33" spans="2:8" x14ac:dyDescent="0.3">
      <c r="B33">
        <f>B32+'User Interface'!$D$14</f>
        <v>2.1000000000000012E-2</v>
      </c>
      <c r="C33">
        <f>IF(G33&lt;0,(SQRT(G33^2+H33^2)*'User Interface'!$D$17)/$C$7*COS(PI()*'User Interface'!$D$19/180),0)</f>
        <v>0</v>
      </c>
      <c r="D33">
        <f>IF(G33&lt;0,(SQRT(H33^2+H33^2)*'User Interface'!$D$17)/$C$7*COS(PI()*'User Interface'!$D$19/180)+$C$8,$C$8)</f>
        <v>-9.81</v>
      </c>
      <c r="E33">
        <f t="shared" si="0"/>
        <v>9.4</v>
      </c>
      <c r="F33">
        <f t="shared" si="0"/>
        <v>2.7939900000000026</v>
      </c>
      <c r="G33">
        <f t="shared" si="1"/>
        <v>0.19739999999999996</v>
      </c>
      <c r="H33">
        <f t="shared" si="1"/>
        <v>0.56083689499999911</v>
      </c>
    </row>
    <row r="34" spans="2:8" x14ac:dyDescent="0.3">
      <c r="B34">
        <f>B33+'User Interface'!$D$14</f>
        <v>2.2000000000000013E-2</v>
      </c>
      <c r="C34">
        <f>IF(G34&lt;0,(SQRT(G34^2+H34^2)*'User Interface'!$D$17)/$C$7*COS(PI()*'User Interface'!$D$19/180),0)</f>
        <v>0</v>
      </c>
      <c r="D34">
        <f>IF(G34&lt;0,(SQRT(H34^2+H34^2)*'User Interface'!$D$17)/$C$7*COS(PI()*'User Interface'!$D$19/180)+$C$8,$C$8)</f>
        <v>-9.81</v>
      </c>
      <c r="E34">
        <f t="shared" si="0"/>
        <v>9.4</v>
      </c>
      <c r="F34">
        <f t="shared" si="0"/>
        <v>2.7841800000000028</v>
      </c>
      <c r="G34">
        <f t="shared" si="1"/>
        <v>0.20679999999999996</v>
      </c>
      <c r="H34">
        <f t="shared" si="1"/>
        <v>0.56362597999999908</v>
      </c>
    </row>
    <row r="35" spans="2:8" x14ac:dyDescent="0.3">
      <c r="B35">
        <f>B34+'User Interface'!$D$14</f>
        <v>2.3000000000000013E-2</v>
      </c>
      <c r="C35">
        <f>IF(G35&lt;0,(SQRT(G35^2+H35^2)*'User Interface'!$D$17)/$C$7*COS(PI()*'User Interface'!$D$19/180),0)</f>
        <v>0</v>
      </c>
      <c r="D35">
        <f>IF(G35&lt;0,(SQRT(H35^2+H35^2)*'User Interface'!$D$17)/$C$7*COS(PI()*'User Interface'!$D$19/180)+$C$8,$C$8)</f>
        <v>-9.81</v>
      </c>
      <c r="E35">
        <f t="shared" si="0"/>
        <v>9.4</v>
      </c>
      <c r="F35">
        <f t="shared" si="0"/>
        <v>2.7743700000000029</v>
      </c>
      <c r="G35">
        <f t="shared" si="1"/>
        <v>0.21619999999999995</v>
      </c>
      <c r="H35">
        <f t="shared" si="1"/>
        <v>0.56640525499999905</v>
      </c>
    </row>
    <row r="36" spans="2:8" x14ac:dyDescent="0.3">
      <c r="B36">
        <f>B35+'User Interface'!$D$14</f>
        <v>2.4000000000000014E-2</v>
      </c>
      <c r="C36">
        <f>IF(G36&lt;0,(SQRT(G36^2+H36^2)*'User Interface'!$D$17)/$C$7*COS(PI()*'User Interface'!$D$19/180),0)</f>
        <v>0</v>
      </c>
      <c r="D36">
        <f>IF(G36&lt;0,(SQRT(H36^2+H36^2)*'User Interface'!$D$17)/$C$7*COS(PI()*'User Interface'!$D$19/180)+$C$8,$C$8)</f>
        <v>-9.81</v>
      </c>
      <c r="E36">
        <f t="shared" si="0"/>
        <v>9.4</v>
      </c>
      <c r="F36">
        <f t="shared" si="0"/>
        <v>2.764560000000003</v>
      </c>
      <c r="G36">
        <f t="shared" si="1"/>
        <v>0.22559999999999994</v>
      </c>
      <c r="H36">
        <f t="shared" si="1"/>
        <v>0.56917471999999902</v>
      </c>
    </row>
    <row r="37" spans="2:8" x14ac:dyDescent="0.3">
      <c r="B37">
        <f>B36+'User Interface'!$D$14</f>
        <v>2.5000000000000015E-2</v>
      </c>
      <c r="C37">
        <f>IF(G37&lt;0,(SQRT(G37^2+H37^2)*'User Interface'!$D$17)/$C$7*COS(PI()*'User Interface'!$D$19/180),0)</f>
        <v>0</v>
      </c>
      <c r="D37">
        <f>IF(G37&lt;0,(SQRT(H37^2+H37^2)*'User Interface'!$D$17)/$C$7*COS(PI()*'User Interface'!$D$19/180)+$C$8,$C$8)</f>
        <v>-9.81</v>
      </c>
      <c r="E37">
        <f t="shared" si="0"/>
        <v>9.4</v>
      </c>
      <c r="F37">
        <f t="shared" si="0"/>
        <v>2.7547500000000031</v>
      </c>
      <c r="G37">
        <f t="shared" si="1"/>
        <v>0.23499999999999993</v>
      </c>
      <c r="H37">
        <f t="shared" si="1"/>
        <v>0.571934374999999</v>
      </c>
    </row>
    <row r="38" spans="2:8" x14ac:dyDescent="0.3">
      <c r="B38">
        <f>B37+'User Interface'!$D$14</f>
        <v>2.6000000000000016E-2</v>
      </c>
      <c r="C38">
        <f>IF(G38&lt;0,(SQRT(G38^2+H38^2)*'User Interface'!$D$17)/$C$7*COS(PI()*'User Interface'!$D$19/180),0)</f>
        <v>0</v>
      </c>
      <c r="D38">
        <f>IF(G38&lt;0,(SQRT(H38^2+H38^2)*'User Interface'!$D$17)/$C$7*COS(PI()*'User Interface'!$D$19/180)+$C$8,$C$8)</f>
        <v>-9.81</v>
      </c>
      <c r="E38">
        <f t="shared" si="0"/>
        <v>9.4</v>
      </c>
      <c r="F38">
        <f t="shared" si="0"/>
        <v>2.7449400000000033</v>
      </c>
      <c r="G38">
        <f t="shared" si="1"/>
        <v>0.24439999999999992</v>
      </c>
      <c r="H38">
        <f t="shared" si="1"/>
        <v>0.57468421999999897</v>
      </c>
    </row>
    <row r="39" spans="2:8" x14ac:dyDescent="0.3">
      <c r="B39">
        <f>B38+'User Interface'!$D$14</f>
        <v>2.7000000000000017E-2</v>
      </c>
      <c r="C39">
        <f>IF(G39&lt;0,(SQRT(G39^2+H39^2)*'User Interface'!$D$17)/$C$7*COS(PI()*'User Interface'!$D$19/180),0)</f>
        <v>0</v>
      </c>
      <c r="D39">
        <f>IF(G39&lt;0,(SQRT(H39^2+H39^2)*'User Interface'!$D$17)/$C$7*COS(PI()*'User Interface'!$D$19/180)+$C$8,$C$8)</f>
        <v>-9.81</v>
      </c>
      <c r="E39">
        <f t="shared" si="0"/>
        <v>9.4</v>
      </c>
      <c r="F39">
        <f t="shared" si="0"/>
        <v>2.7351300000000034</v>
      </c>
      <c r="G39">
        <f t="shared" si="1"/>
        <v>0.25379999999999991</v>
      </c>
      <c r="H39">
        <f t="shared" si="1"/>
        <v>0.57742425499999894</v>
      </c>
    </row>
    <row r="40" spans="2:8" x14ac:dyDescent="0.3">
      <c r="B40">
        <f>B39+'User Interface'!$D$14</f>
        <v>2.8000000000000018E-2</v>
      </c>
      <c r="C40">
        <f>IF(G40&lt;0,(SQRT(G40^2+H40^2)*'User Interface'!$D$17)/$C$7*COS(PI()*'User Interface'!$D$19/180),0)</f>
        <v>0</v>
      </c>
      <c r="D40">
        <f>IF(G40&lt;0,(SQRT(H40^2+H40^2)*'User Interface'!$D$17)/$C$7*COS(PI()*'User Interface'!$D$19/180)+$C$8,$C$8)</f>
        <v>-9.81</v>
      </c>
      <c r="E40">
        <f t="shared" si="0"/>
        <v>9.4</v>
      </c>
      <c r="F40">
        <f t="shared" si="0"/>
        <v>2.7253200000000035</v>
      </c>
      <c r="G40">
        <f t="shared" si="1"/>
        <v>0.26319999999999993</v>
      </c>
      <c r="H40">
        <f t="shared" si="1"/>
        <v>0.58015447999999892</v>
      </c>
    </row>
    <row r="41" spans="2:8" x14ac:dyDescent="0.3">
      <c r="B41">
        <f>B40+'User Interface'!$D$14</f>
        <v>2.9000000000000019E-2</v>
      </c>
      <c r="C41">
        <f>IF(G41&lt;0,(SQRT(G41^2+H41^2)*'User Interface'!$D$17)/$C$7*COS(PI()*'User Interface'!$D$19/180),0)</f>
        <v>0</v>
      </c>
      <c r="D41">
        <f>IF(G41&lt;0,(SQRT(H41^2+H41^2)*'User Interface'!$D$17)/$C$7*COS(PI()*'User Interface'!$D$19/180)+$C$8,$C$8)</f>
        <v>-9.81</v>
      </c>
      <c r="E41">
        <f t="shared" si="0"/>
        <v>9.4</v>
      </c>
      <c r="F41">
        <f t="shared" si="0"/>
        <v>2.7155100000000036</v>
      </c>
      <c r="G41">
        <f t="shared" si="1"/>
        <v>0.27259999999999995</v>
      </c>
      <c r="H41">
        <f t="shared" si="1"/>
        <v>0.58287489499999889</v>
      </c>
    </row>
    <row r="42" spans="2:8" x14ac:dyDescent="0.3">
      <c r="B42">
        <f>B41+'User Interface'!$D$14</f>
        <v>3.000000000000002E-2</v>
      </c>
      <c r="C42">
        <f>IF(G42&lt;0,(SQRT(G42^2+H42^2)*'User Interface'!$D$17)/$C$7*COS(PI()*'User Interface'!$D$19/180),0)</f>
        <v>0</v>
      </c>
      <c r="D42">
        <f>IF(G42&lt;0,(SQRT(H42^2+H42^2)*'User Interface'!$D$17)/$C$7*COS(PI()*'User Interface'!$D$19/180)+$C$8,$C$8)</f>
        <v>-9.81</v>
      </c>
      <c r="E42">
        <f t="shared" si="0"/>
        <v>9.4</v>
      </c>
      <c r="F42">
        <f t="shared" si="0"/>
        <v>2.7057000000000038</v>
      </c>
      <c r="G42">
        <f t="shared" si="1"/>
        <v>0.28199999999999997</v>
      </c>
      <c r="H42">
        <f t="shared" si="1"/>
        <v>0.58558549999999887</v>
      </c>
    </row>
    <row r="43" spans="2:8" x14ac:dyDescent="0.3">
      <c r="B43">
        <f>B42+'User Interface'!$D$14</f>
        <v>3.1000000000000021E-2</v>
      </c>
      <c r="C43">
        <f>IF(G43&lt;0,(SQRT(G43^2+H43^2)*'User Interface'!$D$17)/$C$7*COS(PI()*'User Interface'!$D$19/180),0)</f>
        <v>0</v>
      </c>
      <c r="D43">
        <f>IF(G43&lt;0,(SQRT(H43^2+H43^2)*'User Interface'!$D$17)/$C$7*COS(PI()*'User Interface'!$D$19/180)+$C$8,$C$8)</f>
        <v>-9.81</v>
      </c>
      <c r="E43">
        <f t="shared" si="0"/>
        <v>9.4</v>
      </c>
      <c r="F43">
        <f t="shared" si="0"/>
        <v>2.6958900000000039</v>
      </c>
      <c r="G43">
        <f t="shared" si="1"/>
        <v>0.29139999999999999</v>
      </c>
      <c r="H43">
        <f t="shared" si="1"/>
        <v>0.58828629499999885</v>
      </c>
    </row>
    <row r="44" spans="2:8" x14ac:dyDescent="0.3">
      <c r="B44">
        <f>B43+'User Interface'!$D$14</f>
        <v>3.2000000000000021E-2</v>
      </c>
      <c r="C44">
        <f>IF(G44&lt;0,(SQRT(G44^2+H44^2)*'User Interface'!$D$17)/$C$7*COS(PI()*'User Interface'!$D$19/180),0)</f>
        <v>0</v>
      </c>
      <c r="D44">
        <f>IF(G44&lt;0,(SQRT(H44^2+H44^2)*'User Interface'!$D$17)/$C$7*COS(PI()*'User Interface'!$D$19/180)+$C$8,$C$8)</f>
        <v>-9.81</v>
      </c>
      <c r="E44">
        <f t="shared" si="0"/>
        <v>9.4</v>
      </c>
      <c r="F44">
        <f t="shared" si="0"/>
        <v>2.686080000000004</v>
      </c>
      <c r="G44">
        <f t="shared" si="1"/>
        <v>0.30080000000000001</v>
      </c>
      <c r="H44">
        <f t="shared" si="1"/>
        <v>0.59097727999999883</v>
      </c>
    </row>
    <row r="45" spans="2:8" x14ac:dyDescent="0.3">
      <c r="B45">
        <f>B44+'User Interface'!$D$14</f>
        <v>3.3000000000000022E-2</v>
      </c>
      <c r="C45">
        <f>IF(G45&lt;0,(SQRT(G45^2+H45^2)*'User Interface'!$D$17)/$C$7*COS(PI()*'User Interface'!$D$19/180),0)</f>
        <v>0</v>
      </c>
      <c r="D45">
        <f>IF(G45&lt;0,(SQRT(H45^2+H45^2)*'User Interface'!$D$17)/$C$7*COS(PI()*'User Interface'!$D$19/180)+$C$8,$C$8)</f>
        <v>-9.81</v>
      </c>
      <c r="E45">
        <f t="shared" si="0"/>
        <v>9.4</v>
      </c>
      <c r="F45">
        <f t="shared" si="0"/>
        <v>2.6762700000000041</v>
      </c>
      <c r="G45">
        <f t="shared" si="1"/>
        <v>0.31020000000000003</v>
      </c>
      <c r="H45">
        <f t="shared" si="1"/>
        <v>0.59365845499999881</v>
      </c>
    </row>
    <row r="46" spans="2:8" x14ac:dyDescent="0.3">
      <c r="B46">
        <f>B45+'User Interface'!$D$14</f>
        <v>3.4000000000000023E-2</v>
      </c>
      <c r="C46">
        <f>IF(G46&lt;0,(SQRT(G46^2+H46^2)*'User Interface'!$D$17)/$C$7*COS(PI()*'User Interface'!$D$19/180),0)</f>
        <v>0</v>
      </c>
      <c r="D46">
        <f>IF(G46&lt;0,(SQRT(H46^2+H46^2)*'User Interface'!$D$17)/$C$7*COS(PI()*'User Interface'!$D$19/180)+$C$8,$C$8)</f>
        <v>-9.81</v>
      </c>
      <c r="E46">
        <f t="shared" si="0"/>
        <v>9.4</v>
      </c>
      <c r="F46">
        <f t="shared" si="0"/>
        <v>2.6664600000000043</v>
      </c>
      <c r="G46">
        <f t="shared" si="1"/>
        <v>0.31960000000000005</v>
      </c>
      <c r="H46">
        <f t="shared" si="1"/>
        <v>0.59632981999999879</v>
      </c>
    </row>
    <row r="47" spans="2:8" x14ac:dyDescent="0.3">
      <c r="B47">
        <f>B46+'User Interface'!$D$14</f>
        <v>3.5000000000000024E-2</v>
      </c>
      <c r="C47">
        <f>IF(G47&lt;0,(SQRT(G47^2+H47^2)*'User Interface'!$D$17)/$C$7*COS(PI()*'User Interface'!$D$19/180),0)</f>
        <v>0</v>
      </c>
      <c r="D47">
        <f>IF(G47&lt;0,(SQRT(H47^2+H47^2)*'User Interface'!$D$17)/$C$7*COS(PI()*'User Interface'!$D$19/180)+$C$8,$C$8)</f>
        <v>-9.81</v>
      </c>
      <c r="E47">
        <f t="shared" si="0"/>
        <v>9.4</v>
      </c>
      <c r="F47">
        <f t="shared" si="0"/>
        <v>2.6566500000000044</v>
      </c>
      <c r="G47">
        <f t="shared" si="1"/>
        <v>0.32900000000000007</v>
      </c>
      <c r="H47">
        <f t="shared" si="1"/>
        <v>0.59899137499999877</v>
      </c>
    </row>
    <row r="48" spans="2:8" x14ac:dyDescent="0.3">
      <c r="B48">
        <f>B47+'User Interface'!$D$14</f>
        <v>3.6000000000000025E-2</v>
      </c>
      <c r="C48">
        <f>IF(G48&lt;0,(SQRT(G48^2+H48^2)*'User Interface'!$D$17)/$C$7*COS(PI()*'User Interface'!$D$19/180),0)</f>
        <v>0</v>
      </c>
      <c r="D48">
        <f>IF(G48&lt;0,(SQRT(H48^2+H48^2)*'User Interface'!$D$17)/$C$7*COS(PI()*'User Interface'!$D$19/180)+$C$8,$C$8)</f>
        <v>-9.81</v>
      </c>
      <c r="E48">
        <f t="shared" si="0"/>
        <v>9.4</v>
      </c>
      <c r="F48">
        <f t="shared" si="0"/>
        <v>2.6468400000000045</v>
      </c>
      <c r="G48">
        <f t="shared" si="1"/>
        <v>0.33840000000000009</v>
      </c>
      <c r="H48">
        <f t="shared" si="1"/>
        <v>0.60164311999999875</v>
      </c>
    </row>
    <row r="49" spans="2:8" x14ac:dyDescent="0.3">
      <c r="B49">
        <f>B48+'User Interface'!$D$14</f>
        <v>3.7000000000000026E-2</v>
      </c>
      <c r="C49">
        <f>IF(G49&lt;0,(SQRT(G49^2+H49^2)*'User Interface'!$D$17)/$C$7*COS(PI()*'User Interface'!$D$19/180),0)</f>
        <v>0</v>
      </c>
      <c r="D49">
        <f>IF(G49&lt;0,(SQRT(H49^2+H49^2)*'User Interface'!$D$17)/$C$7*COS(PI()*'User Interface'!$D$19/180)+$C$8,$C$8)</f>
        <v>-9.81</v>
      </c>
      <c r="E49">
        <f t="shared" si="0"/>
        <v>9.4</v>
      </c>
      <c r="F49">
        <f t="shared" si="0"/>
        <v>2.6370300000000046</v>
      </c>
      <c r="G49">
        <f t="shared" si="1"/>
        <v>0.34780000000000011</v>
      </c>
      <c r="H49">
        <f t="shared" si="1"/>
        <v>0.60428505499999874</v>
      </c>
    </row>
    <row r="50" spans="2:8" x14ac:dyDescent="0.3">
      <c r="B50">
        <f>B49+'User Interface'!$D$14</f>
        <v>3.8000000000000027E-2</v>
      </c>
      <c r="C50">
        <f>IF(G50&lt;0,(SQRT(G50^2+H50^2)*'User Interface'!$D$17)/$C$7*COS(PI()*'User Interface'!$D$19/180),0)</f>
        <v>0</v>
      </c>
      <c r="D50">
        <f>IF(G50&lt;0,(SQRT(H50^2+H50^2)*'User Interface'!$D$17)/$C$7*COS(PI()*'User Interface'!$D$19/180)+$C$8,$C$8)</f>
        <v>-9.81</v>
      </c>
      <c r="E50">
        <f t="shared" si="0"/>
        <v>9.4</v>
      </c>
      <c r="F50">
        <f t="shared" si="0"/>
        <v>2.6272200000000048</v>
      </c>
      <c r="G50">
        <f t="shared" si="1"/>
        <v>0.35720000000000013</v>
      </c>
      <c r="H50">
        <f t="shared" si="1"/>
        <v>0.60691717999999872</v>
      </c>
    </row>
    <row r="51" spans="2:8" x14ac:dyDescent="0.3">
      <c r="B51">
        <f>B50+'User Interface'!$D$14</f>
        <v>3.9000000000000028E-2</v>
      </c>
      <c r="C51">
        <f>IF(G51&lt;0,(SQRT(G51^2+H51^2)*'User Interface'!$D$17)/$C$7*COS(PI()*'User Interface'!$D$19/180),0)</f>
        <v>0</v>
      </c>
      <c r="D51">
        <f>IF(G51&lt;0,(SQRT(H51^2+H51^2)*'User Interface'!$D$17)/$C$7*COS(PI()*'User Interface'!$D$19/180)+$C$8,$C$8)</f>
        <v>-9.81</v>
      </c>
      <c r="E51">
        <f t="shared" si="0"/>
        <v>9.4</v>
      </c>
      <c r="F51">
        <f t="shared" si="0"/>
        <v>2.6174100000000049</v>
      </c>
      <c r="G51">
        <f t="shared" si="1"/>
        <v>0.36660000000000015</v>
      </c>
      <c r="H51">
        <f t="shared" si="1"/>
        <v>0.60953949499999871</v>
      </c>
    </row>
    <row r="52" spans="2:8" x14ac:dyDescent="0.3">
      <c r="B52">
        <f>B51+'User Interface'!$D$14</f>
        <v>4.0000000000000029E-2</v>
      </c>
      <c r="C52">
        <f>IF(G52&lt;0,(SQRT(G52^2+H52^2)*'User Interface'!$D$17)/$C$7*COS(PI()*'User Interface'!$D$19/180),0)</f>
        <v>0</v>
      </c>
      <c r="D52">
        <f>IF(G52&lt;0,(SQRT(H52^2+H52^2)*'User Interface'!$D$17)/$C$7*COS(PI()*'User Interface'!$D$19/180)+$C$8,$C$8)</f>
        <v>-9.81</v>
      </c>
      <c r="E52">
        <f t="shared" si="0"/>
        <v>9.4</v>
      </c>
      <c r="F52">
        <f t="shared" si="0"/>
        <v>2.607600000000005</v>
      </c>
      <c r="G52">
        <f t="shared" si="1"/>
        <v>0.37600000000000017</v>
      </c>
      <c r="H52">
        <f t="shared" si="1"/>
        <v>0.6121519999999987</v>
      </c>
    </row>
    <row r="53" spans="2:8" x14ac:dyDescent="0.3">
      <c r="B53">
        <f>B52+'User Interface'!$D$14</f>
        <v>4.1000000000000029E-2</v>
      </c>
      <c r="C53">
        <f>IF(G53&lt;0,(SQRT(G53^2+H53^2)*'User Interface'!$D$17)/$C$7*COS(PI()*'User Interface'!$D$19/180),0)</f>
        <v>0</v>
      </c>
      <c r="D53">
        <f>IF(G53&lt;0,(SQRT(H53^2+H53^2)*'User Interface'!$D$17)/$C$7*COS(PI()*'User Interface'!$D$19/180)+$C$8,$C$8)</f>
        <v>-9.81</v>
      </c>
      <c r="E53">
        <f t="shared" si="0"/>
        <v>9.4</v>
      </c>
      <c r="F53">
        <f t="shared" si="0"/>
        <v>2.5977900000000052</v>
      </c>
      <c r="G53">
        <f t="shared" si="1"/>
        <v>0.38540000000000019</v>
      </c>
      <c r="H53">
        <f t="shared" si="1"/>
        <v>0.61475469499999869</v>
      </c>
    </row>
    <row r="54" spans="2:8" x14ac:dyDescent="0.3">
      <c r="B54">
        <f>B53+'User Interface'!$D$14</f>
        <v>4.200000000000003E-2</v>
      </c>
      <c r="C54">
        <f>IF(G54&lt;0,(SQRT(G54^2+H54^2)*'User Interface'!$D$17)/$C$7*COS(PI()*'User Interface'!$D$19/180),0)</f>
        <v>0</v>
      </c>
      <c r="D54">
        <f>IF(G54&lt;0,(SQRT(H54^2+H54^2)*'User Interface'!$D$17)/$C$7*COS(PI()*'User Interface'!$D$19/180)+$C$8,$C$8)</f>
        <v>-9.81</v>
      </c>
      <c r="E54">
        <f t="shared" si="0"/>
        <v>9.4</v>
      </c>
      <c r="F54">
        <f t="shared" si="0"/>
        <v>2.5879800000000053</v>
      </c>
      <c r="G54">
        <f t="shared" si="1"/>
        <v>0.39480000000000021</v>
      </c>
      <c r="H54">
        <f t="shared" si="1"/>
        <v>0.61734757999999867</v>
      </c>
    </row>
    <row r="55" spans="2:8" x14ac:dyDescent="0.3">
      <c r="B55">
        <f>B54+'User Interface'!$D$14</f>
        <v>4.3000000000000031E-2</v>
      </c>
      <c r="C55">
        <f>IF(G55&lt;0,(SQRT(G55^2+H55^2)*'User Interface'!$D$17)/$C$7*COS(PI()*'User Interface'!$D$19/180),0)</f>
        <v>0</v>
      </c>
      <c r="D55">
        <f>IF(G55&lt;0,(SQRT(H55^2+H55^2)*'User Interface'!$D$17)/$C$7*COS(PI()*'User Interface'!$D$19/180)+$C$8,$C$8)</f>
        <v>-9.81</v>
      </c>
      <c r="E55">
        <f t="shared" si="0"/>
        <v>9.4</v>
      </c>
      <c r="F55">
        <f t="shared" si="0"/>
        <v>2.5781700000000054</v>
      </c>
      <c r="G55">
        <f t="shared" si="1"/>
        <v>0.40420000000000023</v>
      </c>
      <c r="H55">
        <f t="shared" si="1"/>
        <v>0.61993065499999866</v>
      </c>
    </row>
    <row r="56" spans="2:8" x14ac:dyDescent="0.3">
      <c r="B56">
        <f>B55+'User Interface'!$D$14</f>
        <v>4.4000000000000032E-2</v>
      </c>
      <c r="C56">
        <f>IF(G56&lt;0,(SQRT(G56^2+H56^2)*'User Interface'!$D$17)/$C$7*COS(PI()*'User Interface'!$D$19/180),0)</f>
        <v>0</v>
      </c>
      <c r="D56">
        <f>IF(G56&lt;0,(SQRT(H56^2+H56^2)*'User Interface'!$D$17)/$C$7*COS(PI()*'User Interface'!$D$19/180)+$C$8,$C$8)</f>
        <v>-9.81</v>
      </c>
      <c r="E56">
        <f t="shared" si="0"/>
        <v>9.4</v>
      </c>
      <c r="F56">
        <f t="shared" si="0"/>
        <v>2.5683600000000055</v>
      </c>
      <c r="G56">
        <f t="shared" si="1"/>
        <v>0.41360000000000025</v>
      </c>
      <c r="H56">
        <f t="shared" si="1"/>
        <v>0.62250391999999866</v>
      </c>
    </row>
    <row r="57" spans="2:8" x14ac:dyDescent="0.3">
      <c r="B57">
        <f>B56+'User Interface'!$D$14</f>
        <v>4.5000000000000033E-2</v>
      </c>
      <c r="C57">
        <f>IF(G57&lt;0,(SQRT(G57^2+H57^2)*'User Interface'!$D$17)/$C$7*COS(PI()*'User Interface'!$D$19/180),0)</f>
        <v>0</v>
      </c>
      <c r="D57">
        <f>IF(G57&lt;0,(SQRT(H57^2+H57^2)*'User Interface'!$D$17)/$C$7*COS(PI()*'User Interface'!$D$19/180)+$C$8,$C$8)</f>
        <v>-9.81</v>
      </c>
      <c r="E57">
        <f t="shared" si="0"/>
        <v>9.4</v>
      </c>
      <c r="F57">
        <f t="shared" si="0"/>
        <v>2.5585500000000057</v>
      </c>
      <c r="G57">
        <f t="shared" si="1"/>
        <v>0.42300000000000026</v>
      </c>
      <c r="H57">
        <f t="shared" si="1"/>
        <v>0.62506737499999865</v>
      </c>
    </row>
    <row r="58" spans="2:8" x14ac:dyDescent="0.3">
      <c r="B58">
        <f>B57+'User Interface'!$D$14</f>
        <v>4.6000000000000034E-2</v>
      </c>
      <c r="C58">
        <f>IF(G58&lt;0,(SQRT(G58^2+H58^2)*'User Interface'!$D$17)/$C$7*COS(PI()*'User Interface'!$D$19/180),0)</f>
        <v>0</v>
      </c>
      <c r="D58">
        <f>IF(G58&lt;0,(SQRT(H58^2+H58^2)*'User Interface'!$D$17)/$C$7*COS(PI()*'User Interface'!$D$19/180)+$C$8,$C$8)</f>
        <v>-9.81</v>
      </c>
      <c r="E58">
        <f t="shared" si="0"/>
        <v>9.4</v>
      </c>
      <c r="F58">
        <f t="shared" si="0"/>
        <v>2.5487400000000058</v>
      </c>
      <c r="G58">
        <f t="shared" si="1"/>
        <v>0.43240000000000028</v>
      </c>
      <c r="H58">
        <f t="shared" si="1"/>
        <v>0.62762101999999864</v>
      </c>
    </row>
    <row r="59" spans="2:8" x14ac:dyDescent="0.3">
      <c r="B59">
        <f>B58+'User Interface'!$D$14</f>
        <v>4.7000000000000035E-2</v>
      </c>
      <c r="C59">
        <f>IF(G59&lt;0,(SQRT(G59^2+H59^2)*'User Interface'!$D$17)/$C$7*COS(PI()*'User Interface'!$D$19/180),0)</f>
        <v>0</v>
      </c>
      <c r="D59">
        <f>IF(G59&lt;0,(SQRT(H59^2+H59^2)*'User Interface'!$D$17)/$C$7*COS(PI()*'User Interface'!$D$19/180)+$C$8,$C$8)</f>
        <v>-9.81</v>
      </c>
      <c r="E59">
        <f t="shared" si="0"/>
        <v>9.4</v>
      </c>
      <c r="F59">
        <f t="shared" si="0"/>
        <v>2.5389300000000059</v>
      </c>
      <c r="G59">
        <f t="shared" si="1"/>
        <v>0.4418000000000003</v>
      </c>
      <c r="H59">
        <f t="shared" si="1"/>
        <v>0.63016485499999864</v>
      </c>
    </row>
    <row r="60" spans="2:8" x14ac:dyDescent="0.3">
      <c r="B60">
        <f>B59+'User Interface'!$D$14</f>
        <v>4.8000000000000036E-2</v>
      </c>
      <c r="C60">
        <f>IF(G60&lt;0,(SQRT(G60^2+H60^2)*'User Interface'!$D$17)/$C$7*COS(PI()*'User Interface'!$D$19/180),0)</f>
        <v>0</v>
      </c>
      <c r="D60">
        <f>IF(G60&lt;0,(SQRT(H60^2+H60^2)*'User Interface'!$D$17)/$C$7*COS(PI()*'User Interface'!$D$19/180)+$C$8,$C$8)</f>
        <v>-9.81</v>
      </c>
      <c r="E60">
        <f t="shared" si="0"/>
        <v>9.4</v>
      </c>
      <c r="F60">
        <f t="shared" si="0"/>
        <v>2.529120000000006</v>
      </c>
      <c r="G60">
        <f t="shared" si="1"/>
        <v>0.45120000000000032</v>
      </c>
      <c r="H60">
        <f t="shared" si="1"/>
        <v>0.63269887999999863</v>
      </c>
    </row>
    <row r="61" spans="2:8" x14ac:dyDescent="0.3">
      <c r="B61">
        <f>B60+'User Interface'!$D$14</f>
        <v>4.9000000000000037E-2</v>
      </c>
      <c r="C61">
        <f>IF(G61&lt;0,(SQRT(G61^2+H61^2)*'User Interface'!$D$17)/$C$7*COS(PI()*'User Interface'!$D$19/180),0)</f>
        <v>0</v>
      </c>
      <c r="D61">
        <f>IF(G61&lt;0,(SQRT(H61^2+H61^2)*'User Interface'!$D$17)/$C$7*COS(PI()*'User Interface'!$D$19/180)+$C$8,$C$8)</f>
        <v>-9.81</v>
      </c>
      <c r="E61">
        <f t="shared" si="0"/>
        <v>9.4</v>
      </c>
      <c r="F61">
        <f t="shared" si="0"/>
        <v>2.5193100000000062</v>
      </c>
      <c r="G61">
        <f t="shared" si="1"/>
        <v>0.46060000000000034</v>
      </c>
      <c r="H61">
        <f t="shared" si="1"/>
        <v>0.63522309499999863</v>
      </c>
    </row>
    <row r="62" spans="2:8" x14ac:dyDescent="0.3">
      <c r="B62">
        <f>B61+'User Interface'!$D$14</f>
        <v>5.0000000000000037E-2</v>
      </c>
      <c r="C62">
        <f>IF(G62&lt;0,(SQRT(G62^2+H62^2)*'User Interface'!$D$17)/$C$7*COS(PI()*'User Interface'!$D$19/180),0)</f>
        <v>0</v>
      </c>
      <c r="D62">
        <f>IF(G62&lt;0,(SQRT(H62^2+H62^2)*'User Interface'!$D$17)/$C$7*COS(PI()*'User Interface'!$D$19/180)+$C$8,$C$8)</f>
        <v>-9.81</v>
      </c>
      <c r="E62">
        <f t="shared" si="0"/>
        <v>9.4</v>
      </c>
      <c r="F62">
        <f t="shared" si="0"/>
        <v>2.5095000000000063</v>
      </c>
      <c r="G62">
        <f t="shared" si="1"/>
        <v>0.47000000000000036</v>
      </c>
      <c r="H62">
        <f t="shared" si="1"/>
        <v>0.63773749999999862</v>
      </c>
    </row>
    <row r="63" spans="2:8" x14ac:dyDescent="0.3">
      <c r="B63">
        <f>B62+'User Interface'!$D$14</f>
        <v>5.1000000000000038E-2</v>
      </c>
      <c r="C63">
        <f>IF(G63&lt;0,(SQRT(G63^2+H63^2)*'User Interface'!$D$17)/$C$7*COS(PI()*'User Interface'!$D$19/180),0)</f>
        <v>0</v>
      </c>
      <c r="D63">
        <f>IF(G63&lt;0,(SQRT(H63^2+H63^2)*'User Interface'!$D$17)/$C$7*COS(PI()*'User Interface'!$D$19/180)+$C$8,$C$8)</f>
        <v>-9.81</v>
      </c>
      <c r="E63">
        <f t="shared" si="0"/>
        <v>9.4</v>
      </c>
      <c r="F63">
        <f t="shared" si="0"/>
        <v>2.4996900000000064</v>
      </c>
      <c r="G63">
        <f t="shared" si="1"/>
        <v>0.47940000000000038</v>
      </c>
      <c r="H63">
        <f t="shared" si="1"/>
        <v>0.64024209499999862</v>
      </c>
    </row>
    <row r="64" spans="2:8" x14ac:dyDescent="0.3">
      <c r="B64">
        <f>B63+'User Interface'!$D$14</f>
        <v>5.2000000000000039E-2</v>
      </c>
      <c r="C64">
        <f>IF(G64&lt;0,(SQRT(G64^2+H64^2)*'User Interface'!$D$17)/$C$7*COS(PI()*'User Interface'!$D$19/180),0)</f>
        <v>0</v>
      </c>
      <c r="D64">
        <f>IF(G64&lt;0,(SQRT(H64^2+H64^2)*'User Interface'!$D$17)/$C$7*COS(PI()*'User Interface'!$D$19/180)+$C$8,$C$8)</f>
        <v>-9.81</v>
      </c>
      <c r="E64">
        <f t="shared" si="0"/>
        <v>9.4</v>
      </c>
      <c r="F64">
        <f t="shared" si="0"/>
        <v>2.4898800000000065</v>
      </c>
      <c r="G64">
        <f t="shared" si="1"/>
        <v>0.4888000000000004</v>
      </c>
      <c r="H64">
        <f t="shared" si="1"/>
        <v>0.64273687999999862</v>
      </c>
    </row>
    <row r="65" spans="2:8" x14ac:dyDescent="0.3">
      <c r="B65">
        <f>B64+'User Interface'!$D$14</f>
        <v>5.300000000000004E-2</v>
      </c>
      <c r="C65">
        <f>IF(G65&lt;0,(SQRT(G65^2+H65^2)*'User Interface'!$D$17)/$C$7*COS(PI()*'User Interface'!$D$19/180),0)</f>
        <v>0</v>
      </c>
      <c r="D65">
        <f>IF(G65&lt;0,(SQRT(H65^2+H65^2)*'User Interface'!$D$17)/$C$7*COS(PI()*'User Interface'!$D$19/180)+$C$8,$C$8)</f>
        <v>-9.81</v>
      </c>
      <c r="E65">
        <f t="shared" si="0"/>
        <v>9.4</v>
      </c>
      <c r="F65">
        <f t="shared" si="0"/>
        <v>2.4800700000000067</v>
      </c>
      <c r="G65">
        <f t="shared" si="1"/>
        <v>0.49820000000000042</v>
      </c>
      <c r="H65">
        <f t="shared" si="1"/>
        <v>0.64522185499999862</v>
      </c>
    </row>
    <row r="66" spans="2:8" x14ac:dyDescent="0.3">
      <c r="B66">
        <f>B65+'User Interface'!$D$14</f>
        <v>5.4000000000000041E-2</v>
      </c>
      <c r="C66">
        <f>IF(G66&lt;0,(SQRT(G66^2+H66^2)*'User Interface'!$D$17)/$C$7*COS(PI()*'User Interface'!$D$19/180),0)</f>
        <v>0</v>
      </c>
      <c r="D66">
        <f>IF(G66&lt;0,(SQRT(H66^2+H66^2)*'User Interface'!$D$17)/$C$7*COS(PI()*'User Interface'!$D$19/180)+$C$8,$C$8)</f>
        <v>-9.81</v>
      </c>
      <c r="E66">
        <f t="shared" si="0"/>
        <v>9.4</v>
      </c>
      <c r="F66">
        <f t="shared" si="0"/>
        <v>2.4702600000000068</v>
      </c>
      <c r="G66">
        <f t="shared" si="1"/>
        <v>0.50760000000000038</v>
      </c>
      <c r="H66">
        <f t="shared" si="1"/>
        <v>0.64769701999999862</v>
      </c>
    </row>
    <row r="67" spans="2:8" x14ac:dyDescent="0.3">
      <c r="B67">
        <f>B66+'User Interface'!$D$14</f>
        <v>5.5000000000000042E-2</v>
      </c>
      <c r="C67">
        <f>IF(G67&lt;0,(SQRT(G67^2+H67^2)*'User Interface'!$D$17)/$C$7*COS(PI()*'User Interface'!$D$19/180),0)</f>
        <v>0</v>
      </c>
      <c r="D67">
        <f>IF(G67&lt;0,(SQRT(H67^2+H67^2)*'User Interface'!$D$17)/$C$7*COS(PI()*'User Interface'!$D$19/180)+$C$8,$C$8)</f>
        <v>-9.81</v>
      </c>
      <c r="E67">
        <f t="shared" si="0"/>
        <v>9.4</v>
      </c>
      <c r="F67">
        <f t="shared" si="0"/>
        <v>2.4604500000000069</v>
      </c>
      <c r="G67">
        <f t="shared" si="1"/>
        <v>0.51700000000000035</v>
      </c>
      <c r="H67">
        <f t="shared" si="1"/>
        <v>0.65016237499999863</v>
      </c>
    </row>
    <row r="68" spans="2:8" x14ac:dyDescent="0.3">
      <c r="B68">
        <f>B67+'User Interface'!$D$14</f>
        <v>5.6000000000000043E-2</v>
      </c>
      <c r="C68">
        <f>IF(G68&lt;0,(SQRT(G68^2+H68^2)*'User Interface'!$D$17)/$C$7*COS(PI()*'User Interface'!$D$19/180),0)</f>
        <v>0</v>
      </c>
      <c r="D68">
        <f>IF(G68&lt;0,(SQRT(H68^2+H68^2)*'User Interface'!$D$17)/$C$7*COS(PI()*'User Interface'!$D$19/180)+$C$8,$C$8)</f>
        <v>-9.81</v>
      </c>
      <c r="E68">
        <f t="shared" si="0"/>
        <v>9.4</v>
      </c>
      <c r="F68">
        <f t="shared" si="0"/>
        <v>2.450640000000007</v>
      </c>
      <c r="G68">
        <f t="shared" si="1"/>
        <v>0.52640000000000031</v>
      </c>
      <c r="H68">
        <f t="shared" si="1"/>
        <v>0.65261791999999863</v>
      </c>
    </row>
    <row r="69" spans="2:8" x14ac:dyDescent="0.3">
      <c r="B69">
        <f>B68+'User Interface'!$D$14</f>
        <v>5.7000000000000044E-2</v>
      </c>
      <c r="C69">
        <f>IF(G69&lt;0,(SQRT(G69^2+H69^2)*'User Interface'!$D$17)/$C$7*COS(PI()*'User Interface'!$D$19/180),0)</f>
        <v>0</v>
      </c>
      <c r="D69">
        <f>IF(G69&lt;0,(SQRT(H69^2+H69^2)*'User Interface'!$D$17)/$C$7*COS(PI()*'User Interface'!$D$19/180)+$C$8,$C$8)</f>
        <v>-9.81</v>
      </c>
      <c r="E69">
        <f t="shared" si="0"/>
        <v>9.4</v>
      </c>
      <c r="F69">
        <f t="shared" si="0"/>
        <v>2.4408300000000072</v>
      </c>
      <c r="G69">
        <f t="shared" si="1"/>
        <v>0.53580000000000028</v>
      </c>
      <c r="H69">
        <f t="shared" si="1"/>
        <v>0.65506365499999863</v>
      </c>
    </row>
    <row r="70" spans="2:8" x14ac:dyDescent="0.3">
      <c r="B70">
        <f>B69+'User Interface'!$D$14</f>
        <v>5.8000000000000045E-2</v>
      </c>
      <c r="C70">
        <f>IF(G70&lt;0,(SQRT(G70^2+H70^2)*'User Interface'!$D$17)/$C$7*COS(PI()*'User Interface'!$D$19/180),0)</f>
        <v>0</v>
      </c>
      <c r="D70">
        <f>IF(G70&lt;0,(SQRT(H70^2+H70^2)*'User Interface'!$D$17)/$C$7*COS(PI()*'User Interface'!$D$19/180)+$C$8,$C$8)</f>
        <v>-9.81</v>
      </c>
      <c r="E70">
        <f t="shared" si="0"/>
        <v>9.4</v>
      </c>
      <c r="F70">
        <f t="shared" si="0"/>
        <v>2.4310200000000073</v>
      </c>
      <c r="G70">
        <f t="shared" si="1"/>
        <v>0.54520000000000024</v>
      </c>
      <c r="H70">
        <f t="shared" si="1"/>
        <v>0.65749957999999864</v>
      </c>
    </row>
    <row r="71" spans="2:8" x14ac:dyDescent="0.3">
      <c r="B71">
        <f>B70+'User Interface'!$D$14</f>
        <v>5.9000000000000045E-2</v>
      </c>
      <c r="C71">
        <f>IF(G71&lt;0,(SQRT(G71^2+H71^2)*'User Interface'!$D$17)/$C$7*COS(PI()*'User Interface'!$D$19/180),0)</f>
        <v>0</v>
      </c>
      <c r="D71">
        <f>IF(G71&lt;0,(SQRT(H71^2+H71^2)*'User Interface'!$D$17)/$C$7*COS(PI()*'User Interface'!$D$19/180)+$C$8,$C$8)</f>
        <v>-9.81</v>
      </c>
      <c r="E71">
        <f t="shared" si="0"/>
        <v>9.4</v>
      </c>
      <c r="F71">
        <f t="shared" si="0"/>
        <v>2.4212100000000074</v>
      </c>
      <c r="G71">
        <f t="shared" si="1"/>
        <v>0.5546000000000002</v>
      </c>
      <c r="H71">
        <f t="shared" si="1"/>
        <v>0.65992569499999865</v>
      </c>
    </row>
    <row r="72" spans="2:8" x14ac:dyDescent="0.3">
      <c r="B72">
        <f>B71+'User Interface'!$D$14</f>
        <v>6.0000000000000046E-2</v>
      </c>
      <c r="C72">
        <f>IF(G72&lt;0,(SQRT(G72^2+H72^2)*'User Interface'!$D$17)/$C$7*COS(PI()*'User Interface'!$D$19/180),0)</f>
        <v>0</v>
      </c>
      <c r="D72">
        <f>IF(G72&lt;0,(SQRT(H72^2+H72^2)*'User Interface'!$D$17)/$C$7*COS(PI()*'User Interface'!$D$19/180)+$C$8,$C$8)</f>
        <v>-9.81</v>
      </c>
      <c r="E72">
        <f t="shared" si="0"/>
        <v>9.4</v>
      </c>
      <c r="F72">
        <f t="shared" si="0"/>
        <v>2.4114000000000075</v>
      </c>
      <c r="G72">
        <f t="shared" si="1"/>
        <v>0.56400000000000017</v>
      </c>
      <c r="H72">
        <f t="shared" si="1"/>
        <v>0.66234199999999865</v>
      </c>
    </row>
    <row r="73" spans="2:8" x14ac:dyDescent="0.3">
      <c r="B73">
        <f>B72+'User Interface'!$D$14</f>
        <v>6.1000000000000047E-2</v>
      </c>
      <c r="C73">
        <f>IF(G73&lt;0,(SQRT(G73^2+H73^2)*'User Interface'!$D$17)/$C$7*COS(PI()*'User Interface'!$D$19/180),0)</f>
        <v>0</v>
      </c>
      <c r="D73">
        <f>IF(G73&lt;0,(SQRT(H73^2+H73^2)*'User Interface'!$D$17)/$C$7*COS(PI()*'User Interface'!$D$19/180)+$C$8,$C$8)</f>
        <v>-9.81</v>
      </c>
      <c r="E73">
        <f t="shared" si="0"/>
        <v>9.4</v>
      </c>
      <c r="F73">
        <f t="shared" si="0"/>
        <v>2.4015900000000077</v>
      </c>
      <c r="G73">
        <f t="shared" si="1"/>
        <v>0.57340000000000013</v>
      </c>
      <c r="H73">
        <f t="shared" si="1"/>
        <v>0.66474849499999866</v>
      </c>
    </row>
    <row r="74" spans="2:8" x14ac:dyDescent="0.3">
      <c r="B74">
        <f>B73+'User Interface'!$D$14</f>
        <v>6.2000000000000048E-2</v>
      </c>
      <c r="C74">
        <f>IF(G74&lt;0,(SQRT(G74^2+H74^2)*'User Interface'!$D$17)/$C$7*COS(PI()*'User Interface'!$D$19/180),0)</f>
        <v>0</v>
      </c>
      <c r="D74">
        <f>IF(G74&lt;0,(SQRT(H74^2+H74^2)*'User Interface'!$D$17)/$C$7*COS(PI()*'User Interface'!$D$19/180)+$C$8,$C$8)</f>
        <v>-9.81</v>
      </c>
      <c r="E74">
        <f t="shared" si="0"/>
        <v>9.4</v>
      </c>
      <c r="F74">
        <f t="shared" si="0"/>
        <v>2.3917800000000078</v>
      </c>
      <c r="G74">
        <f t="shared" si="1"/>
        <v>0.5828000000000001</v>
      </c>
      <c r="H74">
        <f t="shared" si="1"/>
        <v>0.66714517999999867</v>
      </c>
    </row>
    <row r="75" spans="2:8" x14ac:dyDescent="0.3">
      <c r="B75">
        <f>B74+'User Interface'!$D$14</f>
        <v>6.3000000000000042E-2</v>
      </c>
      <c r="C75">
        <f>IF(G75&lt;0,(SQRT(G75^2+H75^2)*'User Interface'!$D$17)/$C$7*COS(PI()*'User Interface'!$D$19/180),0)</f>
        <v>0</v>
      </c>
      <c r="D75">
        <f>IF(G75&lt;0,(SQRT(H75^2+H75^2)*'User Interface'!$D$17)/$C$7*COS(PI()*'User Interface'!$D$19/180)+$C$8,$C$8)</f>
        <v>-9.81</v>
      </c>
      <c r="E75">
        <f t="shared" si="0"/>
        <v>9.4</v>
      </c>
      <c r="F75">
        <f t="shared" si="0"/>
        <v>2.3819700000000079</v>
      </c>
      <c r="G75">
        <f t="shared" si="1"/>
        <v>0.59220000000000006</v>
      </c>
      <c r="H75">
        <f t="shared" si="1"/>
        <v>0.66953205499999868</v>
      </c>
    </row>
    <row r="76" spans="2:8" x14ac:dyDescent="0.3">
      <c r="B76">
        <f>B75+'User Interface'!$D$14</f>
        <v>6.4000000000000043E-2</v>
      </c>
      <c r="C76">
        <f>IF(G76&lt;0,(SQRT(G76^2+H76^2)*'User Interface'!$D$17)/$C$7*COS(PI()*'User Interface'!$D$19/180),0)</f>
        <v>0</v>
      </c>
      <c r="D76">
        <f>IF(G76&lt;0,(SQRT(H76^2+H76^2)*'User Interface'!$D$17)/$C$7*COS(PI()*'User Interface'!$D$19/180)+$C$8,$C$8)</f>
        <v>-9.81</v>
      </c>
      <c r="E76">
        <f t="shared" si="0"/>
        <v>9.4</v>
      </c>
      <c r="F76">
        <f t="shared" si="0"/>
        <v>2.372160000000008</v>
      </c>
      <c r="G76">
        <f t="shared" si="1"/>
        <v>0.60160000000000002</v>
      </c>
      <c r="H76">
        <f t="shared" si="1"/>
        <v>0.67190911999999869</v>
      </c>
    </row>
    <row r="77" spans="2:8" x14ac:dyDescent="0.3">
      <c r="B77">
        <f>B76+'User Interface'!$D$14</f>
        <v>6.5000000000000044E-2</v>
      </c>
      <c r="C77">
        <f>IF(G77&lt;0,(SQRT(G77^2+H77^2)*'User Interface'!$D$17)/$C$7*COS(PI()*'User Interface'!$D$19/180),0)</f>
        <v>0</v>
      </c>
      <c r="D77">
        <f>IF(G77&lt;0,(SQRT(H77^2+H77^2)*'User Interface'!$D$17)/$C$7*COS(PI()*'User Interface'!$D$19/180)+$C$8,$C$8)</f>
        <v>-9.81</v>
      </c>
      <c r="E77">
        <f t="shared" si="0"/>
        <v>9.4</v>
      </c>
      <c r="F77">
        <f t="shared" si="0"/>
        <v>2.3623500000000082</v>
      </c>
      <c r="G77">
        <f t="shared" si="1"/>
        <v>0.61099999999999999</v>
      </c>
      <c r="H77">
        <f t="shared" si="1"/>
        <v>0.67427637499999871</v>
      </c>
    </row>
    <row r="78" spans="2:8" x14ac:dyDescent="0.3">
      <c r="B78">
        <f>B77+'User Interface'!$D$14</f>
        <v>6.6000000000000045E-2</v>
      </c>
      <c r="C78">
        <f>IF(G78&lt;0,(SQRT(G78^2+H78^2)*'User Interface'!$D$17)/$C$7*COS(PI()*'User Interface'!$D$19/180),0)</f>
        <v>0</v>
      </c>
      <c r="D78">
        <f>IF(G78&lt;0,(SQRT(H78^2+H78^2)*'User Interface'!$D$17)/$C$7*COS(PI()*'User Interface'!$D$19/180)+$C$8,$C$8)</f>
        <v>-9.81</v>
      </c>
      <c r="E78">
        <f t="shared" ref="E78:F141" si="2">C77*$C$9+E77</f>
        <v>9.4</v>
      </c>
      <c r="F78">
        <f t="shared" si="2"/>
        <v>2.3525400000000083</v>
      </c>
      <c r="G78">
        <f t="shared" ref="G78:H141" si="3">(E78+E77)/2*$C$9+G77</f>
        <v>0.62039999999999995</v>
      </c>
      <c r="H78">
        <f t="shared" si="3"/>
        <v>0.67663381999999872</v>
      </c>
    </row>
    <row r="79" spans="2:8" x14ac:dyDescent="0.3">
      <c r="B79">
        <f>B78+'User Interface'!$D$14</f>
        <v>6.7000000000000046E-2</v>
      </c>
      <c r="C79">
        <f>IF(G79&lt;0,(SQRT(G79^2+H79^2)*'User Interface'!$D$17)/$C$7*COS(PI()*'User Interface'!$D$19/180),0)</f>
        <v>0</v>
      </c>
      <c r="D79">
        <f>IF(G79&lt;0,(SQRT(H79^2+H79^2)*'User Interface'!$D$17)/$C$7*COS(PI()*'User Interface'!$D$19/180)+$C$8,$C$8)</f>
        <v>-9.81</v>
      </c>
      <c r="E79">
        <f t="shared" si="2"/>
        <v>9.4</v>
      </c>
      <c r="F79">
        <f t="shared" si="2"/>
        <v>2.3427300000000084</v>
      </c>
      <c r="G79">
        <f t="shared" si="3"/>
        <v>0.62979999999999992</v>
      </c>
      <c r="H79">
        <f t="shared" si="3"/>
        <v>0.67898145499999873</v>
      </c>
    </row>
    <row r="80" spans="2:8" x14ac:dyDescent="0.3">
      <c r="B80">
        <f>B79+'User Interface'!$D$14</f>
        <v>6.8000000000000047E-2</v>
      </c>
      <c r="C80">
        <f>IF(G80&lt;0,(SQRT(G80^2+H80^2)*'User Interface'!$D$17)/$C$7*COS(PI()*'User Interface'!$D$19/180),0)</f>
        <v>0</v>
      </c>
      <c r="D80">
        <f>IF(G80&lt;0,(SQRT(H80^2+H80^2)*'User Interface'!$D$17)/$C$7*COS(PI()*'User Interface'!$D$19/180)+$C$8,$C$8)</f>
        <v>-9.81</v>
      </c>
      <c r="E80">
        <f t="shared" si="2"/>
        <v>9.4</v>
      </c>
      <c r="F80">
        <f t="shared" si="2"/>
        <v>2.3329200000000085</v>
      </c>
      <c r="G80">
        <f t="shared" si="3"/>
        <v>0.63919999999999988</v>
      </c>
      <c r="H80">
        <f t="shared" si="3"/>
        <v>0.68131927999999875</v>
      </c>
    </row>
    <row r="81" spans="2:8" x14ac:dyDescent="0.3">
      <c r="B81">
        <f>B80+'User Interface'!$D$14</f>
        <v>6.9000000000000047E-2</v>
      </c>
      <c r="C81">
        <f>IF(G81&lt;0,(SQRT(G81^2+H81^2)*'User Interface'!$D$17)/$C$7*COS(PI()*'User Interface'!$D$19/180),0)</f>
        <v>0</v>
      </c>
      <c r="D81">
        <f>IF(G81&lt;0,(SQRT(H81^2+H81^2)*'User Interface'!$D$17)/$C$7*COS(PI()*'User Interface'!$D$19/180)+$C$8,$C$8)</f>
        <v>-9.81</v>
      </c>
      <c r="E81">
        <f t="shared" si="2"/>
        <v>9.4</v>
      </c>
      <c r="F81">
        <f t="shared" si="2"/>
        <v>2.3231100000000087</v>
      </c>
      <c r="G81">
        <f t="shared" si="3"/>
        <v>0.64859999999999984</v>
      </c>
      <c r="H81">
        <f t="shared" si="3"/>
        <v>0.68364729499999877</v>
      </c>
    </row>
    <row r="82" spans="2:8" x14ac:dyDescent="0.3">
      <c r="B82">
        <f>B81+'User Interface'!$D$14</f>
        <v>7.0000000000000048E-2</v>
      </c>
      <c r="C82">
        <f>IF(G82&lt;0,(SQRT(G82^2+H82^2)*'User Interface'!$D$17)/$C$7*COS(PI()*'User Interface'!$D$19/180),0)</f>
        <v>0</v>
      </c>
      <c r="D82">
        <f>IF(G82&lt;0,(SQRT(H82^2+H82^2)*'User Interface'!$D$17)/$C$7*COS(PI()*'User Interface'!$D$19/180)+$C$8,$C$8)</f>
        <v>-9.81</v>
      </c>
      <c r="E82">
        <f t="shared" si="2"/>
        <v>9.4</v>
      </c>
      <c r="F82">
        <f t="shared" si="2"/>
        <v>2.3133000000000088</v>
      </c>
      <c r="G82">
        <f t="shared" si="3"/>
        <v>0.65799999999999981</v>
      </c>
      <c r="H82">
        <f t="shared" si="3"/>
        <v>0.68596549999999878</v>
      </c>
    </row>
    <row r="83" spans="2:8" x14ac:dyDescent="0.3">
      <c r="B83">
        <f>B82+'User Interface'!$D$14</f>
        <v>7.1000000000000049E-2</v>
      </c>
      <c r="C83">
        <f>IF(G83&lt;0,(SQRT(G83^2+H83^2)*'User Interface'!$D$17)/$C$7*COS(PI()*'User Interface'!$D$19/180),0)</f>
        <v>0</v>
      </c>
      <c r="D83">
        <f>IF(G83&lt;0,(SQRT(H83^2+H83^2)*'User Interface'!$D$17)/$C$7*COS(PI()*'User Interface'!$D$19/180)+$C$8,$C$8)</f>
        <v>-9.81</v>
      </c>
      <c r="E83">
        <f t="shared" si="2"/>
        <v>9.4</v>
      </c>
      <c r="F83">
        <f t="shared" si="2"/>
        <v>2.3034900000000089</v>
      </c>
      <c r="G83">
        <f t="shared" si="3"/>
        <v>0.66739999999999977</v>
      </c>
      <c r="H83">
        <f t="shared" si="3"/>
        <v>0.6882738949999988</v>
      </c>
    </row>
    <row r="84" spans="2:8" x14ac:dyDescent="0.3">
      <c r="B84">
        <f>B83+'User Interface'!$D$14</f>
        <v>7.200000000000005E-2</v>
      </c>
      <c r="C84">
        <f>IF(G84&lt;0,(SQRT(G84^2+H84^2)*'User Interface'!$D$17)/$C$7*COS(PI()*'User Interface'!$D$19/180),0)</f>
        <v>0</v>
      </c>
      <c r="D84">
        <f>IF(G84&lt;0,(SQRT(H84^2+H84^2)*'User Interface'!$D$17)/$C$7*COS(PI()*'User Interface'!$D$19/180)+$C$8,$C$8)</f>
        <v>-9.81</v>
      </c>
      <c r="E84">
        <f t="shared" si="2"/>
        <v>9.4</v>
      </c>
      <c r="F84">
        <f t="shared" si="2"/>
        <v>2.293680000000009</v>
      </c>
      <c r="G84">
        <f t="shared" si="3"/>
        <v>0.67679999999999974</v>
      </c>
      <c r="H84">
        <f t="shared" si="3"/>
        <v>0.69057247999999882</v>
      </c>
    </row>
    <row r="85" spans="2:8" x14ac:dyDescent="0.3">
      <c r="B85">
        <f>B84+'User Interface'!$D$14</f>
        <v>7.3000000000000051E-2</v>
      </c>
      <c r="C85">
        <f>IF(G85&lt;0,(SQRT(G85^2+H85^2)*'User Interface'!$D$17)/$C$7*COS(PI()*'User Interface'!$D$19/180),0)</f>
        <v>0</v>
      </c>
      <c r="D85">
        <f>IF(G85&lt;0,(SQRT(H85^2+H85^2)*'User Interface'!$D$17)/$C$7*COS(PI()*'User Interface'!$D$19/180)+$C$8,$C$8)</f>
        <v>-9.81</v>
      </c>
      <c r="E85">
        <f t="shared" si="2"/>
        <v>9.4</v>
      </c>
      <c r="F85">
        <f t="shared" si="2"/>
        <v>2.2838700000000092</v>
      </c>
      <c r="G85">
        <f t="shared" si="3"/>
        <v>0.6861999999999997</v>
      </c>
      <c r="H85">
        <f t="shared" si="3"/>
        <v>0.69286125499999884</v>
      </c>
    </row>
    <row r="86" spans="2:8" x14ac:dyDescent="0.3">
      <c r="B86">
        <f>B85+'User Interface'!$D$14</f>
        <v>7.4000000000000052E-2</v>
      </c>
      <c r="C86">
        <f>IF(G86&lt;0,(SQRT(G86^2+H86^2)*'User Interface'!$D$17)/$C$7*COS(PI()*'User Interface'!$D$19/180),0)</f>
        <v>0</v>
      </c>
      <c r="D86">
        <f>IF(G86&lt;0,(SQRT(H86^2+H86^2)*'User Interface'!$D$17)/$C$7*COS(PI()*'User Interface'!$D$19/180)+$C$8,$C$8)</f>
        <v>-9.81</v>
      </c>
      <c r="E86">
        <f t="shared" si="2"/>
        <v>9.4</v>
      </c>
      <c r="F86">
        <f t="shared" si="2"/>
        <v>2.2740600000000093</v>
      </c>
      <c r="G86">
        <f t="shared" si="3"/>
        <v>0.69559999999999966</v>
      </c>
      <c r="H86">
        <f t="shared" si="3"/>
        <v>0.69514021999999887</v>
      </c>
    </row>
    <row r="87" spans="2:8" x14ac:dyDescent="0.3">
      <c r="B87">
        <f>B86+'User Interface'!$D$14</f>
        <v>7.5000000000000053E-2</v>
      </c>
      <c r="C87">
        <f>IF(G87&lt;0,(SQRT(G87^2+H87^2)*'User Interface'!$D$17)/$C$7*COS(PI()*'User Interface'!$D$19/180),0)</f>
        <v>0</v>
      </c>
      <c r="D87">
        <f>IF(G87&lt;0,(SQRT(H87^2+H87^2)*'User Interface'!$D$17)/$C$7*COS(PI()*'User Interface'!$D$19/180)+$C$8,$C$8)</f>
        <v>-9.81</v>
      </c>
      <c r="E87">
        <f t="shared" si="2"/>
        <v>9.4</v>
      </c>
      <c r="F87">
        <f t="shared" si="2"/>
        <v>2.2642500000000094</v>
      </c>
      <c r="G87">
        <f t="shared" si="3"/>
        <v>0.70499999999999963</v>
      </c>
      <c r="H87">
        <f t="shared" si="3"/>
        <v>0.69740937499999889</v>
      </c>
    </row>
    <row r="88" spans="2:8" x14ac:dyDescent="0.3">
      <c r="B88">
        <f>B87+'User Interface'!$D$14</f>
        <v>7.6000000000000054E-2</v>
      </c>
      <c r="C88">
        <f>IF(G88&lt;0,(SQRT(G88^2+H88^2)*'User Interface'!$D$17)/$C$7*COS(PI()*'User Interface'!$D$19/180),0)</f>
        <v>0</v>
      </c>
      <c r="D88">
        <f>IF(G88&lt;0,(SQRT(H88^2+H88^2)*'User Interface'!$D$17)/$C$7*COS(PI()*'User Interface'!$D$19/180)+$C$8,$C$8)</f>
        <v>-9.81</v>
      </c>
      <c r="E88">
        <f t="shared" si="2"/>
        <v>9.4</v>
      </c>
      <c r="F88">
        <f t="shared" si="2"/>
        <v>2.2544400000000095</v>
      </c>
      <c r="G88">
        <f t="shared" si="3"/>
        <v>0.71439999999999959</v>
      </c>
      <c r="H88">
        <f t="shared" si="3"/>
        <v>0.69966871999999891</v>
      </c>
    </row>
    <row r="89" spans="2:8" x14ac:dyDescent="0.3">
      <c r="B89">
        <f>B88+'User Interface'!$D$14</f>
        <v>7.7000000000000055E-2</v>
      </c>
      <c r="C89">
        <f>IF(G89&lt;0,(SQRT(G89^2+H89^2)*'User Interface'!$D$17)/$C$7*COS(PI()*'User Interface'!$D$19/180),0)</f>
        <v>0</v>
      </c>
      <c r="D89">
        <f>IF(G89&lt;0,(SQRT(H89^2+H89^2)*'User Interface'!$D$17)/$C$7*COS(PI()*'User Interface'!$D$19/180)+$C$8,$C$8)</f>
        <v>-9.81</v>
      </c>
      <c r="E89">
        <f t="shared" si="2"/>
        <v>9.4</v>
      </c>
      <c r="F89">
        <f t="shared" si="2"/>
        <v>2.2446300000000097</v>
      </c>
      <c r="G89">
        <f t="shared" si="3"/>
        <v>0.72379999999999955</v>
      </c>
      <c r="H89">
        <f t="shared" si="3"/>
        <v>0.70191825499999894</v>
      </c>
    </row>
    <row r="90" spans="2:8" x14ac:dyDescent="0.3">
      <c r="B90">
        <f>B89+'User Interface'!$D$14</f>
        <v>7.8000000000000055E-2</v>
      </c>
      <c r="C90">
        <f>IF(G90&lt;0,(SQRT(G90^2+H90^2)*'User Interface'!$D$17)/$C$7*COS(PI()*'User Interface'!$D$19/180),0)</f>
        <v>0</v>
      </c>
      <c r="D90">
        <f>IF(G90&lt;0,(SQRT(H90^2+H90^2)*'User Interface'!$D$17)/$C$7*COS(PI()*'User Interface'!$D$19/180)+$C$8,$C$8)</f>
        <v>-9.81</v>
      </c>
      <c r="E90">
        <f t="shared" si="2"/>
        <v>9.4</v>
      </c>
      <c r="F90">
        <f t="shared" si="2"/>
        <v>2.2348200000000098</v>
      </c>
      <c r="G90">
        <f t="shared" si="3"/>
        <v>0.73319999999999952</v>
      </c>
      <c r="H90">
        <f t="shared" si="3"/>
        <v>0.70415797999999896</v>
      </c>
    </row>
    <row r="91" spans="2:8" x14ac:dyDescent="0.3">
      <c r="B91">
        <f>B90+'User Interface'!$D$14</f>
        <v>7.9000000000000056E-2</v>
      </c>
      <c r="C91">
        <f>IF(G91&lt;0,(SQRT(G91^2+H91^2)*'User Interface'!$D$17)/$C$7*COS(PI()*'User Interface'!$D$19/180),0)</f>
        <v>0</v>
      </c>
      <c r="D91">
        <f>IF(G91&lt;0,(SQRT(H91^2+H91^2)*'User Interface'!$D$17)/$C$7*COS(PI()*'User Interface'!$D$19/180)+$C$8,$C$8)</f>
        <v>-9.81</v>
      </c>
      <c r="E91">
        <f t="shared" si="2"/>
        <v>9.4</v>
      </c>
      <c r="F91">
        <f t="shared" si="2"/>
        <v>2.2250100000000099</v>
      </c>
      <c r="G91">
        <f t="shared" si="3"/>
        <v>0.74259999999999948</v>
      </c>
      <c r="H91">
        <f t="shared" si="3"/>
        <v>0.70638789499999899</v>
      </c>
    </row>
    <row r="92" spans="2:8" x14ac:dyDescent="0.3">
      <c r="B92">
        <f>B91+'User Interface'!$D$14</f>
        <v>8.0000000000000057E-2</v>
      </c>
      <c r="C92">
        <f>IF(G92&lt;0,(SQRT(G92^2+H92^2)*'User Interface'!$D$17)/$C$7*COS(PI()*'User Interface'!$D$19/180),0)</f>
        <v>0</v>
      </c>
      <c r="D92">
        <f>IF(G92&lt;0,(SQRT(H92^2+H92^2)*'User Interface'!$D$17)/$C$7*COS(PI()*'User Interface'!$D$19/180)+$C$8,$C$8)</f>
        <v>-9.81</v>
      </c>
      <c r="E92">
        <f t="shared" si="2"/>
        <v>9.4</v>
      </c>
      <c r="F92">
        <f t="shared" si="2"/>
        <v>2.21520000000001</v>
      </c>
      <c r="G92">
        <f t="shared" si="3"/>
        <v>0.75199999999999945</v>
      </c>
      <c r="H92">
        <f t="shared" si="3"/>
        <v>0.70860799999999902</v>
      </c>
    </row>
    <row r="93" spans="2:8" x14ac:dyDescent="0.3">
      <c r="B93">
        <f>B92+'User Interface'!$D$14</f>
        <v>8.1000000000000058E-2</v>
      </c>
      <c r="C93">
        <f>IF(G93&lt;0,(SQRT(G93^2+H93^2)*'User Interface'!$D$17)/$C$7*COS(PI()*'User Interface'!$D$19/180),0)</f>
        <v>0</v>
      </c>
      <c r="D93">
        <f>IF(G93&lt;0,(SQRT(H93^2+H93^2)*'User Interface'!$D$17)/$C$7*COS(PI()*'User Interface'!$D$19/180)+$C$8,$C$8)</f>
        <v>-9.81</v>
      </c>
      <c r="E93">
        <f t="shared" si="2"/>
        <v>9.4</v>
      </c>
      <c r="F93">
        <f t="shared" si="2"/>
        <v>2.2053900000000102</v>
      </c>
      <c r="G93">
        <f t="shared" si="3"/>
        <v>0.76139999999999941</v>
      </c>
      <c r="H93">
        <f t="shared" si="3"/>
        <v>0.71081829499999905</v>
      </c>
    </row>
    <row r="94" spans="2:8" x14ac:dyDescent="0.3">
      <c r="B94">
        <f>B93+'User Interface'!$D$14</f>
        <v>8.2000000000000059E-2</v>
      </c>
      <c r="C94">
        <f>IF(G94&lt;0,(SQRT(G94^2+H94^2)*'User Interface'!$D$17)/$C$7*COS(PI()*'User Interface'!$D$19/180),0)</f>
        <v>0</v>
      </c>
      <c r="D94">
        <f>IF(G94&lt;0,(SQRT(H94^2+H94^2)*'User Interface'!$D$17)/$C$7*COS(PI()*'User Interface'!$D$19/180)+$C$8,$C$8)</f>
        <v>-9.81</v>
      </c>
      <c r="E94">
        <f t="shared" si="2"/>
        <v>9.4</v>
      </c>
      <c r="F94">
        <f t="shared" si="2"/>
        <v>2.1955800000000103</v>
      </c>
      <c r="G94">
        <f t="shared" si="3"/>
        <v>0.77079999999999937</v>
      </c>
      <c r="H94">
        <f t="shared" si="3"/>
        <v>0.71301877999999907</v>
      </c>
    </row>
    <row r="95" spans="2:8" x14ac:dyDescent="0.3">
      <c r="B95">
        <f>B94+'User Interface'!$D$14</f>
        <v>8.300000000000006E-2</v>
      </c>
      <c r="C95">
        <f>IF(G95&lt;0,(SQRT(G95^2+H95^2)*'User Interface'!$D$17)/$C$7*COS(PI()*'User Interface'!$D$19/180),0)</f>
        <v>0</v>
      </c>
      <c r="D95">
        <f>IF(G95&lt;0,(SQRT(H95^2+H95^2)*'User Interface'!$D$17)/$C$7*COS(PI()*'User Interface'!$D$19/180)+$C$8,$C$8)</f>
        <v>-9.81</v>
      </c>
      <c r="E95">
        <f t="shared" si="2"/>
        <v>9.4</v>
      </c>
      <c r="F95">
        <f t="shared" si="2"/>
        <v>2.1857700000000104</v>
      </c>
      <c r="G95">
        <f t="shared" si="3"/>
        <v>0.78019999999999934</v>
      </c>
      <c r="H95">
        <f t="shared" si="3"/>
        <v>0.71520945499999911</v>
      </c>
    </row>
    <row r="96" spans="2:8" x14ac:dyDescent="0.3">
      <c r="B96">
        <f>B95+'User Interface'!$D$14</f>
        <v>8.4000000000000061E-2</v>
      </c>
      <c r="C96">
        <f>IF(G96&lt;0,(SQRT(G96^2+H96^2)*'User Interface'!$D$17)/$C$7*COS(PI()*'User Interface'!$D$19/180),0)</f>
        <v>0</v>
      </c>
      <c r="D96">
        <f>IF(G96&lt;0,(SQRT(H96^2+H96^2)*'User Interface'!$D$17)/$C$7*COS(PI()*'User Interface'!$D$19/180)+$C$8,$C$8)</f>
        <v>-9.81</v>
      </c>
      <c r="E96">
        <f t="shared" si="2"/>
        <v>9.4</v>
      </c>
      <c r="F96">
        <f t="shared" si="2"/>
        <v>2.1759600000000106</v>
      </c>
      <c r="G96">
        <f t="shared" si="3"/>
        <v>0.7895999999999993</v>
      </c>
      <c r="H96">
        <f t="shared" si="3"/>
        <v>0.71739031999999914</v>
      </c>
    </row>
    <row r="97" spans="2:8" x14ac:dyDescent="0.3">
      <c r="B97">
        <f>B96+'User Interface'!$D$14</f>
        <v>8.5000000000000062E-2</v>
      </c>
      <c r="C97">
        <f>IF(G97&lt;0,(SQRT(G97^2+H97^2)*'User Interface'!$D$17)/$C$7*COS(PI()*'User Interface'!$D$19/180),0)</f>
        <v>0</v>
      </c>
      <c r="D97">
        <f>IF(G97&lt;0,(SQRT(H97^2+H97^2)*'User Interface'!$D$17)/$C$7*COS(PI()*'User Interface'!$D$19/180)+$C$8,$C$8)</f>
        <v>-9.81</v>
      </c>
      <c r="E97">
        <f t="shared" si="2"/>
        <v>9.4</v>
      </c>
      <c r="F97">
        <f t="shared" si="2"/>
        <v>2.1661500000000107</v>
      </c>
      <c r="G97">
        <f t="shared" si="3"/>
        <v>0.79899999999999927</v>
      </c>
      <c r="H97">
        <f t="shared" si="3"/>
        <v>0.71956137499999917</v>
      </c>
    </row>
    <row r="98" spans="2:8" x14ac:dyDescent="0.3">
      <c r="B98">
        <f>B97+'User Interface'!$D$14</f>
        <v>8.6000000000000063E-2</v>
      </c>
      <c r="C98">
        <f>IF(G98&lt;0,(SQRT(G98^2+H98^2)*'User Interface'!$D$17)/$C$7*COS(PI()*'User Interface'!$D$19/180),0)</f>
        <v>0</v>
      </c>
      <c r="D98">
        <f>IF(G98&lt;0,(SQRT(H98^2+H98^2)*'User Interface'!$D$17)/$C$7*COS(PI()*'User Interface'!$D$19/180)+$C$8,$C$8)</f>
        <v>-9.81</v>
      </c>
      <c r="E98">
        <f t="shared" si="2"/>
        <v>9.4</v>
      </c>
      <c r="F98">
        <f t="shared" si="2"/>
        <v>2.1563400000000108</v>
      </c>
      <c r="G98">
        <f t="shared" si="3"/>
        <v>0.80839999999999923</v>
      </c>
      <c r="H98">
        <f t="shared" si="3"/>
        <v>0.7217226199999992</v>
      </c>
    </row>
    <row r="99" spans="2:8" x14ac:dyDescent="0.3">
      <c r="B99">
        <f>B98+'User Interface'!$D$14</f>
        <v>8.7000000000000063E-2</v>
      </c>
      <c r="C99">
        <f>IF(G99&lt;0,(SQRT(G99^2+H99^2)*'User Interface'!$D$17)/$C$7*COS(PI()*'User Interface'!$D$19/180),0)</f>
        <v>0</v>
      </c>
      <c r="D99">
        <f>IF(G99&lt;0,(SQRT(H99^2+H99^2)*'User Interface'!$D$17)/$C$7*COS(PI()*'User Interface'!$D$19/180)+$C$8,$C$8)</f>
        <v>-9.81</v>
      </c>
      <c r="E99">
        <f t="shared" si="2"/>
        <v>9.4</v>
      </c>
      <c r="F99">
        <f t="shared" si="2"/>
        <v>2.1465300000000109</v>
      </c>
      <c r="G99">
        <f t="shared" si="3"/>
        <v>0.81779999999999919</v>
      </c>
      <c r="H99">
        <f t="shared" si="3"/>
        <v>0.72387405499999924</v>
      </c>
    </row>
    <row r="100" spans="2:8" x14ac:dyDescent="0.3">
      <c r="B100">
        <f>B99+'User Interface'!$D$14</f>
        <v>8.8000000000000064E-2</v>
      </c>
      <c r="C100">
        <f>IF(G100&lt;0,(SQRT(G100^2+H100^2)*'User Interface'!$D$17)/$C$7*COS(PI()*'User Interface'!$D$19/180),0)</f>
        <v>0</v>
      </c>
      <c r="D100">
        <f>IF(G100&lt;0,(SQRT(H100^2+H100^2)*'User Interface'!$D$17)/$C$7*COS(PI()*'User Interface'!$D$19/180)+$C$8,$C$8)</f>
        <v>-9.81</v>
      </c>
      <c r="E100">
        <f t="shared" si="2"/>
        <v>9.4</v>
      </c>
      <c r="F100">
        <f t="shared" si="2"/>
        <v>2.1367200000000111</v>
      </c>
      <c r="G100">
        <f t="shared" si="3"/>
        <v>0.82719999999999916</v>
      </c>
      <c r="H100">
        <f t="shared" si="3"/>
        <v>0.72601567999999927</v>
      </c>
    </row>
    <row r="101" spans="2:8" x14ac:dyDescent="0.3">
      <c r="B101">
        <f>B100+'User Interface'!$D$14</f>
        <v>8.9000000000000065E-2</v>
      </c>
      <c r="C101">
        <f>IF(G101&lt;0,(SQRT(G101^2+H101^2)*'User Interface'!$D$17)/$C$7*COS(PI()*'User Interface'!$D$19/180),0)</f>
        <v>0</v>
      </c>
      <c r="D101">
        <f>IF(G101&lt;0,(SQRT(H101^2+H101^2)*'User Interface'!$D$17)/$C$7*COS(PI()*'User Interface'!$D$19/180)+$C$8,$C$8)</f>
        <v>-9.81</v>
      </c>
      <c r="E101">
        <f t="shared" si="2"/>
        <v>9.4</v>
      </c>
      <c r="F101">
        <f t="shared" si="2"/>
        <v>2.1269100000000112</v>
      </c>
      <c r="G101">
        <f t="shared" si="3"/>
        <v>0.83659999999999912</v>
      </c>
      <c r="H101">
        <f t="shared" si="3"/>
        <v>0.72814749499999931</v>
      </c>
    </row>
    <row r="102" spans="2:8" x14ac:dyDescent="0.3">
      <c r="B102">
        <f>B101+'User Interface'!$D$14</f>
        <v>9.0000000000000066E-2</v>
      </c>
      <c r="C102">
        <f>IF(G102&lt;0,(SQRT(G102^2+H102^2)*'User Interface'!$D$17)/$C$7*COS(PI()*'User Interface'!$D$19/180),0)</f>
        <v>0</v>
      </c>
      <c r="D102">
        <f>IF(G102&lt;0,(SQRT(H102^2+H102^2)*'User Interface'!$D$17)/$C$7*COS(PI()*'User Interface'!$D$19/180)+$C$8,$C$8)</f>
        <v>-9.81</v>
      </c>
      <c r="E102">
        <f t="shared" si="2"/>
        <v>9.4</v>
      </c>
      <c r="F102">
        <f t="shared" si="2"/>
        <v>2.1171000000000113</v>
      </c>
      <c r="G102">
        <f t="shared" si="3"/>
        <v>0.84599999999999909</v>
      </c>
      <c r="H102">
        <f t="shared" si="3"/>
        <v>0.73026949999999935</v>
      </c>
    </row>
    <row r="103" spans="2:8" x14ac:dyDescent="0.3">
      <c r="B103">
        <f>B102+'User Interface'!$D$14</f>
        <v>9.1000000000000067E-2</v>
      </c>
      <c r="C103">
        <f>IF(G103&lt;0,(SQRT(G103^2+H103^2)*'User Interface'!$D$17)/$C$7*COS(PI()*'User Interface'!$D$19/180),0)</f>
        <v>0</v>
      </c>
      <c r="D103">
        <f>IF(G103&lt;0,(SQRT(H103^2+H103^2)*'User Interface'!$D$17)/$C$7*COS(PI()*'User Interface'!$D$19/180)+$C$8,$C$8)</f>
        <v>-9.81</v>
      </c>
      <c r="E103">
        <f t="shared" si="2"/>
        <v>9.4</v>
      </c>
      <c r="F103">
        <f t="shared" si="2"/>
        <v>2.1072900000000114</v>
      </c>
      <c r="G103">
        <f t="shared" si="3"/>
        <v>0.85539999999999905</v>
      </c>
      <c r="H103">
        <f t="shared" si="3"/>
        <v>0.73238169499999939</v>
      </c>
    </row>
    <row r="104" spans="2:8" x14ac:dyDescent="0.3">
      <c r="B104">
        <f>B103+'User Interface'!$D$14</f>
        <v>9.2000000000000068E-2</v>
      </c>
      <c r="C104">
        <f>IF(G104&lt;0,(SQRT(G104^2+H104^2)*'User Interface'!$D$17)/$C$7*COS(PI()*'User Interface'!$D$19/180),0)</f>
        <v>0</v>
      </c>
      <c r="D104">
        <f>IF(G104&lt;0,(SQRT(H104^2+H104^2)*'User Interface'!$D$17)/$C$7*COS(PI()*'User Interface'!$D$19/180)+$C$8,$C$8)</f>
        <v>-9.81</v>
      </c>
      <c r="E104">
        <f t="shared" si="2"/>
        <v>9.4</v>
      </c>
      <c r="F104">
        <f t="shared" si="2"/>
        <v>2.0974800000000116</v>
      </c>
      <c r="G104">
        <f t="shared" si="3"/>
        <v>0.86479999999999901</v>
      </c>
      <c r="H104">
        <f t="shared" si="3"/>
        <v>0.73448407999999943</v>
      </c>
    </row>
    <row r="105" spans="2:8" x14ac:dyDescent="0.3">
      <c r="B105">
        <f>B104+'User Interface'!$D$14</f>
        <v>9.3000000000000069E-2</v>
      </c>
      <c r="C105">
        <f>IF(G105&lt;0,(SQRT(G105^2+H105^2)*'User Interface'!$D$17)/$C$7*COS(PI()*'User Interface'!$D$19/180),0)</f>
        <v>0</v>
      </c>
      <c r="D105">
        <f>IF(G105&lt;0,(SQRT(H105^2+H105^2)*'User Interface'!$D$17)/$C$7*COS(PI()*'User Interface'!$D$19/180)+$C$8,$C$8)</f>
        <v>-9.81</v>
      </c>
      <c r="E105">
        <f t="shared" si="2"/>
        <v>9.4</v>
      </c>
      <c r="F105">
        <f t="shared" si="2"/>
        <v>2.0876700000000117</v>
      </c>
      <c r="G105">
        <f t="shared" si="3"/>
        <v>0.87419999999999898</v>
      </c>
      <c r="H105">
        <f t="shared" si="3"/>
        <v>0.73657665499999947</v>
      </c>
    </row>
    <row r="106" spans="2:8" x14ac:dyDescent="0.3">
      <c r="B106">
        <f>B105+'User Interface'!$D$14</f>
        <v>9.400000000000007E-2</v>
      </c>
      <c r="C106">
        <f>IF(G106&lt;0,(SQRT(G106^2+H106^2)*'User Interface'!$D$17)/$C$7*COS(PI()*'User Interface'!$D$19/180),0)</f>
        <v>0</v>
      </c>
      <c r="D106">
        <f>IF(G106&lt;0,(SQRT(H106^2+H106^2)*'User Interface'!$D$17)/$C$7*COS(PI()*'User Interface'!$D$19/180)+$C$8,$C$8)</f>
        <v>-9.81</v>
      </c>
      <c r="E106">
        <f t="shared" si="2"/>
        <v>9.4</v>
      </c>
      <c r="F106">
        <f t="shared" si="2"/>
        <v>2.0778600000000118</v>
      </c>
      <c r="G106">
        <f t="shared" si="3"/>
        <v>0.88359999999999894</v>
      </c>
      <c r="H106">
        <f t="shared" si="3"/>
        <v>0.73865941999999951</v>
      </c>
    </row>
    <row r="107" spans="2:8" x14ac:dyDescent="0.3">
      <c r="B107">
        <f>B106+'User Interface'!$D$14</f>
        <v>9.500000000000007E-2</v>
      </c>
      <c r="C107">
        <f>IF(G107&lt;0,(SQRT(G107^2+H107^2)*'User Interface'!$D$17)/$C$7*COS(PI()*'User Interface'!$D$19/180),0)</f>
        <v>0</v>
      </c>
      <c r="D107">
        <f>IF(G107&lt;0,(SQRT(H107^2+H107^2)*'User Interface'!$D$17)/$C$7*COS(PI()*'User Interface'!$D$19/180)+$C$8,$C$8)</f>
        <v>-9.81</v>
      </c>
      <c r="E107">
        <f t="shared" si="2"/>
        <v>9.4</v>
      </c>
      <c r="F107">
        <f t="shared" si="2"/>
        <v>2.0680500000000119</v>
      </c>
      <c r="G107">
        <f t="shared" si="3"/>
        <v>0.89299999999999891</v>
      </c>
      <c r="H107">
        <f t="shared" si="3"/>
        <v>0.74073237499999955</v>
      </c>
    </row>
    <row r="108" spans="2:8" x14ac:dyDescent="0.3">
      <c r="B108">
        <f>B107+'User Interface'!$D$14</f>
        <v>9.6000000000000071E-2</v>
      </c>
      <c r="C108">
        <f>IF(G108&lt;0,(SQRT(G108^2+H108^2)*'User Interface'!$D$17)/$C$7*COS(PI()*'User Interface'!$D$19/180),0)</f>
        <v>0</v>
      </c>
      <c r="D108">
        <f>IF(G108&lt;0,(SQRT(H108^2+H108^2)*'User Interface'!$D$17)/$C$7*COS(PI()*'User Interface'!$D$19/180)+$C$8,$C$8)</f>
        <v>-9.81</v>
      </c>
      <c r="E108">
        <f t="shared" si="2"/>
        <v>9.4</v>
      </c>
      <c r="F108">
        <f t="shared" si="2"/>
        <v>2.0582400000000121</v>
      </c>
      <c r="G108">
        <f t="shared" si="3"/>
        <v>0.90239999999999887</v>
      </c>
      <c r="H108">
        <f t="shared" si="3"/>
        <v>0.7427955199999996</v>
      </c>
    </row>
    <row r="109" spans="2:8" x14ac:dyDescent="0.3">
      <c r="B109">
        <f>B108+'User Interface'!$D$14</f>
        <v>9.7000000000000072E-2</v>
      </c>
      <c r="C109">
        <f>IF(G109&lt;0,(SQRT(G109^2+H109^2)*'User Interface'!$D$17)/$C$7*COS(PI()*'User Interface'!$D$19/180),0)</f>
        <v>0</v>
      </c>
      <c r="D109">
        <f>IF(G109&lt;0,(SQRT(H109^2+H109^2)*'User Interface'!$D$17)/$C$7*COS(PI()*'User Interface'!$D$19/180)+$C$8,$C$8)</f>
        <v>-9.81</v>
      </c>
      <c r="E109">
        <f t="shared" si="2"/>
        <v>9.4</v>
      </c>
      <c r="F109">
        <f t="shared" si="2"/>
        <v>2.0484300000000122</v>
      </c>
      <c r="G109">
        <f t="shared" si="3"/>
        <v>0.91179999999999883</v>
      </c>
      <c r="H109">
        <f t="shared" si="3"/>
        <v>0.74484885499999964</v>
      </c>
    </row>
    <row r="110" spans="2:8" x14ac:dyDescent="0.3">
      <c r="B110">
        <f>B109+'User Interface'!$D$14</f>
        <v>9.8000000000000073E-2</v>
      </c>
      <c r="C110">
        <f>IF(G110&lt;0,(SQRT(G110^2+H110^2)*'User Interface'!$D$17)/$C$7*COS(PI()*'User Interface'!$D$19/180),0)</f>
        <v>0</v>
      </c>
      <c r="D110">
        <f>IF(G110&lt;0,(SQRT(H110^2+H110^2)*'User Interface'!$D$17)/$C$7*COS(PI()*'User Interface'!$D$19/180)+$C$8,$C$8)</f>
        <v>-9.81</v>
      </c>
      <c r="E110">
        <f t="shared" si="2"/>
        <v>9.4</v>
      </c>
      <c r="F110">
        <f t="shared" si="2"/>
        <v>2.0386200000000123</v>
      </c>
      <c r="G110">
        <f t="shared" si="3"/>
        <v>0.9211999999999988</v>
      </c>
      <c r="H110">
        <f t="shared" si="3"/>
        <v>0.74689237999999969</v>
      </c>
    </row>
    <row r="111" spans="2:8" x14ac:dyDescent="0.3">
      <c r="B111">
        <f>B110+'User Interface'!$D$14</f>
        <v>9.9000000000000074E-2</v>
      </c>
      <c r="C111">
        <f>IF(G111&lt;0,(SQRT(G111^2+H111^2)*'User Interface'!$D$17)/$C$7*COS(PI()*'User Interface'!$D$19/180),0)</f>
        <v>0</v>
      </c>
      <c r="D111">
        <f>IF(G111&lt;0,(SQRT(H111^2+H111^2)*'User Interface'!$D$17)/$C$7*COS(PI()*'User Interface'!$D$19/180)+$C$8,$C$8)</f>
        <v>-9.81</v>
      </c>
      <c r="E111">
        <f t="shared" si="2"/>
        <v>9.4</v>
      </c>
      <c r="F111">
        <f t="shared" si="2"/>
        <v>2.0288100000000124</v>
      </c>
      <c r="G111">
        <f t="shared" si="3"/>
        <v>0.93059999999999876</v>
      </c>
      <c r="H111">
        <f t="shared" si="3"/>
        <v>0.74892609499999974</v>
      </c>
    </row>
    <row r="112" spans="2:8" x14ac:dyDescent="0.3">
      <c r="B112">
        <f>B111+'User Interface'!$D$14</f>
        <v>0.10000000000000007</v>
      </c>
      <c r="C112">
        <f>IF(G112&lt;0,(SQRT(G112^2+H112^2)*'User Interface'!$D$17)/$C$7*COS(PI()*'User Interface'!$D$19/180),0)</f>
        <v>0</v>
      </c>
      <c r="D112">
        <f>IF(G112&lt;0,(SQRT(H112^2+H112^2)*'User Interface'!$D$17)/$C$7*COS(PI()*'User Interface'!$D$19/180)+$C$8,$C$8)</f>
        <v>-9.81</v>
      </c>
      <c r="E112">
        <f t="shared" si="2"/>
        <v>9.4</v>
      </c>
      <c r="F112">
        <f t="shared" si="2"/>
        <v>2.0190000000000126</v>
      </c>
      <c r="G112">
        <f t="shared" si="3"/>
        <v>0.93999999999999873</v>
      </c>
      <c r="H112">
        <f t="shared" si="3"/>
        <v>0.75094999999999978</v>
      </c>
    </row>
    <row r="113" spans="2:8" x14ac:dyDescent="0.3">
      <c r="B113">
        <f>B112+'User Interface'!$D$14</f>
        <v>0.10100000000000008</v>
      </c>
      <c r="C113">
        <f>IF(G113&lt;0,(SQRT(G113^2+H113^2)*'User Interface'!$D$17)/$C$7*COS(PI()*'User Interface'!$D$19/180),0)</f>
        <v>0</v>
      </c>
      <c r="D113">
        <f>IF(G113&lt;0,(SQRT(H113^2+H113^2)*'User Interface'!$D$17)/$C$7*COS(PI()*'User Interface'!$D$19/180)+$C$8,$C$8)</f>
        <v>-9.81</v>
      </c>
      <c r="E113">
        <f t="shared" si="2"/>
        <v>9.4</v>
      </c>
      <c r="F113">
        <f t="shared" si="2"/>
        <v>2.0091900000000127</v>
      </c>
      <c r="G113">
        <f t="shared" si="3"/>
        <v>0.94939999999999869</v>
      </c>
      <c r="H113">
        <f t="shared" si="3"/>
        <v>0.75296409499999983</v>
      </c>
    </row>
    <row r="114" spans="2:8" x14ac:dyDescent="0.3">
      <c r="B114">
        <f>B113+'User Interface'!$D$14</f>
        <v>0.10200000000000008</v>
      </c>
      <c r="C114">
        <f>IF(G114&lt;0,(SQRT(G114^2+H114^2)*'User Interface'!$D$17)/$C$7*COS(PI()*'User Interface'!$D$19/180),0)</f>
        <v>0</v>
      </c>
      <c r="D114">
        <f>IF(G114&lt;0,(SQRT(H114^2+H114^2)*'User Interface'!$D$17)/$C$7*COS(PI()*'User Interface'!$D$19/180)+$C$8,$C$8)</f>
        <v>-9.81</v>
      </c>
      <c r="E114">
        <f t="shared" si="2"/>
        <v>9.4</v>
      </c>
      <c r="F114">
        <f t="shared" si="2"/>
        <v>1.9993800000000126</v>
      </c>
      <c r="G114">
        <f t="shared" si="3"/>
        <v>0.95879999999999865</v>
      </c>
      <c r="H114">
        <f t="shared" si="3"/>
        <v>0.75496837999999988</v>
      </c>
    </row>
    <row r="115" spans="2:8" x14ac:dyDescent="0.3">
      <c r="B115">
        <f>B114+'User Interface'!$D$14</f>
        <v>0.10300000000000008</v>
      </c>
      <c r="C115">
        <f>IF(G115&lt;0,(SQRT(G115^2+H115^2)*'User Interface'!$D$17)/$C$7*COS(PI()*'User Interface'!$D$19/180),0)</f>
        <v>0</v>
      </c>
      <c r="D115">
        <f>IF(G115&lt;0,(SQRT(H115^2+H115^2)*'User Interface'!$D$17)/$C$7*COS(PI()*'User Interface'!$D$19/180)+$C$8,$C$8)</f>
        <v>-9.81</v>
      </c>
      <c r="E115">
        <f t="shared" si="2"/>
        <v>9.4</v>
      </c>
      <c r="F115">
        <f t="shared" si="2"/>
        <v>1.9895700000000125</v>
      </c>
      <c r="G115">
        <f t="shared" si="3"/>
        <v>0.96819999999999862</v>
      </c>
      <c r="H115">
        <f t="shared" si="3"/>
        <v>0.75696285499999993</v>
      </c>
    </row>
    <row r="116" spans="2:8" x14ac:dyDescent="0.3">
      <c r="B116">
        <f>B115+'User Interface'!$D$14</f>
        <v>0.10400000000000008</v>
      </c>
      <c r="C116">
        <f>IF(G116&lt;0,(SQRT(G116^2+H116^2)*'User Interface'!$D$17)/$C$7*COS(PI()*'User Interface'!$D$19/180),0)</f>
        <v>0</v>
      </c>
      <c r="D116">
        <f>IF(G116&lt;0,(SQRT(H116^2+H116^2)*'User Interface'!$D$17)/$C$7*COS(PI()*'User Interface'!$D$19/180)+$C$8,$C$8)</f>
        <v>-9.81</v>
      </c>
      <c r="E116">
        <f t="shared" si="2"/>
        <v>9.4</v>
      </c>
      <c r="F116">
        <f t="shared" si="2"/>
        <v>1.9797600000000124</v>
      </c>
      <c r="G116">
        <f t="shared" si="3"/>
        <v>0.97759999999999858</v>
      </c>
      <c r="H116">
        <f t="shared" si="3"/>
        <v>0.75894751999999999</v>
      </c>
    </row>
    <row r="117" spans="2:8" x14ac:dyDescent="0.3">
      <c r="B117">
        <f>B116+'User Interface'!$D$14</f>
        <v>0.10500000000000008</v>
      </c>
      <c r="C117">
        <f>IF(G117&lt;0,(SQRT(G117^2+H117^2)*'User Interface'!$D$17)/$C$7*COS(PI()*'User Interface'!$D$19/180),0)</f>
        <v>0</v>
      </c>
      <c r="D117">
        <f>IF(G117&lt;0,(SQRT(H117^2+H117^2)*'User Interface'!$D$17)/$C$7*COS(PI()*'User Interface'!$D$19/180)+$C$8,$C$8)</f>
        <v>-9.81</v>
      </c>
      <c r="E117">
        <f t="shared" si="2"/>
        <v>9.4</v>
      </c>
      <c r="F117">
        <f t="shared" si="2"/>
        <v>1.9699500000000123</v>
      </c>
      <c r="G117">
        <f t="shared" si="3"/>
        <v>0.98699999999999855</v>
      </c>
      <c r="H117">
        <f t="shared" si="3"/>
        <v>0.76092237500000004</v>
      </c>
    </row>
    <row r="118" spans="2:8" x14ac:dyDescent="0.3">
      <c r="B118">
        <f>B117+'User Interface'!$D$14</f>
        <v>0.10600000000000008</v>
      </c>
      <c r="C118">
        <f>IF(G118&lt;0,(SQRT(G118^2+H118^2)*'User Interface'!$D$17)/$C$7*COS(PI()*'User Interface'!$D$19/180),0)</f>
        <v>0</v>
      </c>
      <c r="D118">
        <f>IF(G118&lt;0,(SQRT(H118^2+H118^2)*'User Interface'!$D$17)/$C$7*COS(PI()*'User Interface'!$D$19/180)+$C$8,$C$8)</f>
        <v>-9.81</v>
      </c>
      <c r="E118">
        <f t="shared" si="2"/>
        <v>9.4</v>
      </c>
      <c r="F118">
        <f t="shared" si="2"/>
        <v>1.9601400000000122</v>
      </c>
      <c r="G118">
        <f t="shared" si="3"/>
        <v>0.99639999999999851</v>
      </c>
      <c r="H118">
        <f t="shared" si="3"/>
        <v>0.76288742000000009</v>
      </c>
    </row>
    <row r="119" spans="2:8" x14ac:dyDescent="0.3">
      <c r="B119">
        <f>B118+'User Interface'!$D$14</f>
        <v>0.10700000000000008</v>
      </c>
      <c r="C119">
        <f>IF(G119&lt;0,(SQRT(G119^2+H119^2)*'User Interface'!$D$17)/$C$7*COS(PI()*'User Interface'!$D$19/180),0)</f>
        <v>0</v>
      </c>
      <c r="D119">
        <f>IF(G119&lt;0,(SQRT(H119^2+H119^2)*'User Interface'!$D$17)/$C$7*COS(PI()*'User Interface'!$D$19/180)+$C$8,$C$8)</f>
        <v>-9.81</v>
      </c>
      <c r="E119">
        <f t="shared" si="2"/>
        <v>9.4</v>
      </c>
      <c r="F119">
        <f t="shared" si="2"/>
        <v>1.9503300000000121</v>
      </c>
      <c r="G119">
        <f t="shared" si="3"/>
        <v>1.0057999999999985</v>
      </c>
      <c r="H119">
        <f t="shared" si="3"/>
        <v>0.76484265500000015</v>
      </c>
    </row>
    <row r="120" spans="2:8" x14ac:dyDescent="0.3">
      <c r="B120">
        <f>B119+'User Interface'!$D$14</f>
        <v>0.10800000000000008</v>
      </c>
      <c r="C120">
        <f>IF(G120&lt;0,(SQRT(G120^2+H120^2)*'User Interface'!$D$17)/$C$7*COS(PI()*'User Interface'!$D$19/180),0)</f>
        <v>0</v>
      </c>
      <c r="D120">
        <f>IF(G120&lt;0,(SQRT(H120^2+H120^2)*'User Interface'!$D$17)/$C$7*COS(PI()*'User Interface'!$D$19/180)+$C$8,$C$8)</f>
        <v>-9.81</v>
      </c>
      <c r="E120">
        <f t="shared" si="2"/>
        <v>9.4</v>
      </c>
      <c r="F120">
        <f t="shared" si="2"/>
        <v>1.940520000000012</v>
      </c>
      <c r="G120">
        <f t="shared" si="3"/>
        <v>1.0151999999999985</v>
      </c>
      <c r="H120">
        <f t="shared" si="3"/>
        <v>0.76678808000000021</v>
      </c>
    </row>
    <row r="121" spans="2:8" x14ac:dyDescent="0.3">
      <c r="B121">
        <f>B120+'User Interface'!$D$14</f>
        <v>0.10900000000000008</v>
      </c>
      <c r="C121">
        <f>IF(G121&lt;0,(SQRT(G121^2+H121^2)*'User Interface'!$D$17)/$C$7*COS(PI()*'User Interface'!$D$19/180),0)</f>
        <v>0</v>
      </c>
      <c r="D121">
        <f>IF(G121&lt;0,(SQRT(H121^2+H121^2)*'User Interface'!$D$17)/$C$7*COS(PI()*'User Interface'!$D$19/180)+$C$8,$C$8)</f>
        <v>-9.81</v>
      </c>
      <c r="E121">
        <f t="shared" si="2"/>
        <v>9.4</v>
      </c>
      <c r="F121">
        <f t="shared" si="2"/>
        <v>1.9307100000000119</v>
      </c>
      <c r="G121">
        <f t="shared" si="3"/>
        <v>1.0245999999999986</v>
      </c>
      <c r="H121">
        <f t="shared" si="3"/>
        <v>0.76872369500000026</v>
      </c>
    </row>
    <row r="122" spans="2:8" x14ac:dyDescent="0.3">
      <c r="B122">
        <f>B121+'User Interface'!$D$14</f>
        <v>0.11000000000000008</v>
      </c>
      <c r="C122">
        <f>IF(G122&lt;0,(SQRT(G122^2+H122^2)*'User Interface'!$D$17)/$C$7*COS(PI()*'User Interface'!$D$19/180),0)</f>
        <v>0</v>
      </c>
      <c r="D122">
        <f>IF(G122&lt;0,(SQRT(H122^2+H122^2)*'User Interface'!$D$17)/$C$7*COS(PI()*'User Interface'!$D$19/180)+$C$8,$C$8)</f>
        <v>-9.81</v>
      </c>
      <c r="E122">
        <f t="shared" si="2"/>
        <v>9.4</v>
      </c>
      <c r="F122">
        <f t="shared" si="2"/>
        <v>1.9209000000000118</v>
      </c>
      <c r="G122">
        <f t="shared" si="3"/>
        <v>1.0339999999999987</v>
      </c>
      <c r="H122">
        <f t="shared" si="3"/>
        <v>0.77064950000000032</v>
      </c>
    </row>
    <row r="123" spans="2:8" x14ac:dyDescent="0.3">
      <c r="B123">
        <f>B122+'User Interface'!$D$14</f>
        <v>0.11100000000000008</v>
      </c>
      <c r="C123">
        <f>IF(G123&lt;0,(SQRT(G123^2+H123^2)*'User Interface'!$D$17)/$C$7*COS(PI()*'User Interface'!$D$19/180),0)</f>
        <v>0</v>
      </c>
      <c r="D123">
        <f>IF(G123&lt;0,(SQRT(H123^2+H123^2)*'User Interface'!$D$17)/$C$7*COS(PI()*'User Interface'!$D$19/180)+$C$8,$C$8)</f>
        <v>-9.81</v>
      </c>
      <c r="E123">
        <f t="shared" si="2"/>
        <v>9.4</v>
      </c>
      <c r="F123">
        <f t="shared" si="2"/>
        <v>1.9110900000000117</v>
      </c>
      <c r="G123">
        <f t="shared" si="3"/>
        <v>1.0433999999999988</v>
      </c>
      <c r="H123">
        <f t="shared" si="3"/>
        <v>0.77256549500000038</v>
      </c>
    </row>
    <row r="124" spans="2:8" x14ac:dyDescent="0.3">
      <c r="B124">
        <f>B123+'User Interface'!$D$14</f>
        <v>0.11200000000000009</v>
      </c>
      <c r="C124">
        <f>IF(G124&lt;0,(SQRT(G124^2+H124^2)*'User Interface'!$D$17)/$C$7*COS(PI()*'User Interface'!$D$19/180),0)</f>
        <v>0</v>
      </c>
      <c r="D124">
        <f>IF(G124&lt;0,(SQRT(H124^2+H124^2)*'User Interface'!$D$17)/$C$7*COS(PI()*'User Interface'!$D$19/180)+$C$8,$C$8)</f>
        <v>-9.81</v>
      </c>
      <c r="E124">
        <f t="shared" si="2"/>
        <v>9.4</v>
      </c>
      <c r="F124">
        <f t="shared" si="2"/>
        <v>1.9012800000000116</v>
      </c>
      <c r="G124">
        <f t="shared" si="3"/>
        <v>1.0527999999999988</v>
      </c>
      <c r="H124">
        <f t="shared" si="3"/>
        <v>0.77447168000000044</v>
      </c>
    </row>
    <row r="125" spans="2:8" x14ac:dyDescent="0.3">
      <c r="B125">
        <f>B124+'User Interface'!$D$14</f>
        <v>0.11300000000000009</v>
      </c>
      <c r="C125">
        <f>IF(G125&lt;0,(SQRT(G125^2+H125^2)*'User Interface'!$D$17)/$C$7*COS(PI()*'User Interface'!$D$19/180),0)</f>
        <v>0</v>
      </c>
      <c r="D125">
        <f>IF(G125&lt;0,(SQRT(H125^2+H125^2)*'User Interface'!$D$17)/$C$7*COS(PI()*'User Interface'!$D$19/180)+$C$8,$C$8)</f>
        <v>-9.81</v>
      </c>
      <c r="E125">
        <f t="shared" si="2"/>
        <v>9.4</v>
      </c>
      <c r="F125">
        <f t="shared" si="2"/>
        <v>1.8914700000000115</v>
      </c>
      <c r="G125">
        <f t="shared" si="3"/>
        <v>1.0621999999999989</v>
      </c>
      <c r="H125">
        <f t="shared" si="3"/>
        <v>0.7763680550000005</v>
      </c>
    </row>
    <row r="126" spans="2:8" x14ac:dyDescent="0.3">
      <c r="B126">
        <f>B125+'User Interface'!$D$14</f>
        <v>0.11400000000000009</v>
      </c>
      <c r="C126">
        <f>IF(G126&lt;0,(SQRT(G126^2+H126^2)*'User Interface'!$D$17)/$C$7*COS(PI()*'User Interface'!$D$19/180),0)</f>
        <v>0</v>
      </c>
      <c r="D126">
        <f>IF(G126&lt;0,(SQRT(H126^2+H126^2)*'User Interface'!$D$17)/$C$7*COS(PI()*'User Interface'!$D$19/180)+$C$8,$C$8)</f>
        <v>-9.81</v>
      </c>
      <c r="E126">
        <f t="shared" si="2"/>
        <v>9.4</v>
      </c>
      <c r="F126">
        <f t="shared" si="2"/>
        <v>1.8816600000000114</v>
      </c>
      <c r="G126">
        <f t="shared" si="3"/>
        <v>1.071599999999999</v>
      </c>
      <c r="H126">
        <f t="shared" si="3"/>
        <v>0.77825462000000056</v>
      </c>
    </row>
    <row r="127" spans="2:8" x14ac:dyDescent="0.3">
      <c r="B127">
        <f>B126+'User Interface'!$D$14</f>
        <v>0.11500000000000009</v>
      </c>
      <c r="C127">
        <f>IF(G127&lt;0,(SQRT(G127^2+H127^2)*'User Interface'!$D$17)/$C$7*COS(PI()*'User Interface'!$D$19/180),0)</f>
        <v>0</v>
      </c>
      <c r="D127">
        <f>IF(G127&lt;0,(SQRT(H127^2+H127^2)*'User Interface'!$D$17)/$C$7*COS(PI()*'User Interface'!$D$19/180)+$C$8,$C$8)</f>
        <v>-9.81</v>
      </c>
      <c r="E127">
        <f t="shared" si="2"/>
        <v>9.4</v>
      </c>
      <c r="F127">
        <f t="shared" si="2"/>
        <v>1.8718500000000113</v>
      </c>
      <c r="G127">
        <f t="shared" si="3"/>
        <v>1.0809999999999991</v>
      </c>
      <c r="H127">
        <f t="shared" si="3"/>
        <v>0.78013137500000063</v>
      </c>
    </row>
    <row r="128" spans="2:8" x14ac:dyDescent="0.3">
      <c r="B128">
        <f>B127+'User Interface'!$D$14</f>
        <v>0.11600000000000009</v>
      </c>
      <c r="C128">
        <f>IF(G128&lt;0,(SQRT(G128^2+H128^2)*'User Interface'!$D$17)/$C$7*COS(PI()*'User Interface'!$D$19/180),0)</f>
        <v>0</v>
      </c>
      <c r="D128">
        <f>IF(G128&lt;0,(SQRT(H128^2+H128^2)*'User Interface'!$D$17)/$C$7*COS(PI()*'User Interface'!$D$19/180)+$C$8,$C$8)</f>
        <v>-9.81</v>
      </c>
      <c r="E128">
        <f t="shared" si="2"/>
        <v>9.4</v>
      </c>
      <c r="F128">
        <f t="shared" si="2"/>
        <v>1.8620400000000112</v>
      </c>
      <c r="G128">
        <f t="shared" si="3"/>
        <v>1.0903999999999991</v>
      </c>
      <c r="H128">
        <f t="shared" si="3"/>
        <v>0.78199832000000069</v>
      </c>
    </row>
    <row r="129" spans="2:8" x14ac:dyDescent="0.3">
      <c r="B129">
        <f>B128+'User Interface'!$D$14</f>
        <v>0.11700000000000009</v>
      </c>
      <c r="C129">
        <f>IF(G129&lt;0,(SQRT(G129^2+H129^2)*'User Interface'!$D$17)/$C$7*COS(PI()*'User Interface'!$D$19/180),0)</f>
        <v>0</v>
      </c>
      <c r="D129">
        <f>IF(G129&lt;0,(SQRT(H129^2+H129^2)*'User Interface'!$D$17)/$C$7*COS(PI()*'User Interface'!$D$19/180)+$C$8,$C$8)</f>
        <v>-9.81</v>
      </c>
      <c r="E129">
        <f t="shared" si="2"/>
        <v>9.4</v>
      </c>
      <c r="F129">
        <f t="shared" si="2"/>
        <v>1.8522300000000111</v>
      </c>
      <c r="G129">
        <f t="shared" si="3"/>
        <v>1.0997999999999992</v>
      </c>
      <c r="H129">
        <f t="shared" si="3"/>
        <v>0.78385545500000076</v>
      </c>
    </row>
    <row r="130" spans="2:8" x14ac:dyDescent="0.3">
      <c r="B130">
        <f>B129+'User Interface'!$D$14</f>
        <v>0.11800000000000009</v>
      </c>
      <c r="C130">
        <f>IF(G130&lt;0,(SQRT(G130^2+H130^2)*'User Interface'!$D$17)/$C$7*COS(PI()*'User Interface'!$D$19/180),0)</f>
        <v>0</v>
      </c>
      <c r="D130">
        <f>IF(G130&lt;0,(SQRT(H130^2+H130^2)*'User Interface'!$D$17)/$C$7*COS(PI()*'User Interface'!$D$19/180)+$C$8,$C$8)</f>
        <v>-9.81</v>
      </c>
      <c r="E130">
        <f t="shared" si="2"/>
        <v>9.4</v>
      </c>
      <c r="F130">
        <f t="shared" si="2"/>
        <v>1.842420000000011</v>
      </c>
      <c r="G130">
        <f t="shared" si="3"/>
        <v>1.1091999999999993</v>
      </c>
      <c r="H130">
        <f t="shared" si="3"/>
        <v>0.78570278000000082</v>
      </c>
    </row>
    <row r="131" spans="2:8" x14ac:dyDescent="0.3">
      <c r="B131">
        <f>B130+'User Interface'!$D$14</f>
        <v>0.11900000000000009</v>
      </c>
      <c r="C131">
        <f>IF(G131&lt;0,(SQRT(G131^2+H131^2)*'User Interface'!$D$17)/$C$7*COS(PI()*'User Interface'!$D$19/180),0)</f>
        <v>0</v>
      </c>
      <c r="D131">
        <f>IF(G131&lt;0,(SQRT(H131^2+H131^2)*'User Interface'!$D$17)/$C$7*COS(PI()*'User Interface'!$D$19/180)+$C$8,$C$8)</f>
        <v>-9.81</v>
      </c>
      <c r="E131">
        <f t="shared" si="2"/>
        <v>9.4</v>
      </c>
      <c r="F131">
        <f t="shared" si="2"/>
        <v>1.832610000000011</v>
      </c>
      <c r="G131">
        <f t="shared" si="3"/>
        <v>1.1185999999999994</v>
      </c>
      <c r="H131">
        <f t="shared" si="3"/>
        <v>0.78754029500000078</v>
      </c>
    </row>
    <row r="132" spans="2:8" x14ac:dyDescent="0.3">
      <c r="B132">
        <f>B131+'User Interface'!$D$14</f>
        <v>0.12000000000000009</v>
      </c>
      <c r="C132">
        <f>IF(G132&lt;0,(SQRT(G132^2+H132^2)*'User Interface'!$D$17)/$C$7*COS(PI()*'User Interface'!$D$19/180),0)</f>
        <v>0</v>
      </c>
      <c r="D132">
        <f>IF(G132&lt;0,(SQRT(H132^2+H132^2)*'User Interface'!$D$17)/$C$7*COS(PI()*'User Interface'!$D$19/180)+$C$8,$C$8)</f>
        <v>-9.81</v>
      </c>
      <c r="E132">
        <f t="shared" si="2"/>
        <v>9.4</v>
      </c>
      <c r="F132">
        <f t="shared" si="2"/>
        <v>1.8228000000000109</v>
      </c>
      <c r="G132">
        <f t="shared" si="3"/>
        <v>1.1279999999999994</v>
      </c>
      <c r="H132">
        <f t="shared" si="3"/>
        <v>0.78936800000000074</v>
      </c>
    </row>
    <row r="133" spans="2:8" x14ac:dyDescent="0.3">
      <c r="B133">
        <f>B132+'User Interface'!$D$14</f>
        <v>0.12100000000000009</v>
      </c>
      <c r="C133">
        <f>IF(G133&lt;0,(SQRT(G133^2+H133^2)*'User Interface'!$D$17)/$C$7*COS(PI()*'User Interface'!$D$19/180),0)</f>
        <v>0</v>
      </c>
      <c r="D133">
        <f>IF(G133&lt;0,(SQRT(H133^2+H133^2)*'User Interface'!$D$17)/$C$7*COS(PI()*'User Interface'!$D$19/180)+$C$8,$C$8)</f>
        <v>-9.81</v>
      </c>
      <c r="E133">
        <f t="shared" si="2"/>
        <v>9.4</v>
      </c>
      <c r="F133">
        <f t="shared" si="2"/>
        <v>1.8129900000000108</v>
      </c>
      <c r="G133">
        <f t="shared" si="3"/>
        <v>1.1373999999999995</v>
      </c>
      <c r="H133">
        <f t="shared" si="3"/>
        <v>0.79118589500000069</v>
      </c>
    </row>
    <row r="134" spans="2:8" x14ac:dyDescent="0.3">
      <c r="B134">
        <f>B133+'User Interface'!$D$14</f>
        <v>0.12200000000000009</v>
      </c>
      <c r="C134">
        <f>IF(G134&lt;0,(SQRT(G134^2+H134^2)*'User Interface'!$D$17)/$C$7*COS(PI()*'User Interface'!$D$19/180),0)</f>
        <v>0</v>
      </c>
      <c r="D134">
        <f>IF(G134&lt;0,(SQRT(H134^2+H134^2)*'User Interface'!$D$17)/$C$7*COS(PI()*'User Interface'!$D$19/180)+$C$8,$C$8)</f>
        <v>-9.81</v>
      </c>
      <c r="E134">
        <f t="shared" si="2"/>
        <v>9.4</v>
      </c>
      <c r="F134">
        <f t="shared" si="2"/>
        <v>1.8031800000000107</v>
      </c>
      <c r="G134">
        <f t="shared" si="3"/>
        <v>1.1467999999999996</v>
      </c>
      <c r="H134">
        <f t="shared" si="3"/>
        <v>0.79299398000000065</v>
      </c>
    </row>
    <row r="135" spans="2:8" x14ac:dyDescent="0.3">
      <c r="B135">
        <f>B134+'User Interface'!$D$14</f>
        <v>0.1230000000000001</v>
      </c>
      <c r="C135">
        <f>IF(G135&lt;0,(SQRT(G135^2+H135^2)*'User Interface'!$D$17)/$C$7*COS(PI()*'User Interface'!$D$19/180),0)</f>
        <v>0</v>
      </c>
      <c r="D135">
        <f>IF(G135&lt;0,(SQRT(H135^2+H135^2)*'User Interface'!$D$17)/$C$7*COS(PI()*'User Interface'!$D$19/180)+$C$8,$C$8)</f>
        <v>-9.81</v>
      </c>
      <c r="E135">
        <f t="shared" si="2"/>
        <v>9.4</v>
      </c>
      <c r="F135">
        <f t="shared" si="2"/>
        <v>1.7933700000000106</v>
      </c>
      <c r="G135">
        <f t="shared" si="3"/>
        <v>1.1561999999999997</v>
      </c>
      <c r="H135">
        <f t="shared" si="3"/>
        <v>0.79479225500000061</v>
      </c>
    </row>
    <row r="136" spans="2:8" x14ac:dyDescent="0.3">
      <c r="B136">
        <f>B135+'User Interface'!$D$14</f>
        <v>0.1240000000000001</v>
      </c>
      <c r="C136">
        <f>IF(G136&lt;0,(SQRT(G136^2+H136^2)*'User Interface'!$D$17)/$C$7*COS(PI()*'User Interface'!$D$19/180),0)</f>
        <v>0</v>
      </c>
      <c r="D136">
        <f>IF(G136&lt;0,(SQRT(H136^2+H136^2)*'User Interface'!$D$17)/$C$7*COS(PI()*'User Interface'!$D$19/180)+$C$8,$C$8)</f>
        <v>-9.81</v>
      </c>
      <c r="E136">
        <f t="shared" si="2"/>
        <v>9.4</v>
      </c>
      <c r="F136">
        <f t="shared" si="2"/>
        <v>1.7835600000000105</v>
      </c>
      <c r="G136">
        <f t="shared" si="3"/>
        <v>1.1655999999999997</v>
      </c>
      <c r="H136">
        <f t="shared" si="3"/>
        <v>0.79658072000000057</v>
      </c>
    </row>
    <row r="137" spans="2:8" x14ac:dyDescent="0.3">
      <c r="B137">
        <f>B136+'User Interface'!$D$14</f>
        <v>0.12500000000000008</v>
      </c>
      <c r="C137">
        <f>IF(G137&lt;0,(SQRT(G137^2+H137^2)*'User Interface'!$D$17)/$C$7*COS(PI()*'User Interface'!$D$19/180),0)</f>
        <v>0</v>
      </c>
      <c r="D137">
        <f>IF(G137&lt;0,(SQRT(H137^2+H137^2)*'User Interface'!$D$17)/$C$7*COS(PI()*'User Interface'!$D$19/180)+$C$8,$C$8)</f>
        <v>-9.81</v>
      </c>
      <c r="E137">
        <f t="shared" si="2"/>
        <v>9.4</v>
      </c>
      <c r="F137">
        <f t="shared" si="2"/>
        <v>1.7737500000000104</v>
      </c>
      <c r="G137">
        <f t="shared" si="3"/>
        <v>1.1749999999999998</v>
      </c>
      <c r="H137">
        <f t="shared" si="3"/>
        <v>0.79835937500000054</v>
      </c>
    </row>
    <row r="138" spans="2:8" x14ac:dyDescent="0.3">
      <c r="B138">
        <f>B137+'User Interface'!$D$14</f>
        <v>0.12600000000000008</v>
      </c>
      <c r="C138">
        <f>IF(G138&lt;0,(SQRT(G138^2+H138^2)*'User Interface'!$D$17)/$C$7*COS(PI()*'User Interface'!$D$19/180),0)</f>
        <v>0</v>
      </c>
      <c r="D138">
        <f>IF(G138&lt;0,(SQRT(H138^2+H138^2)*'User Interface'!$D$17)/$C$7*COS(PI()*'User Interface'!$D$19/180)+$C$8,$C$8)</f>
        <v>-9.81</v>
      </c>
      <c r="E138">
        <f t="shared" si="2"/>
        <v>9.4</v>
      </c>
      <c r="F138">
        <f t="shared" si="2"/>
        <v>1.7639400000000103</v>
      </c>
      <c r="G138">
        <f t="shared" si="3"/>
        <v>1.1843999999999999</v>
      </c>
      <c r="H138">
        <f t="shared" si="3"/>
        <v>0.8001282200000005</v>
      </c>
    </row>
    <row r="139" spans="2:8" x14ac:dyDescent="0.3">
      <c r="B139">
        <f>B138+'User Interface'!$D$14</f>
        <v>0.12700000000000009</v>
      </c>
      <c r="C139">
        <f>IF(G139&lt;0,(SQRT(G139^2+H139^2)*'User Interface'!$D$17)/$C$7*COS(PI()*'User Interface'!$D$19/180),0)</f>
        <v>0</v>
      </c>
      <c r="D139">
        <f>IF(G139&lt;0,(SQRT(H139^2+H139^2)*'User Interface'!$D$17)/$C$7*COS(PI()*'User Interface'!$D$19/180)+$C$8,$C$8)</f>
        <v>-9.81</v>
      </c>
      <c r="E139">
        <f t="shared" si="2"/>
        <v>9.4</v>
      </c>
      <c r="F139">
        <f t="shared" si="2"/>
        <v>1.7541300000000102</v>
      </c>
      <c r="G139">
        <f t="shared" si="3"/>
        <v>1.1938</v>
      </c>
      <c r="H139">
        <f t="shared" si="3"/>
        <v>0.80188725500000047</v>
      </c>
    </row>
    <row r="140" spans="2:8" x14ac:dyDescent="0.3">
      <c r="B140">
        <f>B139+'User Interface'!$D$14</f>
        <v>0.12800000000000009</v>
      </c>
      <c r="C140">
        <f>IF(G140&lt;0,(SQRT(G140^2+H140^2)*'User Interface'!$D$17)/$C$7*COS(PI()*'User Interface'!$D$19/180),0)</f>
        <v>0</v>
      </c>
      <c r="D140">
        <f>IF(G140&lt;0,(SQRT(H140^2+H140^2)*'User Interface'!$D$17)/$C$7*COS(PI()*'User Interface'!$D$19/180)+$C$8,$C$8)</f>
        <v>-9.81</v>
      </c>
      <c r="E140">
        <f t="shared" si="2"/>
        <v>9.4</v>
      </c>
      <c r="F140">
        <f t="shared" si="2"/>
        <v>1.7443200000000101</v>
      </c>
      <c r="G140">
        <f t="shared" si="3"/>
        <v>1.2032</v>
      </c>
      <c r="H140">
        <f t="shared" si="3"/>
        <v>0.80363648000000043</v>
      </c>
    </row>
    <row r="141" spans="2:8" x14ac:dyDescent="0.3">
      <c r="B141">
        <f>B140+'User Interface'!$D$14</f>
        <v>0.12900000000000009</v>
      </c>
      <c r="C141">
        <f>IF(G141&lt;0,(SQRT(G141^2+H141^2)*'User Interface'!$D$17)/$C$7*COS(PI()*'User Interface'!$D$19/180),0)</f>
        <v>0</v>
      </c>
      <c r="D141">
        <f>IF(G141&lt;0,(SQRT(H141^2+H141^2)*'User Interface'!$D$17)/$C$7*COS(PI()*'User Interface'!$D$19/180)+$C$8,$C$8)</f>
        <v>-9.81</v>
      </c>
      <c r="E141">
        <f t="shared" si="2"/>
        <v>9.4</v>
      </c>
      <c r="F141">
        <f t="shared" si="2"/>
        <v>1.73451000000001</v>
      </c>
      <c r="G141">
        <f t="shared" si="3"/>
        <v>1.2126000000000001</v>
      </c>
      <c r="H141">
        <f t="shared" si="3"/>
        <v>0.8053758950000004</v>
      </c>
    </row>
    <row r="142" spans="2:8" x14ac:dyDescent="0.3">
      <c r="B142">
        <f>B141+'User Interface'!$D$14</f>
        <v>0.13000000000000009</v>
      </c>
      <c r="C142">
        <f>IF(G142&lt;0,(SQRT(G142^2+H142^2)*'User Interface'!$D$17)/$C$7*COS(PI()*'User Interface'!$D$19/180),0)</f>
        <v>0</v>
      </c>
      <c r="D142">
        <f>IF(G142&lt;0,(SQRT(H142^2+H142^2)*'User Interface'!$D$17)/$C$7*COS(PI()*'User Interface'!$D$19/180)+$C$8,$C$8)</f>
        <v>-9.81</v>
      </c>
      <c r="E142">
        <f t="shared" ref="E142:F205" si="4">C141*$C$9+E141</f>
        <v>9.4</v>
      </c>
      <c r="F142">
        <f t="shared" si="4"/>
        <v>1.7247000000000099</v>
      </c>
      <c r="G142">
        <f t="shared" ref="G142:H205" si="5">(E142+E141)/2*$C$9+G141</f>
        <v>1.2220000000000002</v>
      </c>
      <c r="H142">
        <f t="shared" si="5"/>
        <v>0.80710550000000036</v>
      </c>
    </row>
    <row r="143" spans="2:8" x14ac:dyDescent="0.3">
      <c r="B143">
        <f>B142+'User Interface'!$D$14</f>
        <v>0.13100000000000009</v>
      </c>
      <c r="C143">
        <f>IF(G143&lt;0,(SQRT(G143^2+H143^2)*'User Interface'!$D$17)/$C$7*COS(PI()*'User Interface'!$D$19/180),0)</f>
        <v>0</v>
      </c>
      <c r="D143">
        <f>IF(G143&lt;0,(SQRT(H143^2+H143^2)*'User Interface'!$D$17)/$C$7*COS(PI()*'User Interface'!$D$19/180)+$C$8,$C$8)</f>
        <v>-9.81</v>
      </c>
      <c r="E143">
        <f t="shared" si="4"/>
        <v>9.4</v>
      </c>
      <c r="F143">
        <f t="shared" si="4"/>
        <v>1.7148900000000098</v>
      </c>
      <c r="G143">
        <f t="shared" si="5"/>
        <v>1.2314000000000003</v>
      </c>
      <c r="H143">
        <f t="shared" si="5"/>
        <v>0.80882529500000033</v>
      </c>
    </row>
    <row r="144" spans="2:8" x14ac:dyDescent="0.3">
      <c r="B144">
        <f>B143+'User Interface'!$D$14</f>
        <v>0.13200000000000009</v>
      </c>
      <c r="C144">
        <f>IF(G144&lt;0,(SQRT(G144^2+H144^2)*'User Interface'!$D$17)/$C$7*COS(PI()*'User Interface'!$D$19/180),0)</f>
        <v>0</v>
      </c>
      <c r="D144">
        <f>IF(G144&lt;0,(SQRT(H144^2+H144^2)*'User Interface'!$D$17)/$C$7*COS(PI()*'User Interface'!$D$19/180)+$C$8,$C$8)</f>
        <v>-9.81</v>
      </c>
      <c r="E144">
        <f t="shared" si="4"/>
        <v>9.4</v>
      </c>
      <c r="F144">
        <f t="shared" si="4"/>
        <v>1.7050800000000097</v>
      </c>
      <c r="G144">
        <f t="shared" si="5"/>
        <v>1.2408000000000003</v>
      </c>
      <c r="H144">
        <f t="shared" si="5"/>
        <v>0.8105352800000003</v>
      </c>
    </row>
    <row r="145" spans="2:8" x14ac:dyDescent="0.3">
      <c r="B145">
        <f>B144+'User Interface'!$D$14</f>
        <v>0.13300000000000009</v>
      </c>
      <c r="C145">
        <f>IF(G145&lt;0,(SQRT(G145^2+H145^2)*'User Interface'!$D$17)/$C$7*COS(PI()*'User Interface'!$D$19/180),0)</f>
        <v>0</v>
      </c>
      <c r="D145">
        <f>IF(G145&lt;0,(SQRT(H145^2+H145^2)*'User Interface'!$D$17)/$C$7*COS(PI()*'User Interface'!$D$19/180)+$C$8,$C$8)</f>
        <v>-9.81</v>
      </c>
      <c r="E145">
        <f t="shared" si="4"/>
        <v>9.4</v>
      </c>
      <c r="F145">
        <f t="shared" si="4"/>
        <v>1.6952700000000096</v>
      </c>
      <c r="G145">
        <f t="shared" si="5"/>
        <v>1.2502000000000004</v>
      </c>
      <c r="H145">
        <f t="shared" si="5"/>
        <v>0.81223545500000027</v>
      </c>
    </row>
    <row r="146" spans="2:8" x14ac:dyDescent="0.3">
      <c r="B146">
        <f>B145+'User Interface'!$D$14</f>
        <v>0.13400000000000009</v>
      </c>
      <c r="C146">
        <f>IF(G146&lt;0,(SQRT(G146^2+H146^2)*'User Interface'!$D$17)/$C$7*COS(PI()*'User Interface'!$D$19/180),0)</f>
        <v>0</v>
      </c>
      <c r="D146">
        <f>IF(G146&lt;0,(SQRT(H146^2+H146^2)*'User Interface'!$D$17)/$C$7*COS(PI()*'User Interface'!$D$19/180)+$C$8,$C$8)</f>
        <v>-9.81</v>
      </c>
      <c r="E146">
        <f t="shared" si="4"/>
        <v>9.4</v>
      </c>
      <c r="F146">
        <f t="shared" si="4"/>
        <v>1.6854600000000095</v>
      </c>
      <c r="G146">
        <f t="shared" si="5"/>
        <v>1.2596000000000005</v>
      </c>
      <c r="H146">
        <f t="shared" si="5"/>
        <v>0.81392582000000024</v>
      </c>
    </row>
    <row r="147" spans="2:8" x14ac:dyDescent="0.3">
      <c r="B147">
        <f>B146+'User Interface'!$D$14</f>
        <v>0.13500000000000009</v>
      </c>
      <c r="C147">
        <f>IF(G147&lt;0,(SQRT(G147^2+H147^2)*'User Interface'!$D$17)/$C$7*COS(PI()*'User Interface'!$D$19/180),0)</f>
        <v>0</v>
      </c>
      <c r="D147">
        <f>IF(G147&lt;0,(SQRT(H147^2+H147^2)*'User Interface'!$D$17)/$C$7*COS(PI()*'User Interface'!$D$19/180)+$C$8,$C$8)</f>
        <v>-9.81</v>
      </c>
      <c r="E147">
        <f t="shared" si="4"/>
        <v>9.4</v>
      </c>
      <c r="F147">
        <f t="shared" si="4"/>
        <v>1.6756500000000094</v>
      </c>
      <c r="G147">
        <f t="shared" si="5"/>
        <v>1.2690000000000006</v>
      </c>
      <c r="H147">
        <f t="shared" si="5"/>
        <v>0.81560637500000022</v>
      </c>
    </row>
    <row r="148" spans="2:8" x14ac:dyDescent="0.3">
      <c r="B148">
        <f>B147+'User Interface'!$D$14</f>
        <v>0.13600000000000009</v>
      </c>
      <c r="C148">
        <f>IF(G148&lt;0,(SQRT(G148^2+H148^2)*'User Interface'!$D$17)/$C$7*COS(PI()*'User Interface'!$D$19/180),0)</f>
        <v>0</v>
      </c>
      <c r="D148">
        <f>IF(G148&lt;0,(SQRT(H148^2+H148^2)*'User Interface'!$D$17)/$C$7*COS(PI()*'User Interface'!$D$19/180)+$C$8,$C$8)</f>
        <v>-9.81</v>
      </c>
      <c r="E148">
        <f t="shared" si="4"/>
        <v>9.4</v>
      </c>
      <c r="F148">
        <f t="shared" si="4"/>
        <v>1.6658400000000093</v>
      </c>
      <c r="G148">
        <f t="shared" si="5"/>
        <v>1.2784000000000006</v>
      </c>
      <c r="H148">
        <f t="shared" si="5"/>
        <v>0.81727712000000019</v>
      </c>
    </row>
    <row r="149" spans="2:8" x14ac:dyDescent="0.3">
      <c r="B149">
        <f>B148+'User Interface'!$D$14</f>
        <v>0.13700000000000009</v>
      </c>
      <c r="C149">
        <f>IF(G149&lt;0,(SQRT(G149^2+H149^2)*'User Interface'!$D$17)/$C$7*COS(PI()*'User Interface'!$D$19/180),0)</f>
        <v>0</v>
      </c>
      <c r="D149">
        <f>IF(G149&lt;0,(SQRT(H149^2+H149^2)*'User Interface'!$D$17)/$C$7*COS(PI()*'User Interface'!$D$19/180)+$C$8,$C$8)</f>
        <v>-9.81</v>
      </c>
      <c r="E149">
        <f t="shared" si="4"/>
        <v>9.4</v>
      </c>
      <c r="F149">
        <f t="shared" si="4"/>
        <v>1.6560300000000092</v>
      </c>
      <c r="G149">
        <f t="shared" si="5"/>
        <v>1.2878000000000007</v>
      </c>
      <c r="H149">
        <f t="shared" si="5"/>
        <v>0.81893805500000016</v>
      </c>
    </row>
    <row r="150" spans="2:8" x14ac:dyDescent="0.3">
      <c r="B150">
        <f>B149+'User Interface'!$D$14</f>
        <v>0.13800000000000009</v>
      </c>
      <c r="C150">
        <f>IF(G150&lt;0,(SQRT(G150^2+H150^2)*'User Interface'!$D$17)/$C$7*COS(PI()*'User Interface'!$D$19/180),0)</f>
        <v>0</v>
      </c>
      <c r="D150">
        <f>IF(G150&lt;0,(SQRT(H150^2+H150^2)*'User Interface'!$D$17)/$C$7*COS(PI()*'User Interface'!$D$19/180)+$C$8,$C$8)</f>
        <v>-9.81</v>
      </c>
      <c r="E150">
        <f t="shared" si="4"/>
        <v>9.4</v>
      </c>
      <c r="F150">
        <f t="shared" si="4"/>
        <v>1.6462200000000091</v>
      </c>
      <c r="G150">
        <f t="shared" si="5"/>
        <v>1.2972000000000008</v>
      </c>
      <c r="H150">
        <f t="shared" si="5"/>
        <v>0.82058918000000014</v>
      </c>
    </row>
    <row r="151" spans="2:8" x14ac:dyDescent="0.3">
      <c r="B151">
        <f>B150+'User Interface'!$D$14</f>
        <v>0.1390000000000001</v>
      </c>
      <c r="C151">
        <f>IF(G151&lt;0,(SQRT(G151^2+H151^2)*'User Interface'!$D$17)/$C$7*COS(PI()*'User Interface'!$D$19/180),0)</f>
        <v>0</v>
      </c>
      <c r="D151">
        <f>IF(G151&lt;0,(SQRT(H151^2+H151^2)*'User Interface'!$D$17)/$C$7*COS(PI()*'User Interface'!$D$19/180)+$C$8,$C$8)</f>
        <v>-9.81</v>
      </c>
      <c r="E151">
        <f t="shared" si="4"/>
        <v>9.4</v>
      </c>
      <c r="F151">
        <f t="shared" si="4"/>
        <v>1.636410000000009</v>
      </c>
      <c r="G151">
        <f t="shared" si="5"/>
        <v>1.3066000000000009</v>
      </c>
      <c r="H151">
        <f t="shared" si="5"/>
        <v>0.82223049500000012</v>
      </c>
    </row>
    <row r="152" spans="2:8" x14ac:dyDescent="0.3">
      <c r="B152">
        <f>B151+'User Interface'!$D$14</f>
        <v>0.1400000000000001</v>
      </c>
      <c r="C152">
        <f>IF(G152&lt;0,(SQRT(G152^2+H152^2)*'User Interface'!$D$17)/$C$7*COS(PI()*'User Interface'!$D$19/180),0)</f>
        <v>0</v>
      </c>
      <c r="D152">
        <f>IF(G152&lt;0,(SQRT(H152^2+H152^2)*'User Interface'!$D$17)/$C$7*COS(PI()*'User Interface'!$D$19/180)+$C$8,$C$8)</f>
        <v>-9.81</v>
      </c>
      <c r="E152">
        <f t="shared" si="4"/>
        <v>9.4</v>
      </c>
      <c r="F152">
        <f t="shared" si="4"/>
        <v>1.6266000000000089</v>
      </c>
      <c r="G152">
        <f t="shared" si="5"/>
        <v>1.3160000000000009</v>
      </c>
      <c r="H152">
        <f t="shared" si="5"/>
        <v>0.82386200000000009</v>
      </c>
    </row>
    <row r="153" spans="2:8" x14ac:dyDescent="0.3">
      <c r="B153">
        <f>B152+'User Interface'!$D$14</f>
        <v>0.1410000000000001</v>
      </c>
      <c r="C153">
        <f>IF(G153&lt;0,(SQRT(G153^2+H153^2)*'User Interface'!$D$17)/$C$7*COS(PI()*'User Interface'!$D$19/180),0)</f>
        <v>0</v>
      </c>
      <c r="D153">
        <f>IF(G153&lt;0,(SQRT(H153^2+H153^2)*'User Interface'!$D$17)/$C$7*COS(PI()*'User Interface'!$D$19/180)+$C$8,$C$8)</f>
        <v>-9.81</v>
      </c>
      <c r="E153">
        <f t="shared" si="4"/>
        <v>9.4</v>
      </c>
      <c r="F153">
        <f t="shared" si="4"/>
        <v>1.6167900000000088</v>
      </c>
      <c r="G153">
        <f t="shared" si="5"/>
        <v>1.325400000000001</v>
      </c>
      <c r="H153">
        <f t="shared" si="5"/>
        <v>0.82548369500000007</v>
      </c>
    </row>
    <row r="154" spans="2:8" x14ac:dyDescent="0.3">
      <c r="B154">
        <f>B153+'User Interface'!$D$14</f>
        <v>0.1420000000000001</v>
      </c>
      <c r="C154">
        <f>IF(G154&lt;0,(SQRT(G154^2+H154^2)*'User Interface'!$D$17)/$C$7*COS(PI()*'User Interface'!$D$19/180),0)</f>
        <v>0</v>
      </c>
      <c r="D154">
        <f>IF(G154&lt;0,(SQRT(H154^2+H154^2)*'User Interface'!$D$17)/$C$7*COS(PI()*'User Interface'!$D$19/180)+$C$8,$C$8)</f>
        <v>-9.81</v>
      </c>
      <c r="E154">
        <f t="shared" si="4"/>
        <v>9.4</v>
      </c>
      <c r="F154">
        <f t="shared" si="4"/>
        <v>1.6069800000000087</v>
      </c>
      <c r="G154">
        <f t="shared" si="5"/>
        <v>1.3348000000000011</v>
      </c>
      <c r="H154">
        <f t="shared" si="5"/>
        <v>0.82709558000000005</v>
      </c>
    </row>
    <row r="155" spans="2:8" x14ac:dyDescent="0.3">
      <c r="B155">
        <f>B154+'User Interface'!$D$14</f>
        <v>0.1430000000000001</v>
      </c>
      <c r="C155">
        <f>IF(G155&lt;0,(SQRT(G155^2+H155^2)*'User Interface'!$D$17)/$C$7*COS(PI()*'User Interface'!$D$19/180),0)</f>
        <v>0</v>
      </c>
      <c r="D155">
        <f>IF(G155&lt;0,(SQRT(H155^2+H155^2)*'User Interface'!$D$17)/$C$7*COS(PI()*'User Interface'!$D$19/180)+$C$8,$C$8)</f>
        <v>-9.81</v>
      </c>
      <c r="E155">
        <f t="shared" si="4"/>
        <v>9.4</v>
      </c>
      <c r="F155">
        <f t="shared" si="4"/>
        <v>1.5971700000000086</v>
      </c>
      <c r="G155">
        <f t="shared" si="5"/>
        <v>1.3442000000000012</v>
      </c>
      <c r="H155">
        <f t="shared" si="5"/>
        <v>0.82869765500000003</v>
      </c>
    </row>
    <row r="156" spans="2:8" x14ac:dyDescent="0.3">
      <c r="B156">
        <f>B155+'User Interface'!$D$14</f>
        <v>0.1440000000000001</v>
      </c>
      <c r="C156">
        <f>IF(G156&lt;0,(SQRT(G156^2+H156^2)*'User Interface'!$D$17)/$C$7*COS(PI()*'User Interface'!$D$19/180),0)</f>
        <v>0</v>
      </c>
      <c r="D156">
        <f>IF(G156&lt;0,(SQRT(H156^2+H156^2)*'User Interface'!$D$17)/$C$7*COS(PI()*'User Interface'!$D$19/180)+$C$8,$C$8)</f>
        <v>-9.81</v>
      </c>
      <c r="E156">
        <f t="shared" si="4"/>
        <v>9.4</v>
      </c>
      <c r="F156">
        <f t="shared" si="4"/>
        <v>1.5873600000000085</v>
      </c>
      <c r="G156">
        <f t="shared" si="5"/>
        <v>1.3536000000000012</v>
      </c>
      <c r="H156">
        <f t="shared" si="5"/>
        <v>0.83028992000000001</v>
      </c>
    </row>
    <row r="157" spans="2:8" x14ac:dyDescent="0.3">
      <c r="B157">
        <f>B156+'User Interface'!$D$14</f>
        <v>0.1450000000000001</v>
      </c>
      <c r="C157">
        <f>IF(G157&lt;0,(SQRT(G157^2+H157^2)*'User Interface'!$D$17)/$C$7*COS(PI()*'User Interface'!$D$19/180),0)</f>
        <v>0</v>
      </c>
      <c r="D157">
        <f>IF(G157&lt;0,(SQRT(H157^2+H157^2)*'User Interface'!$D$17)/$C$7*COS(PI()*'User Interface'!$D$19/180)+$C$8,$C$8)</f>
        <v>-9.81</v>
      </c>
      <c r="E157">
        <f t="shared" si="4"/>
        <v>9.4</v>
      </c>
      <c r="F157">
        <f t="shared" si="4"/>
        <v>1.5775500000000084</v>
      </c>
      <c r="G157">
        <f t="shared" si="5"/>
        <v>1.3630000000000013</v>
      </c>
      <c r="H157">
        <f t="shared" si="5"/>
        <v>0.831872375</v>
      </c>
    </row>
    <row r="158" spans="2:8" x14ac:dyDescent="0.3">
      <c r="B158">
        <f>B157+'User Interface'!$D$14</f>
        <v>0.1460000000000001</v>
      </c>
      <c r="C158">
        <f>IF(G158&lt;0,(SQRT(G158^2+H158^2)*'User Interface'!$D$17)/$C$7*COS(PI()*'User Interface'!$D$19/180),0)</f>
        <v>0</v>
      </c>
      <c r="D158">
        <f>IF(G158&lt;0,(SQRT(H158^2+H158^2)*'User Interface'!$D$17)/$C$7*COS(PI()*'User Interface'!$D$19/180)+$C$8,$C$8)</f>
        <v>-9.81</v>
      </c>
      <c r="E158">
        <f t="shared" si="4"/>
        <v>9.4</v>
      </c>
      <c r="F158">
        <f t="shared" si="4"/>
        <v>1.5677400000000083</v>
      </c>
      <c r="G158">
        <f t="shared" si="5"/>
        <v>1.3724000000000014</v>
      </c>
      <c r="H158">
        <f t="shared" si="5"/>
        <v>0.83344501999999998</v>
      </c>
    </row>
    <row r="159" spans="2:8" x14ac:dyDescent="0.3">
      <c r="B159">
        <f>B158+'User Interface'!$D$14</f>
        <v>0.1470000000000001</v>
      </c>
      <c r="C159">
        <f>IF(G159&lt;0,(SQRT(G159^2+H159^2)*'User Interface'!$D$17)/$C$7*COS(PI()*'User Interface'!$D$19/180),0)</f>
        <v>0</v>
      </c>
      <c r="D159">
        <f>IF(G159&lt;0,(SQRT(H159^2+H159^2)*'User Interface'!$D$17)/$C$7*COS(PI()*'User Interface'!$D$19/180)+$C$8,$C$8)</f>
        <v>-9.81</v>
      </c>
      <c r="E159">
        <f t="shared" si="4"/>
        <v>9.4</v>
      </c>
      <c r="F159">
        <f t="shared" si="4"/>
        <v>1.5579300000000083</v>
      </c>
      <c r="G159">
        <f t="shared" si="5"/>
        <v>1.3818000000000015</v>
      </c>
      <c r="H159">
        <f t="shared" si="5"/>
        <v>0.83500785499999997</v>
      </c>
    </row>
    <row r="160" spans="2:8" x14ac:dyDescent="0.3">
      <c r="B160">
        <f>B159+'User Interface'!$D$14</f>
        <v>0.1480000000000001</v>
      </c>
      <c r="C160">
        <f>IF(G160&lt;0,(SQRT(G160^2+H160^2)*'User Interface'!$D$17)/$C$7*COS(PI()*'User Interface'!$D$19/180),0)</f>
        <v>0</v>
      </c>
      <c r="D160">
        <f>IF(G160&lt;0,(SQRT(H160^2+H160^2)*'User Interface'!$D$17)/$C$7*COS(PI()*'User Interface'!$D$19/180)+$C$8,$C$8)</f>
        <v>-9.81</v>
      </c>
      <c r="E160">
        <f t="shared" si="4"/>
        <v>9.4</v>
      </c>
      <c r="F160">
        <f t="shared" si="4"/>
        <v>1.5481200000000082</v>
      </c>
      <c r="G160">
        <f t="shared" si="5"/>
        <v>1.3912000000000015</v>
      </c>
      <c r="H160">
        <f t="shared" si="5"/>
        <v>0.83656087999999995</v>
      </c>
    </row>
    <row r="161" spans="2:8" x14ac:dyDescent="0.3">
      <c r="B161">
        <f>B160+'User Interface'!$D$14</f>
        <v>0.1490000000000001</v>
      </c>
      <c r="C161">
        <f>IF(G161&lt;0,(SQRT(G161^2+H161^2)*'User Interface'!$D$17)/$C$7*COS(PI()*'User Interface'!$D$19/180),0)</f>
        <v>0</v>
      </c>
      <c r="D161">
        <f>IF(G161&lt;0,(SQRT(H161^2+H161^2)*'User Interface'!$D$17)/$C$7*COS(PI()*'User Interface'!$D$19/180)+$C$8,$C$8)</f>
        <v>-9.81</v>
      </c>
      <c r="E161">
        <f t="shared" si="4"/>
        <v>9.4</v>
      </c>
      <c r="F161">
        <f t="shared" si="4"/>
        <v>1.5383100000000081</v>
      </c>
      <c r="G161">
        <f t="shared" si="5"/>
        <v>1.4006000000000016</v>
      </c>
      <c r="H161">
        <f t="shared" si="5"/>
        <v>0.83810409499999994</v>
      </c>
    </row>
    <row r="162" spans="2:8" x14ac:dyDescent="0.3">
      <c r="B162">
        <f>B161+'User Interface'!$D$14</f>
        <v>0.15000000000000011</v>
      </c>
      <c r="C162">
        <f>IF(G162&lt;0,(SQRT(G162^2+H162^2)*'User Interface'!$D$17)/$C$7*COS(PI()*'User Interface'!$D$19/180),0)</f>
        <v>0</v>
      </c>
      <c r="D162">
        <f>IF(G162&lt;0,(SQRT(H162^2+H162^2)*'User Interface'!$D$17)/$C$7*COS(PI()*'User Interface'!$D$19/180)+$C$8,$C$8)</f>
        <v>-9.81</v>
      </c>
      <c r="E162">
        <f t="shared" si="4"/>
        <v>9.4</v>
      </c>
      <c r="F162">
        <f t="shared" si="4"/>
        <v>1.528500000000008</v>
      </c>
      <c r="G162">
        <f t="shared" si="5"/>
        <v>1.4100000000000017</v>
      </c>
      <c r="H162">
        <f t="shared" si="5"/>
        <v>0.83963749999999993</v>
      </c>
    </row>
    <row r="163" spans="2:8" x14ac:dyDescent="0.3">
      <c r="B163">
        <f>B162+'User Interface'!$D$14</f>
        <v>0.15100000000000011</v>
      </c>
      <c r="C163">
        <f>IF(G163&lt;0,(SQRT(G163^2+H163^2)*'User Interface'!$D$17)/$C$7*COS(PI()*'User Interface'!$D$19/180),0)</f>
        <v>0</v>
      </c>
      <c r="D163">
        <f>IF(G163&lt;0,(SQRT(H163^2+H163^2)*'User Interface'!$D$17)/$C$7*COS(PI()*'User Interface'!$D$19/180)+$C$8,$C$8)</f>
        <v>-9.81</v>
      </c>
      <c r="E163">
        <f t="shared" si="4"/>
        <v>9.4</v>
      </c>
      <c r="F163">
        <f t="shared" si="4"/>
        <v>1.5186900000000079</v>
      </c>
      <c r="G163">
        <f t="shared" si="5"/>
        <v>1.4194000000000018</v>
      </c>
      <c r="H163">
        <f t="shared" si="5"/>
        <v>0.84116109499999991</v>
      </c>
    </row>
    <row r="164" spans="2:8" x14ac:dyDescent="0.3">
      <c r="B164">
        <f>B163+'User Interface'!$D$14</f>
        <v>0.15200000000000011</v>
      </c>
      <c r="C164">
        <f>IF(G164&lt;0,(SQRT(G164^2+H164^2)*'User Interface'!$D$17)/$C$7*COS(PI()*'User Interface'!$D$19/180),0)</f>
        <v>0</v>
      </c>
      <c r="D164">
        <f>IF(G164&lt;0,(SQRT(H164^2+H164^2)*'User Interface'!$D$17)/$C$7*COS(PI()*'User Interface'!$D$19/180)+$C$8,$C$8)</f>
        <v>-9.81</v>
      </c>
      <c r="E164">
        <f t="shared" si="4"/>
        <v>9.4</v>
      </c>
      <c r="F164">
        <f t="shared" si="4"/>
        <v>1.5088800000000078</v>
      </c>
      <c r="G164">
        <f t="shared" si="5"/>
        <v>1.4288000000000018</v>
      </c>
      <c r="H164">
        <f t="shared" si="5"/>
        <v>0.8426748799999999</v>
      </c>
    </row>
    <row r="165" spans="2:8" x14ac:dyDescent="0.3">
      <c r="B165">
        <f>B164+'User Interface'!$D$14</f>
        <v>0.15300000000000011</v>
      </c>
      <c r="C165">
        <f>IF(G165&lt;0,(SQRT(G165^2+H165^2)*'User Interface'!$D$17)/$C$7*COS(PI()*'User Interface'!$D$19/180),0)</f>
        <v>0</v>
      </c>
      <c r="D165">
        <f>IF(G165&lt;0,(SQRT(H165^2+H165^2)*'User Interface'!$D$17)/$C$7*COS(PI()*'User Interface'!$D$19/180)+$C$8,$C$8)</f>
        <v>-9.81</v>
      </c>
      <c r="E165">
        <f t="shared" si="4"/>
        <v>9.4</v>
      </c>
      <c r="F165">
        <f t="shared" si="4"/>
        <v>1.4990700000000077</v>
      </c>
      <c r="G165">
        <f t="shared" si="5"/>
        <v>1.4382000000000019</v>
      </c>
      <c r="H165">
        <f t="shared" si="5"/>
        <v>0.84417885499999989</v>
      </c>
    </row>
    <row r="166" spans="2:8" x14ac:dyDescent="0.3">
      <c r="B166">
        <f>B165+'User Interface'!$D$14</f>
        <v>0.15400000000000011</v>
      </c>
      <c r="C166">
        <f>IF(G166&lt;0,(SQRT(G166^2+H166^2)*'User Interface'!$D$17)/$C$7*COS(PI()*'User Interface'!$D$19/180),0)</f>
        <v>0</v>
      </c>
      <c r="D166">
        <f>IF(G166&lt;0,(SQRT(H166^2+H166^2)*'User Interface'!$D$17)/$C$7*COS(PI()*'User Interface'!$D$19/180)+$C$8,$C$8)</f>
        <v>-9.81</v>
      </c>
      <c r="E166">
        <f t="shared" si="4"/>
        <v>9.4</v>
      </c>
      <c r="F166">
        <f t="shared" si="4"/>
        <v>1.4892600000000076</v>
      </c>
      <c r="G166">
        <f t="shared" si="5"/>
        <v>1.447600000000002</v>
      </c>
      <c r="H166">
        <f t="shared" si="5"/>
        <v>0.84567301999999989</v>
      </c>
    </row>
    <row r="167" spans="2:8" x14ac:dyDescent="0.3">
      <c r="B167">
        <f>B166+'User Interface'!$D$14</f>
        <v>0.15500000000000011</v>
      </c>
      <c r="C167">
        <f>IF(G167&lt;0,(SQRT(G167^2+H167^2)*'User Interface'!$D$17)/$C$7*COS(PI()*'User Interface'!$D$19/180),0)</f>
        <v>0</v>
      </c>
      <c r="D167">
        <f>IF(G167&lt;0,(SQRT(H167^2+H167^2)*'User Interface'!$D$17)/$C$7*COS(PI()*'User Interface'!$D$19/180)+$C$8,$C$8)</f>
        <v>-9.81</v>
      </c>
      <c r="E167">
        <f t="shared" si="4"/>
        <v>9.4</v>
      </c>
      <c r="F167">
        <f t="shared" si="4"/>
        <v>1.4794500000000075</v>
      </c>
      <c r="G167">
        <f t="shared" si="5"/>
        <v>1.4570000000000021</v>
      </c>
      <c r="H167">
        <f t="shared" si="5"/>
        <v>0.84715737499999988</v>
      </c>
    </row>
    <row r="168" spans="2:8" x14ac:dyDescent="0.3">
      <c r="B168">
        <f>B167+'User Interface'!$D$14</f>
        <v>0.15600000000000011</v>
      </c>
      <c r="C168">
        <f>IF(G168&lt;0,(SQRT(G168^2+H168^2)*'User Interface'!$D$17)/$C$7*COS(PI()*'User Interface'!$D$19/180),0)</f>
        <v>0</v>
      </c>
      <c r="D168">
        <f>IF(G168&lt;0,(SQRT(H168^2+H168^2)*'User Interface'!$D$17)/$C$7*COS(PI()*'User Interface'!$D$19/180)+$C$8,$C$8)</f>
        <v>-9.81</v>
      </c>
      <c r="E168">
        <f t="shared" si="4"/>
        <v>9.4</v>
      </c>
      <c r="F168">
        <f t="shared" si="4"/>
        <v>1.4696400000000074</v>
      </c>
      <c r="G168">
        <f t="shared" si="5"/>
        <v>1.4664000000000021</v>
      </c>
      <c r="H168">
        <f t="shared" si="5"/>
        <v>0.84863191999999987</v>
      </c>
    </row>
    <row r="169" spans="2:8" x14ac:dyDescent="0.3">
      <c r="B169">
        <f>B168+'User Interface'!$D$14</f>
        <v>0.15700000000000011</v>
      </c>
      <c r="C169">
        <f>IF(G169&lt;0,(SQRT(G169^2+H169^2)*'User Interface'!$D$17)/$C$7*COS(PI()*'User Interface'!$D$19/180),0)</f>
        <v>0</v>
      </c>
      <c r="D169">
        <f>IF(G169&lt;0,(SQRT(H169^2+H169^2)*'User Interface'!$D$17)/$C$7*COS(PI()*'User Interface'!$D$19/180)+$C$8,$C$8)</f>
        <v>-9.81</v>
      </c>
      <c r="E169">
        <f t="shared" si="4"/>
        <v>9.4</v>
      </c>
      <c r="F169">
        <f t="shared" si="4"/>
        <v>1.4598300000000073</v>
      </c>
      <c r="G169">
        <f t="shared" si="5"/>
        <v>1.4758000000000022</v>
      </c>
      <c r="H169">
        <f t="shared" si="5"/>
        <v>0.85009665499999987</v>
      </c>
    </row>
    <row r="170" spans="2:8" x14ac:dyDescent="0.3">
      <c r="B170">
        <f>B169+'User Interface'!$D$14</f>
        <v>0.15800000000000011</v>
      </c>
      <c r="C170">
        <f>IF(G170&lt;0,(SQRT(G170^2+H170^2)*'User Interface'!$D$17)/$C$7*COS(PI()*'User Interface'!$D$19/180),0)</f>
        <v>0</v>
      </c>
      <c r="D170">
        <f>IF(G170&lt;0,(SQRT(H170^2+H170^2)*'User Interface'!$D$17)/$C$7*COS(PI()*'User Interface'!$D$19/180)+$C$8,$C$8)</f>
        <v>-9.81</v>
      </c>
      <c r="E170">
        <f t="shared" si="4"/>
        <v>9.4</v>
      </c>
      <c r="F170">
        <f t="shared" si="4"/>
        <v>1.4500200000000072</v>
      </c>
      <c r="G170">
        <f t="shared" si="5"/>
        <v>1.4852000000000023</v>
      </c>
      <c r="H170">
        <f t="shared" si="5"/>
        <v>0.85155157999999986</v>
      </c>
    </row>
    <row r="171" spans="2:8" x14ac:dyDescent="0.3">
      <c r="B171">
        <f>B170+'User Interface'!$D$14</f>
        <v>0.15900000000000011</v>
      </c>
      <c r="C171">
        <f>IF(G171&lt;0,(SQRT(G171^2+H171^2)*'User Interface'!$D$17)/$C$7*COS(PI()*'User Interface'!$D$19/180),0)</f>
        <v>0</v>
      </c>
      <c r="D171">
        <f>IF(G171&lt;0,(SQRT(H171^2+H171^2)*'User Interface'!$D$17)/$C$7*COS(PI()*'User Interface'!$D$19/180)+$C$8,$C$8)</f>
        <v>-9.81</v>
      </c>
      <c r="E171">
        <f t="shared" si="4"/>
        <v>9.4</v>
      </c>
      <c r="F171">
        <f t="shared" si="4"/>
        <v>1.4402100000000071</v>
      </c>
      <c r="G171">
        <f t="shared" si="5"/>
        <v>1.4946000000000024</v>
      </c>
      <c r="H171">
        <f t="shared" si="5"/>
        <v>0.85299669499999986</v>
      </c>
    </row>
    <row r="172" spans="2:8" x14ac:dyDescent="0.3">
      <c r="B172">
        <f>B171+'User Interface'!$D$14</f>
        <v>0.16000000000000011</v>
      </c>
      <c r="C172">
        <f>IF(G172&lt;0,(SQRT(G172^2+H172^2)*'User Interface'!$D$17)/$C$7*COS(PI()*'User Interface'!$D$19/180),0)</f>
        <v>0</v>
      </c>
      <c r="D172">
        <f>IF(G172&lt;0,(SQRT(H172^2+H172^2)*'User Interface'!$D$17)/$C$7*COS(PI()*'User Interface'!$D$19/180)+$C$8,$C$8)</f>
        <v>-9.81</v>
      </c>
      <c r="E172">
        <f t="shared" si="4"/>
        <v>9.4</v>
      </c>
      <c r="F172">
        <f t="shared" si="4"/>
        <v>1.430400000000007</v>
      </c>
      <c r="G172">
        <f t="shared" si="5"/>
        <v>1.5040000000000024</v>
      </c>
      <c r="H172">
        <f t="shared" si="5"/>
        <v>0.85443199999999986</v>
      </c>
    </row>
    <row r="173" spans="2:8" x14ac:dyDescent="0.3">
      <c r="B173">
        <f>B172+'User Interface'!$D$14</f>
        <v>0.16100000000000012</v>
      </c>
      <c r="C173">
        <f>IF(G173&lt;0,(SQRT(G173^2+H173^2)*'User Interface'!$D$17)/$C$7*COS(PI()*'User Interface'!$D$19/180),0)</f>
        <v>0</v>
      </c>
      <c r="D173">
        <f>IF(G173&lt;0,(SQRT(H173^2+H173^2)*'User Interface'!$D$17)/$C$7*COS(PI()*'User Interface'!$D$19/180)+$C$8,$C$8)</f>
        <v>-9.81</v>
      </c>
      <c r="E173">
        <f t="shared" si="4"/>
        <v>9.4</v>
      </c>
      <c r="F173">
        <f t="shared" si="4"/>
        <v>1.4205900000000069</v>
      </c>
      <c r="G173">
        <f t="shared" si="5"/>
        <v>1.5134000000000025</v>
      </c>
      <c r="H173">
        <f t="shared" si="5"/>
        <v>0.85585749499999986</v>
      </c>
    </row>
    <row r="174" spans="2:8" x14ac:dyDescent="0.3">
      <c r="B174">
        <f>B173+'User Interface'!$D$14</f>
        <v>0.16200000000000012</v>
      </c>
      <c r="C174">
        <f>IF(G174&lt;0,(SQRT(G174^2+H174^2)*'User Interface'!$D$17)/$C$7*COS(PI()*'User Interface'!$D$19/180),0)</f>
        <v>0</v>
      </c>
      <c r="D174">
        <f>IF(G174&lt;0,(SQRT(H174^2+H174^2)*'User Interface'!$D$17)/$C$7*COS(PI()*'User Interface'!$D$19/180)+$C$8,$C$8)</f>
        <v>-9.81</v>
      </c>
      <c r="E174">
        <f t="shared" si="4"/>
        <v>9.4</v>
      </c>
      <c r="F174">
        <f t="shared" si="4"/>
        <v>1.4107800000000068</v>
      </c>
      <c r="G174">
        <f t="shared" si="5"/>
        <v>1.5228000000000026</v>
      </c>
      <c r="H174">
        <f t="shared" si="5"/>
        <v>0.85727317999999986</v>
      </c>
    </row>
    <row r="175" spans="2:8" x14ac:dyDescent="0.3">
      <c r="B175">
        <f>B174+'User Interface'!$D$14</f>
        <v>0.16300000000000012</v>
      </c>
      <c r="C175">
        <f>IF(G175&lt;0,(SQRT(G175^2+H175^2)*'User Interface'!$D$17)/$C$7*COS(PI()*'User Interface'!$D$19/180),0)</f>
        <v>0</v>
      </c>
      <c r="D175">
        <f>IF(G175&lt;0,(SQRT(H175^2+H175^2)*'User Interface'!$D$17)/$C$7*COS(PI()*'User Interface'!$D$19/180)+$C$8,$C$8)</f>
        <v>-9.81</v>
      </c>
      <c r="E175">
        <f t="shared" si="4"/>
        <v>9.4</v>
      </c>
      <c r="F175">
        <f t="shared" si="4"/>
        <v>1.4009700000000067</v>
      </c>
      <c r="G175">
        <f t="shared" si="5"/>
        <v>1.5322000000000027</v>
      </c>
      <c r="H175">
        <f t="shared" si="5"/>
        <v>0.85867905499999986</v>
      </c>
    </row>
    <row r="176" spans="2:8" x14ac:dyDescent="0.3">
      <c r="B176">
        <f>B175+'User Interface'!$D$14</f>
        <v>0.16400000000000012</v>
      </c>
      <c r="C176">
        <f>IF(G176&lt;0,(SQRT(G176^2+H176^2)*'User Interface'!$D$17)/$C$7*COS(PI()*'User Interface'!$D$19/180),0)</f>
        <v>0</v>
      </c>
      <c r="D176">
        <f>IF(G176&lt;0,(SQRT(H176^2+H176^2)*'User Interface'!$D$17)/$C$7*COS(PI()*'User Interface'!$D$19/180)+$C$8,$C$8)</f>
        <v>-9.81</v>
      </c>
      <c r="E176">
        <f t="shared" si="4"/>
        <v>9.4</v>
      </c>
      <c r="F176">
        <f t="shared" si="4"/>
        <v>1.3911600000000066</v>
      </c>
      <c r="G176">
        <f t="shared" si="5"/>
        <v>1.5416000000000027</v>
      </c>
      <c r="H176">
        <f t="shared" si="5"/>
        <v>0.86007511999999986</v>
      </c>
    </row>
    <row r="177" spans="2:8" x14ac:dyDescent="0.3">
      <c r="B177">
        <f>B176+'User Interface'!$D$14</f>
        <v>0.16500000000000012</v>
      </c>
      <c r="C177">
        <f>IF(G177&lt;0,(SQRT(G177^2+H177^2)*'User Interface'!$D$17)/$C$7*COS(PI()*'User Interface'!$D$19/180),0)</f>
        <v>0</v>
      </c>
      <c r="D177">
        <f>IF(G177&lt;0,(SQRT(H177^2+H177^2)*'User Interface'!$D$17)/$C$7*COS(PI()*'User Interface'!$D$19/180)+$C$8,$C$8)</f>
        <v>-9.81</v>
      </c>
      <c r="E177">
        <f t="shared" si="4"/>
        <v>9.4</v>
      </c>
      <c r="F177">
        <f t="shared" si="4"/>
        <v>1.3813500000000065</v>
      </c>
      <c r="G177">
        <f t="shared" si="5"/>
        <v>1.5510000000000028</v>
      </c>
      <c r="H177">
        <f t="shared" si="5"/>
        <v>0.86146137499999986</v>
      </c>
    </row>
    <row r="178" spans="2:8" x14ac:dyDescent="0.3">
      <c r="B178">
        <f>B177+'User Interface'!$D$14</f>
        <v>0.16600000000000012</v>
      </c>
      <c r="C178">
        <f>IF(G178&lt;0,(SQRT(G178^2+H178^2)*'User Interface'!$D$17)/$C$7*COS(PI()*'User Interface'!$D$19/180),0)</f>
        <v>0</v>
      </c>
      <c r="D178">
        <f>IF(G178&lt;0,(SQRT(H178^2+H178^2)*'User Interface'!$D$17)/$C$7*COS(PI()*'User Interface'!$D$19/180)+$C$8,$C$8)</f>
        <v>-9.81</v>
      </c>
      <c r="E178">
        <f t="shared" si="4"/>
        <v>9.4</v>
      </c>
      <c r="F178">
        <f t="shared" si="4"/>
        <v>1.3715400000000064</v>
      </c>
      <c r="G178">
        <f t="shared" si="5"/>
        <v>1.5604000000000029</v>
      </c>
      <c r="H178">
        <f t="shared" si="5"/>
        <v>0.86283781999999987</v>
      </c>
    </row>
    <row r="179" spans="2:8" x14ac:dyDescent="0.3">
      <c r="B179">
        <f>B178+'User Interface'!$D$14</f>
        <v>0.16700000000000012</v>
      </c>
      <c r="C179">
        <f>IF(G179&lt;0,(SQRT(G179^2+H179^2)*'User Interface'!$D$17)/$C$7*COS(PI()*'User Interface'!$D$19/180),0)</f>
        <v>0</v>
      </c>
      <c r="D179">
        <f>IF(G179&lt;0,(SQRT(H179^2+H179^2)*'User Interface'!$D$17)/$C$7*COS(PI()*'User Interface'!$D$19/180)+$C$8,$C$8)</f>
        <v>-9.81</v>
      </c>
      <c r="E179">
        <f t="shared" si="4"/>
        <v>9.4</v>
      </c>
      <c r="F179">
        <f t="shared" si="4"/>
        <v>1.3617300000000063</v>
      </c>
      <c r="G179">
        <f t="shared" si="5"/>
        <v>1.569800000000003</v>
      </c>
      <c r="H179">
        <f t="shared" si="5"/>
        <v>0.86420445499999987</v>
      </c>
    </row>
    <row r="180" spans="2:8" x14ac:dyDescent="0.3">
      <c r="B180">
        <f>B179+'User Interface'!$D$14</f>
        <v>0.16800000000000012</v>
      </c>
      <c r="C180">
        <f>IF(G180&lt;0,(SQRT(G180^2+H180^2)*'User Interface'!$D$17)/$C$7*COS(PI()*'User Interface'!$D$19/180),0)</f>
        <v>0</v>
      </c>
      <c r="D180">
        <f>IF(G180&lt;0,(SQRT(H180^2+H180^2)*'User Interface'!$D$17)/$C$7*COS(PI()*'User Interface'!$D$19/180)+$C$8,$C$8)</f>
        <v>-9.81</v>
      </c>
      <c r="E180">
        <f t="shared" si="4"/>
        <v>9.4</v>
      </c>
      <c r="F180">
        <f t="shared" si="4"/>
        <v>1.3519200000000062</v>
      </c>
      <c r="G180">
        <f t="shared" si="5"/>
        <v>1.579200000000003</v>
      </c>
      <c r="H180">
        <f t="shared" si="5"/>
        <v>0.86556127999999988</v>
      </c>
    </row>
    <row r="181" spans="2:8" x14ac:dyDescent="0.3">
      <c r="B181">
        <f>B180+'User Interface'!$D$14</f>
        <v>0.16900000000000012</v>
      </c>
      <c r="C181">
        <f>IF(G181&lt;0,(SQRT(G181^2+H181^2)*'User Interface'!$D$17)/$C$7*COS(PI()*'User Interface'!$D$19/180),0)</f>
        <v>0</v>
      </c>
      <c r="D181">
        <f>IF(G181&lt;0,(SQRT(H181^2+H181^2)*'User Interface'!$D$17)/$C$7*COS(PI()*'User Interface'!$D$19/180)+$C$8,$C$8)</f>
        <v>-9.81</v>
      </c>
      <c r="E181">
        <f t="shared" si="4"/>
        <v>9.4</v>
      </c>
      <c r="F181">
        <f t="shared" si="4"/>
        <v>1.3421100000000061</v>
      </c>
      <c r="G181">
        <f t="shared" si="5"/>
        <v>1.5886000000000031</v>
      </c>
      <c r="H181">
        <f t="shared" si="5"/>
        <v>0.86690829499999988</v>
      </c>
    </row>
    <row r="182" spans="2:8" x14ac:dyDescent="0.3">
      <c r="B182">
        <f>B181+'User Interface'!$D$14</f>
        <v>0.17000000000000012</v>
      </c>
      <c r="C182">
        <f>IF(G182&lt;0,(SQRT(G182^2+H182^2)*'User Interface'!$D$17)/$C$7*COS(PI()*'User Interface'!$D$19/180),0)</f>
        <v>0</v>
      </c>
      <c r="D182">
        <f>IF(G182&lt;0,(SQRT(H182^2+H182^2)*'User Interface'!$D$17)/$C$7*COS(PI()*'User Interface'!$D$19/180)+$C$8,$C$8)</f>
        <v>-9.81</v>
      </c>
      <c r="E182">
        <f t="shared" si="4"/>
        <v>9.4</v>
      </c>
      <c r="F182">
        <f t="shared" si="4"/>
        <v>1.332300000000006</v>
      </c>
      <c r="G182">
        <f t="shared" si="5"/>
        <v>1.5980000000000032</v>
      </c>
      <c r="H182">
        <f t="shared" si="5"/>
        <v>0.86824549999999989</v>
      </c>
    </row>
    <row r="183" spans="2:8" x14ac:dyDescent="0.3">
      <c r="B183">
        <f>B182+'User Interface'!$D$14</f>
        <v>0.17100000000000012</v>
      </c>
      <c r="C183">
        <f>IF(G183&lt;0,(SQRT(G183^2+H183^2)*'User Interface'!$D$17)/$C$7*COS(PI()*'User Interface'!$D$19/180),0)</f>
        <v>0</v>
      </c>
      <c r="D183">
        <f>IF(G183&lt;0,(SQRT(H183^2+H183^2)*'User Interface'!$D$17)/$C$7*COS(PI()*'User Interface'!$D$19/180)+$C$8,$C$8)</f>
        <v>-9.81</v>
      </c>
      <c r="E183">
        <f t="shared" si="4"/>
        <v>9.4</v>
      </c>
      <c r="F183">
        <f t="shared" si="4"/>
        <v>1.3224900000000059</v>
      </c>
      <c r="G183">
        <f t="shared" si="5"/>
        <v>1.6074000000000033</v>
      </c>
      <c r="H183">
        <f t="shared" si="5"/>
        <v>0.8695728949999999</v>
      </c>
    </row>
    <row r="184" spans="2:8" x14ac:dyDescent="0.3">
      <c r="B184">
        <f>B183+'User Interface'!$D$14</f>
        <v>0.17200000000000013</v>
      </c>
      <c r="C184">
        <f>IF(G184&lt;0,(SQRT(G184^2+H184^2)*'User Interface'!$D$17)/$C$7*COS(PI()*'User Interface'!$D$19/180),0)</f>
        <v>0</v>
      </c>
      <c r="D184">
        <f>IF(G184&lt;0,(SQRT(H184^2+H184^2)*'User Interface'!$D$17)/$C$7*COS(PI()*'User Interface'!$D$19/180)+$C$8,$C$8)</f>
        <v>-9.81</v>
      </c>
      <c r="E184">
        <f t="shared" si="4"/>
        <v>9.4</v>
      </c>
      <c r="F184">
        <f t="shared" si="4"/>
        <v>1.3126800000000058</v>
      </c>
      <c r="G184">
        <f t="shared" si="5"/>
        <v>1.6168000000000033</v>
      </c>
      <c r="H184">
        <f t="shared" si="5"/>
        <v>0.87089047999999991</v>
      </c>
    </row>
    <row r="185" spans="2:8" x14ac:dyDescent="0.3">
      <c r="B185">
        <f>B184+'User Interface'!$D$14</f>
        <v>0.17300000000000013</v>
      </c>
      <c r="C185">
        <f>IF(G185&lt;0,(SQRT(G185^2+H185^2)*'User Interface'!$D$17)/$C$7*COS(PI()*'User Interface'!$D$19/180),0)</f>
        <v>0</v>
      </c>
      <c r="D185">
        <f>IF(G185&lt;0,(SQRT(H185^2+H185^2)*'User Interface'!$D$17)/$C$7*COS(PI()*'User Interface'!$D$19/180)+$C$8,$C$8)</f>
        <v>-9.81</v>
      </c>
      <c r="E185">
        <f t="shared" si="4"/>
        <v>9.4</v>
      </c>
      <c r="F185">
        <f t="shared" si="4"/>
        <v>1.3028700000000057</v>
      </c>
      <c r="G185">
        <f t="shared" si="5"/>
        <v>1.6262000000000034</v>
      </c>
      <c r="H185">
        <f t="shared" si="5"/>
        <v>0.87219825499999992</v>
      </c>
    </row>
    <row r="186" spans="2:8" x14ac:dyDescent="0.3">
      <c r="B186">
        <f>B185+'User Interface'!$D$14</f>
        <v>0.17400000000000013</v>
      </c>
      <c r="C186">
        <f>IF(G186&lt;0,(SQRT(G186^2+H186^2)*'User Interface'!$D$17)/$C$7*COS(PI()*'User Interface'!$D$19/180),0)</f>
        <v>0</v>
      </c>
      <c r="D186">
        <f>IF(G186&lt;0,(SQRT(H186^2+H186^2)*'User Interface'!$D$17)/$C$7*COS(PI()*'User Interface'!$D$19/180)+$C$8,$C$8)</f>
        <v>-9.81</v>
      </c>
      <c r="E186">
        <f t="shared" si="4"/>
        <v>9.4</v>
      </c>
      <c r="F186">
        <f t="shared" si="4"/>
        <v>1.2930600000000056</v>
      </c>
      <c r="G186">
        <f t="shared" si="5"/>
        <v>1.6356000000000035</v>
      </c>
      <c r="H186">
        <f t="shared" si="5"/>
        <v>0.87349621999999993</v>
      </c>
    </row>
    <row r="187" spans="2:8" x14ac:dyDescent="0.3">
      <c r="B187">
        <f>B186+'User Interface'!$D$14</f>
        <v>0.17500000000000013</v>
      </c>
      <c r="C187">
        <f>IF(G187&lt;0,(SQRT(G187^2+H187^2)*'User Interface'!$D$17)/$C$7*COS(PI()*'User Interface'!$D$19/180),0)</f>
        <v>0</v>
      </c>
      <c r="D187">
        <f>IF(G187&lt;0,(SQRT(H187^2+H187^2)*'User Interface'!$D$17)/$C$7*COS(PI()*'User Interface'!$D$19/180)+$C$8,$C$8)</f>
        <v>-9.81</v>
      </c>
      <c r="E187">
        <f t="shared" si="4"/>
        <v>9.4</v>
      </c>
      <c r="F187">
        <f t="shared" si="4"/>
        <v>1.2832500000000056</v>
      </c>
      <c r="G187">
        <f t="shared" si="5"/>
        <v>1.6450000000000036</v>
      </c>
      <c r="H187">
        <f t="shared" si="5"/>
        <v>0.87478437499999995</v>
      </c>
    </row>
    <row r="188" spans="2:8" x14ac:dyDescent="0.3">
      <c r="B188">
        <f>B187+'User Interface'!$D$14</f>
        <v>0.17600000000000013</v>
      </c>
      <c r="C188">
        <f>IF(G188&lt;0,(SQRT(G188^2+H188^2)*'User Interface'!$D$17)/$C$7*COS(PI()*'User Interface'!$D$19/180),0)</f>
        <v>0</v>
      </c>
      <c r="D188">
        <f>IF(G188&lt;0,(SQRT(H188^2+H188^2)*'User Interface'!$D$17)/$C$7*COS(PI()*'User Interface'!$D$19/180)+$C$8,$C$8)</f>
        <v>-9.81</v>
      </c>
      <c r="E188">
        <f t="shared" si="4"/>
        <v>9.4</v>
      </c>
      <c r="F188">
        <f t="shared" si="4"/>
        <v>1.2734400000000055</v>
      </c>
      <c r="G188">
        <f t="shared" si="5"/>
        <v>1.6544000000000036</v>
      </c>
      <c r="H188">
        <f t="shared" si="5"/>
        <v>0.87606271999999996</v>
      </c>
    </row>
    <row r="189" spans="2:8" x14ac:dyDescent="0.3">
      <c r="B189">
        <f>B188+'User Interface'!$D$14</f>
        <v>0.17700000000000013</v>
      </c>
      <c r="C189">
        <f>IF(G189&lt;0,(SQRT(G189^2+H189^2)*'User Interface'!$D$17)/$C$7*COS(PI()*'User Interface'!$D$19/180),0)</f>
        <v>0</v>
      </c>
      <c r="D189">
        <f>IF(G189&lt;0,(SQRT(H189^2+H189^2)*'User Interface'!$D$17)/$C$7*COS(PI()*'User Interface'!$D$19/180)+$C$8,$C$8)</f>
        <v>-9.81</v>
      </c>
      <c r="E189">
        <f t="shared" si="4"/>
        <v>9.4</v>
      </c>
      <c r="F189">
        <f t="shared" si="4"/>
        <v>1.2636300000000054</v>
      </c>
      <c r="G189">
        <f t="shared" si="5"/>
        <v>1.6638000000000037</v>
      </c>
      <c r="H189">
        <f t="shared" si="5"/>
        <v>0.87733125499999998</v>
      </c>
    </row>
    <row r="190" spans="2:8" x14ac:dyDescent="0.3">
      <c r="B190">
        <f>B189+'User Interface'!$D$14</f>
        <v>0.17800000000000013</v>
      </c>
      <c r="C190">
        <f>IF(G190&lt;0,(SQRT(G190^2+H190^2)*'User Interface'!$D$17)/$C$7*COS(PI()*'User Interface'!$D$19/180),0)</f>
        <v>0</v>
      </c>
      <c r="D190">
        <f>IF(G190&lt;0,(SQRT(H190^2+H190^2)*'User Interface'!$D$17)/$C$7*COS(PI()*'User Interface'!$D$19/180)+$C$8,$C$8)</f>
        <v>-9.81</v>
      </c>
      <c r="E190">
        <f t="shared" si="4"/>
        <v>9.4</v>
      </c>
      <c r="F190">
        <f t="shared" si="4"/>
        <v>1.2538200000000053</v>
      </c>
      <c r="G190">
        <f t="shared" si="5"/>
        <v>1.6732000000000038</v>
      </c>
      <c r="H190">
        <f t="shared" si="5"/>
        <v>0.87858997999999999</v>
      </c>
    </row>
    <row r="191" spans="2:8" x14ac:dyDescent="0.3">
      <c r="B191">
        <f>B190+'User Interface'!$D$14</f>
        <v>0.17900000000000013</v>
      </c>
      <c r="C191">
        <f>IF(G191&lt;0,(SQRT(G191^2+H191^2)*'User Interface'!$D$17)/$C$7*COS(PI()*'User Interface'!$D$19/180),0)</f>
        <v>0</v>
      </c>
      <c r="D191">
        <f>IF(G191&lt;0,(SQRT(H191^2+H191^2)*'User Interface'!$D$17)/$C$7*COS(PI()*'User Interface'!$D$19/180)+$C$8,$C$8)</f>
        <v>-9.81</v>
      </c>
      <c r="E191">
        <f t="shared" si="4"/>
        <v>9.4</v>
      </c>
      <c r="F191">
        <f t="shared" si="4"/>
        <v>1.2440100000000052</v>
      </c>
      <c r="G191">
        <f t="shared" si="5"/>
        <v>1.6826000000000039</v>
      </c>
      <c r="H191">
        <f t="shared" si="5"/>
        <v>0.87983889500000001</v>
      </c>
    </row>
    <row r="192" spans="2:8" x14ac:dyDescent="0.3">
      <c r="B192">
        <f>B191+'User Interface'!$D$14</f>
        <v>0.18000000000000013</v>
      </c>
      <c r="C192">
        <f>IF(G192&lt;0,(SQRT(G192^2+H192^2)*'User Interface'!$D$17)/$C$7*COS(PI()*'User Interface'!$D$19/180),0)</f>
        <v>0</v>
      </c>
      <c r="D192">
        <f>IF(G192&lt;0,(SQRT(H192^2+H192^2)*'User Interface'!$D$17)/$C$7*COS(PI()*'User Interface'!$D$19/180)+$C$8,$C$8)</f>
        <v>-9.81</v>
      </c>
      <c r="E192">
        <f t="shared" si="4"/>
        <v>9.4</v>
      </c>
      <c r="F192">
        <f t="shared" si="4"/>
        <v>1.2342000000000051</v>
      </c>
      <c r="G192">
        <f t="shared" si="5"/>
        <v>1.6920000000000039</v>
      </c>
      <c r="H192">
        <f t="shared" si="5"/>
        <v>0.88107800000000003</v>
      </c>
    </row>
    <row r="193" spans="2:8" x14ac:dyDescent="0.3">
      <c r="B193">
        <f>B192+'User Interface'!$D$14</f>
        <v>0.18100000000000013</v>
      </c>
      <c r="C193">
        <f>IF(G193&lt;0,(SQRT(G193^2+H193^2)*'User Interface'!$D$17)/$C$7*COS(PI()*'User Interface'!$D$19/180),0)</f>
        <v>0</v>
      </c>
      <c r="D193">
        <f>IF(G193&lt;0,(SQRT(H193^2+H193^2)*'User Interface'!$D$17)/$C$7*COS(PI()*'User Interface'!$D$19/180)+$C$8,$C$8)</f>
        <v>-9.81</v>
      </c>
      <c r="E193">
        <f t="shared" si="4"/>
        <v>9.4</v>
      </c>
      <c r="F193">
        <f t="shared" si="4"/>
        <v>1.224390000000005</v>
      </c>
      <c r="G193">
        <f t="shared" si="5"/>
        <v>1.701400000000004</v>
      </c>
      <c r="H193">
        <f t="shared" si="5"/>
        <v>0.88230729500000005</v>
      </c>
    </row>
    <row r="194" spans="2:8" x14ac:dyDescent="0.3">
      <c r="B194">
        <f>B193+'User Interface'!$D$14</f>
        <v>0.18200000000000013</v>
      </c>
      <c r="C194">
        <f>IF(G194&lt;0,(SQRT(G194^2+H194^2)*'User Interface'!$D$17)/$C$7*COS(PI()*'User Interface'!$D$19/180),0)</f>
        <v>0</v>
      </c>
      <c r="D194">
        <f>IF(G194&lt;0,(SQRT(H194^2+H194^2)*'User Interface'!$D$17)/$C$7*COS(PI()*'User Interface'!$D$19/180)+$C$8,$C$8)</f>
        <v>-9.81</v>
      </c>
      <c r="E194">
        <f t="shared" si="4"/>
        <v>9.4</v>
      </c>
      <c r="F194">
        <f t="shared" si="4"/>
        <v>1.2145800000000049</v>
      </c>
      <c r="G194">
        <f t="shared" si="5"/>
        <v>1.7108000000000041</v>
      </c>
      <c r="H194">
        <f t="shared" si="5"/>
        <v>0.88352678000000007</v>
      </c>
    </row>
    <row r="195" spans="2:8" x14ac:dyDescent="0.3">
      <c r="B195">
        <f>B194+'User Interface'!$D$14</f>
        <v>0.18300000000000013</v>
      </c>
      <c r="C195">
        <f>IF(G195&lt;0,(SQRT(G195^2+H195^2)*'User Interface'!$D$17)/$C$7*COS(PI()*'User Interface'!$D$19/180),0)</f>
        <v>0</v>
      </c>
      <c r="D195">
        <f>IF(G195&lt;0,(SQRT(H195^2+H195^2)*'User Interface'!$D$17)/$C$7*COS(PI()*'User Interface'!$D$19/180)+$C$8,$C$8)</f>
        <v>-9.81</v>
      </c>
      <c r="E195">
        <f t="shared" si="4"/>
        <v>9.4</v>
      </c>
      <c r="F195">
        <f t="shared" si="4"/>
        <v>1.2047700000000048</v>
      </c>
      <c r="G195">
        <f t="shared" si="5"/>
        <v>1.7202000000000042</v>
      </c>
      <c r="H195">
        <f t="shared" si="5"/>
        <v>0.88473645500000009</v>
      </c>
    </row>
    <row r="196" spans="2:8" x14ac:dyDescent="0.3">
      <c r="B196">
        <f>B195+'User Interface'!$D$14</f>
        <v>0.18400000000000014</v>
      </c>
      <c r="C196">
        <f>IF(G196&lt;0,(SQRT(G196^2+H196^2)*'User Interface'!$D$17)/$C$7*COS(PI()*'User Interface'!$D$19/180),0)</f>
        <v>0</v>
      </c>
      <c r="D196">
        <f>IF(G196&lt;0,(SQRT(H196^2+H196^2)*'User Interface'!$D$17)/$C$7*COS(PI()*'User Interface'!$D$19/180)+$C$8,$C$8)</f>
        <v>-9.81</v>
      </c>
      <c r="E196">
        <f t="shared" si="4"/>
        <v>9.4</v>
      </c>
      <c r="F196">
        <f t="shared" si="4"/>
        <v>1.1949600000000047</v>
      </c>
      <c r="G196">
        <f t="shared" si="5"/>
        <v>1.7296000000000042</v>
      </c>
      <c r="H196">
        <f t="shared" si="5"/>
        <v>0.88593632000000011</v>
      </c>
    </row>
    <row r="197" spans="2:8" x14ac:dyDescent="0.3">
      <c r="B197">
        <f>B196+'User Interface'!$D$14</f>
        <v>0.18500000000000014</v>
      </c>
      <c r="C197">
        <f>IF(G197&lt;0,(SQRT(G197^2+H197^2)*'User Interface'!$D$17)/$C$7*COS(PI()*'User Interface'!$D$19/180),0)</f>
        <v>0</v>
      </c>
      <c r="D197">
        <f>IF(G197&lt;0,(SQRT(H197^2+H197^2)*'User Interface'!$D$17)/$C$7*COS(PI()*'User Interface'!$D$19/180)+$C$8,$C$8)</f>
        <v>-9.81</v>
      </c>
      <c r="E197">
        <f t="shared" si="4"/>
        <v>9.4</v>
      </c>
      <c r="F197">
        <f t="shared" si="4"/>
        <v>1.1851500000000046</v>
      </c>
      <c r="G197">
        <f t="shared" si="5"/>
        <v>1.7390000000000043</v>
      </c>
      <c r="H197">
        <f t="shared" si="5"/>
        <v>0.88712637500000013</v>
      </c>
    </row>
    <row r="198" spans="2:8" x14ac:dyDescent="0.3">
      <c r="B198">
        <f>B197+'User Interface'!$D$14</f>
        <v>0.18600000000000014</v>
      </c>
      <c r="C198">
        <f>IF(G198&lt;0,(SQRT(G198^2+H198^2)*'User Interface'!$D$17)/$C$7*COS(PI()*'User Interface'!$D$19/180),0)</f>
        <v>0</v>
      </c>
      <c r="D198">
        <f>IF(G198&lt;0,(SQRT(H198^2+H198^2)*'User Interface'!$D$17)/$C$7*COS(PI()*'User Interface'!$D$19/180)+$C$8,$C$8)</f>
        <v>-9.81</v>
      </c>
      <c r="E198">
        <f t="shared" si="4"/>
        <v>9.4</v>
      </c>
      <c r="F198">
        <f t="shared" si="4"/>
        <v>1.1753400000000045</v>
      </c>
      <c r="G198">
        <f t="shared" si="5"/>
        <v>1.7484000000000044</v>
      </c>
      <c r="H198">
        <f t="shared" si="5"/>
        <v>0.88830662000000016</v>
      </c>
    </row>
    <row r="199" spans="2:8" x14ac:dyDescent="0.3">
      <c r="B199">
        <f>B198+'User Interface'!$D$14</f>
        <v>0.18700000000000014</v>
      </c>
      <c r="C199">
        <f>IF(G199&lt;0,(SQRT(G199^2+H199^2)*'User Interface'!$D$17)/$C$7*COS(PI()*'User Interface'!$D$19/180),0)</f>
        <v>0</v>
      </c>
      <c r="D199">
        <f>IF(G199&lt;0,(SQRT(H199^2+H199^2)*'User Interface'!$D$17)/$C$7*COS(PI()*'User Interface'!$D$19/180)+$C$8,$C$8)</f>
        <v>-9.81</v>
      </c>
      <c r="E199">
        <f t="shared" si="4"/>
        <v>9.4</v>
      </c>
      <c r="F199">
        <f t="shared" si="4"/>
        <v>1.1655300000000044</v>
      </c>
      <c r="G199">
        <f t="shared" si="5"/>
        <v>1.7578000000000045</v>
      </c>
      <c r="H199">
        <f t="shared" si="5"/>
        <v>0.88947705500000018</v>
      </c>
    </row>
    <row r="200" spans="2:8" x14ac:dyDescent="0.3">
      <c r="B200">
        <f>B199+'User Interface'!$D$14</f>
        <v>0.18800000000000014</v>
      </c>
      <c r="C200">
        <f>IF(G200&lt;0,(SQRT(G200^2+H200^2)*'User Interface'!$D$17)/$C$7*COS(PI()*'User Interface'!$D$19/180),0)</f>
        <v>0</v>
      </c>
      <c r="D200">
        <f>IF(G200&lt;0,(SQRT(H200^2+H200^2)*'User Interface'!$D$17)/$C$7*COS(PI()*'User Interface'!$D$19/180)+$C$8,$C$8)</f>
        <v>-9.81</v>
      </c>
      <c r="E200">
        <f t="shared" si="4"/>
        <v>9.4</v>
      </c>
      <c r="F200">
        <f t="shared" si="4"/>
        <v>1.1557200000000043</v>
      </c>
      <c r="G200">
        <f t="shared" si="5"/>
        <v>1.7672000000000045</v>
      </c>
      <c r="H200">
        <f t="shared" si="5"/>
        <v>0.89063768000000021</v>
      </c>
    </row>
    <row r="201" spans="2:8" x14ac:dyDescent="0.3">
      <c r="B201">
        <f>B200+'User Interface'!$D$14</f>
        <v>0.18900000000000014</v>
      </c>
      <c r="C201">
        <f>IF(G201&lt;0,(SQRT(G201^2+H201^2)*'User Interface'!$D$17)/$C$7*COS(PI()*'User Interface'!$D$19/180),0)</f>
        <v>0</v>
      </c>
      <c r="D201">
        <f>IF(G201&lt;0,(SQRT(H201^2+H201^2)*'User Interface'!$D$17)/$C$7*COS(PI()*'User Interface'!$D$19/180)+$C$8,$C$8)</f>
        <v>-9.81</v>
      </c>
      <c r="E201">
        <f t="shared" si="4"/>
        <v>9.4</v>
      </c>
      <c r="F201">
        <f t="shared" si="4"/>
        <v>1.1459100000000042</v>
      </c>
      <c r="G201">
        <f t="shared" si="5"/>
        <v>1.7766000000000046</v>
      </c>
      <c r="H201">
        <f t="shared" si="5"/>
        <v>0.89178849500000024</v>
      </c>
    </row>
    <row r="202" spans="2:8" x14ac:dyDescent="0.3">
      <c r="B202">
        <f>B201+'User Interface'!$D$14</f>
        <v>0.19000000000000014</v>
      </c>
      <c r="C202">
        <f>IF(G202&lt;0,(SQRT(G202^2+H202^2)*'User Interface'!$D$17)/$C$7*COS(PI()*'User Interface'!$D$19/180),0)</f>
        <v>0</v>
      </c>
      <c r="D202">
        <f>IF(G202&lt;0,(SQRT(H202^2+H202^2)*'User Interface'!$D$17)/$C$7*COS(PI()*'User Interface'!$D$19/180)+$C$8,$C$8)</f>
        <v>-9.81</v>
      </c>
      <c r="E202">
        <f t="shared" si="4"/>
        <v>9.4</v>
      </c>
      <c r="F202">
        <f t="shared" si="4"/>
        <v>1.1361000000000041</v>
      </c>
      <c r="G202">
        <f t="shared" si="5"/>
        <v>1.7860000000000047</v>
      </c>
      <c r="H202">
        <f t="shared" si="5"/>
        <v>0.89292950000000026</v>
      </c>
    </row>
    <row r="203" spans="2:8" x14ac:dyDescent="0.3">
      <c r="B203">
        <f>B202+'User Interface'!$D$14</f>
        <v>0.19100000000000014</v>
      </c>
      <c r="C203">
        <f>IF(G203&lt;0,(SQRT(G203^2+H203^2)*'User Interface'!$D$17)/$C$7*COS(PI()*'User Interface'!$D$19/180),0)</f>
        <v>0</v>
      </c>
      <c r="D203">
        <f>IF(G203&lt;0,(SQRT(H203^2+H203^2)*'User Interface'!$D$17)/$C$7*COS(PI()*'User Interface'!$D$19/180)+$C$8,$C$8)</f>
        <v>-9.81</v>
      </c>
      <c r="E203">
        <f t="shared" si="4"/>
        <v>9.4</v>
      </c>
      <c r="F203">
        <f t="shared" si="4"/>
        <v>1.126290000000004</v>
      </c>
      <c r="G203">
        <f t="shared" si="5"/>
        <v>1.7954000000000048</v>
      </c>
      <c r="H203">
        <f t="shared" si="5"/>
        <v>0.89406069500000029</v>
      </c>
    </row>
    <row r="204" spans="2:8" x14ac:dyDescent="0.3">
      <c r="B204">
        <f>B203+'User Interface'!$D$14</f>
        <v>0.19200000000000014</v>
      </c>
      <c r="C204">
        <f>IF(G204&lt;0,(SQRT(G204^2+H204^2)*'User Interface'!$D$17)/$C$7*COS(PI()*'User Interface'!$D$19/180),0)</f>
        <v>0</v>
      </c>
      <c r="D204">
        <f>IF(G204&lt;0,(SQRT(H204^2+H204^2)*'User Interface'!$D$17)/$C$7*COS(PI()*'User Interface'!$D$19/180)+$C$8,$C$8)</f>
        <v>-9.81</v>
      </c>
      <c r="E204">
        <f t="shared" si="4"/>
        <v>9.4</v>
      </c>
      <c r="F204">
        <f t="shared" si="4"/>
        <v>1.1164800000000039</v>
      </c>
      <c r="G204">
        <f t="shared" si="5"/>
        <v>1.8048000000000048</v>
      </c>
      <c r="H204">
        <f t="shared" si="5"/>
        <v>0.89518208000000032</v>
      </c>
    </row>
    <row r="205" spans="2:8" x14ac:dyDescent="0.3">
      <c r="B205">
        <f>B204+'User Interface'!$D$14</f>
        <v>0.19300000000000014</v>
      </c>
      <c r="C205">
        <f>IF(G205&lt;0,(SQRT(G205^2+H205^2)*'User Interface'!$D$17)/$C$7*COS(PI()*'User Interface'!$D$19/180),0)</f>
        <v>0</v>
      </c>
      <c r="D205">
        <f>IF(G205&lt;0,(SQRT(H205^2+H205^2)*'User Interface'!$D$17)/$C$7*COS(PI()*'User Interface'!$D$19/180)+$C$8,$C$8)</f>
        <v>-9.81</v>
      </c>
      <c r="E205">
        <f t="shared" si="4"/>
        <v>9.4</v>
      </c>
      <c r="F205">
        <f t="shared" si="4"/>
        <v>1.1066700000000038</v>
      </c>
      <c r="G205">
        <f t="shared" si="5"/>
        <v>1.8142000000000049</v>
      </c>
      <c r="H205">
        <f t="shared" si="5"/>
        <v>0.89629365500000036</v>
      </c>
    </row>
    <row r="206" spans="2:8" x14ac:dyDescent="0.3">
      <c r="B206">
        <f>B205+'User Interface'!$D$14</f>
        <v>0.19400000000000014</v>
      </c>
      <c r="C206">
        <f>IF(G206&lt;0,(SQRT(G206^2+H206^2)*'User Interface'!$D$17)/$C$7*COS(PI()*'User Interface'!$D$19/180),0)</f>
        <v>0</v>
      </c>
      <c r="D206">
        <f>IF(G206&lt;0,(SQRT(H206^2+H206^2)*'User Interface'!$D$17)/$C$7*COS(PI()*'User Interface'!$D$19/180)+$C$8,$C$8)</f>
        <v>-9.81</v>
      </c>
      <c r="E206">
        <f t="shared" ref="E206:F269" si="6">C205*$C$9+E205</f>
        <v>9.4</v>
      </c>
      <c r="F206">
        <f t="shared" si="6"/>
        <v>1.0968600000000037</v>
      </c>
      <c r="G206">
        <f t="shared" ref="G206:H269" si="7">(E206+E205)/2*$C$9+G205</f>
        <v>1.823600000000005</v>
      </c>
      <c r="H206">
        <f t="shared" si="7"/>
        <v>0.89739542000000039</v>
      </c>
    </row>
    <row r="207" spans="2:8" x14ac:dyDescent="0.3">
      <c r="B207">
        <f>B206+'User Interface'!$D$14</f>
        <v>0.19500000000000015</v>
      </c>
      <c r="C207">
        <f>IF(G207&lt;0,(SQRT(G207^2+H207^2)*'User Interface'!$D$17)/$C$7*COS(PI()*'User Interface'!$D$19/180),0)</f>
        <v>0</v>
      </c>
      <c r="D207">
        <f>IF(G207&lt;0,(SQRT(H207^2+H207^2)*'User Interface'!$D$17)/$C$7*COS(PI()*'User Interface'!$D$19/180)+$C$8,$C$8)</f>
        <v>-9.81</v>
      </c>
      <c r="E207">
        <f t="shared" si="6"/>
        <v>9.4</v>
      </c>
      <c r="F207">
        <f t="shared" si="6"/>
        <v>1.0870500000000036</v>
      </c>
      <c r="G207">
        <f t="shared" si="7"/>
        <v>1.8330000000000051</v>
      </c>
      <c r="H207">
        <f t="shared" si="7"/>
        <v>0.89848737500000042</v>
      </c>
    </row>
    <row r="208" spans="2:8" x14ac:dyDescent="0.3">
      <c r="B208">
        <f>B207+'User Interface'!$D$14</f>
        <v>0.19600000000000015</v>
      </c>
      <c r="C208">
        <f>IF(G208&lt;0,(SQRT(G208^2+H208^2)*'User Interface'!$D$17)/$C$7*COS(PI()*'User Interface'!$D$19/180),0)</f>
        <v>0</v>
      </c>
      <c r="D208">
        <f>IF(G208&lt;0,(SQRT(H208^2+H208^2)*'User Interface'!$D$17)/$C$7*COS(PI()*'User Interface'!$D$19/180)+$C$8,$C$8)</f>
        <v>-9.81</v>
      </c>
      <c r="E208">
        <f t="shared" si="6"/>
        <v>9.4</v>
      </c>
      <c r="F208">
        <f t="shared" si="6"/>
        <v>1.0772400000000035</v>
      </c>
      <c r="G208">
        <f t="shared" si="7"/>
        <v>1.8424000000000051</v>
      </c>
      <c r="H208">
        <f t="shared" si="7"/>
        <v>0.89956952000000046</v>
      </c>
    </row>
    <row r="209" spans="2:8" x14ac:dyDescent="0.3">
      <c r="B209">
        <f>B208+'User Interface'!$D$14</f>
        <v>0.19700000000000015</v>
      </c>
      <c r="C209">
        <f>IF(G209&lt;0,(SQRT(G209^2+H209^2)*'User Interface'!$D$17)/$C$7*COS(PI()*'User Interface'!$D$19/180),0)</f>
        <v>0</v>
      </c>
      <c r="D209">
        <f>IF(G209&lt;0,(SQRT(H209^2+H209^2)*'User Interface'!$D$17)/$C$7*COS(PI()*'User Interface'!$D$19/180)+$C$8,$C$8)</f>
        <v>-9.81</v>
      </c>
      <c r="E209">
        <f t="shared" si="6"/>
        <v>9.4</v>
      </c>
      <c r="F209">
        <f t="shared" si="6"/>
        <v>1.0674300000000034</v>
      </c>
      <c r="G209">
        <f t="shared" si="7"/>
        <v>1.8518000000000052</v>
      </c>
      <c r="H209">
        <f t="shared" si="7"/>
        <v>0.90064185500000049</v>
      </c>
    </row>
    <row r="210" spans="2:8" x14ac:dyDescent="0.3">
      <c r="B210">
        <f>B209+'User Interface'!$D$14</f>
        <v>0.19800000000000015</v>
      </c>
      <c r="C210">
        <f>IF(G210&lt;0,(SQRT(G210^2+H210^2)*'User Interface'!$D$17)/$C$7*COS(PI()*'User Interface'!$D$19/180),0)</f>
        <v>0</v>
      </c>
      <c r="D210">
        <f>IF(G210&lt;0,(SQRT(H210^2+H210^2)*'User Interface'!$D$17)/$C$7*COS(PI()*'User Interface'!$D$19/180)+$C$8,$C$8)</f>
        <v>-9.81</v>
      </c>
      <c r="E210">
        <f t="shared" si="6"/>
        <v>9.4</v>
      </c>
      <c r="F210">
        <f t="shared" si="6"/>
        <v>1.0576200000000033</v>
      </c>
      <c r="G210">
        <f t="shared" si="7"/>
        <v>1.8612000000000053</v>
      </c>
      <c r="H210">
        <f t="shared" si="7"/>
        <v>0.90170438000000053</v>
      </c>
    </row>
    <row r="211" spans="2:8" x14ac:dyDescent="0.3">
      <c r="B211">
        <f>B210+'User Interface'!$D$14</f>
        <v>0.19900000000000015</v>
      </c>
      <c r="C211">
        <f>IF(G211&lt;0,(SQRT(G211^2+H211^2)*'User Interface'!$D$17)/$C$7*COS(PI()*'User Interface'!$D$19/180),0)</f>
        <v>0</v>
      </c>
      <c r="D211">
        <f>IF(G211&lt;0,(SQRT(H211^2+H211^2)*'User Interface'!$D$17)/$C$7*COS(PI()*'User Interface'!$D$19/180)+$C$8,$C$8)</f>
        <v>-9.81</v>
      </c>
      <c r="E211">
        <f t="shared" si="6"/>
        <v>9.4</v>
      </c>
      <c r="F211">
        <f t="shared" si="6"/>
        <v>1.0478100000000032</v>
      </c>
      <c r="G211">
        <f t="shared" si="7"/>
        <v>1.8706000000000054</v>
      </c>
      <c r="H211">
        <f t="shared" si="7"/>
        <v>0.90275709500000056</v>
      </c>
    </row>
    <row r="212" spans="2:8" x14ac:dyDescent="0.3">
      <c r="B212">
        <f>B211+'User Interface'!$D$14</f>
        <v>0.20000000000000015</v>
      </c>
      <c r="C212">
        <f>IF(G212&lt;0,(SQRT(G212^2+H212^2)*'User Interface'!$D$17)/$C$7*COS(PI()*'User Interface'!$D$19/180),0)</f>
        <v>0</v>
      </c>
      <c r="D212">
        <f>IF(G212&lt;0,(SQRT(H212^2+H212^2)*'User Interface'!$D$17)/$C$7*COS(PI()*'User Interface'!$D$19/180)+$C$8,$C$8)</f>
        <v>-9.81</v>
      </c>
      <c r="E212">
        <f t="shared" si="6"/>
        <v>9.4</v>
      </c>
      <c r="F212">
        <f t="shared" si="6"/>
        <v>1.0380000000000031</v>
      </c>
      <c r="G212">
        <f t="shared" si="7"/>
        <v>1.8800000000000054</v>
      </c>
      <c r="H212">
        <f t="shared" si="7"/>
        <v>0.9038000000000006</v>
      </c>
    </row>
    <row r="213" spans="2:8" x14ac:dyDescent="0.3">
      <c r="B213">
        <f>B212+'User Interface'!$D$14</f>
        <v>0.20100000000000015</v>
      </c>
      <c r="C213">
        <f>IF(G213&lt;0,(SQRT(G213^2+H213^2)*'User Interface'!$D$17)/$C$7*COS(PI()*'User Interface'!$D$19/180),0)</f>
        <v>0</v>
      </c>
      <c r="D213">
        <f>IF(G213&lt;0,(SQRT(H213^2+H213^2)*'User Interface'!$D$17)/$C$7*COS(PI()*'User Interface'!$D$19/180)+$C$8,$C$8)</f>
        <v>-9.81</v>
      </c>
      <c r="E213">
        <f t="shared" si="6"/>
        <v>9.4</v>
      </c>
      <c r="F213">
        <f t="shared" si="6"/>
        <v>1.028190000000003</v>
      </c>
      <c r="G213">
        <f t="shared" si="7"/>
        <v>1.8894000000000055</v>
      </c>
      <c r="H213">
        <f t="shared" si="7"/>
        <v>0.90483309500000064</v>
      </c>
    </row>
    <row r="214" spans="2:8" x14ac:dyDescent="0.3">
      <c r="B214">
        <f>B213+'User Interface'!$D$14</f>
        <v>0.20200000000000015</v>
      </c>
      <c r="C214">
        <f>IF(G214&lt;0,(SQRT(G214^2+H214^2)*'User Interface'!$D$17)/$C$7*COS(PI()*'User Interface'!$D$19/180),0)</f>
        <v>0</v>
      </c>
      <c r="D214">
        <f>IF(G214&lt;0,(SQRT(H214^2+H214^2)*'User Interface'!$D$17)/$C$7*COS(PI()*'User Interface'!$D$19/180)+$C$8,$C$8)</f>
        <v>-9.81</v>
      </c>
      <c r="E214">
        <f t="shared" si="6"/>
        <v>9.4</v>
      </c>
      <c r="F214">
        <f t="shared" si="6"/>
        <v>1.0183800000000029</v>
      </c>
      <c r="G214">
        <f t="shared" si="7"/>
        <v>1.8988000000000056</v>
      </c>
      <c r="H214">
        <f t="shared" si="7"/>
        <v>0.90585638000000068</v>
      </c>
    </row>
    <row r="215" spans="2:8" x14ac:dyDescent="0.3">
      <c r="B215">
        <f>B214+'User Interface'!$D$14</f>
        <v>0.20300000000000015</v>
      </c>
      <c r="C215">
        <f>IF(G215&lt;0,(SQRT(G215^2+H215^2)*'User Interface'!$D$17)/$C$7*COS(PI()*'User Interface'!$D$19/180),0)</f>
        <v>0</v>
      </c>
      <c r="D215">
        <f>IF(G215&lt;0,(SQRT(H215^2+H215^2)*'User Interface'!$D$17)/$C$7*COS(PI()*'User Interface'!$D$19/180)+$C$8,$C$8)</f>
        <v>-9.81</v>
      </c>
      <c r="E215">
        <f t="shared" si="6"/>
        <v>9.4</v>
      </c>
      <c r="F215">
        <f t="shared" si="6"/>
        <v>1.0085700000000029</v>
      </c>
      <c r="G215">
        <f t="shared" si="7"/>
        <v>1.9082000000000057</v>
      </c>
      <c r="H215">
        <f t="shared" si="7"/>
        <v>0.90686985500000072</v>
      </c>
    </row>
    <row r="216" spans="2:8" x14ac:dyDescent="0.3">
      <c r="B216">
        <f>B215+'User Interface'!$D$14</f>
        <v>0.20400000000000015</v>
      </c>
      <c r="C216">
        <f>IF(G216&lt;0,(SQRT(G216^2+H216^2)*'User Interface'!$D$17)/$C$7*COS(PI()*'User Interface'!$D$19/180),0)</f>
        <v>0</v>
      </c>
      <c r="D216">
        <f>IF(G216&lt;0,(SQRT(H216^2+H216^2)*'User Interface'!$D$17)/$C$7*COS(PI()*'User Interface'!$D$19/180)+$C$8,$C$8)</f>
        <v>-9.81</v>
      </c>
      <c r="E216">
        <f t="shared" si="6"/>
        <v>9.4</v>
      </c>
      <c r="F216">
        <f t="shared" si="6"/>
        <v>0.99876000000000287</v>
      </c>
      <c r="G216">
        <f t="shared" si="7"/>
        <v>1.9176000000000057</v>
      </c>
      <c r="H216">
        <f t="shared" si="7"/>
        <v>0.90787352000000077</v>
      </c>
    </row>
    <row r="217" spans="2:8" x14ac:dyDescent="0.3">
      <c r="B217">
        <f>B216+'User Interface'!$D$14</f>
        <v>0.20500000000000015</v>
      </c>
      <c r="C217">
        <f>IF(G217&lt;0,(SQRT(G217^2+H217^2)*'User Interface'!$D$17)/$C$7*COS(PI()*'User Interface'!$D$19/180),0)</f>
        <v>0</v>
      </c>
      <c r="D217">
        <f>IF(G217&lt;0,(SQRT(H217^2+H217^2)*'User Interface'!$D$17)/$C$7*COS(PI()*'User Interface'!$D$19/180)+$C$8,$C$8)</f>
        <v>-9.81</v>
      </c>
      <c r="E217">
        <f t="shared" si="6"/>
        <v>9.4</v>
      </c>
      <c r="F217">
        <f t="shared" si="6"/>
        <v>0.98895000000000288</v>
      </c>
      <c r="G217">
        <f t="shared" si="7"/>
        <v>1.9270000000000058</v>
      </c>
      <c r="H217">
        <f t="shared" si="7"/>
        <v>0.90886737500000081</v>
      </c>
    </row>
    <row r="218" spans="2:8" x14ac:dyDescent="0.3">
      <c r="B218">
        <f>B217+'User Interface'!$D$14</f>
        <v>0.20600000000000016</v>
      </c>
      <c r="C218">
        <f>IF(G218&lt;0,(SQRT(G218^2+H218^2)*'User Interface'!$D$17)/$C$7*COS(PI()*'User Interface'!$D$19/180),0)</f>
        <v>0</v>
      </c>
      <c r="D218">
        <f>IF(G218&lt;0,(SQRT(H218^2+H218^2)*'User Interface'!$D$17)/$C$7*COS(PI()*'User Interface'!$D$19/180)+$C$8,$C$8)</f>
        <v>-9.81</v>
      </c>
      <c r="E218">
        <f t="shared" si="6"/>
        <v>9.4</v>
      </c>
      <c r="F218">
        <f t="shared" si="6"/>
        <v>0.9791400000000029</v>
      </c>
      <c r="G218">
        <f t="shared" si="7"/>
        <v>1.9364000000000059</v>
      </c>
      <c r="H218">
        <f t="shared" si="7"/>
        <v>0.90985142000000085</v>
      </c>
    </row>
    <row r="219" spans="2:8" x14ac:dyDescent="0.3">
      <c r="B219">
        <f>B218+'User Interface'!$D$14</f>
        <v>0.20700000000000016</v>
      </c>
      <c r="C219">
        <f>IF(G219&lt;0,(SQRT(G219^2+H219^2)*'User Interface'!$D$17)/$C$7*COS(PI()*'User Interface'!$D$19/180),0)</f>
        <v>0</v>
      </c>
      <c r="D219">
        <f>IF(G219&lt;0,(SQRT(H219^2+H219^2)*'User Interface'!$D$17)/$C$7*COS(PI()*'User Interface'!$D$19/180)+$C$8,$C$8)</f>
        <v>-9.81</v>
      </c>
      <c r="E219">
        <f t="shared" si="6"/>
        <v>9.4</v>
      </c>
      <c r="F219">
        <f t="shared" si="6"/>
        <v>0.96933000000000291</v>
      </c>
      <c r="G219">
        <f t="shared" si="7"/>
        <v>1.945800000000006</v>
      </c>
      <c r="H219">
        <f t="shared" si="7"/>
        <v>0.9108256550000009</v>
      </c>
    </row>
    <row r="220" spans="2:8" x14ac:dyDescent="0.3">
      <c r="B220">
        <f>B219+'User Interface'!$D$14</f>
        <v>0.20800000000000016</v>
      </c>
      <c r="C220">
        <f>IF(G220&lt;0,(SQRT(G220^2+H220^2)*'User Interface'!$D$17)/$C$7*COS(PI()*'User Interface'!$D$19/180),0)</f>
        <v>0</v>
      </c>
      <c r="D220">
        <f>IF(G220&lt;0,(SQRT(H220^2+H220^2)*'User Interface'!$D$17)/$C$7*COS(PI()*'User Interface'!$D$19/180)+$C$8,$C$8)</f>
        <v>-9.81</v>
      </c>
      <c r="E220">
        <f t="shared" si="6"/>
        <v>9.4</v>
      </c>
      <c r="F220">
        <f t="shared" si="6"/>
        <v>0.95952000000000293</v>
      </c>
      <c r="G220">
        <f t="shared" si="7"/>
        <v>1.955200000000006</v>
      </c>
      <c r="H220">
        <f t="shared" si="7"/>
        <v>0.91179008000000095</v>
      </c>
    </row>
    <row r="221" spans="2:8" x14ac:dyDescent="0.3">
      <c r="B221">
        <f>B220+'User Interface'!$D$14</f>
        <v>0.20900000000000016</v>
      </c>
      <c r="C221">
        <f>IF(G221&lt;0,(SQRT(G221^2+H221^2)*'User Interface'!$D$17)/$C$7*COS(PI()*'User Interface'!$D$19/180),0)</f>
        <v>0</v>
      </c>
      <c r="D221">
        <f>IF(G221&lt;0,(SQRT(H221^2+H221^2)*'User Interface'!$D$17)/$C$7*COS(PI()*'User Interface'!$D$19/180)+$C$8,$C$8)</f>
        <v>-9.81</v>
      </c>
      <c r="E221">
        <f t="shared" si="6"/>
        <v>9.4</v>
      </c>
      <c r="F221">
        <f t="shared" si="6"/>
        <v>0.94971000000000294</v>
      </c>
      <c r="G221">
        <f t="shared" si="7"/>
        <v>1.9646000000000061</v>
      </c>
      <c r="H221">
        <f t="shared" si="7"/>
        <v>0.91274469500000099</v>
      </c>
    </row>
    <row r="222" spans="2:8" x14ac:dyDescent="0.3">
      <c r="B222">
        <f>B221+'User Interface'!$D$14</f>
        <v>0.21000000000000016</v>
      </c>
      <c r="C222">
        <f>IF(G222&lt;0,(SQRT(G222^2+H222^2)*'User Interface'!$D$17)/$C$7*COS(PI()*'User Interface'!$D$19/180),0)</f>
        <v>0</v>
      </c>
      <c r="D222">
        <f>IF(G222&lt;0,(SQRT(H222^2+H222^2)*'User Interface'!$D$17)/$C$7*COS(PI()*'User Interface'!$D$19/180)+$C$8,$C$8)</f>
        <v>-9.81</v>
      </c>
      <c r="E222">
        <f t="shared" si="6"/>
        <v>9.4</v>
      </c>
      <c r="F222">
        <f t="shared" si="6"/>
        <v>0.93990000000000296</v>
      </c>
      <c r="G222">
        <f t="shared" si="7"/>
        <v>1.9740000000000062</v>
      </c>
      <c r="H222">
        <f t="shared" si="7"/>
        <v>0.91368950000000104</v>
      </c>
    </row>
    <row r="223" spans="2:8" x14ac:dyDescent="0.3">
      <c r="B223">
        <f>B222+'User Interface'!$D$14</f>
        <v>0.21100000000000016</v>
      </c>
      <c r="C223">
        <f>IF(G223&lt;0,(SQRT(G223^2+H223^2)*'User Interface'!$D$17)/$C$7*COS(PI()*'User Interface'!$D$19/180),0)</f>
        <v>0</v>
      </c>
      <c r="D223">
        <f>IF(G223&lt;0,(SQRT(H223^2+H223^2)*'User Interface'!$D$17)/$C$7*COS(PI()*'User Interface'!$D$19/180)+$C$8,$C$8)</f>
        <v>-9.81</v>
      </c>
      <c r="E223">
        <f t="shared" si="6"/>
        <v>9.4</v>
      </c>
      <c r="F223">
        <f t="shared" si="6"/>
        <v>0.93009000000000297</v>
      </c>
      <c r="G223">
        <f t="shared" si="7"/>
        <v>1.9834000000000063</v>
      </c>
      <c r="H223">
        <f t="shared" si="7"/>
        <v>0.91462449500000109</v>
      </c>
    </row>
    <row r="224" spans="2:8" x14ac:dyDescent="0.3">
      <c r="B224">
        <f>B223+'User Interface'!$D$14</f>
        <v>0.21200000000000016</v>
      </c>
      <c r="C224">
        <f>IF(G224&lt;0,(SQRT(G224^2+H224^2)*'User Interface'!$D$17)/$C$7*COS(PI()*'User Interface'!$D$19/180),0)</f>
        <v>0</v>
      </c>
      <c r="D224">
        <f>IF(G224&lt;0,(SQRT(H224^2+H224^2)*'User Interface'!$D$17)/$C$7*COS(PI()*'User Interface'!$D$19/180)+$C$8,$C$8)</f>
        <v>-9.81</v>
      </c>
      <c r="E224">
        <f t="shared" si="6"/>
        <v>9.4</v>
      </c>
      <c r="F224">
        <f t="shared" si="6"/>
        <v>0.92028000000000298</v>
      </c>
      <c r="G224">
        <f t="shared" si="7"/>
        <v>1.9928000000000063</v>
      </c>
      <c r="H224">
        <f t="shared" si="7"/>
        <v>0.91554968000000114</v>
      </c>
    </row>
    <row r="225" spans="2:8" x14ac:dyDescent="0.3">
      <c r="B225">
        <f>B224+'User Interface'!$D$14</f>
        <v>0.21300000000000016</v>
      </c>
      <c r="C225">
        <f>IF(G225&lt;0,(SQRT(G225^2+H225^2)*'User Interface'!$D$17)/$C$7*COS(PI()*'User Interface'!$D$19/180),0)</f>
        <v>0</v>
      </c>
      <c r="D225">
        <f>IF(G225&lt;0,(SQRT(H225^2+H225^2)*'User Interface'!$D$17)/$C$7*COS(PI()*'User Interface'!$D$19/180)+$C$8,$C$8)</f>
        <v>-9.81</v>
      </c>
      <c r="E225">
        <f t="shared" si="6"/>
        <v>9.4</v>
      </c>
      <c r="F225">
        <f t="shared" si="6"/>
        <v>0.910470000000003</v>
      </c>
      <c r="G225">
        <f t="shared" si="7"/>
        <v>2.0022000000000064</v>
      </c>
      <c r="H225">
        <f t="shared" si="7"/>
        <v>0.91646505500000119</v>
      </c>
    </row>
    <row r="226" spans="2:8" x14ac:dyDescent="0.3">
      <c r="B226">
        <f>B225+'User Interface'!$D$14</f>
        <v>0.21400000000000016</v>
      </c>
      <c r="C226">
        <f>IF(G226&lt;0,(SQRT(G226^2+H226^2)*'User Interface'!$D$17)/$C$7*COS(PI()*'User Interface'!$D$19/180),0)</f>
        <v>0</v>
      </c>
      <c r="D226">
        <f>IF(G226&lt;0,(SQRT(H226^2+H226^2)*'User Interface'!$D$17)/$C$7*COS(PI()*'User Interface'!$D$19/180)+$C$8,$C$8)</f>
        <v>-9.81</v>
      </c>
      <c r="E226">
        <f t="shared" si="6"/>
        <v>9.4</v>
      </c>
      <c r="F226">
        <f t="shared" si="6"/>
        <v>0.90066000000000301</v>
      </c>
      <c r="G226">
        <f t="shared" si="7"/>
        <v>2.0116000000000063</v>
      </c>
      <c r="H226">
        <f t="shared" si="7"/>
        <v>0.91737062000000125</v>
      </c>
    </row>
    <row r="227" spans="2:8" x14ac:dyDescent="0.3">
      <c r="B227">
        <f>B226+'User Interface'!$D$14</f>
        <v>0.21500000000000016</v>
      </c>
      <c r="C227">
        <f>IF(G227&lt;0,(SQRT(G227^2+H227^2)*'User Interface'!$D$17)/$C$7*COS(PI()*'User Interface'!$D$19/180),0)</f>
        <v>0</v>
      </c>
      <c r="D227">
        <f>IF(G227&lt;0,(SQRT(H227^2+H227^2)*'User Interface'!$D$17)/$C$7*COS(PI()*'User Interface'!$D$19/180)+$C$8,$C$8)</f>
        <v>-9.81</v>
      </c>
      <c r="E227">
        <f t="shared" si="6"/>
        <v>9.4</v>
      </c>
      <c r="F227">
        <f t="shared" si="6"/>
        <v>0.89085000000000303</v>
      </c>
      <c r="G227">
        <f t="shared" si="7"/>
        <v>2.0210000000000061</v>
      </c>
      <c r="H227">
        <f t="shared" si="7"/>
        <v>0.9182663750000013</v>
      </c>
    </row>
    <row r="228" spans="2:8" x14ac:dyDescent="0.3">
      <c r="B228">
        <f>B227+'User Interface'!$D$14</f>
        <v>0.21600000000000016</v>
      </c>
      <c r="C228">
        <f>IF(G228&lt;0,(SQRT(G228^2+H228^2)*'User Interface'!$D$17)/$C$7*COS(PI()*'User Interface'!$D$19/180),0)</f>
        <v>0</v>
      </c>
      <c r="D228">
        <f>IF(G228&lt;0,(SQRT(H228^2+H228^2)*'User Interface'!$D$17)/$C$7*COS(PI()*'User Interface'!$D$19/180)+$C$8,$C$8)</f>
        <v>-9.81</v>
      </c>
      <c r="E228">
        <f t="shared" si="6"/>
        <v>9.4</v>
      </c>
      <c r="F228">
        <f t="shared" si="6"/>
        <v>0.88104000000000304</v>
      </c>
      <c r="G228">
        <f t="shared" si="7"/>
        <v>2.030400000000006</v>
      </c>
      <c r="H228">
        <f t="shared" si="7"/>
        <v>0.91915232000000135</v>
      </c>
    </row>
    <row r="229" spans="2:8" x14ac:dyDescent="0.3">
      <c r="B229">
        <f>B228+'User Interface'!$D$14</f>
        <v>0.21700000000000016</v>
      </c>
      <c r="C229">
        <f>IF(G229&lt;0,(SQRT(G229^2+H229^2)*'User Interface'!$D$17)/$C$7*COS(PI()*'User Interface'!$D$19/180),0)</f>
        <v>0</v>
      </c>
      <c r="D229">
        <f>IF(G229&lt;0,(SQRT(H229^2+H229^2)*'User Interface'!$D$17)/$C$7*COS(PI()*'User Interface'!$D$19/180)+$C$8,$C$8)</f>
        <v>-9.81</v>
      </c>
      <c r="E229">
        <f t="shared" si="6"/>
        <v>9.4</v>
      </c>
      <c r="F229">
        <f t="shared" si="6"/>
        <v>0.87123000000000306</v>
      </c>
      <c r="G229">
        <f t="shared" si="7"/>
        <v>2.0398000000000058</v>
      </c>
      <c r="H229">
        <f t="shared" si="7"/>
        <v>0.92002845500000141</v>
      </c>
    </row>
    <row r="230" spans="2:8" x14ac:dyDescent="0.3">
      <c r="B230">
        <f>B229+'User Interface'!$D$14</f>
        <v>0.21800000000000017</v>
      </c>
      <c r="C230">
        <f>IF(G230&lt;0,(SQRT(G230^2+H230^2)*'User Interface'!$D$17)/$C$7*COS(PI()*'User Interface'!$D$19/180),0)</f>
        <v>0</v>
      </c>
      <c r="D230">
        <f>IF(G230&lt;0,(SQRT(H230^2+H230^2)*'User Interface'!$D$17)/$C$7*COS(PI()*'User Interface'!$D$19/180)+$C$8,$C$8)</f>
        <v>-9.81</v>
      </c>
      <c r="E230">
        <f t="shared" si="6"/>
        <v>9.4</v>
      </c>
      <c r="F230">
        <f t="shared" si="6"/>
        <v>0.86142000000000307</v>
      </c>
      <c r="G230">
        <f t="shared" si="7"/>
        <v>2.0492000000000057</v>
      </c>
      <c r="H230">
        <f t="shared" si="7"/>
        <v>0.92089478000000147</v>
      </c>
    </row>
    <row r="231" spans="2:8" x14ac:dyDescent="0.3">
      <c r="B231">
        <f>B230+'User Interface'!$D$14</f>
        <v>0.21900000000000017</v>
      </c>
      <c r="C231">
        <f>IF(G231&lt;0,(SQRT(G231^2+H231^2)*'User Interface'!$D$17)/$C$7*COS(PI()*'User Interface'!$D$19/180),0)</f>
        <v>0</v>
      </c>
      <c r="D231">
        <f>IF(G231&lt;0,(SQRT(H231^2+H231^2)*'User Interface'!$D$17)/$C$7*COS(PI()*'User Interface'!$D$19/180)+$C$8,$C$8)</f>
        <v>-9.81</v>
      </c>
      <c r="E231">
        <f t="shared" si="6"/>
        <v>9.4</v>
      </c>
      <c r="F231">
        <f t="shared" si="6"/>
        <v>0.85161000000000309</v>
      </c>
      <c r="G231">
        <f t="shared" si="7"/>
        <v>2.0586000000000055</v>
      </c>
      <c r="H231">
        <f t="shared" si="7"/>
        <v>0.92175129500000152</v>
      </c>
    </row>
    <row r="232" spans="2:8" x14ac:dyDescent="0.3">
      <c r="B232">
        <f>B231+'User Interface'!$D$14</f>
        <v>0.22000000000000017</v>
      </c>
      <c r="C232">
        <f>IF(G232&lt;0,(SQRT(G232^2+H232^2)*'User Interface'!$D$17)/$C$7*COS(PI()*'User Interface'!$D$19/180),0)</f>
        <v>0</v>
      </c>
      <c r="D232">
        <f>IF(G232&lt;0,(SQRT(H232^2+H232^2)*'User Interface'!$D$17)/$C$7*COS(PI()*'User Interface'!$D$19/180)+$C$8,$C$8)</f>
        <v>-9.81</v>
      </c>
      <c r="E232">
        <f t="shared" si="6"/>
        <v>9.4</v>
      </c>
      <c r="F232">
        <f t="shared" si="6"/>
        <v>0.8418000000000031</v>
      </c>
      <c r="G232">
        <f t="shared" si="7"/>
        <v>2.0680000000000054</v>
      </c>
      <c r="H232">
        <f t="shared" si="7"/>
        <v>0.92259800000000158</v>
      </c>
    </row>
    <row r="233" spans="2:8" x14ac:dyDescent="0.3">
      <c r="B233">
        <f>B232+'User Interface'!$D$14</f>
        <v>0.22100000000000017</v>
      </c>
      <c r="C233">
        <f>IF(G233&lt;0,(SQRT(G233^2+H233^2)*'User Interface'!$D$17)/$C$7*COS(PI()*'User Interface'!$D$19/180),0)</f>
        <v>0</v>
      </c>
      <c r="D233">
        <f>IF(G233&lt;0,(SQRT(H233^2+H233^2)*'User Interface'!$D$17)/$C$7*COS(PI()*'User Interface'!$D$19/180)+$C$8,$C$8)</f>
        <v>-9.81</v>
      </c>
      <c r="E233">
        <f t="shared" si="6"/>
        <v>9.4</v>
      </c>
      <c r="F233">
        <f t="shared" si="6"/>
        <v>0.83199000000000312</v>
      </c>
      <c r="G233">
        <f t="shared" si="7"/>
        <v>2.0774000000000052</v>
      </c>
      <c r="H233">
        <f t="shared" si="7"/>
        <v>0.92343489500000153</v>
      </c>
    </row>
    <row r="234" spans="2:8" x14ac:dyDescent="0.3">
      <c r="B234">
        <f>B233+'User Interface'!$D$14</f>
        <v>0.22200000000000017</v>
      </c>
      <c r="C234">
        <f>IF(G234&lt;0,(SQRT(G234^2+H234^2)*'User Interface'!$D$17)/$C$7*COS(PI()*'User Interface'!$D$19/180),0)</f>
        <v>0</v>
      </c>
      <c r="D234">
        <f>IF(G234&lt;0,(SQRT(H234^2+H234^2)*'User Interface'!$D$17)/$C$7*COS(PI()*'User Interface'!$D$19/180)+$C$8,$C$8)</f>
        <v>-9.81</v>
      </c>
      <c r="E234">
        <f t="shared" si="6"/>
        <v>9.4</v>
      </c>
      <c r="F234">
        <f t="shared" si="6"/>
        <v>0.82218000000000313</v>
      </c>
      <c r="G234">
        <f t="shared" si="7"/>
        <v>2.0868000000000051</v>
      </c>
      <c r="H234">
        <f t="shared" si="7"/>
        <v>0.92426198000000148</v>
      </c>
    </row>
    <row r="235" spans="2:8" x14ac:dyDescent="0.3">
      <c r="B235">
        <f>B234+'User Interface'!$D$14</f>
        <v>0.22300000000000017</v>
      </c>
      <c r="C235">
        <f>IF(G235&lt;0,(SQRT(G235^2+H235^2)*'User Interface'!$D$17)/$C$7*COS(PI()*'User Interface'!$D$19/180),0)</f>
        <v>0</v>
      </c>
      <c r="D235">
        <f>IF(G235&lt;0,(SQRT(H235^2+H235^2)*'User Interface'!$D$17)/$C$7*COS(PI()*'User Interface'!$D$19/180)+$C$8,$C$8)</f>
        <v>-9.81</v>
      </c>
      <c r="E235">
        <f t="shared" si="6"/>
        <v>9.4</v>
      </c>
      <c r="F235">
        <f t="shared" si="6"/>
        <v>0.81237000000000315</v>
      </c>
      <c r="G235">
        <f t="shared" si="7"/>
        <v>2.0962000000000049</v>
      </c>
      <c r="H235">
        <f t="shared" si="7"/>
        <v>0.92507925500000143</v>
      </c>
    </row>
    <row r="236" spans="2:8" x14ac:dyDescent="0.3">
      <c r="B236">
        <f>B235+'User Interface'!$D$14</f>
        <v>0.22400000000000017</v>
      </c>
      <c r="C236">
        <f>IF(G236&lt;0,(SQRT(G236^2+H236^2)*'User Interface'!$D$17)/$C$7*COS(PI()*'User Interface'!$D$19/180),0)</f>
        <v>0</v>
      </c>
      <c r="D236">
        <f>IF(G236&lt;0,(SQRT(H236^2+H236^2)*'User Interface'!$D$17)/$C$7*COS(PI()*'User Interface'!$D$19/180)+$C$8,$C$8)</f>
        <v>-9.81</v>
      </c>
      <c r="E236">
        <f t="shared" si="6"/>
        <v>9.4</v>
      </c>
      <c r="F236">
        <f t="shared" si="6"/>
        <v>0.80256000000000316</v>
      </c>
      <c r="G236">
        <f t="shared" si="7"/>
        <v>2.1056000000000048</v>
      </c>
      <c r="H236">
        <f t="shared" si="7"/>
        <v>0.92588672000000138</v>
      </c>
    </row>
    <row r="237" spans="2:8" x14ac:dyDescent="0.3">
      <c r="B237">
        <f>B236+'User Interface'!$D$14</f>
        <v>0.22500000000000017</v>
      </c>
      <c r="C237">
        <f>IF(G237&lt;0,(SQRT(G237^2+H237^2)*'User Interface'!$D$17)/$C$7*COS(PI()*'User Interface'!$D$19/180),0)</f>
        <v>0</v>
      </c>
      <c r="D237">
        <f>IF(G237&lt;0,(SQRT(H237^2+H237^2)*'User Interface'!$D$17)/$C$7*COS(PI()*'User Interface'!$D$19/180)+$C$8,$C$8)</f>
        <v>-9.81</v>
      </c>
      <c r="E237">
        <f t="shared" si="6"/>
        <v>9.4</v>
      </c>
      <c r="F237">
        <f t="shared" si="6"/>
        <v>0.79275000000000317</v>
      </c>
      <c r="G237">
        <f t="shared" si="7"/>
        <v>2.1150000000000047</v>
      </c>
      <c r="H237">
        <f t="shared" si="7"/>
        <v>0.92668437500000134</v>
      </c>
    </row>
    <row r="238" spans="2:8" x14ac:dyDescent="0.3">
      <c r="B238">
        <f>B237+'User Interface'!$D$14</f>
        <v>0.22600000000000017</v>
      </c>
      <c r="C238">
        <f>IF(G238&lt;0,(SQRT(G238^2+H238^2)*'User Interface'!$D$17)/$C$7*COS(PI()*'User Interface'!$D$19/180),0)</f>
        <v>0</v>
      </c>
      <c r="D238">
        <f>IF(G238&lt;0,(SQRT(H238^2+H238^2)*'User Interface'!$D$17)/$C$7*COS(PI()*'User Interface'!$D$19/180)+$C$8,$C$8)</f>
        <v>-9.81</v>
      </c>
      <c r="E238">
        <f t="shared" si="6"/>
        <v>9.4</v>
      </c>
      <c r="F238">
        <f t="shared" si="6"/>
        <v>0.78294000000000319</v>
      </c>
      <c r="G238">
        <f t="shared" si="7"/>
        <v>2.1244000000000045</v>
      </c>
      <c r="H238">
        <f t="shared" si="7"/>
        <v>0.92747222000000129</v>
      </c>
    </row>
    <row r="239" spans="2:8" x14ac:dyDescent="0.3">
      <c r="B239">
        <f>B238+'User Interface'!$D$14</f>
        <v>0.22700000000000017</v>
      </c>
      <c r="C239">
        <f>IF(G239&lt;0,(SQRT(G239^2+H239^2)*'User Interface'!$D$17)/$C$7*COS(PI()*'User Interface'!$D$19/180),0)</f>
        <v>0</v>
      </c>
      <c r="D239">
        <f>IF(G239&lt;0,(SQRT(H239^2+H239^2)*'User Interface'!$D$17)/$C$7*COS(PI()*'User Interface'!$D$19/180)+$C$8,$C$8)</f>
        <v>-9.81</v>
      </c>
      <c r="E239">
        <f t="shared" si="6"/>
        <v>9.4</v>
      </c>
      <c r="F239">
        <f t="shared" si="6"/>
        <v>0.7731300000000032</v>
      </c>
      <c r="G239">
        <f t="shared" si="7"/>
        <v>2.1338000000000044</v>
      </c>
      <c r="H239">
        <f t="shared" si="7"/>
        <v>0.92825025500000125</v>
      </c>
    </row>
    <row r="240" spans="2:8" x14ac:dyDescent="0.3">
      <c r="B240">
        <f>B239+'User Interface'!$D$14</f>
        <v>0.22800000000000017</v>
      </c>
      <c r="C240">
        <f>IF(G240&lt;0,(SQRT(G240^2+H240^2)*'User Interface'!$D$17)/$C$7*COS(PI()*'User Interface'!$D$19/180),0)</f>
        <v>0</v>
      </c>
      <c r="D240">
        <f>IF(G240&lt;0,(SQRT(H240^2+H240^2)*'User Interface'!$D$17)/$C$7*COS(PI()*'User Interface'!$D$19/180)+$C$8,$C$8)</f>
        <v>-9.81</v>
      </c>
      <c r="E240">
        <f t="shared" si="6"/>
        <v>9.4</v>
      </c>
      <c r="F240">
        <f t="shared" si="6"/>
        <v>0.76332000000000322</v>
      </c>
      <c r="G240">
        <f t="shared" si="7"/>
        <v>2.1432000000000042</v>
      </c>
      <c r="H240">
        <f t="shared" si="7"/>
        <v>0.9290184800000012</v>
      </c>
    </row>
    <row r="241" spans="2:8" x14ac:dyDescent="0.3">
      <c r="B241">
        <f>B240+'User Interface'!$D$14</f>
        <v>0.22900000000000018</v>
      </c>
      <c r="C241">
        <f>IF(G241&lt;0,(SQRT(G241^2+H241^2)*'User Interface'!$D$17)/$C$7*COS(PI()*'User Interface'!$D$19/180),0)</f>
        <v>0</v>
      </c>
      <c r="D241">
        <f>IF(G241&lt;0,(SQRT(H241^2+H241^2)*'User Interface'!$D$17)/$C$7*COS(PI()*'User Interface'!$D$19/180)+$C$8,$C$8)</f>
        <v>-9.81</v>
      </c>
      <c r="E241">
        <f t="shared" si="6"/>
        <v>9.4</v>
      </c>
      <c r="F241">
        <f t="shared" si="6"/>
        <v>0.75351000000000323</v>
      </c>
      <c r="G241">
        <f t="shared" si="7"/>
        <v>2.1526000000000041</v>
      </c>
      <c r="H241">
        <f t="shared" si="7"/>
        <v>0.92977689500000116</v>
      </c>
    </row>
    <row r="242" spans="2:8" x14ac:dyDescent="0.3">
      <c r="B242">
        <f>B241+'User Interface'!$D$14</f>
        <v>0.23000000000000018</v>
      </c>
      <c r="C242">
        <f>IF(G242&lt;0,(SQRT(G242^2+H242^2)*'User Interface'!$D$17)/$C$7*COS(PI()*'User Interface'!$D$19/180),0)</f>
        <v>0</v>
      </c>
      <c r="D242">
        <f>IF(G242&lt;0,(SQRT(H242^2+H242^2)*'User Interface'!$D$17)/$C$7*COS(PI()*'User Interface'!$D$19/180)+$C$8,$C$8)</f>
        <v>-9.81</v>
      </c>
      <c r="E242">
        <f t="shared" si="6"/>
        <v>9.4</v>
      </c>
      <c r="F242">
        <f t="shared" si="6"/>
        <v>0.74370000000000325</v>
      </c>
      <c r="G242">
        <f t="shared" si="7"/>
        <v>2.1620000000000039</v>
      </c>
      <c r="H242">
        <f t="shared" si="7"/>
        <v>0.93052550000000112</v>
      </c>
    </row>
    <row r="243" spans="2:8" x14ac:dyDescent="0.3">
      <c r="B243">
        <f>B242+'User Interface'!$D$14</f>
        <v>0.23100000000000018</v>
      </c>
      <c r="C243">
        <f>IF(G243&lt;0,(SQRT(G243^2+H243^2)*'User Interface'!$D$17)/$C$7*COS(PI()*'User Interface'!$D$19/180),0)</f>
        <v>0</v>
      </c>
      <c r="D243">
        <f>IF(G243&lt;0,(SQRT(H243^2+H243^2)*'User Interface'!$D$17)/$C$7*COS(PI()*'User Interface'!$D$19/180)+$C$8,$C$8)</f>
        <v>-9.81</v>
      </c>
      <c r="E243">
        <f t="shared" si="6"/>
        <v>9.4</v>
      </c>
      <c r="F243">
        <f t="shared" si="6"/>
        <v>0.73389000000000326</v>
      </c>
      <c r="G243">
        <f t="shared" si="7"/>
        <v>2.1714000000000038</v>
      </c>
      <c r="H243">
        <f t="shared" si="7"/>
        <v>0.93126429500000107</v>
      </c>
    </row>
    <row r="244" spans="2:8" x14ac:dyDescent="0.3">
      <c r="B244">
        <f>B243+'User Interface'!$D$14</f>
        <v>0.23200000000000018</v>
      </c>
      <c r="C244">
        <f>IF(G244&lt;0,(SQRT(G244^2+H244^2)*'User Interface'!$D$17)/$C$7*COS(PI()*'User Interface'!$D$19/180),0)</f>
        <v>0</v>
      </c>
      <c r="D244">
        <f>IF(G244&lt;0,(SQRT(H244^2+H244^2)*'User Interface'!$D$17)/$C$7*COS(PI()*'User Interface'!$D$19/180)+$C$8,$C$8)</f>
        <v>-9.81</v>
      </c>
      <c r="E244">
        <f t="shared" si="6"/>
        <v>9.4</v>
      </c>
      <c r="F244">
        <f t="shared" si="6"/>
        <v>0.72408000000000328</v>
      </c>
      <c r="G244">
        <f t="shared" si="7"/>
        <v>2.1808000000000036</v>
      </c>
      <c r="H244">
        <f t="shared" si="7"/>
        <v>0.93199328000000103</v>
      </c>
    </row>
    <row r="245" spans="2:8" x14ac:dyDescent="0.3">
      <c r="B245">
        <f>B244+'User Interface'!$D$14</f>
        <v>0.23300000000000018</v>
      </c>
      <c r="C245">
        <f>IF(G245&lt;0,(SQRT(G245^2+H245^2)*'User Interface'!$D$17)/$C$7*COS(PI()*'User Interface'!$D$19/180),0)</f>
        <v>0</v>
      </c>
      <c r="D245">
        <f>IF(G245&lt;0,(SQRT(H245^2+H245^2)*'User Interface'!$D$17)/$C$7*COS(PI()*'User Interface'!$D$19/180)+$C$8,$C$8)</f>
        <v>-9.81</v>
      </c>
      <c r="E245">
        <f t="shared" si="6"/>
        <v>9.4</v>
      </c>
      <c r="F245">
        <f t="shared" si="6"/>
        <v>0.71427000000000329</v>
      </c>
      <c r="G245">
        <f t="shared" si="7"/>
        <v>2.1902000000000035</v>
      </c>
      <c r="H245">
        <f t="shared" si="7"/>
        <v>0.932712455000001</v>
      </c>
    </row>
    <row r="246" spans="2:8" x14ac:dyDescent="0.3">
      <c r="B246">
        <f>B245+'User Interface'!$D$14</f>
        <v>0.23400000000000018</v>
      </c>
      <c r="C246">
        <f>IF(G246&lt;0,(SQRT(G246^2+H246^2)*'User Interface'!$D$17)/$C$7*COS(PI()*'User Interface'!$D$19/180),0)</f>
        <v>0</v>
      </c>
      <c r="D246">
        <f>IF(G246&lt;0,(SQRT(H246^2+H246^2)*'User Interface'!$D$17)/$C$7*COS(PI()*'User Interface'!$D$19/180)+$C$8,$C$8)</f>
        <v>-9.81</v>
      </c>
      <c r="E246">
        <f t="shared" si="6"/>
        <v>9.4</v>
      </c>
      <c r="F246">
        <f t="shared" si="6"/>
        <v>0.70446000000000331</v>
      </c>
      <c r="G246">
        <f t="shared" si="7"/>
        <v>2.1996000000000033</v>
      </c>
      <c r="H246">
        <f t="shared" si="7"/>
        <v>0.93342182000000096</v>
      </c>
    </row>
    <row r="247" spans="2:8" x14ac:dyDescent="0.3">
      <c r="B247">
        <f>B246+'User Interface'!$D$14</f>
        <v>0.23500000000000018</v>
      </c>
      <c r="C247">
        <f>IF(G247&lt;0,(SQRT(G247^2+H247^2)*'User Interface'!$D$17)/$C$7*COS(PI()*'User Interface'!$D$19/180),0)</f>
        <v>0</v>
      </c>
      <c r="D247">
        <f>IF(G247&lt;0,(SQRT(H247^2+H247^2)*'User Interface'!$D$17)/$C$7*COS(PI()*'User Interface'!$D$19/180)+$C$8,$C$8)</f>
        <v>-9.81</v>
      </c>
      <c r="E247">
        <f t="shared" si="6"/>
        <v>9.4</v>
      </c>
      <c r="F247">
        <f t="shared" si="6"/>
        <v>0.69465000000000332</v>
      </c>
      <c r="G247">
        <f t="shared" si="7"/>
        <v>2.2090000000000032</v>
      </c>
      <c r="H247">
        <f t="shared" si="7"/>
        <v>0.93412137500000092</v>
      </c>
    </row>
    <row r="248" spans="2:8" x14ac:dyDescent="0.3">
      <c r="B248">
        <f>B247+'User Interface'!$D$14</f>
        <v>0.23600000000000018</v>
      </c>
      <c r="C248">
        <f>IF(G248&lt;0,(SQRT(G248^2+H248^2)*'User Interface'!$D$17)/$C$7*COS(PI()*'User Interface'!$D$19/180),0)</f>
        <v>0</v>
      </c>
      <c r="D248">
        <f>IF(G248&lt;0,(SQRT(H248^2+H248^2)*'User Interface'!$D$17)/$C$7*COS(PI()*'User Interface'!$D$19/180)+$C$8,$C$8)</f>
        <v>-9.81</v>
      </c>
      <c r="E248">
        <f t="shared" si="6"/>
        <v>9.4</v>
      </c>
      <c r="F248">
        <f t="shared" si="6"/>
        <v>0.68484000000000333</v>
      </c>
      <c r="G248">
        <f t="shared" si="7"/>
        <v>2.218400000000003</v>
      </c>
      <c r="H248">
        <f t="shared" si="7"/>
        <v>0.93481112000000088</v>
      </c>
    </row>
    <row r="249" spans="2:8" x14ac:dyDescent="0.3">
      <c r="B249">
        <f>B248+'User Interface'!$D$14</f>
        <v>0.23700000000000018</v>
      </c>
      <c r="C249">
        <f>IF(G249&lt;0,(SQRT(G249^2+H249^2)*'User Interface'!$D$17)/$C$7*COS(PI()*'User Interface'!$D$19/180),0)</f>
        <v>0</v>
      </c>
      <c r="D249">
        <f>IF(G249&lt;0,(SQRT(H249^2+H249^2)*'User Interface'!$D$17)/$C$7*COS(PI()*'User Interface'!$D$19/180)+$C$8,$C$8)</f>
        <v>-9.81</v>
      </c>
      <c r="E249">
        <f t="shared" si="6"/>
        <v>9.4</v>
      </c>
      <c r="F249">
        <f t="shared" si="6"/>
        <v>0.67503000000000335</v>
      </c>
      <c r="G249">
        <f t="shared" si="7"/>
        <v>2.2278000000000029</v>
      </c>
      <c r="H249">
        <f t="shared" si="7"/>
        <v>0.93549105500000085</v>
      </c>
    </row>
    <row r="250" spans="2:8" x14ac:dyDescent="0.3">
      <c r="B250">
        <f>B249+'User Interface'!$D$14</f>
        <v>0.23800000000000018</v>
      </c>
      <c r="C250">
        <f>IF(G250&lt;0,(SQRT(G250^2+H250^2)*'User Interface'!$D$17)/$C$7*COS(PI()*'User Interface'!$D$19/180),0)</f>
        <v>0</v>
      </c>
      <c r="D250">
        <f>IF(G250&lt;0,(SQRT(H250^2+H250^2)*'User Interface'!$D$17)/$C$7*COS(PI()*'User Interface'!$D$19/180)+$C$8,$C$8)</f>
        <v>-9.81</v>
      </c>
      <c r="E250">
        <f t="shared" si="6"/>
        <v>9.4</v>
      </c>
      <c r="F250">
        <f t="shared" si="6"/>
        <v>0.66522000000000336</v>
      </c>
      <c r="G250">
        <f t="shared" si="7"/>
        <v>2.2372000000000027</v>
      </c>
      <c r="H250">
        <f t="shared" si="7"/>
        <v>0.93616118000000081</v>
      </c>
    </row>
    <row r="251" spans="2:8" x14ac:dyDescent="0.3">
      <c r="B251">
        <f>B250+'User Interface'!$D$14</f>
        <v>0.23900000000000018</v>
      </c>
      <c r="C251">
        <f>IF(G251&lt;0,(SQRT(G251^2+H251^2)*'User Interface'!$D$17)/$C$7*COS(PI()*'User Interface'!$D$19/180),0)</f>
        <v>0</v>
      </c>
      <c r="D251">
        <f>IF(G251&lt;0,(SQRT(H251^2+H251^2)*'User Interface'!$D$17)/$C$7*COS(PI()*'User Interface'!$D$19/180)+$C$8,$C$8)</f>
        <v>-9.81</v>
      </c>
      <c r="E251">
        <f t="shared" si="6"/>
        <v>9.4</v>
      </c>
      <c r="F251">
        <f t="shared" si="6"/>
        <v>0.65541000000000338</v>
      </c>
      <c r="G251">
        <f t="shared" si="7"/>
        <v>2.2466000000000026</v>
      </c>
      <c r="H251">
        <f t="shared" si="7"/>
        <v>0.93682149500000078</v>
      </c>
    </row>
    <row r="252" spans="2:8" x14ac:dyDescent="0.3">
      <c r="B252">
        <f>B251+'User Interface'!$D$14</f>
        <v>0.24000000000000019</v>
      </c>
      <c r="C252">
        <f>IF(G252&lt;0,(SQRT(G252^2+H252^2)*'User Interface'!$D$17)/$C$7*COS(PI()*'User Interface'!$D$19/180),0)</f>
        <v>0</v>
      </c>
      <c r="D252">
        <f>IF(G252&lt;0,(SQRT(H252^2+H252^2)*'User Interface'!$D$17)/$C$7*COS(PI()*'User Interface'!$D$19/180)+$C$8,$C$8)</f>
        <v>-9.81</v>
      </c>
      <c r="E252">
        <f t="shared" si="6"/>
        <v>9.4</v>
      </c>
      <c r="F252">
        <f t="shared" si="6"/>
        <v>0.64560000000000339</v>
      </c>
      <c r="G252">
        <f t="shared" si="7"/>
        <v>2.2560000000000024</v>
      </c>
      <c r="H252">
        <f t="shared" si="7"/>
        <v>0.93747200000000075</v>
      </c>
    </row>
    <row r="253" spans="2:8" x14ac:dyDescent="0.3">
      <c r="B253">
        <f>B252+'User Interface'!$D$14</f>
        <v>0.24100000000000019</v>
      </c>
      <c r="C253">
        <f>IF(G253&lt;0,(SQRT(G253^2+H253^2)*'User Interface'!$D$17)/$C$7*COS(PI()*'User Interface'!$D$19/180),0)</f>
        <v>0</v>
      </c>
      <c r="D253">
        <f>IF(G253&lt;0,(SQRT(H253^2+H253^2)*'User Interface'!$D$17)/$C$7*COS(PI()*'User Interface'!$D$19/180)+$C$8,$C$8)</f>
        <v>-9.81</v>
      </c>
      <c r="E253">
        <f t="shared" si="6"/>
        <v>9.4</v>
      </c>
      <c r="F253">
        <f t="shared" si="6"/>
        <v>0.63579000000000341</v>
      </c>
      <c r="G253">
        <f t="shared" si="7"/>
        <v>2.2654000000000023</v>
      </c>
      <c r="H253">
        <f t="shared" si="7"/>
        <v>0.93811269500000072</v>
      </c>
    </row>
    <row r="254" spans="2:8" x14ac:dyDescent="0.3">
      <c r="B254">
        <f>B253+'User Interface'!$D$14</f>
        <v>0.24200000000000019</v>
      </c>
      <c r="C254">
        <f>IF(G254&lt;0,(SQRT(G254^2+H254^2)*'User Interface'!$D$17)/$C$7*COS(PI()*'User Interface'!$D$19/180),0)</f>
        <v>0</v>
      </c>
      <c r="D254">
        <f>IF(G254&lt;0,(SQRT(H254^2+H254^2)*'User Interface'!$D$17)/$C$7*COS(PI()*'User Interface'!$D$19/180)+$C$8,$C$8)</f>
        <v>-9.81</v>
      </c>
      <c r="E254">
        <f t="shared" si="6"/>
        <v>9.4</v>
      </c>
      <c r="F254">
        <f t="shared" si="6"/>
        <v>0.62598000000000342</v>
      </c>
      <c r="G254">
        <f t="shared" si="7"/>
        <v>2.2748000000000022</v>
      </c>
      <c r="H254">
        <f t="shared" si="7"/>
        <v>0.93874358000000069</v>
      </c>
    </row>
    <row r="255" spans="2:8" x14ac:dyDescent="0.3">
      <c r="B255">
        <f>B254+'User Interface'!$D$14</f>
        <v>0.24300000000000019</v>
      </c>
      <c r="C255">
        <f>IF(G255&lt;0,(SQRT(G255^2+H255^2)*'User Interface'!$D$17)/$C$7*COS(PI()*'User Interface'!$D$19/180),0)</f>
        <v>0</v>
      </c>
      <c r="D255">
        <f>IF(G255&lt;0,(SQRT(H255^2+H255^2)*'User Interface'!$D$17)/$C$7*COS(PI()*'User Interface'!$D$19/180)+$C$8,$C$8)</f>
        <v>-9.81</v>
      </c>
      <c r="E255">
        <f t="shared" si="6"/>
        <v>9.4</v>
      </c>
      <c r="F255">
        <f t="shared" si="6"/>
        <v>0.61617000000000344</v>
      </c>
      <c r="G255">
        <f t="shared" si="7"/>
        <v>2.284200000000002</v>
      </c>
      <c r="H255">
        <f t="shared" si="7"/>
        <v>0.93936465500000066</v>
      </c>
    </row>
    <row r="256" spans="2:8" x14ac:dyDescent="0.3">
      <c r="B256">
        <f>B255+'User Interface'!$D$14</f>
        <v>0.24400000000000019</v>
      </c>
      <c r="C256">
        <f>IF(G256&lt;0,(SQRT(G256^2+H256^2)*'User Interface'!$D$17)/$C$7*COS(PI()*'User Interface'!$D$19/180),0)</f>
        <v>0</v>
      </c>
      <c r="D256">
        <f>IF(G256&lt;0,(SQRT(H256^2+H256^2)*'User Interface'!$D$17)/$C$7*COS(PI()*'User Interface'!$D$19/180)+$C$8,$C$8)</f>
        <v>-9.81</v>
      </c>
      <c r="E256">
        <f t="shared" si="6"/>
        <v>9.4</v>
      </c>
      <c r="F256">
        <f t="shared" si="6"/>
        <v>0.60636000000000345</v>
      </c>
      <c r="G256">
        <f t="shared" si="7"/>
        <v>2.2936000000000019</v>
      </c>
      <c r="H256">
        <f t="shared" si="7"/>
        <v>0.93997592000000063</v>
      </c>
    </row>
    <row r="257" spans="2:8" x14ac:dyDescent="0.3">
      <c r="B257">
        <f>B256+'User Interface'!$D$14</f>
        <v>0.24500000000000019</v>
      </c>
      <c r="C257">
        <f>IF(G257&lt;0,(SQRT(G257^2+H257^2)*'User Interface'!$D$17)/$C$7*COS(PI()*'User Interface'!$D$19/180),0)</f>
        <v>0</v>
      </c>
      <c r="D257">
        <f>IF(G257&lt;0,(SQRT(H257^2+H257^2)*'User Interface'!$D$17)/$C$7*COS(PI()*'User Interface'!$D$19/180)+$C$8,$C$8)</f>
        <v>-9.81</v>
      </c>
      <c r="E257">
        <f t="shared" si="6"/>
        <v>9.4</v>
      </c>
      <c r="F257">
        <f t="shared" si="6"/>
        <v>0.59655000000000347</v>
      </c>
      <c r="G257">
        <f t="shared" si="7"/>
        <v>2.3030000000000017</v>
      </c>
      <c r="H257">
        <f t="shared" si="7"/>
        <v>0.9405773750000006</v>
      </c>
    </row>
    <row r="258" spans="2:8" x14ac:dyDescent="0.3">
      <c r="B258">
        <f>B257+'User Interface'!$D$14</f>
        <v>0.24600000000000019</v>
      </c>
      <c r="C258">
        <f>IF(G258&lt;0,(SQRT(G258^2+H258^2)*'User Interface'!$D$17)/$C$7*COS(PI()*'User Interface'!$D$19/180),0)</f>
        <v>0</v>
      </c>
      <c r="D258">
        <f>IF(G258&lt;0,(SQRT(H258^2+H258^2)*'User Interface'!$D$17)/$C$7*COS(PI()*'User Interface'!$D$19/180)+$C$8,$C$8)</f>
        <v>-9.81</v>
      </c>
      <c r="E258">
        <f t="shared" si="6"/>
        <v>9.4</v>
      </c>
      <c r="F258">
        <f t="shared" si="6"/>
        <v>0.58674000000000348</v>
      </c>
      <c r="G258">
        <f t="shared" si="7"/>
        <v>2.3124000000000016</v>
      </c>
      <c r="H258">
        <f t="shared" si="7"/>
        <v>0.94116902000000058</v>
      </c>
    </row>
    <row r="259" spans="2:8" x14ac:dyDescent="0.3">
      <c r="B259">
        <f>B258+'User Interface'!$D$14</f>
        <v>0.24700000000000019</v>
      </c>
      <c r="C259">
        <f>IF(G259&lt;0,(SQRT(G259^2+H259^2)*'User Interface'!$D$17)/$C$7*COS(PI()*'User Interface'!$D$19/180),0)</f>
        <v>0</v>
      </c>
      <c r="D259">
        <f>IF(G259&lt;0,(SQRT(H259^2+H259^2)*'User Interface'!$D$17)/$C$7*COS(PI()*'User Interface'!$D$19/180)+$C$8,$C$8)</f>
        <v>-9.81</v>
      </c>
      <c r="E259">
        <f t="shared" si="6"/>
        <v>9.4</v>
      </c>
      <c r="F259">
        <f t="shared" si="6"/>
        <v>0.5769300000000035</v>
      </c>
      <c r="G259">
        <f t="shared" si="7"/>
        <v>2.3218000000000014</v>
      </c>
      <c r="H259">
        <f t="shared" si="7"/>
        <v>0.94175085500000055</v>
      </c>
    </row>
    <row r="260" spans="2:8" x14ac:dyDescent="0.3">
      <c r="B260">
        <f>B259+'User Interface'!$D$14</f>
        <v>0.24800000000000019</v>
      </c>
      <c r="C260">
        <f>IF(G260&lt;0,(SQRT(G260^2+H260^2)*'User Interface'!$D$17)/$C$7*COS(PI()*'User Interface'!$D$19/180),0)</f>
        <v>0</v>
      </c>
      <c r="D260">
        <f>IF(G260&lt;0,(SQRT(H260^2+H260^2)*'User Interface'!$D$17)/$C$7*COS(PI()*'User Interface'!$D$19/180)+$C$8,$C$8)</f>
        <v>-9.81</v>
      </c>
      <c r="E260">
        <f t="shared" si="6"/>
        <v>9.4</v>
      </c>
      <c r="F260">
        <f t="shared" si="6"/>
        <v>0.56712000000000351</v>
      </c>
      <c r="G260">
        <f t="shared" si="7"/>
        <v>2.3312000000000013</v>
      </c>
      <c r="H260">
        <f t="shared" si="7"/>
        <v>0.94232288000000053</v>
      </c>
    </row>
    <row r="261" spans="2:8" x14ac:dyDescent="0.3">
      <c r="B261">
        <f>B260+'User Interface'!$D$14</f>
        <v>0.24900000000000019</v>
      </c>
      <c r="C261">
        <f>IF(G261&lt;0,(SQRT(G261^2+H261^2)*'User Interface'!$D$17)/$C$7*COS(PI()*'User Interface'!$D$19/180),0)</f>
        <v>0</v>
      </c>
      <c r="D261">
        <f>IF(G261&lt;0,(SQRT(H261^2+H261^2)*'User Interface'!$D$17)/$C$7*COS(PI()*'User Interface'!$D$19/180)+$C$8,$C$8)</f>
        <v>-9.81</v>
      </c>
      <c r="E261">
        <f t="shared" si="6"/>
        <v>9.4</v>
      </c>
      <c r="F261">
        <f t="shared" si="6"/>
        <v>0.55731000000000352</v>
      </c>
      <c r="G261">
        <f t="shared" si="7"/>
        <v>2.3406000000000011</v>
      </c>
      <c r="H261">
        <f t="shared" si="7"/>
        <v>0.94288509500000051</v>
      </c>
    </row>
    <row r="262" spans="2:8" x14ac:dyDescent="0.3">
      <c r="B262">
        <f>B261+'User Interface'!$D$14</f>
        <v>0.25000000000000017</v>
      </c>
      <c r="C262">
        <f>IF(G262&lt;0,(SQRT(G262^2+H262^2)*'User Interface'!$D$17)/$C$7*COS(PI()*'User Interface'!$D$19/180),0)</f>
        <v>0</v>
      </c>
      <c r="D262">
        <f>IF(G262&lt;0,(SQRT(H262^2+H262^2)*'User Interface'!$D$17)/$C$7*COS(PI()*'User Interface'!$D$19/180)+$C$8,$C$8)</f>
        <v>-9.81</v>
      </c>
      <c r="E262">
        <f t="shared" si="6"/>
        <v>9.4</v>
      </c>
      <c r="F262">
        <f t="shared" si="6"/>
        <v>0.54750000000000354</v>
      </c>
      <c r="G262">
        <f t="shared" si="7"/>
        <v>2.350000000000001</v>
      </c>
      <c r="H262">
        <f t="shared" si="7"/>
        <v>0.94343750000000048</v>
      </c>
    </row>
    <row r="263" spans="2:8" x14ac:dyDescent="0.3">
      <c r="B263">
        <f>B262+'User Interface'!$D$14</f>
        <v>0.25100000000000017</v>
      </c>
      <c r="C263">
        <f>IF(G263&lt;0,(SQRT(G263^2+H263^2)*'User Interface'!$D$17)/$C$7*COS(PI()*'User Interface'!$D$19/180),0)</f>
        <v>0</v>
      </c>
      <c r="D263">
        <f>IF(G263&lt;0,(SQRT(H263^2+H263^2)*'User Interface'!$D$17)/$C$7*COS(PI()*'User Interface'!$D$19/180)+$C$8,$C$8)</f>
        <v>-9.81</v>
      </c>
      <c r="E263">
        <f t="shared" si="6"/>
        <v>9.4</v>
      </c>
      <c r="F263">
        <f t="shared" si="6"/>
        <v>0.53769000000000355</v>
      </c>
      <c r="G263">
        <f t="shared" si="7"/>
        <v>2.3594000000000008</v>
      </c>
      <c r="H263">
        <f t="shared" si="7"/>
        <v>0.94398009500000046</v>
      </c>
    </row>
    <row r="264" spans="2:8" x14ac:dyDescent="0.3">
      <c r="B264">
        <f>B263+'User Interface'!$D$14</f>
        <v>0.25200000000000017</v>
      </c>
      <c r="C264">
        <f>IF(G264&lt;0,(SQRT(G264^2+H264^2)*'User Interface'!$D$17)/$C$7*COS(PI()*'User Interface'!$D$19/180),0)</f>
        <v>0</v>
      </c>
      <c r="D264">
        <f>IF(G264&lt;0,(SQRT(H264^2+H264^2)*'User Interface'!$D$17)/$C$7*COS(PI()*'User Interface'!$D$19/180)+$C$8,$C$8)</f>
        <v>-9.81</v>
      </c>
      <c r="E264">
        <f t="shared" si="6"/>
        <v>9.4</v>
      </c>
      <c r="F264">
        <f t="shared" si="6"/>
        <v>0.52788000000000357</v>
      </c>
      <c r="G264">
        <f t="shared" si="7"/>
        <v>2.3688000000000007</v>
      </c>
      <c r="H264">
        <f t="shared" si="7"/>
        <v>0.94451288000000044</v>
      </c>
    </row>
    <row r="265" spans="2:8" x14ac:dyDescent="0.3">
      <c r="B265">
        <f>B264+'User Interface'!$D$14</f>
        <v>0.25300000000000017</v>
      </c>
      <c r="C265">
        <f>IF(G265&lt;0,(SQRT(G265^2+H265^2)*'User Interface'!$D$17)/$C$7*COS(PI()*'User Interface'!$D$19/180),0)</f>
        <v>0</v>
      </c>
      <c r="D265">
        <f>IF(G265&lt;0,(SQRT(H265^2+H265^2)*'User Interface'!$D$17)/$C$7*COS(PI()*'User Interface'!$D$19/180)+$C$8,$C$8)</f>
        <v>-9.81</v>
      </c>
      <c r="E265">
        <f t="shared" si="6"/>
        <v>9.4</v>
      </c>
      <c r="F265">
        <f t="shared" si="6"/>
        <v>0.51807000000000358</v>
      </c>
      <c r="G265">
        <f t="shared" si="7"/>
        <v>2.3782000000000005</v>
      </c>
      <c r="H265">
        <f t="shared" si="7"/>
        <v>0.94503585500000042</v>
      </c>
    </row>
    <row r="266" spans="2:8" x14ac:dyDescent="0.3">
      <c r="B266">
        <f>B265+'User Interface'!$D$14</f>
        <v>0.25400000000000017</v>
      </c>
      <c r="C266">
        <f>IF(G266&lt;0,(SQRT(G266^2+H266^2)*'User Interface'!$D$17)/$C$7*COS(PI()*'User Interface'!$D$19/180),0)</f>
        <v>0</v>
      </c>
      <c r="D266">
        <f>IF(G266&lt;0,(SQRT(H266^2+H266^2)*'User Interface'!$D$17)/$C$7*COS(PI()*'User Interface'!$D$19/180)+$C$8,$C$8)</f>
        <v>-9.81</v>
      </c>
      <c r="E266">
        <f t="shared" si="6"/>
        <v>9.4</v>
      </c>
      <c r="F266">
        <f t="shared" si="6"/>
        <v>0.5082600000000036</v>
      </c>
      <c r="G266">
        <f t="shared" si="7"/>
        <v>2.3876000000000004</v>
      </c>
      <c r="H266">
        <f t="shared" si="7"/>
        <v>0.94554902000000041</v>
      </c>
    </row>
    <row r="267" spans="2:8" x14ac:dyDescent="0.3">
      <c r="B267">
        <f>B266+'User Interface'!$D$14</f>
        <v>0.25500000000000017</v>
      </c>
      <c r="C267">
        <f>IF(G267&lt;0,(SQRT(G267^2+H267^2)*'User Interface'!$D$17)/$C$7*COS(PI()*'User Interface'!$D$19/180),0)</f>
        <v>0</v>
      </c>
      <c r="D267">
        <f>IF(G267&lt;0,(SQRT(H267^2+H267^2)*'User Interface'!$D$17)/$C$7*COS(PI()*'User Interface'!$D$19/180)+$C$8,$C$8)</f>
        <v>-9.81</v>
      </c>
      <c r="E267">
        <f t="shared" si="6"/>
        <v>9.4</v>
      </c>
      <c r="F267">
        <f t="shared" si="6"/>
        <v>0.49845000000000361</v>
      </c>
      <c r="G267">
        <f t="shared" si="7"/>
        <v>2.3970000000000002</v>
      </c>
      <c r="H267">
        <f t="shared" si="7"/>
        <v>0.94605237500000039</v>
      </c>
    </row>
    <row r="268" spans="2:8" x14ac:dyDescent="0.3">
      <c r="B268">
        <f>B267+'User Interface'!$D$14</f>
        <v>0.25600000000000017</v>
      </c>
      <c r="C268">
        <f>IF(G268&lt;0,(SQRT(G268^2+H268^2)*'User Interface'!$D$17)/$C$7*COS(PI()*'User Interface'!$D$19/180),0)</f>
        <v>0</v>
      </c>
      <c r="D268">
        <f>IF(G268&lt;0,(SQRT(H268^2+H268^2)*'User Interface'!$D$17)/$C$7*COS(PI()*'User Interface'!$D$19/180)+$C$8,$C$8)</f>
        <v>-9.81</v>
      </c>
      <c r="E268">
        <f t="shared" si="6"/>
        <v>9.4</v>
      </c>
      <c r="F268">
        <f t="shared" si="6"/>
        <v>0.48864000000000363</v>
      </c>
      <c r="G268">
        <f t="shared" si="7"/>
        <v>2.4064000000000001</v>
      </c>
      <c r="H268">
        <f t="shared" si="7"/>
        <v>0.94654592000000037</v>
      </c>
    </row>
    <row r="269" spans="2:8" x14ac:dyDescent="0.3">
      <c r="B269">
        <f>B268+'User Interface'!$D$14</f>
        <v>0.25700000000000017</v>
      </c>
      <c r="C269">
        <f>IF(G269&lt;0,(SQRT(G269^2+H269^2)*'User Interface'!$D$17)/$C$7*COS(PI()*'User Interface'!$D$19/180),0)</f>
        <v>0</v>
      </c>
      <c r="D269">
        <f>IF(G269&lt;0,(SQRT(H269^2+H269^2)*'User Interface'!$D$17)/$C$7*COS(PI()*'User Interface'!$D$19/180)+$C$8,$C$8)</f>
        <v>-9.81</v>
      </c>
      <c r="E269">
        <f t="shared" si="6"/>
        <v>9.4</v>
      </c>
      <c r="F269">
        <f t="shared" si="6"/>
        <v>0.47883000000000364</v>
      </c>
      <c r="G269">
        <f t="shared" si="7"/>
        <v>2.4157999999999999</v>
      </c>
      <c r="H269">
        <f t="shared" si="7"/>
        <v>0.94702965500000036</v>
      </c>
    </row>
    <row r="270" spans="2:8" x14ac:dyDescent="0.3">
      <c r="B270">
        <f>B269+'User Interface'!$D$14</f>
        <v>0.25800000000000017</v>
      </c>
      <c r="C270">
        <f>IF(G270&lt;0,(SQRT(G270^2+H270^2)*'User Interface'!$D$17)/$C$7*COS(PI()*'User Interface'!$D$19/180),0)</f>
        <v>0</v>
      </c>
      <c r="D270">
        <f>IF(G270&lt;0,(SQRT(H270^2+H270^2)*'User Interface'!$D$17)/$C$7*COS(PI()*'User Interface'!$D$19/180)+$C$8,$C$8)</f>
        <v>-9.81</v>
      </c>
      <c r="E270">
        <f t="shared" ref="E270:F333" si="8">C269*$C$9+E269</f>
        <v>9.4</v>
      </c>
      <c r="F270">
        <f t="shared" si="8"/>
        <v>0.46902000000000366</v>
      </c>
      <c r="G270">
        <f t="shared" ref="G270:H333" si="9">(E270+E269)/2*$C$9+G269</f>
        <v>2.4251999999999998</v>
      </c>
      <c r="H270">
        <f t="shared" si="9"/>
        <v>0.94750358000000034</v>
      </c>
    </row>
    <row r="271" spans="2:8" x14ac:dyDescent="0.3">
      <c r="B271">
        <f>B270+'User Interface'!$D$14</f>
        <v>0.25900000000000017</v>
      </c>
      <c r="C271">
        <f>IF(G271&lt;0,(SQRT(G271^2+H271^2)*'User Interface'!$D$17)/$C$7*COS(PI()*'User Interface'!$D$19/180),0)</f>
        <v>0</v>
      </c>
      <c r="D271">
        <f>IF(G271&lt;0,(SQRT(H271^2+H271^2)*'User Interface'!$D$17)/$C$7*COS(PI()*'User Interface'!$D$19/180)+$C$8,$C$8)</f>
        <v>-9.81</v>
      </c>
      <c r="E271">
        <f t="shared" si="8"/>
        <v>9.4</v>
      </c>
      <c r="F271">
        <f t="shared" si="8"/>
        <v>0.45921000000000367</v>
      </c>
      <c r="G271">
        <f t="shared" si="9"/>
        <v>2.4345999999999997</v>
      </c>
      <c r="H271">
        <f t="shared" si="9"/>
        <v>0.94796769500000033</v>
      </c>
    </row>
    <row r="272" spans="2:8" x14ac:dyDescent="0.3">
      <c r="B272">
        <f>B271+'User Interface'!$D$14</f>
        <v>0.26000000000000018</v>
      </c>
      <c r="C272">
        <f>IF(G272&lt;0,(SQRT(G272^2+H272^2)*'User Interface'!$D$17)/$C$7*COS(PI()*'User Interface'!$D$19/180),0)</f>
        <v>0</v>
      </c>
      <c r="D272">
        <f>IF(G272&lt;0,(SQRT(H272^2+H272^2)*'User Interface'!$D$17)/$C$7*COS(PI()*'User Interface'!$D$19/180)+$C$8,$C$8)</f>
        <v>-9.81</v>
      </c>
      <c r="E272">
        <f t="shared" si="8"/>
        <v>9.4</v>
      </c>
      <c r="F272">
        <f t="shared" si="8"/>
        <v>0.44940000000000369</v>
      </c>
      <c r="G272">
        <f t="shared" si="9"/>
        <v>2.4439999999999995</v>
      </c>
      <c r="H272">
        <f t="shared" si="9"/>
        <v>0.94842200000000032</v>
      </c>
    </row>
    <row r="273" spans="2:8" x14ac:dyDescent="0.3">
      <c r="B273">
        <f>B272+'User Interface'!$D$14</f>
        <v>0.26100000000000018</v>
      </c>
      <c r="C273">
        <f>IF(G273&lt;0,(SQRT(G273^2+H273^2)*'User Interface'!$D$17)/$C$7*COS(PI()*'User Interface'!$D$19/180),0)</f>
        <v>0</v>
      </c>
      <c r="D273">
        <f>IF(G273&lt;0,(SQRT(H273^2+H273^2)*'User Interface'!$D$17)/$C$7*COS(PI()*'User Interface'!$D$19/180)+$C$8,$C$8)</f>
        <v>-9.81</v>
      </c>
      <c r="E273">
        <f t="shared" si="8"/>
        <v>9.4</v>
      </c>
      <c r="F273">
        <f t="shared" si="8"/>
        <v>0.4395900000000037</v>
      </c>
      <c r="G273">
        <f t="shared" si="9"/>
        <v>2.4533999999999994</v>
      </c>
      <c r="H273">
        <f t="shared" si="9"/>
        <v>0.94886649500000031</v>
      </c>
    </row>
    <row r="274" spans="2:8" x14ac:dyDescent="0.3">
      <c r="B274">
        <f>B273+'User Interface'!$D$14</f>
        <v>0.26200000000000018</v>
      </c>
      <c r="C274">
        <f>IF(G274&lt;0,(SQRT(G274^2+H274^2)*'User Interface'!$D$17)/$C$7*COS(PI()*'User Interface'!$D$19/180),0)</f>
        <v>0</v>
      </c>
      <c r="D274">
        <f>IF(G274&lt;0,(SQRT(H274^2+H274^2)*'User Interface'!$D$17)/$C$7*COS(PI()*'User Interface'!$D$19/180)+$C$8,$C$8)</f>
        <v>-9.81</v>
      </c>
      <c r="E274">
        <f t="shared" si="8"/>
        <v>9.4</v>
      </c>
      <c r="F274">
        <f t="shared" si="8"/>
        <v>0.42978000000000371</v>
      </c>
      <c r="G274">
        <f t="shared" si="9"/>
        <v>2.4627999999999992</v>
      </c>
      <c r="H274">
        <f t="shared" si="9"/>
        <v>0.9493011800000003</v>
      </c>
    </row>
    <row r="275" spans="2:8" x14ac:dyDescent="0.3">
      <c r="B275">
        <f>B274+'User Interface'!$D$14</f>
        <v>0.26300000000000018</v>
      </c>
      <c r="C275">
        <f>IF(G275&lt;0,(SQRT(G275^2+H275^2)*'User Interface'!$D$17)/$C$7*COS(PI()*'User Interface'!$D$19/180),0)</f>
        <v>0</v>
      </c>
      <c r="D275">
        <f>IF(G275&lt;0,(SQRT(H275^2+H275^2)*'User Interface'!$D$17)/$C$7*COS(PI()*'User Interface'!$D$19/180)+$C$8,$C$8)</f>
        <v>-9.81</v>
      </c>
      <c r="E275">
        <f t="shared" si="8"/>
        <v>9.4</v>
      </c>
      <c r="F275">
        <f t="shared" si="8"/>
        <v>0.41997000000000373</v>
      </c>
      <c r="G275">
        <f t="shared" si="9"/>
        <v>2.4721999999999991</v>
      </c>
      <c r="H275">
        <f t="shared" si="9"/>
        <v>0.94972605500000029</v>
      </c>
    </row>
    <row r="276" spans="2:8" x14ac:dyDescent="0.3">
      <c r="B276">
        <f>B275+'User Interface'!$D$14</f>
        <v>0.26400000000000018</v>
      </c>
      <c r="C276">
        <f>IF(G276&lt;0,(SQRT(G276^2+H276^2)*'User Interface'!$D$17)/$C$7*COS(PI()*'User Interface'!$D$19/180),0)</f>
        <v>0</v>
      </c>
      <c r="D276">
        <f>IF(G276&lt;0,(SQRT(H276^2+H276^2)*'User Interface'!$D$17)/$C$7*COS(PI()*'User Interface'!$D$19/180)+$C$8,$C$8)</f>
        <v>-9.81</v>
      </c>
      <c r="E276">
        <f t="shared" si="8"/>
        <v>9.4</v>
      </c>
      <c r="F276">
        <f t="shared" si="8"/>
        <v>0.41016000000000374</v>
      </c>
      <c r="G276">
        <f t="shared" si="9"/>
        <v>2.4815999999999989</v>
      </c>
      <c r="H276">
        <f t="shared" si="9"/>
        <v>0.95014112000000028</v>
      </c>
    </row>
    <row r="277" spans="2:8" x14ac:dyDescent="0.3">
      <c r="B277">
        <f>B276+'User Interface'!$D$14</f>
        <v>0.26500000000000018</v>
      </c>
      <c r="C277">
        <f>IF(G277&lt;0,(SQRT(G277^2+H277^2)*'User Interface'!$D$17)/$C$7*COS(PI()*'User Interface'!$D$19/180),0)</f>
        <v>0</v>
      </c>
      <c r="D277">
        <f>IF(G277&lt;0,(SQRT(H277^2+H277^2)*'User Interface'!$D$17)/$C$7*COS(PI()*'User Interface'!$D$19/180)+$C$8,$C$8)</f>
        <v>-9.81</v>
      </c>
      <c r="E277">
        <f t="shared" si="8"/>
        <v>9.4</v>
      </c>
      <c r="F277">
        <f t="shared" si="8"/>
        <v>0.40035000000000376</v>
      </c>
      <c r="G277">
        <f t="shared" si="9"/>
        <v>2.4909999999999988</v>
      </c>
      <c r="H277">
        <f t="shared" si="9"/>
        <v>0.95054637500000028</v>
      </c>
    </row>
    <row r="278" spans="2:8" x14ac:dyDescent="0.3">
      <c r="B278">
        <f>B277+'User Interface'!$D$14</f>
        <v>0.26600000000000018</v>
      </c>
      <c r="C278">
        <f>IF(G278&lt;0,(SQRT(G278^2+H278^2)*'User Interface'!$D$17)/$C$7*COS(PI()*'User Interface'!$D$19/180),0)</f>
        <v>0</v>
      </c>
      <c r="D278">
        <f>IF(G278&lt;0,(SQRT(H278^2+H278^2)*'User Interface'!$D$17)/$C$7*COS(PI()*'User Interface'!$D$19/180)+$C$8,$C$8)</f>
        <v>-9.81</v>
      </c>
      <c r="E278">
        <f t="shared" si="8"/>
        <v>9.4</v>
      </c>
      <c r="F278">
        <f t="shared" si="8"/>
        <v>0.39054000000000377</v>
      </c>
      <c r="G278">
        <f t="shared" si="9"/>
        <v>2.5003999999999986</v>
      </c>
      <c r="H278">
        <f t="shared" si="9"/>
        <v>0.95094182000000027</v>
      </c>
    </row>
    <row r="279" spans="2:8" x14ac:dyDescent="0.3">
      <c r="B279">
        <f>B278+'User Interface'!$D$14</f>
        <v>0.26700000000000018</v>
      </c>
      <c r="C279">
        <f>IF(G279&lt;0,(SQRT(G279^2+H279^2)*'User Interface'!$D$17)/$C$7*COS(PI()*'User Interface'!$D$19/180),0)</f>
        <v>0</v>
      </c>
      <c r="D279">
        <f>IF(G279&lt;0,(SQRT(H279^2+H279^2)*'User Interface'!$D$17)/$C$7*COS(PI()*'User Interface'!$D$19/180)+$C$8,$C$8)</f>
        <v>-9.81</v>
      </c>
      <c r="E279">
        <f t="shared" si="8"/>
        <v>9.4</v>
      </c>
      <c r="F279">
        <f t="shared" si="8"/>
        <v>0.38073000000000379</v>
      </c>
      <c r="G279">
        <f t="shared" si="9"/>
        <v>2.5097999999999985</v>
      </c>
      <c r="H279">
        <f t="shared" si="9"/>
        <v>0.95132745500000027</v>
      </c>
    </row>
    <row r="280" spans="2:8" x14ac:dyDescent="0.3">
      <c r="B280">
        <f>B279+'User Interface'!$D$14</f>
        <v>0.26800000000000018</v>
      </c>
      <c r="C280">
        <f>IF(G280&lt;0,(SQRT(G280^2+H280^2)*'User Interface'!$D$17)/$C$7*COS(PI()*'User Interface'!$D$19/180),0)</f>
        <v>0</v>
      </c>
      <c r="D280">
        <f>IF(G280&lt;0,(SQRT(H280^2+H280^2)*'User Interface'!$D$17)/$C$7*COS(PI()*'User Interface'!$D$19/180)+$C$8,$C$8)</f>
        <v>-9.81</v>
      </c>
      <c r="E280">
        <f t="shared" si="8"/>
        <v>9.4</v>
      </c>
      <c r="F280">
        <f t="shared" si="8"/>
        <v>0.3709200000000038</v>
      </c>
      <c r="G280">
        <f t="shared" si="9"/>
        <v>2.5191999999999983</v>
      </c>
      <c r="H280">
        <f t="shared" si="9"/>
        <v>0.95170328000000026</v>
      </c>
    </row>
    <row r="281" spans="2:8" x14ac:dyDescent="0.3">
      <c r="B281">
        <f>B280+'User Interface'!$D$14</f>
        <v>0.26900000000000018</v>
      </c>
      <c r="C281">
        <f>IF(G281&lt;0,(SQRT(G281^2+H281^2)*'User Interface'!$D$17)/$C$7*COS(PI()*'User Interface'!$D$19/180),0)</f>
        <v>0</v>
      </c>
      <c r="D281">
        <f>IF(G281&lt;0,(SQRT(H281^2+H281^2)*'User Interface'!$D$17)/$C$7*COS(PI()*'User Interface'!$D$19/180)+$C$8,$C$8)</f>
        <v>-9.81</v>
      </c>
      <c r="E281">
        <f t="shared" si="8"/>
        <v>9.4</v>
      </c>
      <c r="F281">
        <f t="shared" si="8"/>
        <v>0.36111000000000382</v>
      </c>
      <c r="G281">
        <f t="shared" si="9"/>
        <v>2.5285999999999982</v>
      </c>
      <c r="H281">
        <f t="shared" si="9"/>
        <v>0.95206929500000026</v>
      </c>
    </row>
    <row r="282" spans="2:8" x14ac:dyDescent="0.3">
      <c r="B282">
        <f>B281+'User Interface'!$D$14</f>
        <v>0.27000000000000018</v>
      </c>
      <c r="C282">
        <f>IF(G282&lt;0,(SQRT(G282^2+H282^2)*'User Interface'!$D$17)/$C$7*COS(PI()*'User Interface'!$D$19/180),0)</f>
        <v>0</v>
      </c>
      <c r="D282">
        <f>IF(G282&lt;0,(SQRT(H282^2+H282^2)*'User Interface'!$D$17)/$C$7*COS(PI()*'User Interface'!$D$19/180)+$C$8,$C$8)</f>
        <v>-9.81</v>
      </c>
      <c r="E282">
        <f t="shared" si="8"/>
        <v>9.4</v>
      </c>
      <c r="F282">
        <f t="shared" si="8"/>
        <v>0.35130000000000383</v>
      </c>
      <c r="G282">
        <f t="shared" si="9"/>
        <v>2.537999999999998</v>
      </c>
      <c r="H282">
        <f t="shared" si="9"/>
        <v>0.95242550000000026</v>
      </c>
    </row>
    <row r="283" spans="2:8" x14ac:dyDescent="0.3">
      <c r="B283">
        <f>B282+'User Interface'!$D$14</f>
        <v>0.27100000000000019</v>
      </c>
      <c r="C283">
        <f>IF(G283&lt;0,(SQRT(G283^2+H283^2)*'User Interface'!$D$17)/$C$7*COS(PI()*'User Interface'!$D$19/180),0)</f>
        <v>0</v>
      </c>
      <c r="D283">
        <f>IF(G283&lt;0,(SQRT(H283^2+H283^2)*'User Interface'!$D$17)/$C$7*COS(PI()*'User Interface'!$D$19/180)+$C$8,$C$8)</f>
        <v>-9.81</v>
      </c>
      <c r="E283">
        <f t="shared" si="8"/>
        <v>9.4</v>
      </c>
      <c r="F283">
        <f t="shared" si="8"/>
        <v>0.34149000000000385</v>
      </c>
      <c r="G283">
        <f t="shared" si="9"/>
        <v>2.5473999999999979</v>
      </c>
      <c r="H283">
        <f t="shared" si="9"/>
        <v>0.95277189500000026</v>
      </c>
    </row>
    <row r="284" spans="2:8" x14ac:dyDescent="0.3">
      <c r="B284">
        <f>B283+'User Interface'!$D$14</f>
        <v>0.27200000000000019</v>
      </c>
      <c r="C284">
        <f>IF(G284&lt;0,(SQRT(G284^2+H284^2)*'User Interface'!$D$17)/$C$7*COS(PI()*'User Interface'!$D$19/180),0)</f>
        <v>0</v>
      </c>
      <c r="D284">
        <f>IF(G284&lt;0,(SQRT(H284^2+H284^2)*'User Interface'!$D$17)/$C$7*COS(PI()*'User Interface'!$D$19/180)+$C$8,$C$8)</f>
        <v>-9.81</v>
      </c>
      <c r="E284">
        <f t="shared" si="8"/>
        <v>9.4</v>
      </c>
      <c r="F284">
        <f t="shared" si="8"/>
        <v>0.33168000000000386</v>
      </c>
      <c r="G284">
        <f t="shared" si="9"/>
        <v>2.5567999999999977</v>
      </c>
      <c r="H284">
        <f t="shared" si="9"/>
        <v>0.95310848000000026</v>
      </c>
    </row>
    <row r="285" spans="2:8" x14ac:dyDescent="0.3">
      <c r="B285">
        <f>B284+'User Interface'!$D$14</f>
        <v>0.27300000000000019</v>
      </c>
      <c r="C285">
        <f>IF(G285&lt;0,(SQRT(G285^2+H285^2)*'User Interface'!$D$17)/$C$7*COS(PI()*'User Interface'!$D$19/180),0)</f>
        <v>0</v>
      </c>
      <c r="D285">
        <f>IF(G285&lt;0,(SQRT(H285^2+H285^2)*'User Interface'!$D$17)/$C$7*COS(PI()*'User Interface'!$D$19/180)+$C$8,$C$8)</f>
        <v>-9.81</v>
      </c>
      <c r="E285">
        <f t="shared" si="8"/>
        <v>9.4</v>
      </c>
      <c r="F285">
        <f t="shared" si="8"/>
        <v>0.32187000000000388</v>
      </c>
      <c r="G285">
        <f t="shared" si="9"/>
        <v>2.5661999999999976</v>
      </c>
      <c r="H285">
        <f t="shared" si="9"/>
        <v>0.95343525500000026</v>
      </c>
    </row>
    <row r="286" spans="2:8" x14ac:dyDescent="0.3">
      <c r="B286">
        <f>B285+'User Interface'!$D$14</f>
        <v>0.27400000000000019</v>
      </c>
      <c r="C286">
        <f>IF(G286&lt;0,(SQRT(G286^2+H286^2)*'User Interface'!$D$17)/$C$7*COS(PI()*'User Interface'!$D$19/180),0)</f>
        <v>0</v>
      </c>
      <c r="D286">
        <f>IF(G286&lt;0,(SQRT(H286^2+H286^2)*'User Interface'!$D$17)/$C$7*COS(PI()*'User Interface'!$D$19/180)+$C$8,$C$8)</f>
        <v>-9.81</v>
      </c>
      <c r="E286">
        <f t="shared" si="8"/>
        <v>9.4</v>
      </c>
      <c r="F286">
        <f t="shared" si="8"/>
        <v>0.31206000000000389</v>
      </c>
      <c r="G286">
        <f t="shared" si="9"/>
        <v>2.5755999999999974</v>
      </c>
      <c r="H286">
        <f t="shared" si="9"/>
        <v>0.95375222000000026</v>
      </c>
    </row>
    <row r="287" spans="2:8" x14ac:dyDescent="0.3">
      <c r="B287">
        <f>B286+'User Interface'!$D$14</f>
        <v>0.27500000000000019</v>
      </c>
      <c r="C287">
        <f>IF(G287&lt;0,(SQRT(G287^2+H287^2)*'User Interface'!$D$17)/$C$7*COS(PI()*'User Interface'!$D$19/180),0)</f>
        <v>0</v>
      </c>
      <c r="D287">
        <f>IF(G287&lt;0,(SQRT(H287^2+H287^2)*'User Interface'!$D$17)/$C$7*COS(PI()*'User Interface'!$D$19/180)+$C$8,$C$8)</f>
        <v>-9.81</v>
      </c>
      <c r="E287">
        <f t="shared" si="8"/>
        <v>9.4</v>
      </c>
      <c r="F287">
        <f t="shared" si="8"/>
        <v>0.3022500000000039</v>
      </c>
      <c r="G287">
        <f t="shared" si="9"/>
        <v>2.5849999999999973</v>
      </c>
      <c r="H287">
        <f t="shared" si="9"/>
        <v>0.95405937500000026</v>
      </c>
    </row>
    <row r="288" spans="2:8" x14ac:dyDescent="0.3">
      <c r="B288">
        <f>B287+'User Interface'!$D$14</f>
        <v>0.27600000000000019</v>
      </c>
      <c r="C288">
        <f>IF(G288&lt;0,(SQRT(G288^2+H288^2)*'User Interface'!$D$17)/$C$7*COS(PI()*'User Interface'!$D$19/180),0)</f>
        <v>0</v>
      </c>
      <c r="D288">
        <f>IF(G288&lt;0,(SQRT(H288^2+H288^2)*'User Interface'!$D$17)/$C$7*COS(PI()*'User Interface'!$D$19/180)+$C$8,$C$8)</f>
        <v>-9.81</v>
      </c>
      <c r="E288">
        <f t="shared" si="8"/>
        <v>9.4</v>
      </c>
      <c r="F288">
        <f t="shared" si="8"/>
        <v>0.29244000000000392</v>
      </c>
      <c r="G288">
        <f t="shared" si="9"/>
        <v>2.5943999999999972</v>
      </c>
      <c r="H288">
        <f t="shared" si="9"/>
        <v>0.95435672000000027</v>
      </c>
    </row>
    <row r="289" spans="2:8" x14ac:dyDescent="0.3">
      <c r="B289">
        <f>B288+'User Interface'!$D$14</f>
        <v>0.27700000000000019</v>
      </c>
      <c r="C289">
        <f>IF(G289&lt;0,(SQRT(G289^2+H289^2)*'User Interface'!$D$17)/$C$7*COS(PI()*'User Interface'!$D$19/180),0)</f>
        <v>0</v>
      </c>
      <c r="D289">
        <f>IF(G289&lt;0,(SQRT(H289^2+H289^2)*'User Interface'!$D$17)/$C$7*COS(PI()*'User Interface'!$D$19/180)+$C$8,$C$8)</f>
        <v>-9.81</v>
      </c>
      <c r="E289">
        <f t="shared" si="8"/>
        <v>9.4</v>
      </c>
      <c r="F289">
        <f t="shared" si="8"/>
        <v>0.28263000000000393</v>
      </c>
      <c r="G289">
        <f t="shared" si="9"/>
        <v>2.603799999999997</v>
      </c>
      <c r="H289">
        <f t="shared" si="9"/>
        <v>0.95464425500000027</v>
      </c>
    </row>
    <row r="290" spans="2:8" x14ac:dyDescent="0.3">
      <c r="B290">
        <f>B289+'User Interface'!$D$14</f>
        <v>0.27800000000000019</v>
      </c>
      <c r="C290">
        <f>IF(G290&lt;0,(SQRT(G290^2+H290^2)*'User Interface'!$D$17)/$C$7*COS(PI()*'User Interface'!$D$19/180),0)</f>
        <v>0</v>
      </c>
      <c r="D290">
        <f>IF(G290&lt;0,(SQRT(H290^2+H290^2)*'User Interface'!$D$17)/$C$7*COS(PI()*'User Interface'!$D$19/180)+$C$8,$C$8)</f>
        <v>-9.81</v>
      </c>
      <c r="E290">
        <f t="shared" si="8"/>
        <v>9.4</v>
      </c>
      <c r="F290">
        <f t="shared" si="8"/>
        <v>0.27282000000000395</v>
      </c>
      <c r="G290">
        <f t="shared" si="9"/>
        <v>2.6131999999999969</v>
      </c>
      <c r="H290">
        <f t="shared" si="9"/>
        <v>0.95492198000000028</v>
      </c>
    </row>
    <row r="291" spans="2:8" x14ac:dyDescent="0.3">
      <c r="B291">
        <f>B290+'User Interface'!$D$14</f>
        <v>0.27900000000000019</v>
      </c>
      <c r="C291">
        <f>IF(G291&lt;0,(SQRT(G291^2+H291^2)*'User Interface'!$D$17)/$C$7*COS(PI()*'User Interface'!$D$19/180),0)</f>
        <v>0</v>
      </c>
      <c r="D291">
        <f>IF(G291&lt;0,(SQRT(H291^2+H291^2)*'User Interface'!$D$17)/$C$7*COS(PI()*'User Interface'!$D$19/180)+$C$8,$C$8)</f>
        <v>-9.81</v>
      </c>
      <c r="E291">
        <f t="shared" si="8"/>
        <v>9.4</v>
      </c>
      <c r="F291">
        <f t="shared" si="8"/>
        <v>0.26301000000000396</v>
      </c>
      <c r="G291">
        <f t="shared" si="9"/>
        <v>2.6225999999999967</v>
      </c>
      <c r="H291">
        <f t="shared" si="9"/>
        <v>0.95518989500000029</v>
      </c>
    </row>
    <row r="292" spans="2:8" x14ac:dyDescent="0.3">
      <c r="B292">
        <f>B291+'User Interface'!$D$14</f>
        <v>0.28000000000000019</v>
      </c>
      <c r="C292">
        <f>IF(G292&lt;0,(SQRT(G292^2+H292^2)*'User Interface'!$D$17)/$C$7*COS(PI()*'User Interface'!$D$19/180),0)</f>
        <v>0</v>
      </c>
      <c r="D292">
        <f>IF(G292&lt;0,(SQRT(H292^2+H292^2)*'User Interface'!$D$17)/$C$7*COS(PI()*'User Interface'!$D$19/180)+$C$8,$C$8)</f>
        <v>-9.81</v>
      </c>
      <c r="E292">
        <f t="shared" si="8"/>
        <v>9.4</v>
      </c>
      <c r="F292">
        <f t="shared" si="8"/>
        <v>0.25320000000000398</v>
      </c>
      <c r="G292">
        <f t="shared" si="9"/>
        <v>2.6319999999999966</v>
      </c>
      <c r="H292">
        <f t="shared" si="9"/>
        <v>0.9554480000000003</v>
      </c>
    </row>
    <row r="293" spans="2:8" x14ac:dyDescent="0.3">
      <c r="B293">
        <f>B292+'User Interface'!$D$14</f>
        <v>0.28100000000000019</v>
      </c>
      <c r="C293">
        <f>IF(G293&lt;0,(SQRT(G293^2+H293^2)*'User Interface'!$D$17)/$C$7*COS(PI()*'User Interface'!$D$19/180),0)</f>
        <v>0</v>
      </c>
      <c r="D293">
        <f>IF(G293&lt;0,(SQRT(H293^2+H293^2)*'User Interface'!$D$17)/$C$7*COS(PI()*'User Interface'!$D$19/180)+$C$8,$C$8)</f>
        <v>-9.81</v>
      </c>
      <c r="E293">
        <f t="shared" si="8"/>
        <v>9.4</v>
      </c>
      <c r="F293">
        <f t="shared" si="8"/>
        <v>0.24339000000000396</v>
      </c>
      <c r="G293">
        <f t="shared" si="9"/>
        <v>2.6413999999999964</v>
      </c>
      <c r="H293">
        <f t="shared" si="9"/>
        <v>0.95569629500000031</v>
      </c>
    </row>
    <row r="294" spans="2:8" x14ac:dyDescent="0.3">
      <c r="B294">
        <f>B293+'User Interface'!$D$14</f>
        <v>0.28200000000000019</v>
      </c>
      <c r="C294">
        <f>IF(G294&lt;0,(SQRT(G294^2+H294^2)*'User Interface'!$D$17)/$C$7*COS(PI()*'User Interface'!$D$19/180),0)</f>
        <v>0</v>
      </c>
      <c r="D294">
        <f>IF(G294&lt;0,(SQRT(H294^2+H294^2)*'User Interface'!$D$17)/$C$7*COS(PI()*'User Interface'!$D$19/180)+$C$8,$C$8)</f>
        <v>-9.81</v>
      </c>
      <c r="E294">
        <f t="shared" si="8"/>
        <v>9.4</v>
      </c>
      <c r="F294">
        <f t="shared" si="8"/>
        <v>0.23358000000000395</v>
      </c>
      <c r="G294">
        <f t="shared" si="9"/>
        <v>2.6507999999999963</v>
      </c>
      <c r="H294">
        <f t="shared" si="9"/>
        <v>0.95593478000000032</v>
      </c>
    </row>
    <row r="295" spans="2:8" x14ac:dyDescent="0.3">
      <c r="B295">
        <f>B294+'User Interface'!$D$14</f>
        <v>0.2830000000000002</v>
      </c>
      <c r="C295">
        <f>IF(G295&lt;0,(SQRT(G295^2+H295^2)*'User Interface'!$D$17)/$C$7*COS(PI()*'User Interface'!$D$19/180),0)</f>
        <v>0</v>
      </c>
      <c r="D295">
        <f>IF(G295&lt;0,(SQRT(H295^2+H295^2)*'User Interface'!$D$17)/$C$7*COS(PI()*'User Interface'!$D$19/180)+$C$8,$C$8)</f>
        <v>-9.81</v>
      </c>
      <c r="E295">
        <f t="shared" si="8"/>
        <v>9.4</v>
      </c>
      <c r="F295">
        <f t="shared" si="8"/>
        <v>0.22377000000000394</v>
      </c>
      <c r="G295">
        <f t="shared" si="9"/>
        <v>2.6601999999999961</v>
      </c>
      <c r="H295">
        <f t="shared" si="9"/>
        <v>0.95616345500000033</v>
      </c>
    </row>
    <row r="296" spans="2:8" x14ac:dyDescent="0.3">
      <c r="B296">
        <f>B295+'User Interface'!$D$14</f>
        <v>0.2840000000000002</v>
      </c>
      <c r="C296">
        <f>IF(G296&lt;0,(SQRT(G296^2+H296^2)*'User Interface'!$D$17)/$C$7*COS(PI()*'User Interface'!$D$19/180),0)</f>
        <v>0</v>
      </c>
      <c r="D296">
        <f>IF(G296&lt;0,(SQRT(H296^2+H296^2)*'User Interface'!$D$17)/$C$7*COS(PI()*'User Interface'!$D$19/180)+$C$8,$C$8)</f>
        <v>-9.81</v>
      </c>
      <c r="E296">
        <f t="shared" si="8"/>
        <v>9.4</v>
      </c>
      <c r="F296">
        <f t="shared" si="8"/>
        <v>0.21396000000000392</v>
      </c>
      <c r="G296">
        <f t="shared" si="9"/>
        <v>2.669599999999996</v>
      </c>
      <c r="H296">
        <f t="shared" si="9"/>
        <v>0.95638232000000034</v>
      </c>
    </row>
    <row r="297" spans="2:8" x14ac:dyDescent="0.3">
      <c r="B297">
        <f>B296+'User Interface'!$D$14</f>
        <v>0.2850000000000002</v>
      </c>
      <c r="C297">
        <f>IF(G297&lt;0,(SQRT(G297^2+H297^2)*'User Interface'!$D$17)/$C$7*COS(PI()*'User Interface'!$D$19/180),0)</f>
        <v>0</v>
      </c>
      <c r="D297">
        <f>IF(G297&lt;0,(SQRT(H297^2+H297^2)*'User Interface'!$D$17)/$C$7*COS(PI()*'User Interface'!$D$19/180)+$C$8,$C$8)</f>
        <v>-9.81</v>
      </c>
      <c r="E297">
        <f t="shared" si="8"/>
        <v>9.4</v>
      </c>
      <c r="F297">
        <f t="shared" si="8"/>
        <v>0.20415000000000391</v>
      </c>
      <c r="G297">
        <f t="shared" si="9"/>
        <v>2.6789999999999958</v>
      </c>
      <c r="H297">
        <f t="shared" si="9"/>
        <v>0.95659137500000035</v>
      </c>
    </row>
    <row r="298" spans="2:8" x14ac:dyDescent="0.3">
      <c r="B298">
        <f>B297+'User Interface'!$D$14</f>
        <v>0.2860000000000002</v>
      </c>
      <c r="C298">
        <f>IF(G298&lt;0,(SQRT(G298^2+H298^2)*'User Interface'!$D$17)/$C$7*COS(PI()*'User Interface'!$D$19/180),0)</f>
        <v>0</v>
      </c>
      <c r="D298">
        <f>IF(G298&lt;0,(SQRT(H298^2+H298^2)*'User Interface'!$D$17)/$C$7*COS(PI()*'User Interface'!$D$19/180)+$C$8,$C$8)</f>
        <v>-9.81</v>
      </c>
      <c r="E298">
        <f t="shared" si="8"/>
        <v>9.4</v>
      </c>
      <c r="F298">
        <f t="shared" si="8"/>
        <v>0.1943400000000039</v>
      </c>
      <c r="G298">
        <f t="shared" si="9"/>
        <v>2.6883999999999957</v>
      </c>
      <c r="H298">
        <f t="shared" si="9"/>
        <v>0.95679062000000037</v>
      </c>
    </row>
    <row r="299" spans="2:8" x14ac:dyDescent="0.3">
      <c r="B299">
        <f>B298+'User Interface'!$D$14</f>
        <v>0.2870000000000002</v>
      </c>
      <c r="C299">
        <f>IF(G299&lt;0,(SQRT(G299^2+H299^2)*'User Interface'!$D$17)/$C$7*COS(PI()*'User Interface'!$D$19/180),0)</f>
        <v>0</v>
      </c>
      <c r="D299">
        <f>IF(G299&lt;0,(SQRT(H299^2+H299^2)*'User Interface'!$D$17)/$C$7*COS(PI()*'User Interface'!$D$19/180)+$C$8,$C$8)</f>
        <v>-9.81</v>
      </c>
      <c r="E299">
        <f t="shared" si="8"/>
        <v>9.4</v>
      </c>
      <c r="F299">
        <f t="shared" si="8"/>
        <v>0.18453000000000389</v>
      </c>
      <c r="G299">
        <f t="shared" si="9"/>
        <v>2.6977999999999955</v>
      </c>
      <c r="H299">
        <f t="shared" si="9"/>
        <v>0.95698005500000038</v>
      </c>
    </row>
    <row r="300" spans="2:8" x14ac:dyDescent="0.3">
      <c r="B300">
        <f>B299+'User Interface'!$D$14</f>
        <v>0.2880000000000002</v>
      </c>
      <c r="C300">
        <f>IF(G300&lt;0,(SQRT(G300^2+H300^2)*'User Interface'!$D$17)/$C$7*COS(PI()*'User Interface'!$D$19/180),0)</f>
        <v>0</v>
      </c>
      <c r="D300">
        <f>IF(G300&lt;0,(SQRT(H300^2+H300^2)*'User Interface'!$D$17)/$C$7*COS(PI()*'User Interface'!$D$19/180)+$C$8,$C$8)</f>
        <v>-9.81</v>
      </c>
      <c r="E300">
        <f t="shared" si="8"/>
        <v>9.4</v>
      </c>
      <c r="F300">
        <f t="shared" si="8"/>
        <v>0.17472000000000387</v>
      </c>
      <c r="G300">
        <f t="shared" si="9"/>
        <v>2.7071999999999954</v>
      </c>
      <c r="H300">
        <f t="shared" si="9"/>
        <v>0.9571596800000004</v>
      </c>
    </row>
    <row r="301" spans="2:8" x14ac:dyDescent="0.3">
      <c r="B301">
        <f>B300+'User Interface'!$D$14</f>
        <v>0.2890000000000002</v>
      </c>
      <c r="C301">
        <f>IF(G301&lt;0,(SQRT(G301^2+H301^2)*'User Interface'!$D$17)/$C$7*COS(PI()*'User Interface'!$D$19/180),0)</f>
        <v>0</v>
      </c>
      <c r="D301">
        <f>IF(G301&lt;0,(SQRT(H301^2+H301^2)*'User Interface'!$D$17)/$C$7*COS(PI()*'User Interface'!$D$19/180)+$C$8,$C$8)</f>
        <v>-9.81</v>
      </c>
      <c r="E301">
        <f t="shared" si="8"/>
        <v>9.4</v>
      </c>
      <c r="F301">
        <f t="shared" si="8"/>
        <v>0.16491000000000386</v>
      </c>
      <c r="G301">
        <f t="shared" si="9"/>
        <v>2.7165999999999952</v>
      </c>
      <c r="H301">
        <f t="shared" si="9"/>
        <v>0.95732949500000042</v>
      </c>
    </row>
    <row r="302" spans="2:8" x14ac:dyDescent="0.3">
      <c r="B302">
        <f>B301+'User Interface'!$D$14</f>
        <v>0.2900000000000002</v>
      </c>
      <c r="C302">
        <f>IF(G302&lt;0,(SQRT(G302^2+H302^2)*'User Interface'!$D$17)/$C$7*COS(PI()*'User Interface'!$D$19/180),0)</f>
        <v>0</v>
      </c>
      <c r="D302">
        <f>IF(G302&lt;0,(SQRT(H302^2+H302^2)*'User Interface'!$D$17)/$C$7*COS(PI()*'User Interface'!$D$19/180)+$C$8,$C$8)</f>
        <v>-9.81</v>
      </c>
      <c r="E302">
        <f t="shared" si="8"/>
        <v>9.4</v>
      </c>
      <c r="F302">
        <f t="shared" si="8"/>
        <v>0.15510000000000385</v>
      </c>
      <c r="G302">
        <f t="shared" si="9"/>
        <v>2.7259999999999951</v>
      </c>
      <c r="H302">
        <f t="shared" si="9"/>
        <v>0.95748950000000044</v>
      </c>
    </row>
    <row r="303" spans="2:8" x14ac:dyDescent="0.3">
      <c r="B303">
        <f>B302+'User Interface'!$D$14</f>
        <v>0.2910000000000002</v>
      </c>
      <c r="C303">
        <f>IF(G303&lt;0,(SQRT(G303^2+H303^2)*'User Interface'!$D$17)/$C$7*COS(PI()*'User Interface'!$D$19/180),0)</f>
        <v>0</v>
      </c>
      <c r="D303">
        <f>IF(G303&lt;0,(SQRT(H303^2+H303^2)*'User Interface'!$D$17)/$C$7*COS(PI()*'User Interface'!$D$19/180)+$C$8,$C$8)</f>
        <v>-9.81</v>
      </c>
      <c r="E303">
        <f t="shared" si="8"/>
        <v>9.4</v>
      </c>
      <c r="F303">
        <f t="shared" si="8"/>
        <v>0.14529000000000383</v>
      </c>
      <c r="G303">
        <f t="shared" si="9"/>
        <v>2.7353999999999949</v>
      </c>
      <c r="H303">
        <f t="shared" si="9"/>
        <v>0.95763969500000046</v>
      </c>
    </row>
    <row r="304" spans="2:8" x14ac:dyDescent="0.3">
      <c r="B304">
        <f>B303+'User Interface'!$D$14</f>
        <v>0.2920000000000002</v>
      </c>
      <c r="C304">
        <f>IF(G304&lt;0,(SQRT(G304^2+H304^2)*'User Interface'!$D$17)/$C$7*COS(PI()*'User Interface'!$D$19/180),0)</f>
        <v>0</v>
      </c>
      <c r="D304">
        <f>IF(G304&lt;0,(SQRT(H304^2+H304^2)*'User Interface'!$D$17)/$C$7*COS(PI()*'User Interface'!$D$19/180)+$C$8,$C$8)</f>
        <v>-9.81</v>
      </c>
      <c r="E304">
        <f t="shared" si="8"/>
        <v>9.4</v>
      </c>
      <c r="F304">
        <f t="shared" si="8"/>
        <v>0.13548000000000382</v>
      </c>
      <c r="G304">
        <f t="shared" si="9"/>
        <v>2.7447999999999948</v>
      </c>
      <c r="H304">
        <f t="shared" si="9"/>
        <v>0.95778008000000048</v>
      </c>
    </row>
    <row r="305" spans="2:8" x14ac:dyDescent="0.3">
      <c r="B305">
        <f>B304+'User Interface'!$D$14</f>
        <v>0.2930000000000002</v>
      </c>
      <c r="C305">
        <f>IF(G305&lt;0,(SQRT(G305^2+H305^2)*'User Interface'!$D$17)/$C$7*COS(PI()*'User Interface'!$D$19/180),0)</f>
        <v>0</v>
      </c>
      <c r="D305">
        <f>IF(G305&lt;0,(SQRT(H305^2+H305^2)*'User Interface'!$D$17)/$C$7*COS(PI()*'User Interface'!$D$19/180)+$C$8,$C$8)</f>
        <v>-9.81</v>
      </c>
      <c r="E305">
        <f t="shared" si="8"/>
        <v>9.4</v>
      </c>
      <c r="F305">
        <f t="shared" si="8"/>
        <v>0.12567000000000381</v>
      </c>
      <c r="G305">
        <f t="shared" si="9"/>
        <v>2.7541999999999947</v>
      </c>
      <c r="H305">
        <f t="shared" si="9"/>
        <v>0.9579106550000005</v>
      </c>
    </row>
    <row r="306" spans="2:8" x14ac:dyDescent="0.3">
      <c r="B306">
        <f>B305+'User Interface'!$D$14</f>
        <v>0.29400000000000021</v>
      </c>
      <c r="C306">
        <f>IF(G306&lt;0,(SQRT(G306^2+H306^2)*'User Interface'!$D$17)/$C$7*COS(PI()*'User Interface'!$D$19/180),0)</f>
        <v>0</v>
      </c>
      <c r="D306">
        <f>IF(G306&lt;0,(SQRT(H306^2+H306^2)*'User Interface'!$D$17)/$C$7*COS(PI()*'User Interface'!$D$19/180)+$C$8,$C$8)</f>
        <v>-9.81</v>
      </c>
      <c r="E306">
        <f t="shared" si="8"/>
        <v>9.4</v>
      </c>
      <c r="F306">
        <f t="shared" si="8"/>
        <v>0.11586000000000381</v>
      </c>
      <c r="G306">
        <f t="shared" si="9"/>
        <v>2.7635999999999945</v>
      </c>
      <c r="H306">
        <f t="shared" si="9"/>
        <v>0.95803142000000052</v>
      </c>
    </row>
    <row r="307" spans="2:8" x14ac:dyDescent="0.3">
      <c r="B307">
        <f>B306+'User Interface'!$D$14</f>
        <v>0.29500000000000021</v>
      </c>
      <c r="C307">
        <f>IF(G307&lt;0,(SQRT(G307^2+H307^2)*'User Interface'!$D$17)/$C$7*COS(PI()*'User Interface'!$D$19/180),0)</f>
        <v>0</v>
      </c>
      <c r="D307">
        <f>IF(G307&lt;0,(SQRT(H307^2+H307^2)*'User Interface'!$D$17)/$C$7*COS(PI()*'User Interface'!$D$19/180)+$C$8,$C$8)</f>
        <v>-9.81</v>
      </c>
      <c r="E307">
        <f t="shared" si="8"/>
        <v>9.4</v>
      </c>
      <c r="F307">
        <f t="shared" si="8"/>
        <v>0.10605000000000381</v>
      </c>
      <c r="G307">
        <f t="shared" si="9"/>
        <v>2.7729999999999944</v>
      </c>
      <c r="H307">
        <f t="shared" si="9"/>
        <v>0.95814237500000055</v>
      </c>
    </row>
    <row r="308" spans="2:8" x14ac:dyDescent="0.3">
      <c r="B308">
        <f>B307+'User Interface'!$D$14</f>
        <v>0.29600000000000021</v>
      </c>
      <c r="C308">
        <f>IF(G308&lt;0,(SQRT(G308^2+H308^2)*'User Interface'!$D$17)/$C$7*COS(PI()*'User Interface'!$D$19/180),0)</f>
        <v>0</v>
      </c>
      <c r="D308">
        <f>IF(G308&lt;0,(SQRT(H308^2+H308^2)*'User Interface'!$D$17)/$C$7*COS(PI()*'User Interface'!$D$19/180)+$C$8,$C$8)</f>
        <v>-9.81</v>
      </c>
      <c r="E308">
        <f t="shared" si="8"/>
        <v>9.4</v>
      </c>
      <c r="F308">
        <f t="shared" si="8"/>
        <v>9.6240000000003809E-2</v>
      </c>
      <c r="G308">
        <f t="shared" si="9"/>
        <v>2.7823999999999942</v>
      </c>
      <c r="H308">
        <f t="shared" si="9"/>
        <v>0.95824352000000057</v>
      </c>
    </row>
    <row r="309" spans="2:8" x14ac:dyDescent="0.3">
      <c r="B309">
        <f>B308+'User Interface'!$D$14</f>
        <v>0.29700000000000021</v>
      </c>
      <c r="C309">
        <f>IF(G309&lt;0,(SQRT(G309^2+H309^2)*'User Interface'!$D$17)/$C$7*COS(PI()*'User Interface'!$D$19/180),0)</f>
        <v>0</v>
      </c>
      <c r="D309">
        <f>IF(G309&lt;0,(SQRT(H309^2+H309^2)*'User Interface'!$D$17)/$C$7*COS(PI()*'User Interface'!$D$19/180)+$C$8,$C$8)</f>
        <v>-9.81</v>
      </c>
      <c r="E309">
        <f t="shared" si="8"/>
        <v>9.4</v>
      </c>
      <c r="F309">
        <f t="shared" si="8"/>
        <v>8.6430000000003809E-2</v>
      </c>
      <c r="G309">
        <f t="shared" si="9"/>
        <v>2.7917999999999941</v>
      </c>
      <c r="H309">
        <f t="shared" si="9"/>
        <v>0.9583348550000006</v>
      </c>
    </row>
    <row r="310" spans="2:8" x14ac:dyDescent="0.3">
      <c r="B310">
        <f>B309+'User Interface'!$D$14</f>
        <v>0.29800000000000021</v>
      </c>
      <c r="C310">
        <f>IF(G310&lt;0,(SQRT(G310^2+H310^2)*'User Interface'!$D$17)/$C$7*COS(PI()*'User Interface'!$D$19/180),0)</f>
        <v>0</v>
      </c>
      <c r="D310">
        <f>IF(G310&lt;0,(SQRT(H310^2+H310^2)*'User Interface'!$D$17)/$C$7*COS(PI()*'User Interface'!$D$19/180)+$C$8,$C$8)</f>
        <v>-9.81</v>
      </c>
      <c r="E310">
        <f t="shared" si="8"/>
        <v>9.4</v>
      </c>
      <c r="F310">
        <f t="shared" si="8"/>
        <v>7.662000000000381E-2</v>
      </c>
      <c r="G310">
        <f t="shared" si="9"/>
        <v>2.8011999999999939</v>
      </c>
      <c r="H310">
        <f t="shared" si="9"/>
        <v>0.95841638000000062</v>
      </c>
    </row>
    <row r="311" spans="2:8" x14ac:dyDescent="0.3">
      <c r="B311">
        <f>B310+'User Interface'!$D$14</f>
        <v>0.29900000000000021</v>
      </c>
      <c r="C311">
        <f>IF(G311&lt;0,(SQRT(G311^2+H311^2)*'User Interface'!$D$17)/$C$7*COS(PI()*'User Interface'!$D$19/180),0)</f>
        <v>0</v>
      </c>
      <c r="D311">
        <f>IF(G311&lt;0,(SQRT(H311^2+H311^2)*'User Interface'!$D$17)/$C$7*COS(PI()*'User Interface'!$D$19/180)+$C$8,$C$8)</f>
        <v>-9.81</v>
      </c>
      <c r="E311">
        <f t="shared" si="8"/>
        <v>9.4</v>
      </c>
      <c r="F311">
        <f t="shared" si="8"/>
        <v>6.6810000000003811E-2</v>
      </c>
      <c r="G311">
        <f t="shared" si="9"/>
        <v>2.8105999999999938</v>
      </c>
      <c r="H311">
        <f t="shared" si="9"/>
        <v>0.95848809500000065</v>
      </c>
    </row>
    <row r="312" spans="2:8" x14ac:dyDescent="0.3">
      <c r="B312">
        <f>B311+'User Interface'!$D$14</f>
        <v>0.30000000000000021</v>
      </c>
      <c r="C312">
        <f>IF(G312&lt;0,(SQRT(G312^2+H312^2)*'User Interface'!$D$17)/$C$7*COS(PI()*'User Interface'!$D$19/180),0)</f>
        <v>0</v>
      </c>
      <c r="D312">
        <f>IF(G312&lt;0,(SQRT(H312^2+H312^2)*'User Interface'!$D$17)/$C$7*COS(PI()*'User Interface'!$D$19/180)+$C$8,$C$8)</f>
        <v>-9.81</v>
      </c>
      <c r="E312">
        <f t="shared" si="8"/>
        <v>9.4</v>
      </c>
      <c r="F312">
        <f t="shared" si="8"/>
        <v>5.7000000000003812E-2</v>
      </c>
      <c r="G312">
        <f t="shared" si="9"/>
        <v>2.8199999999999936</v>
      </c>
      <c r="H312">
        <f t="shared" si="9"/>
        <v>0.95855000000000068</v>
      </c>
    </row>
    <row r="313" spans="2:8" x14ac:dyDescent="0.3">
      <c r="B313">
        <f>B312+'User Interface'!$D$14</f>
        <v>0.30100000000000021</v>
      </c>
      <c r="C313">
        <f>IF(G313&lt;0,(SQRT(G313^2+H313^2)*'User Interface'!$D$17)/$C$7*COS(PI()*'User Interface'!$D$19/180),0)</f>
        <v>0</v>
      </c>
      <c r="D313">
        <f>IF(G313&lt;0,(SQRT(H313^2+H313^2)*'User Interface'!$D$17)/$C$7*COS(PI()*'User Interface'!$D$19/180)+$C$8,$C$8)</f>
        <v>-9.81</v>
      </c>
      <c r="E313">
        <f t="shared" si="8"/>
        <v>9.4</v>
      </c>
      <c r="F313">
        <f t="shared" si="8"/>
        <v>4.7190000000003812E-2</v>
      </c>
      <c r="G313">
        <f t="shared" si="9"/>
        <v>2.8293999999999935</v>
      </c>
      <c r="H313">
        <f t="shared" si="9"/>
        <v>0.95860209500000071</v>
      </c>
    </row>
    <row r="314" spans="2:8" x14ac:dyDescent="0.3">
      <c r="B314">
        <f>B313+'User Interface'!$D$14</f>
        <v>0.30200000000000021</v>
      </c>
      <c r="C314">
        <f>IF(G314&lt;0,(SQRT(G314^2+H314^2)*'User Interface'!$D$17)/$C$7*COS(PI()*'User Interface'!$D$19/180),0)</f>
        <v>0</v>
      </c>
      <c r="D314">
        <f>IF(G314&lt;0,(SQRT(H314^2+H314^2)*'User Interface'!$D$17)/$C$7*COS(PI()*'User Interface'!$D$19/180)+$C$8,$C$8)</f>
        <v>-9.81</v>
      </c>
      <c r="E314">
        <f t="shared" si="8"/>
        <v>9.4</v>
      </c>
      <c r="F314">
        <f t="shared" si="8"/>
        <v>3.7380000000003813E-2</v>
      </c>
      <c r="G314">
        <f t="shared" si="9"/>
        <v>2.8387999999999933</v>
      </c>
      <c r="H314">
        <f t="shared" si="9"/>
        <v>0.95864438000000074</v>
      </c>
    </row>
    <row r="315" spans="2:8" x14ac:dyDescent="0.3">
      <c r="B315">
        <f>B314+'User Interface'!$D$14</f>
        <v>0.30300000000000021</v>
      </c>
      <c r="C315">
        <f>IF(G315&lt;0,(SQRT(G315^2+H315^2)*'User Interface'!$D$17)/$C$7*COS(PI()*'User Interface'!$D$19/180),0)</f>
        <v>0</v>
      </c>
      <c r="D315">
        <f>IF(G315&lt;0,(SQRT(H315^2+H315^2)*'User Interface'!$D$17)/$C$7*COS(PI()*'User Interface'!$D$19/180)+$C$8,$C$8)</f>
        <v>-9.81</v>
      </c>
      <c r="E315">
        <f t="shared" si="8"/>
        <v>9.4</v>
      </c>
      <c r="F315">
        <f t="shared" si="8"/>
        <v>2.7570000000003814E-2</v>
      </c>
      <c r="G315">
        <f t="shared" si="9"/>
        <v>2.8481999999999932</v>
      </c>
      <c r="H315">
        <f t="shared" si="9"/>
        <v>0.95867685500000077</v>
      </c>
    </row>
    <row r="316" spans="2:8" x14ac:dyDescent="0.3">
      <c r="B316">
        <f>B315+'User Interface'!$D$14</f>
        <v>0.30400000000000021</v>
      </c>
      <c r="C316">
        <f>IF(G316&lt;0,(SQRT(G316^2+H316^2)*'User Interface'!$D$17)/$C$7*COS(PI()*'User Interface'!$D$19/180),0)</f>
        <v>0</v>
      </c>
      <c r="D316">
        <f>IF(G316&lt;0,(SQRT(H316^2+H316^2)*'User Interface'!$D$17)/$C$7*COS(PI()*'User Interface'!$D$19/180)+$C$8,$C$8)</f>
        <v>-9.81</v>
      </c>
      <c r="E316">
        <f t="shared" si="8"/>
        <v>9.4</v>
      </c>
      <c r="F316">
        <f t="shared" si="8"/>
        <v>1.7760000000003814E-2</v>
      </c>
      <c r="G316">
        <f t="shared" si="9"/>
        <v>2.857599999999993</v>
      </c>
      <c r="H316">
        <f t="shared" si="9"/>
        <v>0.9586995200000008</v>
      </c>
    </row>
    <row r="317" spans="2:8" x14ac:dyDescent="0.3">
      <c r="B317">
        <f>B316+'User Interface'!$D$14</f>
        <v>0.30500000000000022</v>
      </c>
      <c r="C317">
        <f>IF(G317&lt;0,(SQRT(G317^2+H317^2)*'User Interface'!$D$17)/$C$7*COS(PI()*'User Interface'!$D$19/180),0)</f>
        <v>0</v>
      </c>
      <c r="D317">
        <f>IF(G317&lt;0,(SQRT(H317^2+H317^2)*'User Interface'!$D$17)/$C$7*COS(PI()*'User Interface'!$D$19/180)+$C$8,$C$8)</f>
        <v>-9.81</v>
      </c>
      <c r="E317">
        <f t="shared" si="8"/>
        <v>9.4</v>
      </c>
      <c r="F317">
        <f t="shared" si="8"/>
        <v>7.9500000000038134E-3</v>
      </c>
      <c r="G317">
        <f t="shared" si="9"/>
        <v>2.8669999999999929</v>
      </c>
      <c r="H317">
        <f t="shared" si="9"/>
        <v>0.95871237500000084</v>
      </c>
    </row>
    <row r="318" spans="2:8" x14ac:dyDescent="0.3">
      <c r="B318">
        <f>B317+'User Interface'!$D$14</f>
        <v>0.30600000000000022</v>
      </c>
      <c r="C318">
        <f>IF(G318&lt;0,(SQRT(G318^2+H318^2)*'User Interface'!$D$17)/$C$7*COS(PI()*'User Interface'!$D$19/180),0)</f>
        <v>0</v>
      </c>
      <c r="D318">
        <f>IF(G318&lt;0,(SQRT(H318^2+H318^2)*'User Interface'!$D$17)/$C$7*COS(PI()*'User Interface'!$D$19/180)+$C$8,$C$8)</f>
        <v>-9.81</v>
      </c>
      <c r="E318">
        <f t="shared" si="8"/>
        <v>9.4</v>
      </c>
      <c r="F318">
        <f t="shared" si="8"/>
        <v>-1.8599999999961876E-3</v>
      </c>
      <c r="G318">
        <f t="shared" si="9"/>
        <v>2.8763999999999927</v>
      </c>
      <c r="H318">
        <f t="shared" si="9"/>
        <v>0.95871542000000087</v>
      </c>
    </row>
    <row r="319" spans="2:8" x14ac:dyDescent="0.3">
      <c r="B319">
        <f>B318+'User Interface'!$D$14</f>
        <v>0.30700000000000022</v>
      </c>
      <c r="C319">
        <f>IF(G319&lt;0,(SQRT(G319^2+H319^2)*'User Interface'!$D$17)/$C$7*COS(PI()*'User Interface'!$D$19/180),0)</f>
        <v>0</v>
      </c>
      <c r="D319">
        <f>IF(G319&lt;0,(SQRT(H319^2+H319^2)*'User Interface'!$D$17)/$C$7*COS(PI()*'User Interface'!$D$19/180)+$C$8,$C$8)</f>
        <v>-9.81</v>
      </c>
      <c r="E319">
        <f t="shared" si="8"/>
        <v>9.4</v>
      </c>
      <c r="F319">
        <f t="shared" si="8"/>
        <v>-1.1669999999996189E-2</v>
      </c>
      <c r="G319">
        <f t="shared" si="9"/>
        <v>2.8857999999999926</v>
      </c>
      <c r="H319">
        <f t="shared" si="9"/>
        <v>0.95870865500000091</v>
      </c>
    </row>
    <row r="320" spans="2:8" x14ac:dyDescent="0.3">
      <c r="B320">
        <f>B319+'User Interface'!$D$14</f>
        <v>0.30800000000000022</v>
      </c>
      <c r="C320">
        <f>IF(G320&lt;0,(SQRT(G320^2+H320^2)*'User Interface'!$D$17)/$C$7*COS(PI()*'User Interface'!$D$19/180),0)</f>
        <v>0</v>
      </c>
      <c r="D320">
        <f>IF(G320&lt;0,(SQRT(H320^2+H320^2)*'User Interface'!$D$17)/$C$7*COS(PI()*'User Interface'!$D$19/180)+$C$8,$C$8)</f>
        <v>-9.81</v>
      </c>
      <c r="E320">
        <f t="shared" si="8"/>
        <v>9.4</v>
      </c>
      <c r="F320">
        <f t="shared" si="8"/>
        <v>-2.147999999999619E-2</v>
      </c>
      <c r="G320">
        <f t="shared" si="9"/>
        <v>2.8951999999999924</v>
      </c>
      <c r="H320">
        <f t="shared" si="9"/>
        <v>0.95869208000000095</v>
      </c>
    </row>
    <row r="321" spans="2:8" x14ac:dyDescent="0.3">
      <c r="B321">
        <f>B320+'User Interface'!$D$14</f>
        <v>0.30900000000000022</v>
      </c>
      <c r="C321">
        <f>IF(G321&lt;0,(SQRT(G321^2+H321^2)*'User Interface'!$D$17)/$C$7*COS(PI()*'User Interface'!$D$19/180),0)</f>
        <v>0</v>
      </c>
      <c r="D321">
        <f>IF(G321&lt;0,(SQRT(H321^2+H321^2)*'User Interface'!$D$17)/$C$7*COS(PI()*'User Interface'!$D$19/180)+$C$8,$C$8)</f>
        <v>-9.81</v>
      </c>
      <c r="E321">
        <f t="shared" si="8"/>
        <v>9.4</v>
      </c>
      <c r="F321">
        <f t="shared" si="8"/>
        <v>-3.1289999999996189E-2</v>
      </c>
      <c r="G321">
        <f t="shared" si="9"/>
        <v>2.9045999999999923</v>
      </c>
      <c r="H321">
        <f t="shared" si="9"/>
        <v>0.95866569500000098</v>
      </c>
    </row>
    <row r="322" spans="2:8" x14ac:dyDescent="0.3">
      <c r="B322">
        <f>B321+'User Interface'!$D$14</f>
        <v>0.31000000000000022</v>
      </c>
      <c r="C322">
        <f>IF(G322&lt;0,(SQRT(G322^2+H322^2)*'User Interface'!$D$17)/$C$7*COS(PI()*'User Interface'!$D$19/180),0)</f>
        <v>0</v>
      </c>
      <c r="D322">
        <f>IF(G322&lt;0,(SQRT(H322^2+H322^2)*'User Interface'!$D$17)/$C$7*COS(PI()*'User Interface'!$D$19/180)+$C$8,$C$8)</f>
        <v>-9.81</v>
      </c>
      <c r="E322">
        <f t="shared" si="8"/>
        <v>9.4</v>
      </c>
      <c r="F322">
        <f t="shared" si="8"/>
        <v>-4.1099999999996188E-2</v>
      </c>
      <c r="G322">
        <f t="shared" si="9"/>
        <v>2.9139999999999922</v>
      </c>
      <c r="H322">
        <f t="shared" si="9"/>
        <v>0.95862950000000102</v>
      </c>
    </row>
    <row r="323" spans="2:8" x14ac:dyDescent="0.3">
      <c r="B323">
        <f>B322+'User Interface'!$D$14</f>
        <v>0.31100000000000022</v>
      </c>
      <c r="C323">
        <f>IF(G323&lt;0,(SQRT(G323^2+H323^2)*'User Interface'!$D$17)/$C$7*COS(PI()*'User Interface'!$D$19/180),0)</f>
        <v>0</v>
      </c>
      <c r="D323">
        <f>IF(G323&lt;0,(SQRT(H323^2+H323^2)*'User Interface'!$D$17)/$C$7*COS(PI()*'User Interface'!$D$19/180)+$C$8,$C$8)</f>
        <v>-9.81</v>
      </c>
      <c r="E323">
        <f t="shared" si="8"/>
        <v>9.4</v>
      </c>
      <c r="F323">
        <f t="shared" si="8"/>
        <v>-5.0909999999996187E-2</v>
      </c>
      <c r="G323">
        <f t="shared" si="9"/>
        <v>2.923399999999992</v>
      </c>
      <c r="H323">
        <f t="shared" si="9"/>
        <v>0.95858349500000106</v>
      </c>
    </row>
    <row r="324" spans="2:8" x14ac:dyDescent="0.3">
      <c r="B324">
        <f>B323+'User Interface'!$D$14</f>
        <v>0.31200000000000022</v>
      </c>
      <c r="C324">
        <f>IF(G324&lt;0,(SQRT(G324^2+H324^2)*'User Interface'!$D$17)/$C$7*COS(PI()*'User Interface'!$D$19/180),0)</f>
        <v>0</v>
      </c>
      <c r="D324">
        <f>IF(G324&lt;0,(SQRT(H324^2+H324^2)*'User Interface'!$D$17)/$C$7*COS(PI()*'User Interface'!$D$19/180)+$C$8,$C$8)</f>
        <v>-9.81</v>
      </c>
      <c r="E324">
        <f t="shared" si="8"/>
        <v>9.4</v>
      </c>
      <c r="F324">
        <f t="shared" si="8"/>
        <v>-6.0719999999996187E-2</v>
      </c>
      <c r="G324">
        <f t="shared" si="9"/>
        <v>2.9327999999999919</v>
      </c>
      <c r="H324">
        <f t="shared" si="9"/>
        <v>0.9585276800000011</v>
      </c>
    </row>
    <row r="325" spans="2:8" x14ac:dyDescent="0.3">
      <c r="B325">
        <f>B324+'User Interface'!$D$14</f>
        <v>0.31300000000000022</v>
      </c>
      <c r="C325">
        <f>IF(G325&lt;0,(SQRT(G325^2+H325^2)*'User Interface'!$D$17)/$C$7*COS(PI()*'User Interface'!$D$19/180),0)</f>
        <v>0</v>
      </c>
      <c r="D325">
        <f>IF(G325&lt;0,(SQRT(H325^2+H325^2)*'User Interface'!$D$17)/$C$7*COS(PI()*'User Interface'!$D$19/180)+$C$8,$C$8)</f>
        <v>-9.81</v>
      </c>
      <c r="E325">
        <f t="shared" si="8"/>
        <v>9.4</v>
      </c>
      <c r="F325">
        <f t="shared" si="8"/>
        <v>-7.0529999999996193E-2</v>
      </c>
      <c r="G325">
        <f t="shared" si="9"/>
        <v>2.9421999999999917</v>
      </c>
      <c r="H325">
        <f t="shared" si="9"/>
        <v>0.95846205500000115</v>
      </c>
    </row>
    <row r="326" spans="2:8" x14ac:dyDescent="0.3">
      <c r="B326">
        <f>B325+'User Interface'!$D$14</f>
        <v>0.31400000000000022</v>
      </c>
      <c r="C326">
        <f>IF(G326&lt;0,(SQRT(G326^2+H326^2)*'User Interface'!$D$17)/$C$7*COS(PI()*'User Interface'!$D$19/180),0)</f>
        <v>0</v>
      </c>
      <c r="D326">
        <f>IF(G326&lt;0,(SQRT(H326^2+H326^2)*'User Interface'!$D$17)/$C$7*COS(PI()*'User Interface'!$D$19/180)+$C$8,$C$8)</f>
        <v>-9.81</v>
      </c>
      <c r="E326">
        <f t="shared" si="8"/>
        <v>9.4</v>
      </c>
      <c r="F326">
        <f t="shared" si="8"/>
        <v>-8.0339999999996192E-2</v>
      </c>
      <c r="G326">
        <f t="shared" si="9"/>
        <v>2.9515999999999916</v>
      </c>
      <c r="H326">
        <f t="shared" si="9"/>
        <v>0.95838662000000119</v>
      </c>
    </row>
    <row r="327" spans="2:8" x14ac:dyDescent="0.3">
      <c r="B327">
        <f>B326+'User Interface'!$D$14</f>
        <v>0.31500000000000022</v>
      </c>
      <c r="C327">
        <f>IF(G327&lt;0,(SQRT(G327^2+H327^2)*'User Interface'!$D$17)/$C$7*COS(PI()*'User Interface'!$D$19/180),0)</f>
        <v>0</v>
      </c>
      <c r="D327">
        <f>IF(G327&lt;0,(SQRT(H327^2+H327^2)*'User Interface'!$D$17)/$C$7*COS(PI()*'User Interface'!$D$19/180)+$C$8,$C$8)</f>
        <v>-9.81</v>
      </c>
      <c r="E327">
        <f t="shared" si="8"/>
        <v>9.4</v>
      </c>
      <c r="F327">
        <f t="shared" si="8"/>
        <v>-9.0149999999996192E-2</v>
      </c>
      <c r="G327">
        <f t="shared" si="9"/>
        <v>2.9609999999999914</v>
      </c>
      <c r="H327">
        <f t="shared" si="9"/>
        <v>0.95830137500000123</v>
      </c>
    </row>
    <row r="328" spans="2:8" x14ac:dyDescent="0.3">
      <c r="B328">
        <f>B327+'User Interface'!$D$14</f>
        <v>0.31600000000000023</v>
      </c>
      <c r="C328">
        <f>IF(G328&lt;0,(SQRT(G328^2+H328^2)*'User Interface'!$D$17)/$C$7*COS(PI()*'User Interface'!$D$19/180),0)</f>
        <v>0</v>
      </c>
      <c r="D328">
        <f>IF(G328&lt;0,(SQRT(H328^2+H328^2)*'User Interface'!$D$17)/$C$7*COS(PI()*'User Interface'!$D$19/180)+$C$8,$C$8)</f>
        <v>-9.81</v>
      </c>
      <c r="E328">
        <f t="shared" si="8"/>
        <v>9.4</v>
      </c>
      <c r="F328">
        <f t="shared" si="8"/>
        <v>-9.9959999999996191E-2</v>
      </c>
      <c r="G328">
        <f t="shared" si="9"/>
        <v>2.9703999999999913</v>
      </c>
      <c r="H328">
        <f t="shared" si="9"/>
        <v>0.95820632000000128</v>
      </c>
    </row>
    <row r="329" spans="2:8" x14ac:dyDescent="0.3">
      <c r="B329">
        <f>B328+'User Interface'!$D$14</f>
        <v>0.31700000000000023</v>
      </c>
      <c r="C329">
        <f>IF(G329&lt;0,(SQRT(G329^2+H329^2)*'User Interface'!$D$17)/$C$7*COS(PI()*'User Interface'!$D$19/180),0)</f>
        <v>0</v>
      </c>
      <c r="D329">
        <f>IF(G329&lt;0,(SQRT(H329^2+H329^2)*'User Interface'!$D$17)/$C$7*COS(PI()*'User Interface'!$D$19/180)+$C$8,$C$8)</f>
        <v>-9.81</v>
      </c>
      <c r="E329">
        <f t="shared" si="8"/>
        <v>9.4</v>
      </c>
      <c r="F329">
        <f t="shared" si="8"/>
        <v>-0.10976999999999619</v>
      </c>
      <c r="G329">
        <f t="shared" si="9"/>
        <v>2.9797999999999911</v>
      </c>
      <c r="H329">
        <f t="shared" si="9"/>
        <v>0.95810145500000132</v>
      </c>
    </row>
    <row r="330" spans="2:8" x14ac:dyDescent="0.3">
      <c r="B330">
        <f>B329+'User Interface'!$D$14</f>
        <v>0.31800000000000023</v>
      </c>
      <c r="C330">
        <f>IF(G330&lt;0,(SQRT(G330^2+H330^2)*'User Interface'!$D$17)/$C$7*COS(PI()*'User Interface'!$D$19/180),0)</f>
        <v>0</v>
      </c>
      <c r="D330">
        <f>IF(G330&lt;0,(SQRT(H330^2+H330^2)*'User Interface'!$D$17)/$C$7*COS(PI()*'User Interface'!$D$19/180)+$C$8,$C$8)</f>
        <v>-9.81</v>
      </c>
      <c r="E330">
        <f t="shared" si="8"/>
        <v>9.4</v>
      </c>
      <c r="F330">
        <f t="shared" si="8"/>
        <v>-0.11957999999999619</v>
      </c>
      <c r="G330">
        <f t="shared" si="9"/>
        <v>2.989199999999991</v>
      </c>
      <c r="H330">
        <f t="shared" si="9"/>
        <v>0.95798678000000137</v>
      </c>
    </row>
    <row r="331" spans="2:8" x14ac:dyDescent="0.3">
      <c r="B331">
        <f>B330+'User Interface'!$D$14</f>
        <v>0.31900000000000023</v>
      </c>
      <c r="C331">
        <f>IF(G331&lt;0,(SQRT(G331^2+H331^2)*'User Interface'!$D$17)/$C$7*COS(PI()*'User Interface'!$D$19/180),0)</f>
        <v>0</v>
      </c>
      <c r="D331">
        <f>IF(G331&lt;0,(SQRT(H331^2+H331^2)*'User Interface'!$D$17)/$C$7*COS(PI()*'User Interface'!$D$19/180)+$C$8,$C$8)</f>
        <v>-9.81</v>
      </c>
      <c r="E331">
        <f t="shared" si="8"/>
        <v>9.4</v>
      </c>
      <c r="F331">
        <f t="shared" si="8"/>
        <v>-0.1293899999999962</v>
      </c>
      <c r="G331">
        <f t="shared" si="9"/>
        <v>2.9985999999999908</v>
      </c>
      <c r="H331">
        <f t="shared" si="9"/>
        <v>0.95786229500000142</v>
      </c>
    </row>
    <row r="332" spans="2:8" x14ac:dyDescent="0.3">
      <c r="B332">
        <f>B331+'User Interface'!$D$14</f>
        <v>0.32000000000000023</v>
      </c>
      <c r="C332">
        <f>IF(G332&lt;0,(SQRT(G332^2+H332^2)*'User Interface'!$D$17)/$C$7*COS(PI()*'User Interface'!$D$19/180),0)</f>
        <v>0</v>
      </c>
      <c r="D332">
        <f>IF(G332&lt;0,(SQRT(H332^2+H332^2)*'User Interface'!$D$17)/$C$7*COS(PI()*'User Interface'!$D$19/180)+$C$8,$C$8)</f>
        <v>-9.81</v>
      </c>
      <c r="E332">
        <f t="shared" si="8"/>
        <v>9.4</v>
      </c>
      <c r="F332">
        <f t="shared" si="8"/>
        <v>-0.13919999999999622</v>
      </c>
      <c r="G332">
        <f t="shared" si="9"/>
        <v>3.0079999999999907</v>
      </c>
      <c r="H332">
        <f t="shared" si="9"/>
        <v>0.95772800000000147</v>
      </c>
    </row>
    <row r="333" spans="2:8" x14ac:dyDescent="0.3">
      <c r="B333">
        <f>B332+'User Interface'!$D$14</f>
        <v>0.32100000000000023</v>
      </c>
      <c r="C333">
        <f>IF(G333&lt;0,(SQRT(G333^2+H333^2)*'User Interface'!$D$17)/$C$7*COS(PI()*'User Interface'!$D$19/180),0)</f>
        <v>0</v>
      </c>
      <c r="D333">
        <f>IF(G333&lt;0,(SQRT(H333^2+H333^2)*'User Interface'!$D$17)/$C$7*COS(PI()*'User Interface'!$D$19/180)+$C$8,$C$8)</f>
        <v>-9.81</v>
      </c>
      <c r="E333">
        <f t="shared" si="8"/>
        <v>9.4</v>
      </c>
      <c r="F333">
        <f t="shared" si="8"/>
        <v>-0.14900999999999623</v>
      </c>
      <c r="G333">
        <f t="shared" si="9"/>
        <v>3.0173999999999905</v>
      </c>
      <c r="H333">
        <f t="shared" si="9"/>
        <v>0.95758389500000152</v>
      </c>
    </row>
    <row r="334" spans="2:8" x14ac:dyDescent="0.3">
      <c r="B334">
        <f>B333+'User Interface'!$D$14</f>
        <v>0.32200000000000023</v>
      </c>
      <c r="C334">
        <f>IF(G334&lt;0,(SQRT(G334^2+H334^2)*'User Interface'!$D$17)/$C$7*COS(PI()*'User Interface'!$D$19/180),0)</f>
        <v>0</v>
      </c>
      <c r="D334">
        <f>IF(G334&lt;0,(SQRT(H334^2+H334^2)*'User Interface'!$D$17)/$C$7*COS(PI()*'User Interface'!$D$19/180)+$C$8,$C$8)</f>
        <v>-9.81</v>
      </c>
      <c r="E334">
        <f t="shared" ref="E334:F397" si="10">C333*$C$9+E333</f>
        <v>9.4</v>
      </c>
      <c r="F334">
        <f t="shared" si="10"/>
        <v>-0.15881999999999624</v>
      </c>
      <c r="G334">
        <f t="shared" ref="G334:H397" si="11">(E334+E333)/2*$C$9+G333</f>
        <v>3.0267999999999904</v>
      </c>
      <c r="H334">
        <f t="shared" si="11"/>
        <v>0.95742998000000157</v>
      </c>
    </row>
    <row r="335" spans="2:8" x14ac:dyDescent="0.3">
      <c r="B335">
        <f>B334+'User Interface'!$D$14</f>
        <v>0.32300000000000023</v>
      </c>
      <c r="C335">
        <f>IF(G335&lt;0,(SQRT(G335^2+H335^2)*'User Interface'!$D$17)/$C$7*COS(PI()*'User Interface'!$D$19/180),0)</f>
        <v>0</v>
      </c>
      <c r="D335">
        <f>IF(G335&lt;0,(SQRT(H335^2+H335^2)*'User Interface'!$D$17)/$C$7*COS(PI()*'User Interface'!$D$19/180)+$C$8,$C$8)</f>
        <v>-9.81</v>
      </c>
      <c r="E335">
        <f t="shared" si="10"/>
        <v>9.4</v>
      </c>
      <c r="F335">
        <f t="shared" si="10"/>
        <v>-0.16862999999999626</v>
      </c>
      <c r="G335">
        <f t="shared" si="11"/>
        <v>3.0361999999999902</v>
      </c>
      <c r="H335">
        <f t="shared" si="11"/>
        <v>0.95726625500000162</v>
      </c>
    </row>
    <row r="336" spans="2:8" x14ac:dyDescent="0.3">
      <c r="B336">
        <f>B335+'User Interface'!$D$14</f>
        <v>0.32400000000000023</v>
      </c>
      <c r="C336">
        <f>IF(G336&lt;0,(SQRT(G336^2+H336^2)*'User Interface'!$D$17)/$C$7*COS(PI()*'User Interface'!$D$19/180),0)</f>
        <v>0</v>
      </c>
      <c r="D336">
        <f>IF(G336&lt;0,(SQRT(H336^2+H336^2)*'User Interface'!$D$17)/$C$7*COS(PI()*'User Interface'!$D$19/180)+$C$8,$C$8)</f>
        <v>-9.81</v>
      </c>
      <c r="E336">
        <f t="shared" si="10"/>
        <v>9.4</v>
      </c>
      <c r="F336">
        <f t="shared" si="10"/>
        <v>-0.17843999999999627</v>
      </c>
      <c r="G336">
        <f t="shared" si="11"/>
        <v>3.0455999999999901</v>
      </c>
      <c r="H336">
        <f t="shared" si="11"/>
        <v>0.95709272000000167</v>
      </c>
    </row>
    <row r="337" spans="2:8" x14ac:dyDescent="0.3">
      <c r="B337">
        <f>B336+'User Interface'!$D$14</f>
        <v>0.32500000000000023</v>
      </c>
      <c r="C337">
        <f>IF(G337&lt;0,(SQRT(G337^2+H337^2)*'User Interface'!$D$17)/$C$7*COS(PI()*'User Interface'!$D$19/180),0)</f>
        <v>0</v>
      </c>
      <c r="D337">
        <f>IF(G337&lt;0,(SQRT(H337^2+H337^2)*'User Interface'!$D$17)/$C$7*COS(PI()*'User Interface'!$D$19/180)+$C$8,$C$8)</f>
        <v>-9.81</v>
      </c>
      <c r="E337">
        <f t="shared" si="10"/>
        <v>9.4</v>
      </c>
      <c r="F337">
        <f t="shared" si="10"/>
        <v>-0.18824999999999628</v>
      </c>
      <c r="G337">
        <f t="shared" si="11"/>
        <v>3.0549999999999899</v>
      </c>
      <c r="H337">
        <f t="shared" si="11"/>
        <v>0.95690937500000173</v>
      </c>
    </row>
    <row r="338" spans="2:8" x14ac:dyDescent="0.3">
      <c r="B338">
        <f>B337+'User Interface'!$D$14</f>
        <v>0.32600000000000023</v>
      </c>
      <c r="C338">
        <f>IF(G338&lt;0,(SQRT(G338^2+H338^2)*'User Interface'!$D$17)/$C$7*COS(PI()*'User Interface'!$D$19/180),0)</f>
        <v>0</v>
      </c>
      <c r="D338">
        <f>IF(G338&lt;0,(SQRT(H338^2+H338^2)*'User Interface'!$D$17)/$C$7*COS(PI()*'User Interface'!$D$19/180)+$C$8,$C$8)</f>
        <v>-9.81</v>
      </c>
      <c r="E338">
        <f t="shared" si="10"/>
        <v>9.4</v>
      </c>
      <c r="F338">
        <f t="shared" si="10"/>
        <v>-0.19805999999999629</v>
      </c>
      <c r="G338">
        <f t="shared" si="11"/>
        <v>3.0643999999999898</v>
      </c>
      <c r="H338">
        <f t="shared" si="11"/>
        <v>0.95671622000000178</v>
      </c>
    </row>
    <row r="339" spans="2:8" x14ac:dyDescent="0.3">
      <c r="B339">
        <f>B338+'User Interface'!$D$14</f>
        <v>0.32700000000000023</v>
      </c>
      <c r="C339">
        <f>IF(G339&lt;0,(SQRT(G339^2+H339^2)*'User Interface'!$D$17)/$C$7*COS(PI()*'User Interface'!$D$19/180),0)</f>
        <v>0</v>
      </c>
      <c r="D339">
        <f>IF(G339&lt;0,(SQRT(H339^2+H339^2)*'User Interface'!$D$17)/$C$7*COS(PI()*'User Interface'!$D$19/180)+$C$8,$C$8)</f>
        <v>-9.81</v>
      </c>
      <c r="E339">
        <f t="shared" si="10"/>
        <v>9.4</v>
      </c>
      <c r="F339">
        <f t="shared" si="10"/>
        <v>-0.20786999999999631</v>
      </c>
      <c r="G339">
        <f t="shared" si="11"/>
        <v>3.0737999999999897</v>
      </c>
      <c r="H339">
        <f t="shared" si="11"/>
        <v>0.95651325500000184</v>
      </c>
    </row>
    <row r="340" spans="2:8" x14ac:dyDescent="0.3">
      <c r="B340">
        <f>B339+'User Interface'!$D$14</f>
        <v>0.32800000000000024</v>
      </c>
      <c r="C340">
        <f>IF(G340&lt;0,(SQRT(G340^2+H340^2)*'User Interface'!$D$17)/$C$7*COS(PI()*'User Interface'!$D$19/180),0)</f>
        <v>0</v>
      </c>
      <c r="D340">
        <f>IF(G340&lt;0,(SQRT(H340^2+H340^2)*'User Interface'!$D$17)/$C$7*COS(PI()*'User Interface'!$D$19/180)+$C$8,$C$8)</f>
        <v>-9.81</v>
      </c>
      <c r="E340">
        <f t="shared" si="10"/>
        <v>9.4</v>
      </c>
      <c r="F340">
        <f t="shared" si="10"/>
        <v>-0.21767999999999632</v>
      </c>
      <c r="G340">
        <f t="shared" si="11"/>
        <v>3.0831999999999895</v>
      </c>
      <c r="H340">
        <f t="shared" si="11"/>
        <v>0.9563004800000019</v>
      </c>
    </row>
    <row r="341" spans="2:8" x14ac:dyDescent="0.3">
      <c r="B341">
        <f>B340+'User Interface'!$D$14</f>
        <v>0.32900000000000024</v>
      </c>
      <c r="C341">
        <f>IF(G341&lt;0,(SQRT(G341^2+H341^2)*'User Interface'!$D$17)/$C$7*COS(PI()*'User Interface'!$D$19/180),0)</f>
        <v>0</v>
      </c>
      <c r="D341">
        <f>IF(G341&lt;0,(SQRT(H341^2+H341^2)*'User Interface'!$D$17)/$C$7*COS(PI()*'User Interface'!$D$19/180)+$C$8,$C$8)</f>
        <v>-9.81</v>
      </c>
      <c r="E341">
        <f t="shared" si="10"/>
        <v>9.4</v>
      </c>
      <c r="F341">
        <f t="shared" si="10"/>
        <v>-0.22748999999999633</v>
      </c>
      <c r="G341">
        <f t="shared" si="11"/>
        <v>3.0925999999999894</v>
      </c>
      <c r="H341">
        <f t="shared" si="11"/>
        <v>0.95607789500000195</v>
      </c>
    </row>
    <row r="342" spans="2:8" x14ac:dyDescent="0.3">
      <c r="B342">
        <f>B341+'User Interface'!$D$14</f>
        <v>0.33000000000000024</v>
      </c>
      <c r="C342">
        <f>IF(G342&lt;0,(SQRT(G342^2+H342^2)*'User Interface'!$D$17)/$C$7*COS(PI()*'User Interface'!$D$19/180),0)</f>
        <v>0</v>
      </c>
      <c r="D342">
        <f>IF(G342&lt;0,(SQRT(H342^2+H342^2)*'User Interface'!$D$17)/$C$7*COS(PI()*'User Interface'!$D$19/180)+$C$8,$C$8)</f>
        <v>-9.81</v>
      </c>
      <c r="E342">
        <f t="shared" si="10"/>
        <v>9.4</v>
      </c>
      <c r="F342">
        <f t="shared" si="10"/>
        <v>-0.23729999999999635</v>
      </c>
      <c r="G342">
        <f t="shared" si="11"/>
        <v>3.1019999999999892</v>
      </c>
      <c r="H342">
        <f t="shared" si="11"/>
        <v>0.9558455000000019</v>
      </c>
    </row>
    <row r="343" spans="2:8" x14ac:dyDescent="0.3">
      <c r="B343">
        <f>B342+'User Interface'!$D$14</f>
        <v>0.33100000000000024</v>
      </c>
      <c r="C343">
        <f>IF(G343&lt;0,(SQRT(G343^2+H343^2)*'User Interface'!$D$17)/$C$7*COS(PI()*'User Interface'!$D$19/180),0)</f>
        <v>0</v>
      </c>
      <c r="D343">
        <f>IF(G343&lt;0,(SQRT(H343^2+H343^2)*'User Interface'!$D$17)/$C$7*COS(PI()*'User Interface'!$D$19/180)+$C$8,$C$8)</f>
        <v>-9.81</v>
      </c>
      <c r="E343">
        <f t="shared" si="10"/>
        <v>9.4</v>
      </c>
      <c r="F343">
        <f t="shared" si="10"/>
        <v>-0.24710999999999636</v>
      </c>
      <c r="G343">
        <f t="shared" si="11"/>
        <v>3.1113999999999891</v>
      </c>
      <c r="H343">
        <f t="shared" si="11"/>
        <v>0.95560329500000185</v>
      </c>
    </row>
    <row r="344" spans="2:8" x14ac:dyDescent="0.3">
      <c r="B344">
        <f>B343+'User Interface'!$D$14</f>
        <v>0.33200000000000024</v>
      </c>
      <c r="C344">
        <f>IF(G344&lt;0,(SQRT(G344^2+H344^2)*'User Interface'!$D$17)/$C$7*COS(PI()*'User Interface'!$D$19/180),0)</f>
        <v>0</v>
      </c>
      <c r="D344">
        <f>IF(G344&lt;0,(SQRT(H344^2+H344^2)*'User Interface'!$D$17)/$C$7*COS(PI()*'User Interface'!$D$19/180)+$C$8,$C$8)</f>
        <v>-9.81</v>
      </c>
      <c r="E344">
        <f t="shared" si="10"/>
        <v>9.4</v>
      </c>
      <c r="F344">
        <f t="shared" si="10"/>
        <v>-0.25691999999999637</v>
      </c>
      <c r="G344">
        <f t="shared" si="11"/>
        <v>3.1207999999999889</v>
      </c>
      <c r="H344">
        <f t="shared" si="11"/>
        <v>0.9553512800000018</v>
      </c>
    </row>
    <row r="345" spans="2:8" x14ac:dyDescent="0.3">
      <c r="B345">
        <f>B344+'User Interface'!$D$14</f>
        <v>0.33300000000000024</v>
      </c>
      <c r="C345">
        <f>IF(G345&lt;0,(SQRT(G345^2+H345^2)*'User Interface'!$D$17)/$C$7*COS(PI()*'User Interface'!$D$19/180),0)</f>
        <v>0</v>
      </c>
      <c r="D345">
        <f>IF(G345&lt;0,(SQRT(H345^2+H345^2)*'User Interface'!$D$17)/$C$7*COS(PI()*'User Interface'!$D$19/180)+$C$8,$C$8)</f>
        <v>-9.81</v>
      </c>
      <c r="E345">
        <f t="shared" si="10"/>
        <v>9.4</v>
      </c>
      <c r="F345">
        <f t="shared" si="10"/>
        <v>-0.26672999999999636</v>
      </c>
      <c r="G345">
        <f t="shared" si="11"/>
        <v>3.1301999999999888</v>
      </c>
      <c r="H345">
        <f t="shared" si="11"/>
        <v>0.95508945500000175</v>
      </c>
    </row>
    <row r="346" spans="2:8" x14ac:dyDescent="0.3">
      <c r="B346">
        <f>B345+'User Interface'!$D$14</f>
        <v>0.33400000000000024</v>
      </c>
      <c r="C346">
        <f>IF(G346&lt;0,(SQRT(G346^2+H346^2)*'User Interface'!$D$17)/$C$7*COS(PI()*'User Interface'!$D$19/180),0)</f>
        <v>0</v>
      </c>
      <c r="D346">
        <f>IF(G346&lt;0,(SQRT(H346^2+H346^2)*'User Interface'!$D$17)/$C$7*COS(PI()*'User Interface'!$D$19/180)+$C$8,$C$8)</f>
        <v>-9.81</v>
      </c>
      <c r="E346">
        <f t="shared" si="10"/>
        <v>9.4</v>
      </c>
      <c r="F346">
        <f t="shared" si="10"/>
        <v>-0.27653999999999634</v>
      </c>
      <c r="G346">
        <f t="shared" si="11"/>
        <v>3.1395999999999886</v>
      </c>
      <c r="H346">
        <f t="shared" si="11"/>
        <v>0.9548178200000017</v>
      </c>
    </row>
    <row r="347" spans="2:8" x14ac:dyDescent="0.3">
      <c r="B347">
        <f>B346+'User Interface'!$D$14</f>
        <v>0.33500000000000024</v>
      </c>
      <c r="C347">
        <f>IF(G347&lt;0,(SQRT(G347^2+H347^2)*'User Interface'!$D$17)/$C$7*COS(PI()*'User Interface'!$D$19/180),0)</f>
        <v>0</v>
      </c>
      <c r="D347">
        <f>IF(G347&lt;0,(SQRT(H347^2+H347^2)*'User Interface'!$D$17)/$C$7*COS(PI()*'User Interface'!$D$19/180)+$C$8,$C$8)</f>
        <v>-9.81</v>
      </c>
      <c r="E347">
        <f t="shared" si="10"/>
        <v>9.4</v>
      </c>
      <c r="F347">
        <f t="shared" si="10"/>
        <v>-0.28634999999999633</v>
      </c>
      <c r="G347">
        <f t="shared" si="11"/>
        <v>3.1489999999999885</v>
      </c>
      <c r="H347">
        <f t="shared" si="11"/>
        <v>0.95453637500000166</v>
      </c>
    </row>
    <row r="348" spans="2:8" x14ac:dyDescent="0.3">
      <c r="B348">
        <f>B347+'User Interface'!$D$14</f>
        <v>0.33600000000000024</v>
      </c>
      <c r="C348">
        <f>IF(G348&lt;0,(SQRT(G348^2+H348^2)*'User Interface'!$D$17)/$C$7*COS(PI()*'User Interface'!$D$19/180),0)</f>
        <v>0</v>
      </c>
      <c r="D348">
        <f>IF(G348&lt;0,(SQRT(H348^2+H348^2)*'User Interface'!$D$17)/$C$7*COS(PI()*'User Interface'!$D$19/180)+$C$8,$C$8)</f>
        <v>-9.81</v>
      </c>
      <c r="E348">
        <f t="shared" si="10"/>
        <v>9.4</v>
      </c>
      <c r="F348">
        <f t="shared" si="10"/>
        <v>-0.29615999999999632</v>
      </c>
      <c r="G348">
        <f t="shared" si="11"/>
        <v>3.1583999999999883</v>
      </c>
      <c r="H348">
        <f t="shared" si="11"/>
        <v>0.95424512000000161</v>
      </c>
    </row>
    <row r="349" spans="2:8" x14ac:dyDescent="0.3">
      <c r="B349">
        <f>B348+'User Interface'!$D$14</f>
        <v>0.33700000000000024</v>
      </c>
      <c r="C349">
        <f>IF(G349&lt;0,(SQRT(G349^2+H349^2)*'User Interface'!$D$17)/$C$7*COS(PI()*'User Interface'!$D$19/180),0)</f>
        <v>0</v>
      </c>
      <c r="D349">
        <f>IF(G349&lt;0,(SQRT(H349^2+H349^2)*'User Interface'!$D$17)/$C$7*COS(PI()*'User Interface'!$D$19/180)+$C$8,$C$8)</f>
        <v>-9.81</v>
      </c>
      <c r="E349">
        <f t="shared" si="10"/>
        <v>9.4</v>
      </c>
      <c r="F349">
        <f t="shared" si="10"/>
        <v>-0.3059699999999963</v>
      </c>
      <c r="G349">
        <f t="shared" si="11"/>
        <v>3.1677999999999882</v>
      </c>
      <c r="H349">
        <f t="shared" si="11"/>
        <v>0.95394405500000157</v>
      </c>
    </row>
    <row r="350" spans="2:8" x14ac:dyDescent="0.3">
      <c r="B350">
        <f>B349+'User Interface'!$D$14</f>
        <v>0.33800000000000024</v>
      </c>
      <c r="C350">
        <f>IF(G350&lt;0,(SQRT(G350^2+H350^2)*'User Interface'!$D$17)/$C$7*COS(PI()*'User Interface'!$D$19/180),0)</f>
        <v>0</v>
      </c>
      <c r="D350">
        <f>IF(G350&lt;0,(SQRT(H350^2+H350^2)*'User Interface'!$D$17)/$C$7*COS(PI()*'User Interface'!$D$19/180)+$C$8,$C$8)</f>
        <v>-9.81</v>
      </c>
      <c r="E350">
        <f t="shared" si="10"/>
        <v>9.4</v>
      </c>
      <c r="F350">
        <f t="shared" si="10"/>
        <v>-0.31577999999999629</v>
      </c>
      <c r="G350">
        <f t="shared" si="11"/>
        <v>3.177199999999988</v>
      </c>
      <c r="H350">
        <f t="shared" si="11"/>
        <v>0.95363318000000152</v>
      </c>
    </row>
    <row r="351" spans="2:8" x14ac:dyDescent="0.3">
      <c r="B351">
        <f>B350+'User Interface'!$D$14</f>
        <v>0.33900000000000025</v>
      </c>
      <c r="C351">
        <f>IF(G351&lt;0,(SQRT(G351^2+H351^2)*'User Interface'!$D$17)/$C$7*COS(PI()*'User Interface'!$D$19/180),0)</f>
        <v>0</v>
      </c>
      <c r="D351">
        <f>IF(G351&lt;0,(SQRT(H351^2+H351^2)*'User Interface'!$D$17)/$C$7*COS(PI()*'User Interface'!$D$19/180)+$C$8,$C$8)</f>
        <v>-9.81</v>
      </c>
      <c r="E351">
        <f t="shared" si="10"/>
        <v>9.4</v>
      </c>
      <c r="F351">
        <f t="shared" si="10"/>
        <v>-0.32558999999999627</v>
      </c>
      <c r="G351">
        <f t="shared" si="11"/>
        <v>3.1865999999999879</v>
      </c>
      <c r="H351">
        <f t="shared" si="11"/>
        <v>0.95331249500000148</v>
      </c>
    </row>
    <row r="352" spans="2:8" x14ac:dyDescent="0.3">
      <c r="B352">
        <f>B351+'User Interface'!$D$14</f>
        <v>0.34000000000000025</v>
      </c>
      <c r="C352">
        <f>IF(G352&lt;0,(SQRT(G352^2+H352^2)*'User Interface'!$D$17)/$C$7*COS(PI()*'User Interface'!$D$19/180),0)</f>
        <v>0</v>
      </c>
      <c r="D352">
        <f>IF(G352&lt;0,(SQRT(H352^2+H352^2)*'User Interface'!$D$17)/$C$7*COS(PI()*'User Interface'!$D$19/180)+$C$8,$C$8)</f>
        <v>-9.81</v>
      </c>
      <c r="E352">
        <f t="shared" si="10"/>
        <v>9.4</v>
      </c>
      <c r="F352">
        <f t="shared" si="10"/>
        <v>-0.33539999999999626</v>
      </c>
      <c r="G352">
        <f t="shared" si="11"/>
        <v>3.1959999999999877</v>
      </c>
      <c r="H352">
        <f t="shared" si="11"/>
        <v>0.95298200000000144</v>
      </c>
    </row>
    <row r="353" spans="2:8" x14ac:dyDescent="0.3">
      <c r="B353">
        <f>B352+'User Interface'!$D$14</f>
        <v>0.34100000000000025</v>
      </c>
      <c r="C353">
        <f>IF(G353&lt;0,(SQRT(G353^2+H353^2)*'User Interface'!$D$17)/$C$7*COS(PI()*'User Interface'!$D$19/180),0)</f>
        <v>0</v>
      </c>
      <c r="D353">
        <f>IF(G353&lt;0,(SQRT(H353^2+H353^2)*'User Interface'!$D$17)/$C$7*COS(PI()*'User Interface'!$D$19/180)+$C$8,$C$8)</f>
        <v>-9.81</v>
      </c>
      <c r="E353">
        <f t="shared" si="10"/>
        <v>9.4</v>
      </c>
      <c r="F353">
        <f t="shared" si="10"/>
        <v>-0.34520999999999624</v>
      </c>
      <c r="G353">
        <f t="shared" si="11"/>
        <v>3.2053999999999876</v>
      </c>
      <c r="H353">
        <f t="shared" si="11"/>
        <v>0.9526416950000014</v>
      </c>
    </row>
    <row r="354" spans="2:8" x14ac:dyDescent="0.3">
      <c r="B354">
        <f>B353+'User Interface'!$D$14</f>
        <v>0.34200000000000025</v>
      </c>
      <c r="C354">
        <f>IF(G354&lt;0,(SQRT(G354^2+H354^2)*'User Interface'!$D$17)/$C$7*COS(PI()*'User Interface'!$D$19/180),0)</f>
        <v>0</v>
      </c>
      <c r="D354">
        <f>IF(G354&lt;0,(SQRT(H354^2+H354^2)*'User Interface'!$D$17)/$C$7*COS(PI()*'User Interface'!$D$19/180)+$C$8,$C$8)</f>
        <v>-9.81</v>
      </c>
      <c r="E354">
        <f t="shared" si="10"/>
        <v>9.4</v>
      </c>
      <c r="F354">
        <f t="shared" si="10"/>
        <v>-0.35501999999999623</v>
      </c>
      <c r="G354">
        <f t="shared" si="11"/>
        <v>3.2147999999999874</v>
      </c>
      <c r="H354">
        <f t="shared" si="11"/>
        <v>0.95229158000000136</v>
      </c>
    </row>
    <row r="355" spans="2:8" x14ac:dyDescent="0.3">
      <c r="B355">
        <f>B354+'User Interface'!$D$14</f>
        <v>0.34300000000000025</v>
      </c>
      <c r="C355">
        <f>IF(G355&lt;0,(SQRT(G355^2+H355^2)*'User Interface'!$D$17)/$C$7*COS(PI()*'User Interface'!$D$19/180),0)</f>
        <v>0</v>
      </c>
      <c r="D355">
        <f>IF(G355&lt;0,(SQRT(H355^2+H355^2)*'User Interface'!$D$17)/$C$7*COS(PI()*'User Interface'!$D$19/180)+$C$8,$C$8)</f>
        <v>-9.81</v>
      </c>
      <c r="E355">
        <f t="shared" si="10"/>
        <v>9.4</v>
      </c>
      <c r="F355">
        <f t="shared" si="10"/>
        <v>-0.36482999999999621</v>
      </c>
      <c r="G355">
        <f t="shared" si="11"/>
        <v>3.2241999999999873</v>
      </c>
      <c r="H355">
        <f t="shared" si="11"/>
        <v>0.95193165500000132</v>
      </c>
    </row>
    <row r="356" spans="2:8" x14ac:dyDescent="0.3">
      <c r="B356">
        <f>B355+'User Interface'!$D$14</f>
        <v>0.34400000000000025</v>
      </c>
      <c r="C356">
        <f>IF(G356&lt;0,(SQRT(G356^2+H356^2)*'User Interface'!$D$17)/$C$7*COS(PI()*'User Interface'!$D$19/180),0)</f>
        <v>0</v>
      </c>
      <c r="D356">
        <f>IF(G356&lt;0,(SQRT(H356^2+H356^2)*'User Interface'!$D$17)/$C$7*COS(PI()*'User Interface'!$D$19/180)+$C$8,$C$8)</f>
        <v>-9.81</v>
      </c>
      <c r="E356">
        <f t="shared" si="10"/>
        <v>9.4</v>
      </c>
      <c r="F356">
        <f t="shared" si="10"/>
        <v>-0.3746399999999962</v>
      </c>
      <c r="G356">
        <f t="shared" si="11"/>
        <v>3.2335999999999872</v>
      </c>
      <c r="H356">
        <f t="shared" si="11"/>
        <v>0.95156192000000128</v>
      </c>
    </row>
    <row r="357" spans="2:8" x14ac:dyDescent="0.3">
      <c r="B357">
        <f>B356+'User Interface'!$D$14</f>
        <v>0.34500000000000025</v>
      </c>
      <c r="C357">
        <f>IF(G357&lt;0,(SQRT(G357^2+H357^2)*'User Interface'!$D$17)/$C$7*COS(PI()*'User Interface'!$D$19/180),0)</f>
        <v>0</v>
      </c>
      <c r="D357">
        <f>IF(G357&lt;0,(SQRT(H357^2+H357^2)*'User Interface'!$D$17)/$C$7*COS(PI()*'User Interface'!$D$19/180)+$C$8,$C$8)</f>
        <v>-9.81</v>
      </c>
      <c r="E357">
        <f t="shared" si="10"/>
        <v>9.4</v>
      </c>
      <c r="F357">
        <f t="shared" si="10"/>
        <v>-0.38444999999999618</v>
      </c>
      <c r="G357">
        <f t="shared" si="11"/>
        <v>3.242999999999987</v>
      </c>
      <c r="H357">
        <f t="shared" si="11"/>
        <v>0.95118237500000125</v>
      </c>
    </row>
    <row r="358" spans="2:8" x14ac:dyDescent="0.3">
      <c r="B358">
        <f>B357+'User Interface'!$D$14</f>
        <v>0.34600000000000025</v>
      </c>
      <c r="C358">
        <f>IF(G358&lt;0,(SQRT(G358^2+H358^2)*'User Interface'!$D$17)/$C$7*COS(PI()*'User Interface'!$D$19/180),0)</f>
        <v>0</v>
      </c>
      <c r="D358">
        <f>IF(G358&lt;0,(SQRT(H358^2+H358^2)*'User Interface'!$D$17)/$C$7*COS(PI()*'User Interface'!$D$19/180)+$C$8,$C$8)</f>
        <v>-9.81</v>
      </c>
      <c r="E358">
        <f t="shared" si="10"/>
        <v>9.4</v>
      </c>
      <c r="F358">
        <f t="shared" si="10"/>
        <v>-0.39425999999999617</v>
      </c>
      <c r="G358">
        <f t="shared" si="11"/>
        <v>3.2523999999999869</v>
      </c>
      <c r="H358">
        <f t="shared" si="11"/>
        <v>0.95079302000000121</v>
      </c>
    </row>
    <row r="359" spans="2:8" x14ac:dyDescent="0.3">
      <c r="B359">
        <f>B358+'User Interface'!$D$14</f>
        <v>0.34700000000000025</v>
      </c>
      <c r="C359">
        <f>IF(G359&lt;0,(SQRT(G359^2+H359^2)*'User Interface'!$D$17)/$C$7*COS(PI()*'User Interface'!$D$19/180),0)</f>
        <v>0</v>
      </c>
      <c r="D359">
        <f>IF(G359&lt;0,(SQRT(H359^2+H359^2)*'User Interface'!$D$17)/$C$7*COS(PI()*'User Interface'!$D$19/180)+$C$8,$C$8)</f>
        <v>-9.81</v>
      </c>
      <c r="E359">
        <f t="shared" si="10"/>
        <v>9.4</v>
      </c>
      <c r="F359">
        <f t="shared" si="10"/>
        <v>-0.40406999999999615</v>
      </c>
      <c r="G359">
        <f t="shared" si="11"/>
        <v>3.2617999999999867</v>
      </c>
      <c r="H359">
        <f t="shared" si="11"/>
        <v>0.95039385500000118</v>
      </c>
    </row>
    <row r="360" spans="2:8" x14ac:dyDescent="0.3">
      <c r="B360">
        <f>B359+'User Interface'!$D$14</f>
        <v>0.34800000000000025</v>
      </c>
      <c r="C360">
        <f>IF(G360&lt;0,(SQRT(G360^2+H360^2)*'User Interface'!$D$17)/$C$7*COS(PI()*'User Interface'!$D$19/180),0)</f>
        <v>0</v>
      </c>
      <c r="D360">
        <f>IF(G360&lt;0,(SQRT(H360^2+H360^2)*'User Interface'!$D$17)/$C$7*COS(PI()*'User Interface'!$D$19/180)+$C$8,$C$8)</f>
        <v>-9.81</v>
      </c>
      <c r="E360">
        <f t="shared" si="10"/>
        <v>9.4</v>
      </c>
      <c r="F360">
        <f t="shared" si="10"/>
        <v>-0.41387999999999614</v>
      </c>
      <c r="G360">
        <f t="shared" si="11"/>
        <v>3.2711999999999866</v>
      </c>
      <c r="H360">
        <f t="shared" si="11"/>
        <v>0.94998488000000114</v>
      </c>
    </row>
    <row r="361" spans="2:8" x14ac:dyDescent="0.3">
      <c r="B361">
        <f>B360+'User Interface'!$D$14</f>
        <v>0.34900000000000025</v>
      </c>
      <c r="C361">
        <f>IF(G361&lt;0,(SQRT(G361^2+H361^2)*'User Interface'!$D$17)/$C$7*COS(PI()*'User Interface'!$D$19/180),0)</f>
        <v>0</v>
      </c>
      <c r="D361">
        <f>IF(G361&lt;0,(SQRT(H361^2+H361^2)*'User Interface'!$D$17)/$C$7*COS(PI()*'User Interface'!$D$19/180)+$C$8,$C$8)</f>
        <v>-9.81</v>
      </c>
      <c r="E361">
        <f t="shared" si="10"/>
        <v>9.4</v>
      </c>
      <c r="F361">
        <f t="shared" si="10"/>
        <v>-0.42368999999999613</v>
      </c>
      <c r="G361">
        <f t="shared" si="11"/>
        <v>3.2805999999999864</v>
      </c>
      <c r="H361">
        <f t="shared" si="11"/>
        <v>0.94956609500000111</v>
      </c>
    </row>
    <row r="362" spans="2:8" x14ac:dyDescent="0.3">
      <c r="B362">
        <f>B361+'User Interface'!$D$14</f>
        <v>0.35000000000000026</v>
      </c>
      <c r="C362">
        <f>IF(G362&lt;0,(SQRT(G362^2+H362^2)*'User Interface'!$D$17)/$C$7*COS(PI()*'User Interface'!$D$19/180),0)</f>
        <v>0</v>
      </c>
      <c r="D362">
        <f>IF(G362&lt;0,(SQRT(H362^2+H362^2)*'User Interface'!$D$17)/$C$7*COS(PI()*'User Interface'!$D$19/180)+$C$8,$C$8)</f>
        <v>-9.81</v>
      </c>
      <c r="E362">
        <f t="shared" si="10"/>
        <v>9.4</v>
      </c>
      <c r="F362">
        <f t="shared" si="10"/>
        <v>-0.43349999999999611</v>
      </c>
      <c r="G362">
        <f t="shared" si="11"/>
        <v>3.2899999999999863</v>
      </c>
      <c r="H362">
        <f t="shared" si="11"/>
        <v>0.94913750000000108</v>
      </c>
    </row>
    <row r="363" spans="2:8" x14ac:dyDescent="0.3">
      <c r="B363">
        <f>B362+'User Interface'!$D$14</f>
        <v>0.35100000000000026</v>
      </c>
      <c r="C363">
        <f>IF(G363&lt;0,(SQRT(G363^2+H363^2)*'User Interface'!$D$17)/$C$7*COS(PI()*'User Interface'!$D$19/180),0)</f>
        <v>0</v>
      </c>
      <c r="D363">
        <f>IF(G363&lt;0,(SQRT(H363^2+H363^2)*'User Interface'!$D$17)/$C$7*COS(PI()*'User Interface'!$D$19/180)+$C$8,$C$8)</f>
        <v>-9.81</v>
      </c>
      <c r="E363">
        <f t="shared" si="10"/>
        <v>9.4</v>
      </c>
      <c r="F363">
        <f t="shared" si="10"/>
        <v>-0.4433099999999961</v>
      </c>
      <c r="G363">
        <f t="shared" si="11"/>
        <v>3.2993999999999861</v>
      </c>
      <c r="H363">
        <f t="shared" si="11"/>
        <v>0.94869909500000105</v>
      </c>
    </row>
    <row r="364" spans="2:8" x14ac:dyDescent="0.3">
      <c r="B364">
        <f>B363+'User Interface'!$D$14</f>
        <v>0.35200000000000026</v>
      </c>
      <c r="C364">
        <f>IF(G364&lt;0,(SQRT(G364^2+H364^2)*'User Interface'!$D$17)/$C$7*COS(PI()*'User Interface'!$D$19/180),0)</f>
        <v>0</v>
      </c>
      <c r="D364">
        <f>IF(G364&lt;0,(SQRT(H364^2+H364^2)*'User Interface'!$D$17)/$C$7*COS(PI()*'User Interface'!$D$19/180)+$C$8,$C$8)</f>
        <v>-9.81</v>
      </c>
      <c r="E364">
        <f t="shared" si="10"/>
        <v>9.4</v>
      </c>
      <c r="F364">
        <f t="shared" si="10"/>
        <v>-0.45311999999999608</v>
      </c>
      <c r="G364">
        <f t="shared" si="11"/>
        <v>3.308799999999986</v>
      </c>
      <c r="H364">
        <f t="shared" si="11"/>
        <v>0.94825088000000102</v>
      </c>
    </row>
    <row r="365" spans="2:8" x14ac:dyDescent="0.3">
      <c r="B365">
        <f>B364+'User Interface'!$D$14</f>
        <v>0.35300000000000026</v>
      </c>
      <c r="C365">
        <f>IF(G365&lt;0,(SQRT(G365^2+H365^2)*'User Interface'!$D$17)/$C$7*COS(PI()*'User Interface'!$D$19/180),0)</f>
        <v>0</v>
      </c>
      <c r="D365">
        <f>IF(G365&lt;0,(SQRT(H365^2+H365^2)*'User Interface'!$D$17)/$C$7*COS(PI()*'User Interface'!$D$19/180)+$C$8,$C$8)</f>
        <v>-9.81</v>
      </c>
      <c r="E365">
        <f t="shared" si="10"/>
        <v>9.4</v>
      </c>
      <c r="F365">
        <f t="shared" si="10"/>
        <v>-0.46292999999999607</v>
      </c>
      <c r="G365">
        <f t="shared" si="11"/>
        <v>3.3181999999999858</v>
      </c>
      <c r="H365">
        <f t="shared" si="11"/>
        <v>0.94779285500000099</v>
      </c>
    </row>
    <row r="366" spans="2:8" x14ac:dyDescent="0.3">
      <c r="B366">
        <f>B365+'User Interface'!$D$14</f>
        <v>0.35400000000000026</v>
      </c>
      <c r="C366">
        <f>IF(G366&lt;0,(SQRT(G366^2+H366^2)*'User Interface'!$D$17)/$C$7*COS(PI()*'User Interface'!$D$19/180),0)</f>
        <v>0</v>
      </c>
      <c r="D366">
        <f>IF(G366&lt;0,(SQRT(H366^2+H366^2)*'User Interface'!$D$17)/$C$7*COS(PI()*'User Interface'!$D$19/180)+$C$8,$C$8)</f>
        <v>-9.81</v>
      </c>
      <c r="E366">
        <f t="shared" si="10"/>
        <v>9.4</v>
      </c>
      <c r="F366">
        <f t="shared" si="10"/>
        <v>-0.47273999999999605</v>
      </c>
      <c r="G366">
        <f t="shared" si="11"/>
        <v>3.3275999999999857</v>
      </c>
      <c r="H366">
        <f t="shared" si="11"/>
        <v>0.94732502000000096</v>
      </c>
    </row>
    <row r="367" spans="2:8" x14ac:dyDescent="0.3">
      <c r="B367">
        <f>B366+'User Interface'!$D$14</f>
        <v>0.35500000000000026</v>
      </c>
      <c r="C367">
        <f>IF(G367&lt;0,(SQRT(G367^2+H367^2)*'User Interface'!$D$17)/$C$7*COS(PI()*'User Interface'!$D$19/180),0)</f>
        <v>0</v>
      </c>
      <c r="D367">
        <f>IF(G367&lt;0,(SQRT(H367^2+H367^2)*'User Interface'!$D$17)/$C$7*COS(PI()*'User Interface'!$D$19/180)+$C$8,$C$8)</f>
        <v>-9.81</v>
      </c>
      <c r="E367">
        <f t="shared" si="10"/>
        <v>9.4</v>
      </c>
      <c r="F367">
        <f t="shared" si="10"/>
        <v>-0.48254999999999604</v>
      </c>
      <c r="G367">
        <f t="shared" si="11"/>
        <v>3.3369999999999855</v>
      </c>
      <c r="H367">
        <f t="shared" si="11"/>
        <v>0.94684737500000093</v>
      </c>
    </row>
    <row r="368" spans="2:8" x14ac:dyDescent="0.3">
      <c r="B368">
        <f>B367+'User Interface'!$D$14</f>
        <v>0.35600000000000026</v>
      </c>
      <c r="C368">
        <f>IF(G368&lt;0,(SQRT(G368^2+H368^2)*'User Interface'!$D$17)/$C$7*COS(PI()*'User Interface'!$D$19/180),0)</f>
        <v>0</v>
      </c>
      <c r="D368">
        <f>IF(G368&lt;0,(SQRT(H368^2+H368^2)*'User Interface'!$D$17)/$C$7*COS(PI()*'User Interface'!$D$19/180)+$C$8,$C$8)</f>
        <v>-9.81</v>
      </c>
      <c r="E368">
        <f t="shared" si="10"/>
        <v>9.4</v>
      </c>
      <c r="F368">
        <f t="shared" si="10"/>
        <v>-0.49235999999999602</v>
      </c>
      <c r="G368">
        <f t="shared" si="11"/>
        <v>3.3463999999999854</v>
      </c>
      <c r="H368">
        <f t="shared" si="11"/>
        <v>0.94635992000000091</v>
      </c>
    </row>
    <row r="369" spans="2:8" x14ac:dyDescent="0.3">
      <c r="B369">
        <f>B368+'User Interface'!$D$14</f>
        <v>0.35700000000000026</v>
      </c>
      <c r="C369">
        <f>IF(G369&lt;0,(SQRT(G369^2+H369^2)*'User Interface'!$D$17)/$C$7*COS(PI()*'User Interface'!$D$19/180),0)</f>
        <v>0</v>
      </c>
      <c r="D369">
        <f>IF(G369&lt;0,(SQRT(H369^2+H369^2)*'User Interface'!$D$17)/$C$7*COS(PI()*'User Interface'!$D$19/180)+$C$8,$C$8)</f>
        <v>-9.81</v>
      </c>
      <c r="E369">
        <f t="shared" si="10"/>
        <v>9.4</v>
      </c>
      <c r="F369">
        <f t="shared" si="10"/>
        <v>-0.50216999999999601</v>
      </c>
      <c r="G369">
        <f t="shared" si="11"/>
        <v>3.3557999999999852</v>
      </c>
      <c r="H369">
        <f t="shared" si="11"/>
        <v>0.94586265500000088</v>
      </c>
    </row>
    <row r="370" spans="2:8" x14ac:dyDescent="0.3">
      <c r="B370">
        <f>B369+'User Interface'!$D$14</f>
        <v>0.35800000000000026</v>
      </c>
      <c r="C370">
        <f>IF(G370&lt;0,(SQRT(G370^2+H370^2)*'User Interface'!$D$17)/$C$7*COS(PI()*'User Interface'!$D$19/180),0)</f>
        <v>0</v>
      </c>
      <c r="D370">
        <f>IF(G370&lt;0,(SQRT(H370^2+H370^2)*'User Interface'!$D$17)/$C$7*COS(PI()*'User Interface'!$D$19/180)+$C$8,$C$8)</f>
        <v>-9.81</v>
      </c>
      <c r="E370">
        <f t="shared" si="10"/>
        <v>9.4</v>
      </c>
      <c r="F370">
        <f t="shared" si="10"/>
        <v>-0.51197999999999599</v>
      </c>
      <c r="G370">
        <f t="shared" si="11"/>
        <v>3.3651999999999851</v>
      </c>
      <c r="H370">
        <f t="shared" si="11"/>
        <v>0.94535558000000086</v>
      </c>
    </row>
    <row r="371" spans="2:8" x14ac:dyDescent="0.3">
      <c r="B371">
        <f>B370+'User Interface'!$D$14</f>
        <v>0.35900000000000026</v>
      </c>
      <c r="C371">
        <f>IF(G371&lt;0,(SQRT(G371^2+H371^2)*'User Interface'!$D$17)/$C$7*COS(PI()*'User Interface'!$D$19/180),0)</f>
        <v>0</v>
      </c>
      <c r="D371">
        <f>IF(G371&lt;0,(SQRT(H371^2+H371^2)*'User Interface'!$D$17)/$C$7*COS(PI()*'User Interface'!$D$19/180)+$C$8,$C$8)</f>
        <v>-9.81</v>
      </c>
      <c r="E371">
        <f t="shared" si="10"/>
        <v>9.4</v>
      </c>
      <c r="F371">
        <f t="shared" si="10"/>
        <v>-0.52178999999999598</v>
      </c>
      <c r="G371">
        <f t="shared" si="11"/>
        <v>3.3745999999999849</v>
      </c>
      <c r="H371">
        <f t="shared" si="11"/>
        <v>0.94483869500000084</v>
      </c>
    </row>
    <row r="372" spans="2:8" x14ac:dyDescent="0.3">
      <c r="B372">
        <f>B371+'User Interface'!$D$14</f>
        <v>0.36000000000000026</v>
      </c>
      <c r="C372">
        <f>IF(G372&lt;0,(SQRT(G372^2+H372^2)*'User Interface'!$D$17)/$C$7*COS(PI()*'User Interface'!$D$19/180),0)</f>
        <v>0</v>
      </c>
      <c r="D372">
        <f>IF(G372&lt;0,(SQRT(H372^2+H372^2)*'User Interface'!$D$17)/$C$7*COS(PI()*'User Interface'!$D$19/180)+$C$8,$C$8)</f>
        <v>-9.81</v>
      </c>
      <c r="E372">
        <f t="shared" si="10"/>
        <v>9.4</v>
      </c>
      <c r="F372">
        <f t="shared" si="10"/>
        <v>-0.53159999999999596</v>
      </c>
      <c r="G372">
        <f t="shared" si="11"/>
        <v>3.3839999999999848</v>
      </c>
      <c r="H372">
        <f t="shared" si="11"/>
        <v>0.94431200000000082</v>
      </c>
    </row>
    <row r="373" spans="2:8" x14ac:dyDescent="0.3">
      <c r="B373">
        <f>B372+'User Interface'!$D$14</f>
        <v>0.36100000000000027</v>
      </c>
      <c r="C373">
        <f>IF(G373&lt;0,(SQRT(G373^2+H373^2)*'User Interface'!$D$17)/$C$7*COS(PI()*'User Interface'!$D$19/180),0)</f>
        <v>0</v>
      </c>
      <c r="D373">
        <f>IF(G373&lt;0,(SQRT(H373^2+H373^2)*'User Interface'!$D$17)/$C$7*COS(PI()*'User Interface'!$D$19/180)+$C$8,$C$8)</f>
        <v>-9.81</v>
      </c>
      <c r="E373">
        <f t="shared" si="10"/>
        <v>9.4</v>
      </c>
      <c r="F373">
        <f t="shared" si="10"/>
        <v>-0.54140999999999595</v>
      </c>
      <c r="G373">
        <f t="shared" si="11"/>
        <v>3.3933999999999847</v>
      </c>
      <c r="H373">
        <f t="shared" si="11"/>
        <v>0.9437754950000008</v>
      </c>
    </row>
    <row r="374" spans="2:8" x14ac:dyDescent="0.3">
      <c r="B374">
        <f>B373+'User Interface'!$D$14</f>
        <v>0.36200000000000027</v>
      </c>
      <c r="C374">
        <f>IF(G374&lt;0,(SQRT(G374^2+H374^2)*'User Interface'!$D$17)/$C$7*COS(PI()*'User Interface'!$D$19/180),0)</f>
        <v>0</v>
      </c>
      <c r="D374">
        <f>IF(G374&lt;0,(SQRT(H374^2+H374^2)*'User Interface'!$D$17)/$C$7*COS(PI()*'User Interface'!$D$19/180)+$C$8,$C$8)</f>
        <v>-9.81</v>
      </c>
      <c r="E374">
        <f t="shared" si="10"/>
        <v>9.4</v>
      </c>
      <c r="F374">
        <f t="shared" si="10"/>
        <v>-0.55121999999999594</v>
      </c>
      <c r="G374">
        <f t="shared" si="11"/>
        <v>3.4027999999999845</v>
      </c>
      <c r="H374">
        <f t="shared" si="11"/>
        <v>0.94322918000000078</v>
      </c>
    </row>
    <row r="375" spans="2:8" x14ac:dyDescent="0.3">
      <c r="B375">
        <f>B374+'User Interface'!$D$14</f>
        <v>0.36300000000000027</v>
      </c>
      <c r="C375">
        <f>IF(G375&lt;0,(SQRT(G375^2+H375^2)*'User Interface'!$D$17)/$C$7*COS(PI()*'User Interface'!$D$19/180),0)</f>
        <v>0</v>
      </c>
      <c r="D375">
        <f>IF(G375&lt;0,(SQRT(H375^2+H375^2)*'User Interface'!$D$17)/$C$7*COS(PI()*'User Interface'!$D$19/180)+$C$8,$C$8)</f>
        <v>-9.81</v>
      </c>
      <c r="E375">
        <f t="shared" si="10"/>
        <v>9.4</v>
      </c>
      <c r="F375">
        <f t="shared" si="10"/>
        <v>-0.56102999999999592</v>
      </c>
      <c r="G375">
        <f t="shared" si="11"/>
        <v>3.4121999999999844</v>
      </c>
      <c r="H375">
        <f t="shared" si="11"/>
        <v>0.94267305500000076</v>
      </c>
    </row>
    <row r="376" spans="2:8" x14ac:dyDescent="0.3">
      <c r="B376">
        <f>B375+'User Interface'!$D$14</f>
        <v>0.36400000000000027</v>
      </c>
      <c r="C376">
        <f>IF(G376&lt;0,(SQRT(G376^2+H376^2)*'User Interface'!$D$17)/$C$7*COS(PI()*'User Interface'!$D$19/180),0)</f>
        <v>0</v>
      </c>
      <c r="D376">
        <f>IF(G376&lt;0,(SQRT(H376^2+H376^2)*'User Interface'!$D$17)/$C$7*COS(PI()*'User Interface'!$D$19/180)+$C$8,$C$8)</f>
        <v>-9.81</v>
      </c>
      <c r="E376">
        <f t="shared" si="10"/>
        <v>9.4</v>
      </c>
      <c r="F376">
        <f t="shared" si="10"/>
        <v>-0.57083999999999591</v>
      </c>
      <c r="G376">
        <f t="shared" si="11"/>
        <v>3.4215999999999842</v>
      </c>
      <c r="H376">
        <f t="shared" si="11"/>
        <v>0.94210712000000074</v>
      </c>
    </row>
    <row r="377" spans="2:8" x14ac:dyDescent="0.3">
      <c r="B377">
        <f>B376+'User Interface'!$D$14</f>
        <v>0.36500000000000027</v>
      </c>
      <c r="C377">
        <f>IF(G377&lt;0,(SQRT(G377^2+H377^2)*'User Interface'!$D$17)/$C$7*COS(PI()*'User Interface'!$D$19/180),0)</f>
        <v>0</v>
      </c>
      <c r="D377">
        <f>IF(G377&lt;0,(SQRT(H377^2+H377^2)*'User Interface'!$D$17)/$C$7*COS(PI()*'User Interface'!$D$19/180)+$C$8,$C$8)</f>
        <v>-9.81</v>
      </c>
      <c r="E377">
        <f t="shared" si="10"/>
        <v>9.4</v>
      </c>
      <c r="F377">
        <f t="shared" si="10"/>
        <v>-0.58064999999999589</v>
      </c>
      <c r="G377">
        <f t="shared" si="11"/>
        <v>3.4309999999999841</v>
      </c>
      <c r="H377">
        <f t="shared" si="11"/>
        <v>0.94153137500000073</v>
      </c>
    </row>
    <row r="378" spans="2:8" x14ac:dyDescent="0.3">
      <c r="B378">
        <f>B377+'User Interface'!$D$14</f>
        <v>0.36600000000000027</v>
      </c>
      <c r="C378">
        <f>IF(G378&lt;0,(SQRT(G378^2+H378^2)*'User Interface'!$D$17)/$C$7*COS(PI()*'User Interface'!$D$19/180),0)</f>
        <v>0</v>
      </c>
      <c r="D378">
        <f>IF(G378&lt;0,(SQRT(H378^2+H378^2)*'User Interface'!$D$17)/$C$7*COS(PI()*'User Interface'!$D$19/180)+$C$8,$C$8)</f>
        <v>-9.81</v>
      </c>
      <c r="E378">
        <f t="shared" si="10"/>
        <v>9.4</v>
      </c>
      <c r="F378">
        <f t="shared" si="10"/>
        <v>-0.59045999999999588</v>
      </c>
      <c r="G378">
        <f t="shared" si="11"/>
        <v>3.4403999999999839</v>
      </c>
      <c r="H378">
        <f t="shared" si="11"/>
        <v>0.94094582000000071</v>
      </c>
    </row>
    <row r="379" spans="2:8" x14ac:dyDescent="0.3">
      <c r="B379">
        <f>B378+'User Interface'!$D$14</f>
        <v>0.36700000000000027</v>
      </c>
      <c r="C379">
        <f>IF(G379&lt;0,(SQRT(G379^2+H379^2)*'User Interface'!$D$17)/$C$7*COS(PI()*'User Interface'!$D$19/180),0)</f>
        <v>0</v>
      </c>
      <c r="D379">
        <f>IF(G379&lt;0,(SQRT(H379^2+H379^2)*'User Interface'!$D$17)/$C$7*COS(PI()*'User Interface'!$D$19/180)+$C$8,$C$8)</f>
        <v>-9.81</v>
      </c>
      <c r="E379">
        <f t="shared" si="10"/>
        <v>9.4</v>
      </c>
      <c r="F379">
        <f t="shared" si="10"/>
        <v>-0.60026999999999586</v>
      </c>
      <c r="G379">
        <f t="shared" si="11"/>
        <v>3.4497999999999838</v>
      </c>
      <c r="H379">
        <f t="shared" si="11"/>
        <v>0.9403504550000007</v>
      </c>
    </row>
    <row r="380" spans="2:8" x14ac:dyDescent="0.3">
      <c r="B380">
        <f>B379+'User Interface'!$D$14</f>
        <v>0.36800000000000027</v>
      </c>
      <c r="C380">
        <f>IF(G380&lt;0,(SQRT(G380^2+H380^2)*'User Interface'!$D$17)/$C$7*COS(PI()*'User Interface'!$D$19/180),0)</f>
        <v>0</v>
      </c>
      <c r="D380">
        <f>IF(G380&lt;0,(SQRT(H380^2+H380^2)*'User Interface'!$D$17)/$C$7*COS(PI()*'User Interface'!$D$19/180)+$C$8,$C$8)</f>
        <v>-9.81</v>
      </c>
      <c r="E380">
        <f t="shared" si="10"/>
        <v>9.4</v>
      </c>
      <c r="F380">
        <f t="shared" si="10"/>
        <v>-0.61007999999999585</v>
      </c>
      <c r="G380">
        <f t="shared" si="11"/>
        <v>3.4591999999999836</v>
      </c>
      <c r="H380">
        <f t="shared" si="11"/>
        <v>0.93974528000000068</v>
      </c>
    </row>
    <row r="381" spans="2:8" x14ac:dyDescent="0.3">
      <c r="B381">
        <f>B380+'User Interface'!$D$14</f>
        <v>0.36900000000000027</v>
      </c>
      <c r="C381">
        <f>IF(G381&lt;0,(SQRT(G381^2+H381^2)*'User Interface'!$D$17)/$C$7*COS(PI()*'User Interface'!$D$19/180),0)</f>
        <v>0</v>
      </c>
      <c r="D381">
        <f>IF(G381&lt;0,(SQRT(H381^2+H381^2)*'User Interface'!$D$17)/$C$7*COS(PI()*'User Interface'!$D$19/180)+$C$8,$C$8)</f>
        <v>-9.81</v>
      </c>
      <c r="E381">
        <f t="shared" si="10"/>
        <v>9.4</v>
      </c>
      <c r="F381">
        <f t="shared" si="10"/>
        <v>-0.61988999999999583</v>
      </c>
      <c r="G381">
        <f t="shared" si="11"/>
        <v>3.4685999999999835</v>
      </c>
      <c r="H381">
        <f t="shared" si="11"/>
        <v>0.93913029500000067</v>
      </c>
    </row>
    <row r="382" spans="2:8" x14ac:dyDescent="0.3">
      <c r="B382">
        <f>B381+'User Interface'!$D$14</f>
        <v>0.37000000000000027</v>
      </c>
      <c r="C382">
        <f>IF(G382&lt;0,(SQRT(G382^2+H382^2)*'User Interface'!$D$17)/$C$7*COS(PI()*'User Interface'!$D$19/180),0)</f>
        <v>0</v>
      </c>
      <c r="D382">
        <f>IF(G382&lt;0,(SQRT(H382^2+H382^2)*'User Interface'!$D$17)/$C$7*COS(PI()*'User Interface'!$D$19/180)+$C$8,$C$8)</f>
        <v>-9.81</v>
      </c>
      <c r="E382">
        <f t="shared" si="10"/>
        <v>9.4</v>
      </c>
      <c r="F382">
        <f t="shared" si="10"/>
        <v>-0.62969999999999582</v>
      </c>
      <c r="G382">
        <f t="shared" si="11"/>
        <v>3.4779999999999833</v>
      </c>
      <c r="H382">
        <f t="shared" si="11"/>
        <v>0.93850550000000066</v>
      </c>
    </row>
    <row r="383" spans="2:8" x14ac:dyDescent="0.3">
      <c r="B383">
        <f>B382+'User Interface'!$D$14</f>
        <v>0.37100000000000027</v>
      </c>
      <c r="C383">
        <f>IF(G383&lt;0,(SQRT(G383^2+H383^2)*'User Interface'!$D$17)/$C$7*COS(PI()*'User Interface'!$D$19/180),0)</f>
        <v>0</v>
      </c>
      <c r="D383">
        <f>IF(G383&lt;0,(SQRT(H383^2+H383^2)*'User Interface'!$D$17)/$C$7*COS(PI()*'User Interface'!$D$19/180)+$C$8,$C$8)</f>
        <v>-9.81</v>
      </c>
      <c r="E383">
        <f t="shared" si="10"/>
        <v>9.4</v>
      </c>
      <c r="F383">
        <f t="shared" si="10"/>
        <v>-0.6395099999999958</v>
      </c>
      <c r="G383">
        <f t="shared" si="11"/>
        <v>3.4873999999999832</v>
      </c>
      <c r="H383">
        <f t="shared" si="11"/>
        <v>0.93787089500000065</v>
      </c>
    </row>
    <row r="384" spans="2:8" x14ac:dyDescent="0.3">
      <c r="B384">
        <f>B383+'User Interface'!$D$14</f>
        <v>0.37200000000000027</v>
      </c>
      <c r="C384">
        <f>IF(G384&lt;0,(SQRT(G384^2+H384^2)*'User Interface'!$D$17)/$C$7*COS(PI()*'User Interface'!$D$19/180),0)</f>
        <v>0</v>
      </c>
      <c r="D384">
        <f>IF(G384&lt;0,(SQRT(H384^2+H384^2)*'User Interface'!$D$17)/$C$7*COS(PI()*'User Interface'!$D$19/180)+$C$8,$C$8)</f>
        <v>-9.81</v>
      </c>
      <c r="E384">
        <f t="shared" si="10"/>
        <v>9.4</v>
      </c>
      <c r="F384">
        <f t="shared" si="10"/>
        <v>-0.64931999999999579</v>
      </c>
      <c r="G384">
        <f t="shared" si="11"/>
        <v>3.496799999999983</v>
      </c>
      <c r="H384">
        <f t="shared" si="11"/>
        <v>0.93722648000000064</v>
      </c>
    </row>
    <row r="385" spans="2:8" x14ac:dyDescent="0.3">
      <c r="B385">
        <f>B384+'User Interface'!$D$14</f>
        <v>0.37300000000000028</v>
      </c>
      <c r="C385">
        <f>IF(G385&lt;0,(SQRT(G385^2+H385^2)*'User Interface'!$D$17)/$C$7*COS(PI()*'User Interface'!$D$19/180),0)</f>
        <v>0</v>
      </c>
      <c r="D385">
        <f>IF(G385&lt;0,(SQRT(H385^2+H385^2)*'User Interface'!$D$17)/$C$7*COS(PI()*'User Interface'!$D$19/180)+$C$8,$C$8)</f>
        <v>-9.81</v>
      </c>
      <c r="E385">
        <f t="shared" si="10"/>
        <v>9.4</v>
      </c>
      <c r="F385">
        <f t="shared" si="10"/>
        <v>-0.65912999999999577</v>
      </c>
      <c r="G385">
        <f t="shared" si="11"/>
        <v>3.5061999999999829</v>
      </c>
      <c r="H385">
        <f t="shared" si="11"/>
        <v>0.93657225500000063</v>
      </c>
    </row>
    <row r="386" spans="2:8" x14ac:dyDescent="0.3">
      <c r="B386">
        <f>B385+'User Interface'!$D$14</f>
        <v>0.37400000000000028</v>
      </c>
      <c r="C386">
        <f>IF(G386&lt;0,(SQRT(G386^2+H386^2)*'User Interface'!$D$17)/$C$7*COS(PI()*'User Interface'!$D$19/180),0)</f>
        <v>0</v>
      </c>
      <c r="D386">
        <f>IF(G386&lt;0,(SQRT(H386^2+H386^2)*'User Interface'!$D$17)/$C$7*COS(PI()*'User Interface'!$D$19/180)+$C$8,$C$8)</f>
        <v>-9.81</v>
      </c>
      <c r="E386">
        <f t="shared" si="10"/>
        <v>9.4</v>
      </c>
      <c r="F386">
        <f t="shared" si="10"/>
        <v>-0.66893999999999576</v>
      </c>
      <c r="G386">
        <f t="shared" si="11"/>
        <v>3.5155999999999827</v>
      </c>
      <c r="H386">
        <f t="shared" si="11"/>
        <v>0.93590822000000062</v>
      </c>
    </row>
    <row r="387" spans="2:8" x14ac:dyDescent="0.3">
      <c r="B387">
        <f>B386+'User Interface'!$D$14</f>
        <v>0.37500000000000028</v>
      </c>
      <c r="C387">
        <f>IF(G387&lt;0,(SQRT(G387^2+H387^2)*'User Interface'!$D$17)/$C$7*COS(PI()*'User Interface'!$D$19/180),0)</f>
        <v>0</v>
      </c>
      <c r="D387">
        <f>IF(G387&lt;0,(SQRT(H387^2+H387^2)*'User Interface'!$D$17)/$C$7*COS(PI()*'User Interface'!$D$19/180)+$C$8,$C$8)</f>
        <v>-9.81</v>
      </c>
      <c r="E387">
        <f t="shared" si="10"/>
        <v>9.4</v>
      </c>
      <c r="F387">
        <f t="shared" si="10"/>
        <v>-0.67874999999999575</v>
      </c>
      <c r="G387">
        <f t="shared" si="11"/>
        <v>3.5249999999999826</v>
      </c>
      <c r="H387">
        <f t="shared" si="11"/>
        <v>0.93523437500000062</v>
      </c>
    </row>
    <row r="388" spans="2:8" x14ac:dyDescent="0.3">
      <c r="B388">
        <f>B387+'User Interface'!$D$14</f>
        <v>0.37600000000000028</v>
      </c>
      <c r="C388">
        <f>IF(G388&lt;0,(SQRT(G388^2+H388^2)*'User Interface'!$D$17)/$C$7*COS(PI()*'User Interface'!$D$19/180),0)</f>
        <v>0</v>
      </c>
      <c r="D388">
        <f>IF(G388&lt;0,(SQRT(H388^2+H388^2)*'User Interface'!$D$17)/$C$7*COS(PI()*'User Interface'!$D$19/180)+$C$8,$C$8)</f>
        <v>-9.81</v>
      </c>
      <c r="E388">
        <f t="shared" si="10"/>
        <v>9.4</v>
      </c>
      <c r="F388">
        <f t="shared" si="10"/>
        <v>-0.68855999999999573</v>
      </c>
      <c r="G388">
        <f t="shared" si="11"/>
        <v>3.5343999999999824</v>
      </c>
      <c r="H388">
        <f t="shared" si="11"/>
        <v>0.93455072000000061</v>
      </c>
    </row>
    <row r="389" spans="2:8" x14ac:dyDescent="0.3">
      <c r="B389">
        <f>B388+'User Interface'!$D$14</f>
        <v>0.37700000000000028</v>
      </c>
      <c r="C389">
        <f>IF(G389&lt;0,(SQRT(G389^2+H389^2)*'User Interface'!$D$17)/$C$7*COS(PI()*'User Interface'!$D$19/180),0)</f>
        <v>0</v>
      </c>
      <c r="D389">
        <f>IF(G389&lt;0,(SQRT(H389^2+H389^2)*'User Interface'!$D$17)/$C$7*COS(PI()*'User Interface'!$D$19/180)+$C$8,$C$8)</f>
        <v>-9.81</v>
      </c>
      <c r="E389">
        <f t="shared" si="10"/>
        <v>9.4</v>
      </c>
      <c r="F389">
        <f t="shared" si="10"/>
        <v>-0.69836999999999572</v>
      </c>
      <c r="G389">
        <f t="shared" si="11"/>
        <v>3.5437999999999823</v>
      </c>
      <c r="H389">
        <f t="shared" si="11"/>
        <v>0.93385725500000061</v>
      </c>
    </row>
    <row r="390" spans="2:8" x14ac:dyDescent="0.3">
      <c r="B390">
        <f>B389+'User Interface'!$D$14</f>
        <v>0.37800000000000028</v>
      </c>
      <c r="C390">
        <f>IF(G390&lt;0,(SQRT(G390^2+H390^2)*'User Interface'!$D$17)/$C$7*COS(PI()*'User Interface'!$D$19/180),0)</f>
        <v>0</v>
      </c>
      <c r="D390">
        <f>IF(G390&lt;0,(SQRT(H390^2+H390^2)*'User Interface'!$D$17)/$C$7*COS(PI()*'User Interface'!$D$19/180)+$C$8,$C$8)</f>
        <v>-9.81</v>
      </c>
      <c r="E390">
        <f t="shared" si="10"/>
        <v>9.4</v>
      </c>
      <c r="F390">
        <f t="shared" si="10"/>
        <v>-0.7081799999999957</v>
      </c>
      <c r="G390">
        <f t="shared" si="11"/>
        <v>3.5531999999999822</v>
      </c>
      <c r="H390">
        <f t="shared" si="11"/>
        <v>0.9331539800000006</v>
      </c>
    </row>
    <row r="391" spans="2:8" x14ac:dyDescent="0.3">
      <c r="B391">
        <f>B390+'User Interface'!$D$14</f>
        <v>0.37900000000000028</v>
      </c>
      <c r="C391">
        <f>IF(G391&lt;0,(SQRT(G391^2+H391^2)*'User Interface'!$D$17)/$C$7*COS(PI()*'User Interface'!$D$19/180),0)</f>
        <v>0</v>
      </c>
      <c r="D391">
        <f>IF(G391&lt;0,(SQRT(H391^2+H391^2)*'User Interface'!$D$17)/$C$7*COS(PI()*'User Interface'!$D$19/180)+$C$8,$C$8)</f>
        <v>-9.81</v>
      </c>
      <c r="E391">
        <f t="shared" si="10"/>
        <v>9.4</v>
      </c>
      <c r="F391">
        <f t="shared" si="10"/>
        <v>-0.71798999999999569</v>
      </c>
      <c r="G391">
        <f t="shared" si="11"/>
        <v>3.562599999999982</v>
      </c>
      <c r="H391">
        <f t="shared" si="11"/>
        <v>0.9324408950000006</v>
      </c>
    </row>
    <row r="392" spans="2:8" x14ac:dyDescent="0.3">
      <c r="B392">
        <f>B391+'User Interface'!$D$14</f>
        <v>0.38000000000000028</v>
      </c>
      <c r="C392">
        <f>IF(G392&lt;0,(SQRT(G392^2+H392^2)*'User Interface'!$D$17)/$C$7*COS(PI()*'User Interface'!$D$19/180),0)</f>
        <v>0</v>
      </c>
      <c r="D392">
        <f>IF(G392&lt;0,(SQRT(H392^2+H392^2)*'User Interface'!$D$17)/$C$7*COS(PI()*'User Interface'!$D$19/180)+$C$8,$C$8)</f>
        <v>-9.81</v>
      </c>
      <c r="E392">
        <f t="shared" si="10"/>
        <v>9.4</v>
      </c>
      <c r="F392">
        <f t="shared" si="10"/>
        <v>-0.72779999999999567</v>
      </c>
      <c r="G392">
        <f t="shared" si="11"/>
        <v>3.5719999999999819</v>
      </c>
      <c r="H392">
        <f t="shared" si="11"/>
        <v>0.9317180000000006</v>
      </c>
    </row>
    <row r="393" spans="2:8" x14ac:dyDescent="0.3">
      <c r="B393">
        <f>B392+'User Interface'!$D$14</f>
        <v>0.38100000000000028</v>
      </c>
      <c r="C393">
        <f>IF(G393&lt;0,(SQRT(G393^2+H393^2)*'User Interface'!$D$17)/$C$7*COS(PI()*'User Interface'!$D$19/180),0)</f>
        <v>0</v>
      </c>
      <c r="D393">
        <f>IF(G393&lt;0,(SQRT(H393^2+H393^2)*'User Interface'!$D$17)/$C$7*COS(PI()*'User Interface'!$D$19/180)+$C$8,$C$8)</f>
        <v>-9.81</v>
      </c>
      <c r="E393">
        <f t="shared" si="10"/>
        <v>9.4</v>
      </c>
      <c r="F393">
        <f t="shared" si="10"/>
        <v>-0.73760999999999566</v>
      </c>
      <c r="G393">
        <f t="shared" si="11"/>
        <v>3.5813999999999817</v>
      </c>
      <c r="H393">
        <f t="shared" si="11"/>
        <v>0.9309852950000006</v>
      </c>
    </row>
    <row r="394" spans="2:8" x14ac:dyDescent="0.3">
      <c r="B394">
        <f>B393+'User Interface'!$D$14</f>
        <v>0.38200000000000028</v>
      </c>
      <c r="C394">
        <f>IF(G394&lt;0,(SQRT(G394^2+H394^2)*'User Interface'!$D$17)/$C$7*COS(PI()*'User Interface'!$D$19/180),0)</f>
        <v>0</v>
      </c>
      <c r="D394">
        <f>IF(G394&lt;0,(SQRT(H394^2+H394^2)*'User Interface'!$D$17)/$C$7*COS(PI()*'User Interface'!$D$19/180)+$C$8,$C$8)</f>
        <v>-9.81</v>
      </c>
      <c r="E394">
        <f t="shared" si="10"/>
        <v>9.4</v>
      </c>
      <c r="F394">
        <f t="shared" si="10"/>
        <v>-0.74741999999999564</v>
      </c>
      <c r="G394">
        <f t="shared" si="11"/>
        <v>3.5907999999999816</v>
      </c>
      <c r="H394">
        <f t="shared" si="11"/>
        <v>0.9302427800000006</v>
      </c>
    </row>
    <row r="395" spans="2:8" x14ac:dyDescent="0.3">
      <c r="B395">
        <f>B394+'User Interface'!$D$14</f>
        <v>0.38300000000000028</v>
      </c>
      <c r="C395">
        <f>IF(G395&lt;0,(SQRT(G395^2+H395^2)*'User Interface'!$D$17)/$C$7*COS(PI()*'User Interface'!$D$19/180),0)</f>
        <v>0</v>
      </c>
      <c r="D395">
        <f>IF(G395&lt;0,(SQRT(H395^2+H395^2)*'User Interface'!$D$17)/$C$7*COS(PI()*'User Interface'!$D$19/180)+$C$8,$C$8)</f>
        <v>-9.81</v>
      </c>
      <c r="E395">
        <f t="shared" si="10"/>
        <v>9.4</v>
      </c>
      <c r="F395">
        <f t="shared" si="10"/>
        <v>-0.75722999999999563</v>
      </c>
      <c r="G395">
        <f t="shared" si="11"/>
        <v>3.6001999999999814</v>
      </c>
      <c r="H395">
        <f t="shared" si="11"/>
        <v>0.9294904550000006</v>
      </c>
    </row>
    <row r="396" spans="2:8" x14ac:dyDescent="0.3">
      <c r="B396">
        <f>B395+'User Interface'!$D$14</f>
        <v>0.38400000000000029</v>
      </c>
      <c r="C396">
        <f>IF(G396&lt;0,(SQRT(G396^2+H396^2)*'User Interface'!$D$17)/$C$7*COS(PI()*'User Interface'!$D$19/180),0)</f>
        <v>0</v>
      </c>
      <c r="D396">
        <f>IF(G396&lt;0,(SQRT(H396^2+H396^2)*'User Interface'!$D$17)/$C$7*COS(PI()*'User Interface'!$D$19/180)+$C$8,$C$8)</f>
        <v>-9.81</v>
      </c>
      <c r="E396">
        <f t="shared" si="10"/>
        <v>9.4</v>
      </c>
      <c r="F396">
        <f t="shared" si="10"/>
        <v>-0.76703999999999561</v>
      </c>
      <c r="G396">
        <f t="shared" si="11"/>
        <v>3.6095999999999813</v>
      </c>
      <c r="H396">
        <f t="shared" si="11"/>
        <v>0.92872832000000061</v>
      </c>
    </row>
    <row r="397" spans="2:8" x14ac:dyDescent="0.3">
      <c r="B397">
        <f>B396+'User Interface'!$D$14</f>
        <v>0.38500000000000029</v>
      </c>
      <c r="C397">
        <f>IF(G397&lt;0,(SQRT(G397^2+H397^2)*'User Interface'!$D$17)/$C$7*COS(PI()*'User Interface'!$D$19/180),0)</f>
        <v>0</v>
      </c>
      <c r="D397">
        <f>IF(G397&lt;0,(SQRT(H397^2+H397^2)*'User Interface'!$D$17)/$C$7*COS(PI()*'User Interface'!$D$19/180)+$C$8,$C$8)</f>
        <v>-9.81</v>
      </c>
      <c r="E397">
        <f t="shared" si="10"/>
        <v>9.4</v>
      </c>
      <c r="F397">
        <f t="shared" si="10"/>
        <v>-0.7768499999999956</v>
      </c>
      <c r="G397">
        <f t="shared" si="11"/>
        <v>3.6189999999999811</v>
      </c>
      <c r="H397">
        <f t="shared" si="11"/>
        <v>0.92795637500000061</v>
      </c>
    </row>
    <row r="398" spans="2:8" x14ac:dyDescent="0.3">
      <c r="B398">
        <f>B397+'User Interface'!$D$14</f>
        <v>0.38600000000000029</v>
      </c>
      <c r="C398">
        <f>IF(G398&lt;0,(SQRT(G398^2+H398^2)*'User Interface'!$D$17)/$C$7*COS(PI()*'User Interface'!$D$19/180),0)</f>
        <v>0</v>
      </c>
      <c r="D398">
        <f>IF(G398&lt;0,(SQRT(H398^2+H398^2)*'User Interface'!$D$17)/$C$7*COS(PI()*'User Interface'!$D$19/180)+$C$8,$C$8)</f>
        <v>-9.81</v>
      </c>
      <c r="E398">
        <f t="shared" ref="E398:F461" si="12">C397*$C$9+E397</f>
        <v>9.4</v>
      </c>
      <c r="F398">
        <f t="shared" si="12"/>
        <v>-0.78665999999999559</v>
      </c>
      <c r="G398">
        <f t="shared" ref="G398:H461" si="13">(E398+E397)/2*$C$9+G397</f>
        <v>3.628399999999981</v>
      </c>
      <c r="H398">
        <f t="shared" si="13"/>
        <v>0.92717462000000062</v>
      </c>
    </row>
    <row r="399" spans="2:8" x14ac:dyDescent="0.3">
      <c r="B399">
        <f>B398+'User Interface'!$D$14</f>
        <v>0.38700000000000029</v>
      </c>
      <c r="C399">
        <f>IF(G399&lt;0,(SQRT(G399^2+H399^2)*'User Interface'!$D$17)/$C$7*COS(PI()*'User Interface'!$D$19/180),0)</f>
        <v>0</v>
      </c>
      <c r="D399">
        <f>IF(G399&lt;0,(SQRT(H399^2+H399^2)*'User Interface'!$D$17)/$C$7*COS(PI()*'User Interface'!$D$19/180)+$C$8,$C$8)</f>
        <v>-9.81</v>
      </c>
      <c r="E399">
        <f t="shared" si="12"/>
        <v>9.4</v>
      </c>
      <c r="F399">
        <f t="shared" si="12"/>
        <v>-0.79646999999999557</v>
      </c>
      <c r="G399">
        <f t="shared" si="13"/>
        <v>3.6377999999999808</v>
      </c>
      <c r="H399">
        <f t="shared" si="13"/>
        <v>0.92638305500000062</v>
      </c>
    </row>
    <row r="400" spans="2:8" x14ac:dyDescent="0.3">
      <c r="B400">
        <f>B399+'User Interface'!$D$14</f>
        <v>0.38800000000000029</v>
      </c>
      <c r="C400">
        <f>IF(G400&lt;0,(SQRT(G400^2+H400^2)*'User Interface'!$D$17)/$C$7*COS(PI()*'User Interface'!$D$19/180),0)</f>
        <v>0</v>
      </c>
      <c r="D400">
        <f>IF(G400&lt;0,(SQRT(H400^2+H400^2)*'User Interface'!$D$17)/$C$7*COS(PI()*'User Interface'!$D$19/180)+$C$8,$C$8)</f>
        <v>-9.81</v>
      </c>
      <c r="E400">
        <f t="shared" si="12"/>
        <v>9.4</v>
      </c>
      <c r="F400">
        <f t="shared" si="12"/>
        <v>-0.80627999999999556</v>
      </c>
      <c r="G400">
        <f t="shared" si="13"/>
        <v>3.6471999999999807</v>
      </c>
      <c r="H400">
        <f t="shared" si="13"/>
        <v>0.92558168000000063</v>
      </c>
    </row>
    <row r="401" spans="2:8" x14ac:dyDescent="0.3">
      <c r="B401">
        <f>B400+'User Interface'!$D$14</f>
        <v>0.38900000000000029</v>
      </c>
      <c r="C401">
        <f>IF(G401&lt;0,(SQRT(G401^2+H401^2)*'User Interface'!$D$17)/$C$7*COS(PI()*'User Interface'!$D$19/180),0)</f>
        <v>0</v>
      </c>
      <c r="D401">
        <f>IF(G401&lt;0,(SQRT(H401^2+H401^2)*'User Interface'!$D$17)/$C$7*COS(PI()*'User Interface'!$D$19/180)+$C$8,$C$8)</f>
        <v>-9.81</v>
      </c>
      <c r="E401">
        <f t="shared" si="12"/>
        <v>9.4</v>
      </c>
      <c r="F401">
        <f t="shared" si="12"/>
        <v>-0.81608999999999554</v>
      </c>
      <c r="G401">
        <f t="shared" si="13"/>
        <v>3.6565999999999805</v>
      </c>
      <c r="H401">
        <f t="shared" si="13"/>
        <v>0.92477049500000064</v>
      </c>
    </row>
    <row r="402" spans="2:8" x14ac:dyDescent="0.3">
      <c r="B402">
        <f>B401+'User Interface'!$D$14</f>
        <v>0.39000000000000029</v>
      </c>
      <c r="C402">
        <f>IF(G402&lt;0,(SQRT(G402^2+H402^2)*'User Interface'!$D$17)/$C$7*COS(PI()*'User Interface'!$D$19/180),0)</f>
        <v>0</v>
      </c>
      <c r="D402">
        <f>IF(G402&lt;0,(SQRT(H402^2+H402^2)*'User Interface'!$D$17)/$C$7*COS(PI()*'User Interface'!$D$19/180)+$C$8,$C$8)</f>
        <v>-9.81</v>
      </c>
      <c r="E402">
        <f t="shared" si="12"/>
        <v>9.4</v>
      </c>
      <c r="F402">
        <f t="shared" si="12"/>
        <v>-0.82589999999999553</v>
      </c>
      <c r="G402">
        <f t="shared" si="13"/>
        <v>3.6659999999999804</v>
      </c>
      <c r="H402">
        <f t="shared" si="13"/>
        <v>0.92394950000000065</v>
      </c>
    </row>
    <row r="403" spans="2:8" x14ac:dyDescent="0.3">
      <c r="B403">
        <f>B402+'User Interface'!$D$14</f>
        <v>0.39100000000000029</v>
      </c>
      <c r="C403">
        <f>IF(G403&lt;0,(SQRT(G403^2+H403^2)*'User Interface'!$D$17)/$C$7*COS(PI()*'User Interface'!$D$19/180),0)</f>
        <v>0</v>
      </c>
      <c r="D403">
        <f>IF(G403&lt;0,(SQRT(H403^2+H403^2)*'User Interface'!$D$17)/$C$7*COS(PI()*'User Interface'!$D$19/180)+$C$8,$C$8)</f>
        <v>-9.81</v>
      </c>
      <c r="E403">
        <f t="shared" si="12"/>
        <v>9.4</v>
      </c>
      <c r="F403">
        <f t="shared" si="12"/>
        <v>-0.83570999999999551</v>
      </c>
      <c r="G403">
        <f t="shared" si="13"/>
        <v>3.6753999999999802</v>
      </c>
      <c r="H403">
        <f t="shared" si="13"/>
        <v>0.92311869500000066</v>
      </c>
    </row>
    <row r="404" spans="2:8" x14ac:dyDescent="0.3">
      <c r="B404">
        <f>B403+'User Interface'!$D$14</f>
        <v>0.39200000000000029</v>
      </c>
      <c r="C404">
        <f>IF(G404&lt;0,(SQRT(G404^2+H404^2)*'User Interface'!$D$17)/$C$7*COS(PI()*'User Interface'!$D$19/180),0)</f>
        <v>0</v>
      </c>
      <c r="D404">
        <f>IF(G404&lt;0,(SQRT(H404^2+H404^2)*'User Interface'!$D$17)/$C$7*COS(PI()*'User Interface'!$D$19/180)+$C$8,$C$8)</f>
        <v>-9.81</v>
      </c>
      <c r="E404">
        <f t="shared" si="12"/>
        <v>9.4</v>
      </c>
      <c r="F404">
        <f t="shared" si="12"/>
        <v>-0.8455199999999955</v>
      </c>
      <c r="G404">
        <f t="shared" si="13"/>
        <v>3.6847999999999801</v>
      </c>
      <c r="H404">
        <f t="shared" si="13"/>
        <v>0.92227808000000067</v>
      </c>
    </row>
    <row r="405" spans="2:8" x14ac:dyDescent="0.3">
      <c r="B405">
        <f>B404+'User Interface'!$D$14</f>
        <v>0.39300000000000029</v>
      </c>
      <c r="C405">
        <f>IF(G405&lt;0,(SQRT(G405^2+H405^2)*'User Interface'!$D$17)/$C$7*COS(PI()*'User Interface'!$D$19/180),0)</f>
        <v>0</v>
      </c>
      <c r="D405">
        <f>IF(G405&lt;0,(SQRT(H405^2+H405^2)*'User Interface'!$D$17)/$C$7*COS(PI()*'User Interface'!$D$19/180)+$C$8,$C$8)</f>
        <v>-9.81</v>
      </c>
      <c r="E405">
        <f t="shared" si="12"/>
        <v>9.4</v>
      </c>
      <c r="F405">
        <f t="shared" si="12"/>
        <v>-0.85532999999999548</v>
      </c>
      <c r="G405">
        <f t="shared" si="13"/>
        <v>3.6941999999999799</v>
      </c>
      <c r="H405">
        <f t="shared" si="13"/>
        <v>0.92142765500000068</v>
      </c>
    </row>
    <row r="406" spans="2:8" x14ac:dyDescent="0.3">
      <c r="B406">
        <f>B405+'User Interface'!$D$14</f>
        <v>0.39400000000000029</v>
      </c>
      <c r="C406">
        <f>IF(G406&lt;0,(SQRT(G406^2+H406^2)*'User Interface'!$D$17)/$C$7*COS(PI()*'User Interface'!$D$19/180),0)</f>
        <v>0</v>
      </c>
      <c r="D406">
        <f>IF(G406&lt;0,(SQRT(H406^2+H406^2)*'User Interface'!$D$17)/$C$7*COS(PI()*'User Interface'!$D$19/180)+$C$8,$C$8)</f>
        <v>-9.81</v>
      </c>
      <c r="E406">
        <f t="shared" si="12"/>
        <v>9.4</v>
      </c>
      <c r="F406">
        <f t="shared" si="12"/>
        <v>-0.86513999999999547</v>
      </c>
      <c r="G406">
        <f t="shared" si="13"/>
        <v>3.7035999999999798</v>
      </c>
      <c r="H406">
        <f t="shared" si="13"/>
        <v>0.92056742000000069</v>
      </c>
    </row>
    <row r="407" spans="2:8" x14ac:dyDescent="0.3">
      <c r="B407">
        <f>B406+'User Interface'!$D$14</f>
        <v>0.3950000000000003</v>
      </c>
      <c r="C407">
        <f>IF(G407&lt;0,(SQRT(G407^2+H407^2)*'User Interface'!$D$17)/$C$7*COS(PI()*'User Interface'!$D$19/180),0)</f>
        <v>0</v>
      </c>
      <c r="D407">
        <f>IF(G407&lt;0,(SQRT(H407^2+H407^2)*'User Interface'!$D$17)/$C$7*COS(PI()*'User Interface'!$D$19/180)+$C$8,$C$8)</f>
        <v>-9.81</v>
      </c>
      <c r="E407">
        <f t="shared" si="12"/>
        <v>9.4</v>
      </c>
      <c r="F407">
        <f t="shared" si="12"/>
        <v>-0.87494999999999545</v>
      </c>
      <c r="G407">
        <f t="shared" si="13"/>
        <v>3.7129999999999797</v>
      </c>
      <c r="H407">
        <f t="shared" si="13"/>
        <v>0.91969737500000071</v>
      </c>
    </row>
    <row r="408" spans="2:8" x14ac:dyDescent="0.3">
      <c r="B408">
        <f>B407+'User Interface'!$D$14</f>
        <v>0.3960000000000003</v>
      </c>
      <c r="C408">
        <f>IF(G408&lt;0,(SQRT(G408^2+H408^2)*'User Interface'!$D$17)/$C$7*COS(PI()*'User Interface'!$D$19/180),0)</f>
        <v>0</v>
      </c>
      <c r="D408">
        <f>IF(G408&lt;0,(SQRT(H408^2+H408^2)*'User Interface'!$D$17)/$C$7*COS(PI()*'User Interface'!$D$19/180)+$C$8,$C$8)</f>
        <v>-9.81</v>
      </c>
      <c r="E408">
        <f t="shared" si="12"/>
        <v>9.4</v>
      </c>
      <c r="F408">
        <f t="shared" si="12"/>
        <v>-0.88475999999999544</v>
      </c>
      <c r="G408">
        <f t="shared" si="13"/>
        <v>3.7223999999999795</v>
      </c>
      <c r="H408">
        <f t="shared" si="13"/>
        <v>0.91881752000000072</v>
      </c>
    </row>
    <row r="409" spans="2:8" x14ac:dyDescent="0.3">
      <c r="B409">
        <f>B408+'User Interface'!$D$14</f>
        <v>0.3970000000000003</v>
      </c>
      <c r="C409">
        <f>IF(G409&lt;0,(SQRT(G409^2+H409^2)*'User Interface'!$D$17)/$C$7*COS(PI()*'User Interface'!$D$19/180),0)</f>
        <v>0</v>
      </c>
      <c r="D409">
        <f>IF(G409&lt;0,(SQRT(H409^2+H409^2)*'User Interface'!$D$17)/$C$7*COS(PI()*'User Interface'!$D$19/180)+$C$8,$C$8)</f>
        <v>-9.81</v>
      </c>
      <c r="E409">
        <f t="shared" si="12"/>
        <v>9.4</v>
      </c>
      <c r="F409">
        <f t="shared" si="12"/>
        <v>-0.89456999999999542</v>
      </c>
      <c r="G409">
        <f t="shared" si="13"/>
        <v>3.7317999999999794</v>
      </c>
      <c r="H409">
        <f t="shared" si="13"/>
        <v>0.91792785500000074</v>
      </c>
    </row>
    <row r="410" spans="2:8" x14ac:dyDescent="0.3">
      <c r="B410">
        <f>B409+'User Interface'!$D$14</f>
        <v>0.3980000000000003</v>
      </c>
      <c r="C410">
        <f>IF(G410&lt;0,(SQRT(G410^2+H410^2)*'User Interface'!$D$17)/$C$7*COS(PI()*'User Interface'!$D$19/180),0)</f>
        <v>0</v>
      </c>
      <c r="D410">
        <f>IF(G410&lt;0,(SQRT(H410^2+H410^2)*'User Interface'!$D$17)/$C$7*COS(PI()*'User Interface'!$D$19/180)+$C$8,$C$8)</f>
        <v>-9.81</v>
      </c>
      <c r="E410">
        <f t="shared" si="12"/>
        <v>9.4</v>
      </c>
      <c r="F410">
        <f t="shared" si="12"/>
        <v>-0.90437999999999541</v>
      </c>
      <c r="G410">
        <f t="shared" si="13"/>
        <v>3.7411999999999792</v>
      </c>
      <c r="H410">
        <f t="shared" si="13"/>
        <v>0.91702838000000075</v>
      </c>
    </row>
    <row r="411" spans="2:8" x14ac:dyDescent="0.3">
      <c r="B411">
        <f>B410+'User Interface'!$D$14</f>
        <v>0.3990000000000003</v>
      </c>
      <c r="C411">
        <f>IF(G411&lt;0,(SQRT(G411^2+H411^2)*'User Interface'!$D$17)/$C$7*COS(PI()*'User Interface'!$D$19/180),0)</f>
        <v>0</v>
      </c>
      <c r="D411">
        <f>IF(G411&lt;0,(SQRT(H411^2+H411^2)*'User Interface'!$D$17)/$C$7*COS(PI()*'User Interface'!$D$19/180)+$C$8,$C$8)</f>
        <v>-9.81</v>
      </c>
      <c r="E411">
        <f t="shared" si="12"/>
        <v>9.4</v>
      </c>
      <c r="F411">
        <f t="shared" si="12"/>
        <v>-0.9141899999999954</v>
      </c>
      <c r="G411">
        <f t="shared" si="13"/>
        <v>3.7505999999999791</v>
      </c>
      <c r="H411">
        <f t="shared" si="13"/>
        <v>0.91611909500000077</v>
      </c>
    </row>
    <row r="412" spans="2:8" x14ac:dyDescent="0.3">
      <c r="B412">
        <f>B411+'User Interface'!$D$14</f>
        <v>0.4000000000000003</v>
      </c>
      <c r="C412">
        <f>IF(G412&lt;0,(SQRT(G412^2+H412^2)*'User Interface'!$D$17)/$C$7*COS(PI()*'User Interface'!$D$19/180),0)</f>
        <v>0</v>
      </c>
      <c r="D412">
        <f>IF(G412&lt;0,(SQRT(H412^2+H412^2)*'User Interface'!$D$17)/$C$7*COS(PI()*'User Interface'!$D$19/180)+$C$8,$C$8)</f>
        <v>-9.81</v>
      </c>
      <c r="E412">
        <f t="shared" si="12"/>
        <v>9.4</v>
      </c>
      <c r="F412">
        <f t="shared" si="12"/>
        <v>-0.92399999999999538</v>
      </c>
      <c r="G412">
        <f t="shared" si="13"/>
        <v>3.7599999999999789</v>
      </c>
      <c r="H412">
        <f t="shared" si="13"/>
        <v>0.91520000000000079</v>
      </c>
    </row>
    <row r="413" spans="2:8" x14ac:dyDescent="0.3">
      <c r="B413">
        <f>B412+'User Interface'!$D$14</f>
        <v>0.4010000000000003</v>
      </c>
      <c r="C413">
        <f>IF(G413&lt;0,(SQRT(G413^2+H413^2)*'User Interface'!$D$17)/$C$7*COS(PI()*'User Interface'!$D$19/180),0)</f>
        <v>0</v>
      </c>
      <c r="D413">
        <f>IF(G413&lt;0,(SQRT(H413^2+H413^2)*'User Interface'!$D$17)/$C$7*COS(PI()*'User Interface'!$D$19/180)+$C$8,$C$8)</f>
        <v>-9.81</v>
      </c>
      <c r="E413">
        <f t="shared" si="12"/>
        <v>9.4</v>
      </c>
      <c r="F413">
        <f t="shared" si="12"/>
        <v>-0.93380999999999537</v>
      </c>
      <c r="G413">
        <f t="shared" si="13"/>
        <v>3.7693999999999788</v>
      </c>
      <c r="H413">
        <f t="shared" si="13"/>
        <v>0.91427109500000081</v>
      </c>
    </row>
    <row r="414" spans="2:8" x14ac:dyDescent="0.3">
      <c r="B414">
        <f>B413+'User Interface'!$D$14</f>
        <v>0.4020000000000003</v>
      </c>
      <c r="C414">
        <f>IF(G414&lt;0,(SQRT(G414^2+H414^2)*'User Interface'!$D$17)/$C$7*COS(PI()*'User Interface'!$D$19/180),0)</f>
        <v>0</v>
      </c>
      <c r="D414">
        <f>IF(G414&lt;0,(SQRT(H414^2+H414^2)*'User Interface'!$D$17)/$C$7*COS(PI()*'User Interface'!$D$19/180)+$C$8,$C$8)</f>
        <v>-9.81</v>
      </c>
      <c r="E414">
        <f t="shared" si="12"/>
        <v>9.4</v>
      </c>
      <c r="F414">
        <f t="shared" si="12"/>
        <v>-0.94361999999999535</v>
      </c>
      <c r="G414">
        <f t="shared" si="13"/>
        <v>3.7787999999999786</v>
      </c>
      <c r="H414">
        <f t="shared" si="13"/>
        <v>0.91333238000000083</v>
      </c>
    </row>
    <row r="415" spans="2:8" x14ac:dyDescent="0.3">
      <c r="B415">
        <f>B414+'User Interface'!$D$14</f>
        <v>0.4030000000000003</v>
      </c>
      <c r="C415">
        <f>IF(G415&lt;0,(SQRT(G415^2+H415^2)*'User Interface'!$D$17)/$C$7*COS(PI()*'User Interface'!$D$19/180),0)</f>
        <v>0</v>
      </c>
      <c r="D415">
        <f>IF(G415&lt;0,(SQRT(H415^2+H415^2)*'User Interface'!$D$17)/$C$7*COS(PI()*'User Interface'!$D$19/180)+$C$8,$C$8)</f>
        <v>-9.81</v>
      </c>
      <c r="E415">
        <f t="shared" si="12"/>
        <v>9.4</v>
      </c>
      <c r="F415">
        <f t="shared" si="12"/>
        <v>-0.95342999999999534</v>
      </c>
      <c r="G415">
        <f t="shared" si="13"/>
        <v>3.7881999999999785</v>
      </c>
      <c r="H415">
        <f t="shared" si="13"/>
        <v>0.91238385500000085</v>
      </c>
    </row>
    <row r="416" spans="2:8" x14ac:dyDescent="0.3">
      <c r="B416">
        <f>B415+'User Interface'!$D$14</f>
        <v>0.4040000000000003</v>
      </c>
      <c r="C416">
        <f>IF(G416&lt;0,(SQRT(G416^2+H416^2)*'User Interface'!$D$17)/$C$7*COS(PI()*'User Interface'!$D$19/180),0)</f>
        <v>0</v>
      </c>
      <c r="D416">
        <f>IF(G416&lt;0,(SQRT(H416^2+H416^2)*'User Interface'!$D$17)/$C$7*COS(PI()*'User Interface'!$D$19/180)+$C$8,$C$8)</f>
        <v>-9.81</v>
      </c>
      <c r="E416">
        <f t="shared" si="12"/>
        <v>9.4</v>
      </c>
      <c r="F416">
        <f t="shared" si="12"/>
        <v>-0.96323999999999532</v>
      </c>
      <c r="G416">
        <f t="shared" si="13"/>
        <v>3.7975999999999783</v>
      </c>
      <c r="H416">
        <f t="shared" si="13"/>
        <v>0.91142552000000088</v>
      </c>
    </row>
    <row r="417" spans="2:8" x14ac:dyDescent="0.3">
      <c r="B417">
        <f>B416+'User Interface'!$D$14</f>
        <v>0.4050000000000003</v>
      </c>
      <c r="C417">
        <f>IF(G417&lt;0,(SQRT(G417^2+H417^2)*'User Interface'!$D$17)/$C$7*COS(PI()*'User Interface'!$D$19/180),0)</f>
        <v>0</v>
      </c>
      <c r="D417">
        <f>IF(G417&lt;0,(SQRT(H417^2+H417^2)*'User Interface'!$D$17)/$C$7*COS(PI()*'User Interface'!$D$19/180)+$C$8,$C$8)</f>
        <v>-9.81</v>
      </c>
      <c r="E417">
        <f t="shared" si="12"/>
        <v>9.4</v>
      </c>
      <c r="F417">
        <f t="shared" si="12"/>
        <v>-0.97304999999999531</v>
      </c>
      <c r="G417">
        <f t="shared" si="13"/>
        <v>3.8069999999999782</v>
      </c>
      <c r="H417">
        <f t="shared" si="13"/>
        <v>0.9104573750000009</v>
      </c>
    </row>
    <row r="418" spans="2:8" x14ac:dyDescent="0.3">
      <c r="B418">
        <f>B417+'User Interface'!$D$14</f>
        <v>0.40600000000000031</v>
      </c>
      <c r="C418">
        <f>IF(G418&lt;0,(SQRT(G418^2+H418^2)*'User Interface'!$D$17)/$C$7*COS(PI()*'User Interface'!$D$19/180),0)</f>
        <v>0</v>
      </c>
      <c r="D418">
        <f>IF(G418&lt;0,(SQRT(H418^2+H418^2)*'User Interface'!$D$17)/$C$7*COS(PI()*'User Interface'!$D$19/180)+$C$8,$C$8)</f>
        <v>-9.81</v>
      </c>
      <c r="E418">
        <f t="shared" si="12"/>
        <v>9.4</v>
      </c>
      <c r="F418">
        <f t="shared" si="12"/>
        <v>-0.98285999999999529</v>
      </c>
      <c r="G418">
        <f t="shared" si="13"/>
        <v>3.816399999999978</v>
      </c>
      <c r="H418">
        <f t="shared" si="13"/>
        <v>0.90947942000000093</v>
      </c>
    </row>
    <row r="419" spans="2:8" x14ac:dyDescent="0.3">
      <c r="B419">
        <f>B418+'User Interface'!$D$14</f>
        <v>0.40700000000000031</v>
      </c>
      <c r="C419">
        <f>IF(G419&lt;0,(SQRT(G419^2+H419^2)*'User Interface'!$D$17)/$C$7*COS(PI()*'User Interface'!$D$19/180),0)</f>
        <v>0</v>
      </c>
      <c r="D419">
        <f>IF(G419&lt;0,(SQRT(H419^2+H419^2)*'User Interface'!$D$17)/$C$7*COS(PI()*'User Interface'!$D$19/180)+$C$8,$C$8)</f>
        <v>-9.81</v>
      </c>
      <c r="E419">
        <f t="shared" si="12"/>
        <v>9.4</v>
      </c>
      <c r="F419">
        <f t="shared" si="12"/>
        <v>-0.99266999999999528</v>
      </c>
      <c r="G419">
        <f t="shared" si="13"/>
        <v>3.8257999999999779</v>
      </c>
      <c r="H419">
        <f t="shared" si="13"/>
        <v>0.90849165500000095</v>
      </c>
    </row>
    <row r="420" spans="2:8" x14ac:dyDescent="0.3">
      <c r="B420">
        <f>B419+'User Interface'!$D$14</f>
        <v>0.40800000000000031</v>
      </c>
      <c r="C420">
        <f>IF(G420&lt;0,(SQRT(G420^2+H420^2)*'User Interface'!$D$17)/$C$7*COS(PI()*'User Interface'!$D$19/180),0)</f>
        <v>0</v>
      </c>
      <c r="D420">
        <f>IF(G420&lt;0,(SQRT(H420^2+H420^2)*'User Interface'!$D$17)/$C$7*COS(PI()*'User Interface'!$D$19/180)+$C$8,$C$8)</f>
        <v>-9.81</v>
      </c>
      <c r="E420">
        <f t="shared" si="12"/>
        <v>9.4</v>
      </c>
      <c r="F420">
        <f t="shared" si="12"/>
        <v>-1.0024799999999954</v>
      </c>
      <c r="G420">
        <f t="shared" si="13"/>
        <v>3.8351999999999777</v>
      </c>
      <c r="H420">
        <f t="shared" si="13"/>
        <v>0.90749408000000098</v>
      </c>
    </row>
    <row r="421" spans="2:8" x14ac:dyDescent="0.3">
      <c r="B421">
        <f>B420+'User Interface'!$D$14</f>
        <v>0.40900000000000031</v>
      </c>
      <c r="C421">
        <f>IF(G421&lt;0,(SQRT(G421^2+H421^2)*'User Interface'!$D$17)/$C$7*COS(PI()*'User Interface'!$D$19/180),0)</f>
        <v>0</v>
      </c>
      <c r="D421">
        <f>IF(G421&lt;0,(SQRT(H421^2+H421^2)*'User Interface'!$D$17)/$C$7*COS(PI()*'User Interface'!$D$19/180)+$C$8,$C$8)</f>
        <v>-9.81</v>
      </c>
      <c r="E421">
        <f t="shared" si="12"/>
        <v>9.4</v>
      </c>
      <c r="F421">
        <f t="shared" si="12"/>
        <v>-1.0122899999999955</v>
      </c>
      <c r="G421">
        <f t="shared" si="13"/>
        <v>3.8445999999999776</v>
      </c>
      <c r="H421">
        <f t="shared" si="13"/>
        <v>0.90648669500000101</v>
      </c>
    </row>
    <row r="422" spans="2:8" x14ac:dyDescent="0.3">
      <c r="B422">
        <f>B421+'User Interface'!$D$14</f>
        <v>0.41000000000000031</v>
      </c>
      <c r="C422">
        <f>IF(G422&lt;0,(SQRT(G422^2+H422^2)*'User Interface'!$D$17)/$C$7*COS(PI()*'User Interface'!$D$19/180),0)</f>
        <v>0</v>
      </c>
      <c r="D422">
        <f>IF(G422&lt;0,(SQRT(H422^2+H422^2)*'User Interface'!$D$17)/$C$7*COS(PI()*'User Interface'!$D$19/180)+$C$8,$C$8)</f>
        <v>-9.81</v>
      </c>
      <c r="E422">
        <f t="shared" si="12"/>
        <v>9.4</v>
      </c>
      <c r="F422">
        <f t="shared" si="12"/>
        <v>-1.0220999999999956</v>
      </c>
      <c r="G422">
        <f t="shared" si="13"/>
        <v>3.8539999999999774</v>
      </c>
      <c r="H422">
        <f t="shared" si="13"/>
        <v>0.90546950000000104</v>
      </c>
    </row>
    <row r="423" spans="2:8" x14ac:dyDescent="0.3">
      <c r="B423">
        <f>B422+'User Interface'!$D$14</f>
        <v>0.41100000000000031</v>
      </c>
      <c r="C423">
        <f>IF(G423&lt;0,(SQRT(G423^2+H423^2)*'User Interface'!$D$17)/$C$7*COS(PI()*'User Interface'!$D$19/180),0)</f>
        <v>0</v>
      </c>
      <c r="D423">
        <f>IF(G423&lt;0,(SQRT(H423^2+H423^2)*'User Interface'!$D$17)/$C$7*COS(PI()*'User Interface'!$D$19/180)+$C$8,$C$8)</f>
        <v>-9.81</v>
      </c>
      <c r="E423">
        <f t="shared" si="12"/>
        <v>9.4</v>
      </c>
      <c r="F423">
        <f t="shared" si="12"/>
        <v>-1.0319099999999957</v>
      </c>
      <c r="G423">
        <f t="shared" si="13"/>
        <v>3.8633999999999773</v>
      </c>
      <c r="H423">
        <f t="shared" si="13"/>
        <v>0.90444249500000107</v>
      </c>
    </row>
    <row r="424" spans="2:8" x14ac:dyDescent="0.3">
      <c r="B424">
        <f>B423+'User Interface'!$D$14</f>
        <v>0.41200000000000031</v>
      </c>
      <c r="C424">
        <f>IF(G424&lt;0,(SQRT(G424^2+H424^2)*'User Interface'!$D$17)/$C$7*COS(PI()*'User Interface'!$D$19/180),0)</f>
        <v>0</v>
      </c>
      <c r="D424">
        <f>IF(G424&lt;0,(SQRT(H424^2+H424^2)*'User Interface'!$D$17)/$C$7*COS(PI()*'User Interface'!$D$19/180)+$C$8,$C$8)</f>
        <v>-9.81</v>
      </c>
      <c r="E424">
        <f t="shared" si="12"/>
        <v>9.4</v>
      </c>
      <c r="F424">
        <f t="shared" si="12"/>
        <v>-1.0417199999999958</v>
      </c>
      <c r="G424">
        <f t="shared" si="13"/>
        <v>3.8727999999999771</v>
      </c>
      <c r="H424">
        <f t="shared" si="13"/>
        <v>0.9034056800000011</v>
      </c>
    </row>
    <row r="425" spans="2:8" x14ac:dyDescent="0.3">
      <c r="B425">
        <f>B424+'User Interface'!$D$14</f>
        <v>0.41300000000000031</v>
      </c>
      <c r="C425">
        <f>IF(G425&lt;0,(SQRT(G425^2+H425^2)*'User Interface'!$D$17)/$C$7*COS(PI()*'User Interface'!$D$19/180),0)</f>
        <v>0</v>
      </c>
      <c r="D425">
        <f>IF(G425&lt;0,(SQRT(H425^2+H425^2)*'User Interface'!$D$17)/$C$7*COS(PI()*'User Interface'!$D$19/180)+$C$8,$C$8)</f>
        <v>-9.81</v>
      </c>
      <c r="E425">
        <f t="shared" si="12"/>
        <v>9.4</v>
      </c>
      <c r="F425">
        <f t="shared" si="12"/>
        <v>-1.0515299999999959</v>
      </c>
      <c r="G425">
        <f t="shared" si="13"/>
        <v>3.882199999999977</v>
      </c>
      <c r="H425">
        <f t="shared" si="13"/>
        <v>0.90235905500000113</v>
      </c>
    </row>
    <row r="426" spans="2:8" x14ac:dyDescent="0.3">
      <c r="B426">
        <f>B425+'User Interface'!$D$14</f>
        <v>0.41400000000000031</v>
      </c>
      <c r="C426">
        <f>IF(G426&lt;0,(SQRT(G426^2+H426^2)*'User Interface'!$D$17)/$C$7*COS(PI()*'User Interface'!$D$19/180),0)</f>
        <v>0</v>
      </c>
      <c r="D426">
        <f>IF(G426&lt;0,(SQRT(H426^2+H426^2)*'User Interface'!$D$17)/$C$7*COS(PI()*'User Interface'!$D$19/180)+$C$8,$C$8)</f>
        <v>-9.81</v>
      </c>
      <c r="E426">
        <f t="shared" si="12"/>
        <v>9.4</v>
      </c>
      <c r="F426">
        <f t="shared" si="12"/>
        <v>-1.061339999999996</v>
      </c>
      <c r="G426">
        <f t="shared" si="13"/>
        <v>3.8915999999999769</v>
      </c>
      <c r="H426">
        <f t="shared" si="13"/>
        <v>0.90130262000000116</v>
      </c>
    </row>
    <row r="427" spans="2:8" x14ac:dyDescent="0.3">
      <c r="B427">
        <f>B426+'User Interface'!$D$14</f>
        <v>0.41500000000000031</v>
      </c>
      <c r="C427">
        <f>IF(G427&lt;0,(SQRT(G427^2+H427^2)*'User Interface'!$D$17)/$C$7*COS(PI()*'User Interface'!$D$19/180),0)</f>
        <v>0</v>
      </c>
      <c r="D427">
        <f>IF(G427&lt;0,(SQRT(H427^2+H427^2)*'User Interface'!$D$17)/$C$7*COS(PI()*'User Interface'!$D$19/180)+$C$8,$C$8)</f>
        <v>-9.81</v>
      </c>
      <c r="E427">
        <f t="shared" si="12"/>
        <v>9.4</v>
      </c>
      <c r="F427">
        <f t="shared" si="12"/>
        <v>-1.071149999999996</v>
      </c>
      <c r="G427">
        <f t="shared" si="13"/>
        <v>3.9009999999999767</v>
      </c>
      <c r="H427">
        <f t="shared" si="13"/>
        <v>0.9002363750000012</v>
      </c>
    </row>
    <row r="428" spans="2:8" x14ac:dyDescent="0.3">
      <c r="B428">
        <f>B427+'User Interface'!$D$14</f>
        <v>0.41600000000000031</v>
      </c>
      <c r="C428">
        <f>IF(G428&lt;0,(SQRT(G428^2+H428^2)*'User Interface'!$D$17)/$C$7*COS(PI()*'User Interface'!$D$19/180),0)</f>
        <v>0</v>
      </c>
      <c r="D428">
        <f>IF(G428&lt;0,(SQRT(H428^2+H428^2)*'User Interface'!$D$17)/$C$7*COS(PI()*'User Interface'!$D$19/180)+$C$8,$C$8)</f>
        <v>-9.81</v>
      </c>
      <c r="E428">
        <f t="shared" si="12"/>
        <v>9.4</v>
      </c>
      <c r="F428">
        <f t="shared" si="12"/>
        <v>-1.0809599999999961</v>
      </c>
      <c r="G428">
        <f t="shared" si="13"/>
        <v>3.9103999999999766</v>
      </c>
      <c r="H428">
        <f t="shared" si="13"/>
        <v>0.89916032000000123</v>
      </c>
    </row>
    <row r="429" spans="2:8" x14ac:dyDescent="0.3">
      <c r="B429">
        <f>B428+'User Interface'!$D$14</f>
        <v>0.41700000000000031</v>
      </c>
      <c r="C429">
        <f>IF(G429&lt;0,(SQRT(G429^2+H429^2)*'User Interface'!$D$17)/$C$7*COS(PI()*'User Interface'!$D$19/180),0)</f>
        <v>0</v>
      </c>
      <c r="D429">
        <f>IF(G429&lt;0,(SQRT(H429^2+H429^2)*'User Interface'!$D$17)/$C$7*COS(PI()*'User Interface'!$D$19/180)+$C$8,$C$8)</f>
        <v>-9.81</v>
      </c>
      <c r="E429">
        <f t="shared" si="12"/>
        <v>9.4</v>
      </c>
      <c r="F429">
        <f t="shared" si="12"/>
        <v>-1.0907699999999962</v>
      </c>
      <c r="G429">
        <f t="shared" si="13"/>
        <v>3.9197999999999764</v>
      </c>
      <c r="H429">
        <f t="shared" si="13"/>
        <v>0.89807445500000127</v>
      </c>
    </row>
    <row r="430" spans="2:8" x14ac:dyDescent="0.3">
      <c r="B430">
        <f>B429+'User Interface'!$D$14</f>
        <v>0.41800000000000032</v>
      </c>
      <c r="C430">
        <f>IF(G430&lt;0,(SQRT(G430^2+H430^2)*'User Interface'!$D$17)/$C$7*COS(PI()*'User Interface'!$D$19/180),0)</f>
        <v>0</v>
      </c>
      <c r="D430">
        <f>IF(G430&lt;0,(SQRT(H430^2+H430^2)*'User Interface'!$D$17)/$C$7*COS(PI()*'User Interface'!$D$19/180)+$C$8,$C$8)</f>
        <v>-9.81</v>
      </c>
      <c r="E430">
        <f t="shared" si="12"/>
        <v>9.4</v>
      </c>
      <c r="F430">
        <f t="shared" si="12"/>
        <v>-1.1005799999999963</v>
      </c>
      <c r="G430">
        <f t="shared" si="13"/>
        <v>3.9291999999999763</v>
      </c>
      <c r="H430">
        <f t="shared" si="13"/>
        <v>0.89697878000000131</v>
      </c>
    </row>
    <row r="431" spans="2:8" x14ac:dyDescent="0.3">
      <c r="B431">
        <f>B430+'User Interface'!$D$14</f>
        <v>0.41900000000000032</v>
      </c>
      <c r="C431">
        <f>IF(G431&lt;0,(SQRT(G431^2+H431^2)*'User Interface'!$D$17)/$C$7*COS(PI()*'User Interface'!$D$19/180),0)</f>
        <v>0</v>
      </c>
      <c r="D431">
        <f>IF(G431&lt;0,(SQRT(H431^2+H431^2)*'User Interface'!$D$17)/$C$7*COS(PI()*'User Interface'!$D$19/180)+$C$8,$C$8)</f>
        <v>-9.81</v>
      </c>
      <c r="E431">
        <f t="shared" si="12"/>
        <v>9.4</v>
      </c>
      <c r="F431">
        <f t="shared" si="12"/>
        <v>-1.1103899999999964</v>
      </c>
      <c r="G431">
        <f t="shared" si="13"/>
        <v>3.9385999999999761</v>
      </c>
      <c r="H431">
        <f t="shared" si="13"/>
        <v>0.89587329500000135</v>
      </c>
    </row>
    <row r="432" spans="2:8" x14ac:dyDescent="0.3">
      <c r="B432">
        <f>B431+'User Interface'!$D$14</f>
        <v>0.42000000000000032</v>
      </c>
      <c r="C432">
        <f>IF(G432&lt;0,(SQRT(G432^2+H432^2)*'User Interface'!$D$17)/$C$7*COS(PI()*'User Interface'!$D$19/180),0)</f>
        <v>0</v>
      </c>
      <c r="D432">
        <f>IF(G432&lt;0,(SQRT(H432^2+H432^2)*'User Interface'!$D$17)/$C$7*COS(PI()*'User Interface'!$D$19/180)+$C$8,$C$8)</f>
        <v>-9.81</v>
      </c>
      <c r="E432">
        <f t="shared" si="12"/>
        <v>9.4</v>
      </c>
      <c r="F432">
        <f t="shared" si="12"/>
        <v>-1.1201999999999965</v>
      </c>
      <c r="G432">
        <f t="shared" si="13"/>
        <v>3.947999999999976</v>
      </c>
      <c r="H432">
        <f t="shared" si="13"/>
        <v>0.89475800000000139</v>
      </c>
    </row>
    <row r="433" spans="2:8" x14ac:dyDescent="0.3">
      <c r="B433">
        <f>B432+'User Interface'!$D$14</f>
        <v>0.42100000000000032</v>
      </c>
      <c r="C433">
        <f>IF(G433&lt;0,(SQRT(G433^2+H433^2)*'User Interface'!$D$17)/$C$7*COS(PI()*'User Interface'!$D$19/180),0)</f>
        <v>0</v>
      </c>
      <c r="D433">
        <f>IF(G433&lt;0,(SQRT(H433^2+H433^2)*'User Interface'!$D$17)/$C$7*COS(PI()*'User Interface'!$D$19/180)+$C$8,$C$8)</f>
        <v>-9.81</v>
      </c>
      <c r="E433">
        <f t="shared" si="12"/>
        <v>9.4</v>
      </c>
      <c r="F433">
        <f t="shared" si="12"/>
        <v>-1.1300099999999966</v>
      </c>
      <c r="G433">
        <f t="shared" si="13"/>
        <v>3.9573999999999758</v>
      </c>
      <c r="H433">
        <f t="shared" si="13"/>
        <v>0.89363289500000143</v>
      </c>
    </row>
    <row r="434" spans="2:8" x14ac:dyDescent="0.3">
      <c r="B434">
        <f>B433+'User Interface'!$D$14</f>
        <v>0.42200000000000032</v>
      </c>
      <c r="C434">
        <f>IF(G434&lt;0,(SQRT(G434^2+H434^2)*'User Interface'!$D$17)/$C$7*COS(PI()*'User Interface'!$D$19/180),0)</f>
        <v>0</v>
      </c>
      <c r="D434">
        <f>IF(G434&lt;0,(SQRT(H434^2+H434^2)*'User Interface'!$D$17)/$C$7*COS(PI()*'User Interface'!$D$19/180)+$C$8,$C$8)</f>
        <v>-9.81</v>
      </c>
      <c r="E434">
        <f t="shared" si="12"/>
        <v>9.4</v>
      </c>
      <c r="F434">
        <f t="shared" si="12"/>
        <v>-1.1398199999999967</v>
      </c>
      <c r="G434">
        <f t="shared" si="13"/>
        <v>3.9667999999999757</v>
      </c>
      <c r="H434">
        <f t="shared" si="13"/>
        <v>0.89249798000000147</v>
      </c>
    </row>
    <row r="435" spans="2:8" x14ac:dyDescent="0.3">
      <c r="B435">
        <f>B434+'User Interface'!$D$14</f>
        <v>0.42300000000000032</v>
      </c>
      <c r="C435">
        <f>IF(G435&lt;0,(SQRT(G435^2+H435^2)*'User Interface'!$D$17)/$C$7*COS(PI()*'User Interface'!$D$19/180),0)</f>
        <v>0</v>
      </c>
      <c r="D435">
        <f>IF(G435&lt;0,(SQRT(H435^2+H435^2)*'User Interface'!$D$17)/$C$7*COS(PI()*'User Interface'!$D$19/180)+$C$8,$C$8)</f>
        <v>-9.81</v>
      </c>
      <c r="E435">
        <f t="shared" si="12"/>
        <v>9.4</v>
      </c>
      <c r="F435">
        <f t="shared" si="12"/>
        <v>-1.1496299999999968</v>
      </c>
      <c r="G435">
        <f t="shared" si="13"/>
        <v>3.9761999999999755</v>
      </c>
      <c r="H435">
        <f t="shared" si="13"/>
        <v>0.89135325500000151</v>
      </c>
    </row>
    <row r="436" spans="2:8" x14ac:dyDescent="0.3">
      <c r="B436">
        <f>B435+'User Interface'!$D$14</f>
        <v>0.42400000000000032</v>
      </c>
      <c r="C436">
        <f>IF(G436&lt;0,(SQRT(G436^2+H436^2)*'User Interface'!$D$17)/$C$7*COS(PI()*'User Interface'!$D$19/180),0)</f>
        <v>0</v>
      </c>
      <c r="D436">
        <f>IF(G436&lt;0,(SQRT(H436^2+H436^2)*'User Interface'!$D$17)/$C$7*COS(PI()*'User Interface'!$D$19/180)+$C$8,$C$8)</f>
        <v>-9.81</v>
      </c>
      <c r="E436">
        <f t="shared" si="12"/>
        <v>9.4</v>
      </c>
      <c r="F436">
        <f t="shared" si="12"/>
        <v>-1.1594399999999969</v>
      </c>
      <c r="G436">
        <f t="shared" si="13"/>
        <v>3.9855999999999754</v>
      </c>
      <c r="H436">
        <f t="shared" si="13"/>
        <v>0.89019872000000155</v>
      </c>
    </row>
    <row r="437" spans="2:8" x14ac:dyDescent="0.3">
      <c r="B437">
        <f>B436+'User Interface'!$D$14</f>
        <v>0.42500000000000032</v>
      </c>
      <c r="C437">
        <f>IF(G437&lt;0,(SQRT(G437^2+H437^2)*'User Interface'!$D$17)/$C$7*COS(PI()*'User Interface'!$D$19/180),0)</f>
        <v>0</v>
      </c>
      <c r="D437">
        <f>IF(G437&lt;0,(SQRT(H437^2+H437^2)*'User Interface'!$D$17)/$C$7*COS(PI()*'User Interface'!$D$19/180)+$C$8,$C$8)</f>
        <v>-9.81</v>
      </c>
      <c r="E437">
        <f t="shared" si="12"/>
        <v>9.4</v>
      </c>
      <c r="F437">
        <f t="shared" si="12"/>
        <v>-1.169249999999997</v>
      </c>
      <c r="G437">
        <f t="shared" si="13"/>
        <v>3.9949999999999752</v>
      </c>
      <c r="H437">
        <f t="shared" si="13"/>
        <v>0.8890343750000016</v>
      </c>
    </row>
    <row r="438" spans="2:8" x14ac:dyDescent="0.3">
      <c r="B438">
        <f>B437+'User Interface'!$D$14</f>
        <v>0.42600000000000032</v>
      </c>
      <c r="C438">
        <f>IF(G438&lt;0,(SQRT(G438^2+H438^2)*'User Interface'!$D$17)/$C$7*COS(PI()*'User Interface'!$D$19/180),0)</f>
        <v>0</v>
      </c>
      <c r="D438">
        <f>IF(G438&lt;0,(SQRT(H438^2+H438^2)*'User Interface'!$D$17)/$C$7*COS(PI()*'User Interface'!$D$19/180)+$C$8,$C$8)</f>
        <v>-9.81</v>
      </c>
      <c r="E438">
        <f t="shared" si="12"/>
        <v>9.4</v>
      </c>
      <c r="F438">
        <f t="shared" si="12"/>
        <v>-1.1790599999999971</v>
      </c>
      <c r="G438">
        <f t="shared" si="13"/>
        <v>4.0043999999999755</v>
      </c>
      <c r="H438">
        <f t="shared" si="13"/>
        <v>0.88786022000000164</v>
      </c>
    </row>
    <row r="439" spans="2:8" x14ac:dyDescent="0.3">
      <c r="B439">
        <f>B438+'User Interface'!$D$14</f>
        <v>0.42700000000000032</v>
      </c>
      <c r="C439">
        <f>IF(G439&lt;0,(SQRT(G439^2+H439^2)*'User Interface'!$D$17)/$C$7*COS(PI()*'User Interface'!$D$19/180),0)</f>
        <v>0</v>
      </c>
      <c r="D439">
        <f>IF(G439&lt;0,(SQRT(H439^2+H439^2)*'User Interface'!$D$17)/$C$7*COS(PI()*'User Interface'!$D$19/180)+$C$8,$C$8)</f>
        <v>-9.81</v>
      </c>
      <c r="E439">
        <f t="shared" si="12"/>
        <v>9.4</v>
      </c>
      <c r="F439">
        <f t="shared" si="12"/>
        <v>-1.1888699999999972</v>
      </c>
      <c r="G439">
        <f t="shared" si="13"/>
        <v>4.0137999999999758</v>
      </c>
      <c r="H439">
        <f t="shared" si="13"/>
        <v>0.88667625500000169</v>
      </c>
    </row>
    <row r="440" spans="2:8" x14ac:dyDescent="0.3">
      <c r="B440">
        <f>B439+'User Interface'!$D$14</f>
        <v>0.42800000000000032</v>
      </c>
      <c r="C440">
        <f>IF(G440&lt;0,(SQRT(G440^2+H440^2)*'User Interface'!$D$17)/$C$7*COS(PI()*'User Interface'!$D$19/180),0)</f>
        <v>0</v>
      </c>
      <c r="D440">
        <f>IF(G440&lt;0,(SQRT(H440^2+H440^2)*'User Interface'!$D$17)/$C$7*COS(PI()*'User Interface'!$D$19/180)+$C$8,$C$8)</f>
        <v>-9.81</v>
      </c>
      <c r="E440">
        <f t="shared" si="12"/>
        <v>9.4</v>
      </c>
      <c r="F440">
        <f t="shared" si="12"/>
        <v>-1.1986799999999973</v>
      </c>
      <c r="G440">
        <f t="shared" si="13"/>
        <v>4.0231999999999761</v>
      </c>
      <c r="H440">
        <f t="shared" si="13"/>
        <v>0.88548248000000174</v>
      </c>
    </row>
    <row r="441" spans="2:8" x14ac:dyDescent="0.3">
      <c r="B441">
        <f>B440+'User Interface'!$D$14</f>
        <v>0.42900000000000033</v>
      </c>
      <c r="C441">
        <f>IF(G441&lt;0,(SQRT(G441^2+H441^2)*'User Interface'!$D$17)/$C$7*COS(PI()*'User Interface'!$D$19/180),0)</f>
        <v>0</v>
      </c>
      <c r="D441">
        <f>IF(G441&lt;0,(SQRT(H441^2+H441^2)*'User Interface'!$D$17)/$C$7*COS(PI()*'User Interface'!$D$19/180)+$C$8,$C$8)</f>
        <v>-9.81</v>
      </c>
      <c r="E441">
        <f t="shared" si="12"/>
        <v>9.4</v>
      </c>
      <c r="F441">
        <f t="shared" si="12"/>
        <v>-1.2084899999999974</v>
      </c>
      <c r="G441">
        <f t="shared" si="13"/>
        <v>4.0325999999999764</v>
      </c>
      <c r="H441">
        <f t="shared" si="13"/>
        <v>0.88427889500000179</v>
      </c>
    </row>
    <row r="442" spans="2:8" x14ac:dyDescent="0.3">
      <c r="B442">
        <f>B441+'User Interface'!$D$14</f>
        <v>0.43000000000000033</v>
      </c>
      <c r="C442">
        <f>IF(G442&lt;0,(SQRT(G442^2+H442^2)*'User Interface'!$D$17)/$C$7*COS(PI()*'User Interface'!$D$19/180),0)</f>
        <v>0</v>
      </c>
      <c r="D442">
        <f>IF(G442&lt;0,(SQRT(H442^2+H442^2)*'User Interface'!$D$17)/$C$7*COS(PI()*'User Interface'!$D$19/180)+$C$8,$C$8)</f>
        <v>-9.81</v>
      </c>
      <c r="E442">
        <f t="shared" si="12"/>
        <v>9.4</v>
      </c>
      <c r="F442">
        <f t="shared" si="12"/>
        <v>-1.2182999999999975</v>
      </c>
      <c r="G442">
        <f t="shared" si="13"/>
        <v>4.0419999999999767</v>
      </c>
      <c r="H442">
        <f t="shared" si="13"/>
        <v>0.88306550000000184</v>
      </c>
    </row>
    <row r="443" spans="2:8" x14ac:dyDescent="0.3">
      <c r="B443">
        <f>B442+'User Interface'!$D$14</f>
        <v>0.43100000000000033</v>
      </c>
      <c r="C443">
        <f>IF(G443&lt;0,(SQRT(G443^2+H443^2)*'User Interface'!$D$17)/$C$7*COS(PI()*'User Interface'!$D$19/180),0)</f>
        <v>0</v>
      </c>
      <c r="D443">
        <f>IF(G443&lt;0,(SQRT(H443^2+H443^2)*'User Interface'!$D$17)/$C$7*COS(PI()*'User Interface'!$D$19/180)+$C$8,$C$8)</f>
        <v>-9.81</v>
      </c>
      <c r="E443">
        <f t="shared" si="12"/>
        <v>9.4</v>
      </c>
      <c r="F443">
        <f t="shared" si="12"/>
        <v>-1.2281099999999976</v>
      </c>
      <c r="G443">
        <f t="shared" si="13"/>
        <v>4.051399999999977</v>
      </c>
      <c r="H443">
        <f t="shared" si="13"/>
        <v>0.88184229500000189</v>
      </c>
    </row>
    <row r="444" spans="2:8" x14ac:dyDescent="0.3">
      <c r="B444">
        <f>B443+'User Interface'!$D$14</f>
        <v>0.43200000000000033</v>
      </c>
      <c r="C444">
        <f>IF(G444&lt;0,(SQRT(G444^2+H444^2)*'User Interface'!$D$17)/$C$7*COS(PI()*'User Interface'!$D$19/180),0)</f>
        <v>0</v>
      </c>
      <c r="D444">
        <f>IF(G444&lt;0,(SQRT(H444^2+H444^2)*'User Interface'!$D$17)/$C$7*COS(PI()*'User Interface'!$D$19/180)+$C$8,$C$8)</f>
        <v>-9.81</v>
      </c>
      <c r="E444">
        <f t="shared" si="12"/>
        <v>9.4</v>
      </c>
      <c r="F444">
        <f t="shared" si="12"/>
        <v>-1.2379199999999977</v>
      </c>
      <c r="G444">
        <f t="shared" si="13"/>
        <v>4.0607999999999773</v>
      </c>
      <c r="H444">
        <f t="shared" si="13"/>
        <v>0.88060928000000194</v>
      </c>
    </row>
    <row r="445" spans="2:8" x14ac:dyDescent="0.3">
      <c r="B445">
        <f>B444+'User Interface'!$D$14</f>
        <v>0.43300000000000033</v>
      </c>
      <c r="C445">
        <f>IF(G445&lt;0,(SQRT(G445^2+H445^2)*'User Interface'!$D$17)/$C$7*COS(PI()*'User Interface'!$D$19/180),0)</f>
        <v>0</v>
      </c>
      <c r="D445">
        <f>IF(G445&lt;0,(SQRT(H445^2+H445^2)*'User Interface'!$D$17)/$C$7*COS(PI()*'User Interface'!$D$19/180)+$C$8,$C$8)</f>
        <v>-9.81</v>
      </c>
      <c r="E445">
        <f t="shared" si="12"/>
        <v>9.4</v>
      </c>
      <c r="F445">
        <f t="shared" si="12"/>
        <v>-1.2477299999999978</v>
      </c>
      <c r="G445">
        <f t="shared" si="13"/>
        <v>4.0701999999999776</v>
      </c>
      <c r="H445">
        <f t="shared" si="13"/>
        <v>0.87936645500000199</v>
      </c>
    </row>
    <row r="446" spans="2:8" x14ac:dyDescent="0.3">
      <c r="B446">
        <f>B445+'User Interface'!$D$14</f>
        <v>0.43400000000000033</v>
      </c>
      <c r="C446">
        <f>IF(G446&lt;0,(SQRT(G446^2+H446^2)*'User Interface'!$D$17)/$C$7*COS(PI()*'User Interface'!$D$19/180),0)</f>
        <v>0</v>
      </c>
      <c r="D446">
        <f>IF(G446&lt;0,(SQRT(H446^2+H446^2)*'User Interface'!$D$17)/$C$7*COS(PI()*'User Interface'!$D$19/180)+$C$8,$C$8)</f>
        <v>-9.81</v>
      </c>
      <c r="E446">
        <f t="shared" si="12"/>
        <v>9.4</v>
      </c>
      <c r="F446">
        <f t="shared" si="12"/>
        <v>-1.2575399999999979</v>
      </c>
      <c r="G446">
        <f t="shared" si="13"/>
        <v>4.0795999999999779</v>
      </c>
      <c r="H446">
        <f t="shared" si="13"/>
        <v>0.87811382000000204</v>
      </c>
    </row>
    <row r="447" spans="2:8" x14ac:dyDescent="0.3">
      <c r="B447">
        <f>B446+'User Interface'!$D$14</f>
        <v>0.43500000000000033</v>
      </c>
      <c r="C447">
        <f>IF(G447&lt;0,(SQRT(G447^2+H447^2)*'User Interface'!$D$17)/$C$7*COS(PI()*'User Interface'!$D$19/180),0)</f>
        <v>0</v>
      </c>
      <c r="D447">
        <f>IF(G447&lt;0,(SQRT(H447^2+H447^2)*'User Interface'!$D$17)/$C$7*COS(PI()*'User Interface'!$D$19/180)+$C$8,$C$8)</f>
        <v>-9.81</v>
      </c>
      <c r="E447">
        <f t="shared" si="12"/>
        <v>9.4</v>
      </c>
      <c r="F447">
        <f t="shared" si="12"/>
        <v>-1.267349999999998</v>
      </c>
      <c r="G447">
        <f t="shared" si="13"/>
        <v>4.0889999999999782</v>
      </c>
      <c r="H447">
        <f t="shared" si="13"/>
        <v>0.8768513750000021</v>
      </c>
    </row>
    <row r="448" spans="2:8" x14ac:dyDescent="0.3">
      <c r="B448">
        <f>B447+'User Interface'!$D$14</f>
        <v>0.43600000000000033</v>
      </c>
      <c r="C448">
        <f>IF(G448&lt;0,(SQRT(G448^2+H448^2)*'User Interface'!$D$17)/$C$7*COS(PI()*'User Interface'!$D$19/180),0)</f>
        <v>0</v>
      </c>
      <c r="D448">
        <f>IF(G448&lt;0,(SQRT(H448^2+H448^2)*'User Interface'!$D$17)/$C$7*COS(PI()*'User Interface'!$D$19/180)+$C$8,$C$8)</f>
        <v>-9.81</v>
      </c>
      <c r="E448">
        <f t="shared" si="12"/>
        <v>9.4</v>
      </c>
      <c r="F448">
        <f t="shared" si="12"/>
        <v>-1.2771599999999981</v>
      </c>
      <c r="G448">
        <f t="shared" si="13"/>
        <v>4.0983999999999785</v>
      </c>
      <c r="H448">
        <f t="shared" si="13"/>
        <v>0.87557912000000215</v>
      </c>
    </row>
    <row r="449" spans="2:8" x14ac:dyDescent="0.3">
      <c r="B449">
        <f>B448+'User Interface'!$D$14</f>
        <v>0.43700000000000033</v>
      </c>
      <c r="C449">
        <f>IF(G449&lt;0,(SQRT(G449^2+H449^2)*'User Interface'!$D$17)/$C$7*COS(PI()*'User Interface'!$D$19/180),0)</f>
        <v>0</v>
      </c>
      <c r="D449">
        <f>IF(G449&lt;0,(SQRT(H449^2+H449^2)*'User Interface'!$D$17)/$C$7*COS(PI()*'User Interface'!$D$19/180)+$C$8,$C$8)</f>
        <v>-9.81</v>
      </c>
      <c r="E449">
        <f t="shared" si="12"/>
        <v>9.4</v>
      </c>
      <c r="F449">
        <f t="shared" si="12"/>
        <v>-1.2869699999999982</v>
      </c>
      <c r="G449">
        <f t="shared" si="13"/>
        <v>4.1077999999999788</v>
      </c>
      <c r="H449">
        <f t="shared" si="13"/>
        <v>0.87429705500000221</v>
      </c>
    </row>
    <row r="450" spans="2:8" x14ac:dyDescent="0.3">
      <c r="B450">
        <f>B449+'User Interface'!$D$14</f>
        <v>0.43800000000000033</v>
      </c>
      <c r="C450">
        <f>IF(G450&lt;0,(SQRT(G450^2+H450^2)*'User Interface'!$D$17)/$C$7*COS(PI()*'User Interface'!$D$19/180),0)</f>
        <v>0</v>
      </c>
      <c r="D450">
        <f>IF(G450&lt;0,(SQRT(H450^2+H450^2)*'User Interface'!$D$17)/$C$7*COS(PI()*'User Interface'!$D$19/180)+$C$8,$C$8)</f>
        <v>-9.81</v>
      </c>
      <c r="E450">
        <f t="shared" si="12"/>
        <v>9.4</v>
      </c>
      <c r="F450">
        <f t="shared" si="12"/>
        <v>-1.2967799999999983</v>
      </c>
      <c r="G450">
        <f t="shared" si="13"/>
        <v>4.1171999999999791</v>
      </c>
      <c r="H450">
        <f t="shared" si="13"/>
        <v>0.87300518000000216</v>
      </c>
    </row>
    <row r="451" spans="2:8" x14ac:dyDescent="0.3">
      <c r="B451">
        <f>B450+'User Interface'!$D$14</f>
        <v>0.43900000000000033</v>
      </c>
      <c r="C451">
        <f>IF(G451&lt;0,(SQRT(G451^2+H451^2)*'User Interface'!$D$17)/$C$7*COS(PI()*'User Interface'!$D$19/180),0)</f>
        <v>0</v>
      </c>
      <c r="D451">
        <f>IF(G451&lt;0,(SQRT(H451^2+H451^2)*'User Interface'!$D$17)/$C$7*COS(PI()*'User Interface'!$D$19/180)+$C$8,$C$8)</f>
        <v>-9.81</v>
      </c>
      <c r="E451">
        <f t="shared" si="12"/>
        <v>9.4</v>
      </c>
      <c r="F451">
        <f t="shared" si="12"/>
        <v>-1.3065899999999984</v>
      </c>
      <c r="G451">
        <f t="shared" si="13"/>
        <v>4.1265999999999794</v>
      </c>
      <c r="H451">
        <f t="shared" si="13"/>
        <v>0.8717034950000021</v>
      </c>
    </row>
    <row r="452" spans="2:8" x14ac:dyDescent="0.3">
      <c r="B452">
        <f>B451+'User Interface'!$D$14</f>
        <v>0.44000000000000034</v>
      </c>
      <c r="C452">
        <f>IF(G452&lt;0,(SQRT(G452^2+H452^2)*'User Interface'!$D$17)/$C$7*COS(PI()*'User Interface'!$D$19/180),0)</f>
        <v>0</v>
      </c>
      <c r="D452">
        <f>IF(G452&lt;0,(SQRT(H452^2+H452^2)*'User Interface'!$D$17)/$C$7*COS(PI()*'User Interface'!$D$19/180)+$C$8,$C$8)</f>
        <v>-9.81</v>
      </c>
      <c r="E452">
        <f t="shared" si="12"/>
        <v>9.4</v>
      </c>
      <c r="F452">
        <f t="shared" si="12"/>
        <v>-1.3163999999999985</v>
      </c>
      <c r="G452">
        <f t="shared" si="13"/>
        <v>4.1359999999999797</v>
      </c>
      <c r="H452">
        <f t="shared" si="13"/>
        <v>0.87039200000000205</v>
      </c>
    </row>
    <row r="453" spans="2:8" x14ac:dyDescent="0.3">
      <c r="B453">
        <f>B452+'User Interface'!$D$14</f>
        <v>0.44100000000000034</v>
      </c>
      <c r="C453">
        <f>IF(G453&lt;0,(SQRT(G453^2+H453^2)*'User Interface'!$D$17)/$C$7*COS(PI()*'User Interface'!$D$19/180),0)</f>
        <v>0</v>
      </c>
      <c r="D453">
        <f>IF(G453&lt;0,(SQRT(H453^2+H453^2)*'User Interface'!$D$17)/$C$7*COS(PI()*'User Interface'!$D$19/180)+$C$8,$C$8)</f>
        <v>-9.81</v>
      </c>
      <c r="E453">
        <f t="shared" si="12"/>
        <v>9.4</v>
      </c>
      <c r="F453">
        <f t="shared" si="12"/>
        <v>-1.3262099999999986</v>
      </c>
      <c r="G453">
        <f t="shared" si="13"/>
        <v>4.14539999999998</v>
      </c>
      <c r="H453">
        <f t="shared" si="13"/>
        <v>0.869070695000002</v>
      </c>
    </row>
    <row r="454" spans="2:8" x14ac:dyDescent="0.3">
      <c r="B454">
        <f>B453+'User Interface'!$D$14</f>
        <v>0.44200000000000034</v>
      </c>
      <c r="C454">
        <f>IF(G454&lt;0,(SQRT(G454^2+H454^2)*'User Interface'!$D$17)/$C$7*COS(PI()*'User Interface'!$D$19/180),0)</f>
        <v>0</v>
      </c>
      <c r="D454">
        <f>IF(G454&lt;0,(SQRT(H454^2+H454^2)*'User Interface'!$D$17)/$C$7*COS(PI()*'User Interface'!$D$19/180)+$C$8,$C$8)</f>
        <v>-9.81</v>
      </c>
      <c r="E454">
        <f t="shared" si="12"/>
        <v>9.4</v>
      </c>
      <c r="F454">
        <f t="shared" si="12"/>
        <v>-1.3360199999999987</v>
      </c>
      <c r="G454">
        <f t="shared" si="13"/>
        <v>4.1547999999999803</v>
      </c>
      <c r="H454">
        <f t="shared" si="13"/>
        <v>0.86773958000000195</v>
      </c>
    </row>
    <row r="455" spans="2:8" x14ac:dyDescent="0.3">
      <c r="B455">
        <f>B454+'User Interface'!$D$14</f>
        <v>0.44300000000000034</v>
      </c>
      <c r="C455">
        <f>IF(G455&lt;0,(SQRT(G455^2+H455^2)*'User Interface'!$D$17)/$C$7*COS(PI()*'User Interface'!$D$19/180),0)</f>
        <v>0</v>
      </c>
      <c r="D455">
        <f>IF(G455&lt;0,(SQRT(H455^2+H455^2)*'User Interface'!$D$17)/$C$7*COS(PI()*'User Interface'!$D$19/180)+$C$8,$C$8)</f>
        <v>-9.81</v>
      </c>
      <c r="E455">
        <f t="shared" si="12"/>
        <v>9.4</v>
      </c>
      <c r="F455">
        <f t="shared" si="12"/>
        <v>-1.3458299999999987</v>
      </c>
      <c r="G455">
        <f t="shared" si="13"/>
        <v>4.1641999999999806</v>
      </c>
      <c r="H455">
        <f t="shared" si="13"/>
        <v>0.8663986550000019</v>
      </c>
    </row>
    <row r="456" spans="2:8" x14ac:dyDescent="0.3">
      <c r="B456">
        <f>B455+'User Interface'!$D$14</f>
        <v>0.44400000000000034</v>
      </c>
      <c r="C456">
        <f>IF(G456&lt;0,(SQRT(G456^2+H456^2)*'User Interface'!$D$17)/$C$7*COS(PI()*'User Interface'!$D$19/180),0)</f>
        <v>0</v>
      </c>
      <c r="D456">
        <f>IF(G456&lt;0,(SQRT(H456^2+H456^2)*'User Interface'!$D$17)/$C$7*COS(PI()*'User Interface'!$D$19/180)+$C$8,$C$8)</f>
        <v>-9.81</v>
      </c>
      <c r="E456">
        <f t="shared" si="12"/>
        <v>9.4</v>
      </c>
      <c r="F456">
        <f t="shared" si="12"/>
        <v>-1.3556399999999988</v>
      </c>
      <c r="G456">
        <f t="shared" si="13"/>
        <v>4.1735999999999809</v>
      </c>
      <c r="H456">
        <f t="shared" si="13"/>
        <v>0.86504792000000186</v>
      </c>
    </row>
    <row r="457" spans="2:8" x14ac:dyDescent="0.3">
      <c r="B457">
        <f>B456+'User Interface'!$D$14</f>
        <v>0.44500000000000034</v>
      </c>
      <c r="C457">
        <f>IF(G457&lt;0,(SQRT(G457^2+H457^2)*'User Interface'!$D$17)/$C$7*COS(PI()*'User Interface'!$D$19/180),0)</f>
        <v>0</v>
      </c>
      <c r="D457">
        <f>IF(G457&lt;0,(SQRT(H457^2+H457^2)*'User Interface'!$D$17)/$C$7*COS(PI()*'User Interface'!$D$19/180)+$C$8,$C$8)</f>
        <v>-9.81</v>
      </c>
      <c r="E457">
        <f t="shared" si="12"/>
        <v>9.4</v>
      </c>
      <c r="F457">
        <f t="shared" si="12"/>
        <v>-1.3654499999999989</v>
      </c>
      <c r="G457">
        <f t="shared" si="13"/>
        <v>4.1829999999999812</v>
      </c>
      <c r="H457">
        <f t="shared" si="13"/>
        <v>0.86368737500000181</v>
      </c>
    </row>
    <row r="458" spans="2:8" x14ac:dyDescent="0.3">
      <c r="B458">
        <f>B457+'User Interface'!$D$14</f>
        <v>0.44600000000000034</v>
      </c>
      <c r="C458">
        <f>IF(G458&lt;0,(SQRT(G458^2+H458^2)*'User Interface'!$D$17)/$C$7*COS(PI()*'User Interface'!$D$19/180),0)</f>
        <v>0</v>
      </c>
      <c r="D458">
        <f>IF(G458&lt;0,(SQRT(H458^2+H458^2)*'User Interface'!$D$17)/$C$7*COS(PI()*'User Interface'!$D$19/180)+$C$8,$C$8)</f>
        <v>-9.81</v>
      </c>
      <c r="E458">
        <f t="shared" si="12"/>
        <v>9.4</v>
      </c>
      <c r="F458">
        <f t="shared" si="12"/>
        <v>-1.375259999999999</v>
      </c>
      <c r="G458">
        <f t="shared" si="13"/>
        <v>4.1923999999999815</v>
      </c>
      <c r="H458">
        <f t="shared" si="13"/>
        <v>0.86231702000000177</v>
      </c>
    </row>
    <row r="459" spans="2:8" x14ac:dyDescent="0.3">
      <c r="B459">
        <f>B458+'User Interface'!$D$14</f>
        <v>0.44700000000000034</v>
      </c>
      <c r="C459">
        <f>IF(G459&lt;0,(SQRT(G459^2+H459^2)*'User Interface'!$D$17)/$C$7*COS(PI()*'User Interface'!$D$19/180),0)</f>
        <v>0</v>
      </c>
      <c r="D459">
        <f>IF(G459&lt;0,(SQRT(H459^2+H459^2)*'User Interface'!$D$17)/$C$7*COS(PI()*'User Interface'!$D$19/180)+$C$8,$C$8)</f>
        <v>-9.81</v>
      </c>
      <c r="E459">
        <f t="shared" si="12"/>
        <v>9.4</v>
      </c>
      <c r="F459">
        <f t="shared" si="12"/>
        <v>-1.3850699999999991</v>
      </c>
      <c r="G459">
        <f t="shared" si="13"/>
        <v>4.2017999999999818</v>
      </c>
      <c r="H459">
        <f t="shared" si="13"/>
        <v>0.86093685500000172</v>
      </c>
    </row>
    <row r="460" spans="2:8" x14ac:dyDescent="0.3">
      <c r="B460">
        <f>B459+'User Interface'!$D$14</f>
        <v>0.44800000000000034</v>
      </c>
      <c r="C460">
        <f>IF(G460&lt;0,(SQRT(G460^2+H460^2)*'User Interface'!$D$17)/$C$7*COS(PI()*'User Interface'!$D$19/180),0)</f>
        <v>0</v>
      </c>
      <c r="D460">
        <f>IF(G460&lt;0,(SQRT(H460^2+H460^2)*'User Interface'!$D$17)/$C$7*COS(PI()*'User Interface'!$D$19/180)+$C$8,$C$8)</f>
        <v>-9.81</v>
      </c>
      <c r="E460">
        <f t="shared" si="12"/>
        <v>9.4</v>
      </c>
      <c r="F460">
        <f t="shared" si="12"/>
        <v>-1.3948799999999992</v>
      </c>
      <c r="G460">
        <f t="shared" si="13"/>
        <v>4.2111999999999821</v>
      </c>
      <c r="H460">
        <f t="shared" si="13"/>
        <v>0.85954688000000168</v>
      </c>
    </row>
    <row r="461" spans="2:8" x14ac:dyDescent="0.3">
      <c r="B461">
        <f>B460+'User Interface'!$D$14</f>
        <v>0.44900000000000034</v>
      </c>
      <c r="C461">
        <f>IF(G461&lt;0,(SQRT(G461^2+H461^2)*'User Interface'!$D$17)/$C$7*COS(PI()*'User Interface'!$D$19/180),0)</f>
        <v>0</v>
      </c>
      <c r="D461">
        <f>IF(G461&lt;0,(SQRT(H461^2+H461^2)*'User Interface'!$D$17)/$C$7*COS(PI()*'User Interface'!$D$19/180)+$C$8,$C$8)</f>
        <v>-9.81</v>
      </c>
      <c r="E461">
        <f t="shared" si="12"/>
        <v>9.4</v>
      </c>
      <c r="F461">
        <f t="shared" si="12"/>
        <v>-1.4046899999999993</v>
      </c>
      <c r="G461">
        <f t="shared" si="13"/>
        <v>4.2205999999999824</v>
      </c>
      <c r="H461">
        <f t="shared" si="13"/>
        <v>0.85814709500000164</v>
      </c>
    </row>
    <row r="462" spans="2:8" x14ac:dyDescent="0.3">
      <c r="B462">
        <f>B461+'User Interface'!$D$14</f>
        <v>0.45000000000000034</v>
      </c>
      <c r="C462">
        <f>IF(G462&lt;0,(SQRT(G462^2+H462^2)*'User Interface'!$D$17)/$C$7*COS(PI()*'User Interface'!$D$19/180),0)</f>
        <v>0</v>
      </c>
      <c r="D462">
        <f>IF(G462&lt;0,(SQRT(H462^2+H462^2)*'User Interface'!$D$17)/$C$7*COS(PI()*'User Interface'!$D$19/180)+$C$8,$C$8)</f>
        <v>-9.81</v>
      </c>
      <c r="E462">
        <f t="shared" ref="E462:F525" si="14">C461*$C$9+E461</f>
        <v>9.4</v>
      </c>
      <c r="F462">
        <f t="shared" si="14"/>
        <v>-1.4144999999999994</v>
      </c>
      <c r="G462">
        <f t="shared" ref="G462:H525" si="15">(E462+E461)/2*$C$9+G461</f>
        <v>4.2299999999999827</v>
      </c>
      <c r="H462">
        <f t="shared" si="15"/>
        <v>0.85673750000000159</v>
      </c>
    </row>
    <row r="463" spans="2:8" x14ac:dyDescent="0.3">
      <c r="B463">
        <f>B462+'User Interface'!$D$14</f>
        <v>0.45100000000000035</v>
      </c>
      <c r="C463">
        <f>IF(G463&lt;0,(SQRT(G463^2+H463^2)*'User Interface'!$D$17)/$C$7*COS(PI()*'User Interface'!$D$19/180),0)</f>
        <v>0</v>
      </c>
      <c r="D463">
        <f>IF(G463&lt;0,(SQRT(H463^2+H463^2)*'User Interface'!$D$17)/$C$7*COS(PI()*'User Interface'!$D$19/180)+$C$8,$C$8)</f>
        <v>-9.81</v>
      </c>
      <c r="E463">
        <f t="shared" si="14"/>
        <v>9.4</v>
      </c>
      <c r="F463">
        <f t="shared" si="14"/>
        <v>-1.4243099999999995</v>
      </c>
      <c r="G463">
        <f t="shared" si="15"/>
        <v>4.239399999999983</v>
      </c>
      <c r="H463">
        <f t="shared" si="15"/>
        <v>0.85531809500000155</v>
      </c>
    </row>
    <row r="464" spans="2:8" x14ac:dyDescent="0.3">
      <c r="B464">
        <f>B463+'User Interface'!$D$14</f>
        <v>0.45200000000000035</v>
      </c>
      <c r="C464">
        <f>IF(G464&lt;0,(SQRT(G464^2+H464^2)*'User Interface'!$D$17)/$C$7*COS(PI()*'User Interface'!$D$19/180),0)</f>
        <v>0</v>
      </c>
      <c r="D464">
        <f>IF(G464&lt;0,(SQRT(H464^2+H464^2)*'User Interface'!$D$17)/$C$7*COS(PI()*'User Interface'!$D$19/180)+$C$8,$C$8)</f>
        <v>-9.81</v>
      </c>
      <c r="E464">
        <f t="shared" si="14"/>
        <v>9.4</v>
      </c>
      <c r="F464">
        <f t="shared" si="14"/>
        <v>-1.4341199999999996</v>
      </c>
      <c r="G464">
        <f t="shared" si="15"/>
        <v>4.2487999999999833</v>
      </c>
      <c r="H464">
        <f t="shared" si="15"/>
        <v>0.85388888000000152</v>
      </c>
    </row>
    <row r="465" spans="2:8" x14ac:dyDescent="0.3">
      <c r="B465">
        <f>B464+'User Interface'!$D$14</f>
        <v>0.45300000000000035</v>
      </c>
      <c r="C465">
        <f>IF(G465&lt;0,(SQRT(G465^2+H465^2)*'User Interface'!$D$17)/$C$7*COS(PI()*'User Interface'!$D$19/180),0)</f>
        <v>0</v>
      </c>
      <c r="D465">
        <f>IF(G465&lt;0,(SQRT(H465^2+H465^2)*'User Interface'!$D$17)/$C$7*COS(PI()*'User Interface'!$D$19/180)+$C$8,$C$8)</f>
        <v>-9.81</v>
      </c>
      <c r="E465">
        <f t="shared" si="14"/>
        <v>9.4</v>
      </c>
      <c r="F465">
        <f t="shared" si="14"/>
        <v>-1.4439299999999997</v>
      </c>
      <c r="G465">
        <f t="shared" si="15"/>
        <v>4.2581999999999836</v>
      </c>
      <c r="H465">
        <f t="shared" si="15"/>
        <v>0.85244985500000148</v>
      </c>
    </row>
    <row r="466" spans="2:8" x14ac:dyDescent="0.3">
      <c r="B466">
        <f>B465+'User Interface'!$D$14</f>
        <v>0.45400000000000035</v>
      </c>
      <c r="C466">
        <f>IF(G466&lt;0,(SQRT(G466^2+H466^2)*'User Interface'!$D$17)/$C$7*COS(PI()*'User Interface'!$D$19/180),0)</f>
        <v>0</v>
      </c>
      <c r="D466">
        <f>IF(G466&lt;0,(SQRT(H466^2+H466^2)*'User Interface'!$D$17)/$C$7*COS(PI()*'User Interface'!$D$19/180)+$C$8,$C$8)</f>
        <v>-9.81</v>
      </c>
      <c r="E466">
        <f t="shared" si="14"/>
        <v>9.4</v>
      </c>
      <c r="F466">
        <f t="shared" si="14"/>
        <v>-1.4537399999999998</v>
      </c>
      <c r="G466">
        <f t="shared" si="15"/>
        <v>4.2675999999999839</v>
      </c>
      <c r="H466">
        <f t="shared" si="15"/>
        <v>0.85100102000000144</v>
      </c>
    </row>
    <row r="467" spans="2:8" x14ac:dyDescent="0.3">
      <c r="B467">
        <f>B466+'User Interface'!$D$14</f>
        <v>0.45500000000000035</v>
      </c>
      <c r="C467">
        <f>IF(G467&lt;0,(SQRT(G467^2+H467^2)*'User Interface'!$D$17)/$C$7*COS(PI()*'User Interface'!$D$19/180),0)</f>
        <v>0</v>
      </c>
      <c r="D467">
        <f>IF(G467&lt;0,(SQRT(H467^2+H467^2)*'User Interface'!$D$17)/$C$7*COS(PI()*'User Interface'!$D$19/180)+$C$8,$C$8)</f>
        <v>-9.81</v>
      </c>
      <c r="E467">
        <f t="shared" si="14"/>
        <v>9.4</v>
      </c>
      <c r="F467">
        <f t="shared" si="14"/>
        <v>-1.4635499999999999</v>
      </c>
      <c r="G467">
        <f t="shared" si="15"/>
        <v>4.2769999999999841</v>
      </c>
      <c r="H467">
        <f t="shared" si="15"/>
        <v>0.8495423750000014</v>
      </c>
    </row>
    <row r="468" spans="2:8" x14ac:dyDescent="0.3">
      <c r="B468">
        <f>B467+'User Interface'!$D$14</f>
        <v>0.45600000000000035</v>
      </c>
      <c r="C468">
        <f>IF(G468&lt;0,(SQRT(G468^2+H468^2)*'User Interface'!$D$17)/$C$7*COS(PI()*'User Interface'!$D$19/180),0)</f>
        <v>0</v>
      </c>
      <c r="D468">
        <f>IF(G468&lt;0,(SQRT(H468^2+H468^2)*'User Interface'!$D$17)/$C$7*COS(PI()*'User Interface'!$D$19/180)+$C$8,$C$8)</f>
        <v>-9.81</v>
      </c>
      <c r="E468">
        <f t="shared" si="14"/>
        <v>9.4</v>
      </c>
      <c r="F468">
        <f t="shared" si="14"/>
        <v>-1.47336</v>
      </c>
      <c r="G468">
        <f t="shared" si="15"/>
        <v>4.2863999999999844</v>
      </c>
      <c r="H468">
        <f t="shared" si="15"/>
        <v>0.84807392000000137</v>
      </c>
    </row>
    <row r="469" spans="2:8" x14ac:dyDescent="0.3">
      <c r="B469">
        <f>B468+'User Interface'!$D$14</f>
        <v>0.45700000000000035</v>
      </c>
      <c r="C469">
        <f>IF(G469&lt;0,(SQRT(G469^2+H469^2)*'User Interface'!$D$17)/$C$7*COS(PI()*'User Interface'!$D$19/180),0)</f>
        <v>0</v>
      </c>
      <c r="D469">
        <f>IF(G469&lt;0,(SQRT(H469^2+H469^2)*'User Interface'!$D$17)/$C$7*COS(PI()*'User Interface'!$D$19/180)+$C$8,$C$8)</f>
        <v>-9.81</v>
      </c>
      <c r="E469">
        <f t="shared" si="14"/>
        <v>9.4</v>
      </c>
      <c r="F469">
        <f t="shared" si="14"/>
        <v>-1.4831700000000001</v>
      </c>
      <c r="G469">
        <f t="shared" si="15"/>
        <v>4.2957999999999847</v>
      </c>
      <c r="H469">
        <f t="shared" si="15"/>
        <v>0.84659565500000133</v>
      </c>
    </row>
    <row r="470" spans="2:8" x14ac:dyDescent="0.3">
      <c r="B470">
        <f>B469+'User Interface'!$D$14</f>
        <v>0.45800000000000035</v>
      </c>
      <c r="C470">
        <f>IF(G470&lt;0,(SQRT(G470^2+H470^2)*'User Interface'!$D$17)/$C$7*COS(PI()*'User Interface'!$D$19/180),0)</f>
        <v>0</v>
      </c>
      <c r="D470">
        <f>IF(G470&lt;0,(SQRT(H470^2+H470^2)*'User Interface'!$D$17)/$C$7*COS(PI()*'User Interface'!$D$19/180)+$C$8,$C$8)</f>
        <v>-9.81</v>
      </c>
      <c r="E470">
        <f t="shared" si="14"/>
        <v>9.4</v>
      </c>
      <c r="F470">
        <f t="shared" si="14"/>
        <v>-1.4929800000000002</v>
      </c>
      <c r="G470">
        <f t="shared" si="15"/>
        <v>4.305199999999985</v>
      </c>
      <c r="H470">
        <f t="shared" si="15"/>
        <v>0.8451075800000013</v>
      </c>
    </row>
    <row r="471" spans="2:8" x14ac:dyDescent="0.3">
      <c r="B471">
        <f>B470+'User Interface'!$D$14</f>
        <v>0.45900000000000035</v>
      </c>
      <c r="C471">
        <f>IF(G471&lt;0,(SQRT(G471^2+H471^2)*'User Interface'!$D$17)/$C$7*COS(PI()*'User Interface'!$D$19/180),0)</f>
        <v>0</v>
      </c>
      <c r="D471">
        <f>IF(G471&lt;0,(SQRT(H471^2+H471^2)*'User Interface'!$D$17)/$C$7*COS(PI()*'User Interface'!$D$19/180)+$C$8,$C$8)</f>
        <v>-9.81</v>
      </c>
      <c r="E471">
        <f t="shared" si="14"/>
        <v>9.4</v>
      </c>
      <c r="F471">
        <f t="shared" si="14"/>
        <v>-1.5027900000000003</v>
      </c>
      <c r="G471">
        <f t="shared" si="15"/>
        <v>4.3145999999999853</v>
      </c>
      <c r="H471">
        <f t="shared" si="15"/>
        <v>0.84360969500000127</v>
      </c>
    </row>
    <row r="472" spans="2:8" x14ac:dyDescent="0.3">
      <c r="B472">
        <f>B471+'User Interface'!$D$14</f>
        <v>0.46000000000000035</v>
      </c>
      <c r="C472">
        <f>IF(G472&lt;0,(SQRT(G472^2+H472^2)*'User Interface'!$D$17)/$C$7*COS(PI()*'User Interface'!$D$19/180),0)</f>
        <v>0</v>
      </c>
      <c r="D472">
        <f>IF(G472&lt;0,(SQRT(H472^2+H472^2)*'User Interface'!$D$17)/$C$7*COS(PI()*'User Interface'!$D$19/180)+$C$8,$C$8)</f>
        <v>-9.81</v>
      </c>
      <c r="E472">
        <f t="shared" si="14"/>
        <v>9.4</v>
      </c>
      <c r="F472">
        <f t="shared" si="14"/>
        <v>-1.5126000000000004</v>
      </c>
      <c r="G472">
        <f t="shared" si="15"/>
        <v>4.3239999999999856</v>
      </c>
      <c r="H472">
        <f t="shared" si="15"/>
        <v>0.84210200000000124</v>
      </c>
    </row>
    <row r="473" spans="2:8" x14ac:dyDescent="0.3">
      <c r="B473">
        <f>B472+'User Interface'!$D$14</f>
        <v>0.46100000000000035</v>
      </c>
      <c r="C473">
        <f>IF(G473&lt;0,(SQRT(G473^2+H473^2)*'User Interface'!$D$17)/$C$7*COS(PI()*'User Interface'!$D$19/180),0)</f>
        <v>0</v>
      </c>
      <c r="D473">
        <f>IF(G473&lt;0,(SQRT(H473^2+H473^2)*'User Interface'!$D$17)/$C$7*COS(PI()*'User Interface'!$D$19/180)+$C$8,$C$8)</f>
        <v>-9.81</v>
      </c>
      <c r="E473">
        <f t="shared" si="14"/>
        <v>9.4</v>
      </c>
      <c r="F473">
        <f t="shared" si="14"/>
        <v>-1.5224100000000005</v>
      </c>
      <c r="G473">
        <f t="shared" si="15"/>
        <v>4.3333999999999859</v>
      </c>
      <c r="H473">
        <f t="shared" si="15"/>
        <v>0.84058449500000121</v>
      </c>
    </row>
    <row r="474" spans="2:8" x14ac:dyDescent="0.3">
      <c r="B474">
        <f>B473+'User Interface'!$D$14</f>
        <v>0.46200000000000035</v>
      </c>
      <c r="C474">
        <f>IF(G474&lt;0,(SQRT(G474^2+H474^2)*'User Interface'!$D$17)/$C$7*COS(PI()*'User Interface'!$D$19/180),0)</f>
        <v>0</v>
      </c>
      <c r="D474">
        <f>IF(G474&lt;0,(SQRT(H474^2+H474^2)*'User Interface'!$D$17)/$C$7*COS(PI()*'User Interface'!$D$19/180)+$C$8,$C$8)</f>
        <v>-9.81</v>
      </c>
      <c r="E474">
        <f t="shared" si="14"/>
        <v>9.4</v>
      </c>
      <c r="F474">
        <f t="shared" si="14"/>
        <v>-1.5322200000000006</v>
      </c>
      <c r="G474">
        <f t="shared" si="15"/>
        <v>4.3427999999999862</v>
      </c>
      <c r="H474">
        <f t="shared" si="15"/>
        <v>0.83905718000000118</v>
      </c>
    </row>
    <row r="475" spans="2:8" x14ac:dyDescent="0.3">
      <c r="B475">
        <f>B474+'User Interface'!$D$14</f>
        <v>0.46300000000000036</v>
      </c>
      <c r="C475">
        <f>IF(G475&lt;0,(SQRT(G475^2+H475^2)*'User Interface'!$D$17)/$C$7*COS(PI()*'User Interface'!$D$19/180),0)</f>
        <v>0</v>
      </c>
      <c r="D475">
        <f>IF(G475&lt;0,(SQRT(H475^2+H475^2)*'User Interface'!$D$17)/$C$7*COS(PI()*'User Interface'!$D$19/180)+$C$8,$C$8)</f>
        <v>-9.81</v>
      </c>
      <c r="E475">
        <f t="shared" si="14"/>
        <v>9.4</v>
      </c>
      <c r="F475">
        <f t="shared" si="14"/>
        <v>-1.5420300000000007</v>
      </c>
      <c r="G475">
        <f t="shared" si="15"/>
        <v>4.3521999999999865</v>
      </c>
      <c r="H475">
        <f t="shared" si="15"/>
        <v>0.83752005500000115</v>
      </c>
    </row>
    <row r="476" spans="2:8" x14ac:dyDescent="0.3">
      <c r="B476">
        <f>B475+'User Interface'!$D$14</f>
        <v>0.46400000000000036</v>
      </c>
      <c r="C476">
        <f>IF(G476&lt;0,(SQRT(G476^2+H476^2)*'User Interface'!$D$17)/$C$7*COS(PI()*'User Interface'!$D$19/180),0)</f>
        <v>0</v>
      </c>
      <c r="D476">
        <f>IF(G476&lt;0,(SQRT(H476^2+H476^2)*'User Interface'!$D$17)/$C$7*COS(PI()*'User Interface'!$D$19/180)+$C$8,$C$8)</f>
        <v>-9.81</v>
      </c>
      <c r="E476">
        <f t="shared" si="14"/>
        <v>9.4</v>
      </c>
      <c r="F476">
        <f t="shared" si="14"/>
        <v>-1.5518400000000008</v>
      </c>
      <c r="G476">
        <f t="shared" si="15"/>
        <v>4.3615999999999868</v>
      </c>
      <c r="H476">
        <f t="shared" si="15"/>
        <v>0.83597312000000112</v>
      </c>
    </row>
    <row r="477" spans="2:8" x14ac:dyDescent="0.3">
      <c r="B477">
        <f>B476+'User Interface'!$D$14</f>
        <v>0.46500000000000036</v>
      </c>
      <c r="C477">
        <f>IF(G477&lt;0,(SQRT(G477^2+H477^2)*'User Interface'!$D$17)/$C$7*COS(PI()*'User Interface'!$D$19/180),0)</f>
        <v>0</v>
      </c>
      <c r="D477">
        <f>IF(G477&lt;0,(SQRT(H477^2+H477^2)*'User Interface'!$D$17)/$C$7*COS(PI()*'User Interface'!$D$19/180)+$C$8,$C$8)</f>
        <v>-9.81</v>
      </c>
      <c r="E477">
        <f t="shared" si="14"/>
        <v>9.4</v>
      </c>
      <c r="F477">
        <f t="shared" si="14"/>
        <v>-1.5616500000000009</v>
      </c>
      <c r="G477">
        <f t="shared" si="15"/>
        <v>4.3709999999999871</v>
      </c>
      <c r="H477">
        <f t="shared" si="15"/>
        <v>0.8344163750000011</v>
      </c>
    </row>
    <row r="478" spans="2:8" x14ac:dyDescent="0.3">
      <c r="B478">
        <f>B477+'User Interface'!$D$14</f>
        <v>0.46600000000000036</v>
      </c>
      <c r="C478">
        <f>IF(G478&lt;0,(SQRT(G478^2+H478^2)*'User Interface'!$D$17)/$C$7*COS(PI()*'User Interface'!$D$19/180),0)</f>
        <v>0</v>
      </c>
      <c r="D478">
        <f>IF(G478&lt;0,(SQRT(H478^2+H478^2)*'User Interface'!$D$17)/$C$7*COS(PI()*'User Interface'!$D$19/180)+$C$8,$C$8)</f>
        <v>-9.81</v>
      </c>
      <c r="E478">
        <f t="shared" si="14"/>
        <v>9.4</v>
      </c>
      <c r="F478">
        <f t="shared" si="14"/>
        <v>-1.571460000000001</v>
      </c>
      <c r="G478">
        <f t="shared" si="15"/>
        <v>4.3803999999999874</v>
      </c>
      <c r="H478">
        <f t="shared" si="15"/>
        <v>0.83284982000000107</v>
      </c>
    </row>
    <row r="479" spans="2:8" x14ac:dyDescent="0.3">
      <c r="B479">
        <f>B478+'User Interface'!$D$14</f>
        <v>0.46700000000000036</v>
      </c>
      <c r="C479">
        <f>IF(G479&lt;0,(SQRT(G479^2+H479^2)*'User Interface'!$D$17)/$C$7*COS(PI()*'User Interface'!$D$19/180),0)</f>
        <v>0</v>
      </c>
      <c r="D479">
        <f>IF(G479&lt;0,(SQRT(H479^2+H479^2)*'User Interface'!$D$17)/$C$7*COS(PI()*'User Interface'!$D$19/180)+$C$8,$C$8)</f>
        <v>-9.81</v>
      </c>
      <c r="E479">
        <f t="shared" si="14"/>
        <v>9.4</v>
      </c>
      <c r="F479">
        <f t="shared" si="14"/>
        <v>-1.5812700000000011</v>
      </c>
      <c r="G479">
        <f t="shared" si="15"/>
        <v>4.3897999999999877</v>
      </c>
      <c r="H479">
        <f t="shared" si="15"/>
        <v>0.83127345500000105</v>
      </c>
    </row>
    <row r="480" spans="2:8" x14ac:dyDescent="0.3">
      <c r="B480">
        <f>B479+'User Interface'!$D$14</f>
        <v>0.46800000000000036</v>
      </c>
      <c r="C480">
        <f>IF(G480&lt;0,(SQRT(G480^2+H480^2)*'User Interface'!$D$17)/$C$7*COS(PI()*'User Interface'!$D$19/180),0)</f>
        <v>0</v>
      </c>
      <c r="D480">
        <f>IF(G480&lt;0,(SQRT(H480^2+H480^2)*'User Interface'!$D$17)/$C$7*COS(PI()*'User Interface'!$D$19/180)+$C$8,$C$8)</f>
        <v>-9.81</v>
      </c>
      <c r="E480">
        <f t="shared" si="14"/>
        <v>9.4</v>
      </c>
      <c r="F480">
        <f t="shared" si="14"/>
        <v>-1.5910800000000012</v>
      </c>
      <c r="G480">
        <f t="shared" si="15"/>
        <v>4.399199999999988</v>
      </c>
      <c r="H480">
        <f t="shared" si="15"/>
        <v>0.82968728000000103</v>
      </c>
    </row>
    <row r="481" spans="2:8" x14ac:dyDescent="0.3">
      <c r="B481">
        <f>B480+'User Interface'!$D$14</f>
        <v>0.46900000000000036</v>
      </c>
      <c r="C481">
        <f>IF(G481&lt;0,(SQRT(G481^2+H481^2)*'User Interface'!$D$17)/$C$7*COS(PI()*'User Interface'!$D$19/180),0)</f>
        <v>0</v>
      </c>
      <c r="D481">
        <f>IF(G481&lt;0,(SQRT(H481^2+H481^2)*'User Interface'!$D$17)/$C$7*COS(PI()*'User Interface'!$D$19/180)+$C$8,$C$8)</f>
        <v>-9.81</v>
      </c>
      <c r="E481">
        <f t="shared" si="14"/>
        <v>9.4</v>
      </c>
      <c r="F481">
        <f t="shared" si="14"/>
        <v>-1.6008900000000013</v>
      </c>
      <c r="G481">
        <f t="shared" si="15"/>
        <v>4.4085999999999883</v>
      </c>
      <c r="H481">
        <f t="shared" si="15"/>
        <v>0.828091295000001</v>
      </c>
    </row>
    <row r="482" spans="2:8" x14ac:dyDescent="0.3">
      <c r="B482">
        <f>B481+'User Interface'!$D$14</f>
        <v>0.47000000000000036</v>
      </c>
      <c r="C482">
        <f>IF(G482&lt;0,(SQRT(G482^2+H482^2)*'User Interface'!$D$17)/$C$7*COS(PI()*'User Interface'!$D$19/180),0)</f>
        <v>0</v>
      </c>
      <c r="D482">
        <f>IF(G482&lt;0,(SQRT(H482^2+H482^2)*'User Interface'!$D$17)/$C$7*COS(PI()*'User Interface'!$D$19/180)+$C$8,$C$8)</f>
        <v>-9.81</v>
      </c>
      <c r="E482">
        <f t="shared" si="14"/>
        <v>9.4</v>
      </c>
      <c r="F482">
        <f t="shared" si="14"/>
        <v>-1.6107000000000014</v>
      </c>
      <c r="G482">
        <f t="shared" si="15"/>
        <v>4.4179999999999886</v>
      </c>
      <c r="H482">
        <f t="shared" si="15"/>
        <v>0.82648550000000098</v>
      </c>
    </row>
    <row r="483" spans="2:8" x14ac:dyDescent="0.3">
      <c r="B483">
        <f>B482+'User Interface'!$D$14</f>
        <v>0.47100000000000036</v>
      </c>
      <c r="C483">
        <f>IF(G483&lt;0,(SQRT(G483^2+H483^2)*'User Interface'!$D$17)/$C$7*COS(PI()*'User Interface'!$D$19/180),0)</f>
        <v>0</v>
      </c>
      <c r="D483">
        <f>IF(G483&lt;0,(SQRT(H483^2+H483^2)*'User Interface'!$D$17)/$C$7*COS(PI()*'User Interface'!$D$19/180)+$C$8,$C$8)</f>
        <v>-9.81</v>
      </c>
      <c r="E483">
        <f t="shared" si="14"/>
        <v>9.4</v>
      </c>
      <c r="F483">
        <f t="shared" si="14"/>
        <v>-1.6205100000000014</v>
      </c>
      <c r="G483">
        <f t="shared" si="15"/>
        <v>4.4273999999999889</v>
      </c>
      <c r="H483">
        <f t="shared" si="15"/>
        <v>0.82486989500000096</v>
      </c>
    </row>
    <row r="484" spans="2:8" x14ac:dyDescent="0.3">
      <c r="B484">
        <f>B483+'User Interface'!$D$14</f>
        <v>0.47200000000000036</v>
      </c>
      <c r="C484">
        <f>IF(G484&lt;0,(SQRT(G484^2+H484^2)*'User Interface'!$D$17)/$C$7*COS(PI()*'User Interface'!$D$19/180),0)</f>
        <v>0</v>
      </c>
      <c r="D484">
        <f>IF(G484&lt;0,(SQRT(H484^2+H484^2)*'User Interface'!$D$17)/$C$7*COS(PI()*'User Interface'!$D$19/180)+$C$8,$C$8)</f>
        <v>-9.81</v>
      </c>
      <c r="E484">
        <f t="shared" si="14"/>
        <v>9.4</v>
      </c>
      <c r="F484">
        <f t="shared" si="14"/>
        <v>-1.6303200000000015</v>
      </c>
      <c r="G484">
        <f t="shared" si="15"/>
        <v>4.4367999999999892</v>
      </c>
      <c r="H484">
        <f t="shared" si="15"/>
        <v>0.82324448000000094</v>
      </c>
    </row>
    <row r="485" spans="2:8" x14ac:dyDescent="0.3">
      <c r="B485">
        <f>B484+'User Interface'!$D$14</f>
        <v>0.47300000000000036</v>
      </c>
      <c r="C485">
        <f>IF(G485&lt;0,(SQRT(G485^2+H485^2)*'User Interface'!$D$17)/$C$7*COS(PI()*'User Interface'!$D$19/180),0)</f>
        <v>0</v>
      </c>
      <c r="D485">
        <f>IF(G485&lt;0,(SQRT(H485^2+H485^2)*'User Interface'!$D$17)/$C$7*COS(PI()*'User Interface'!$D$19/180)+$C$8,$C$8)</f>
        <v>-9.81</v>
      </c>
      <c r="E485">
        <f t="shared" si="14"/>
        <v>9.4</v>
      </c>
      <c r="F485">
        <f t="shared" si="14"/>
        <v>-1.6401300000000016</v>
      </c>
      <c r="G485">
        <f t="shared" si="15"/>
        <v>4.4461999999999895</v>
      </c>
      <c r="H485">
        <f t="shared" si="15"/>
        <v>0.82160925500000093</v>
      </c>
    </row>
    <row r="486" spans="2:8" x14ac:dyDescent="0.3">
      <c r="B486">
        <f>B485+'User Interface'!$D$14</f>
        <v>0.47400000000000037</v>
      </c>
      <c r="C486">
        <f>IF(G486&lt;0,(SQRT(G486^2+H486^2)*'User Interface'!$D$17)/$C$7*COS(PI()*'User Interface'!$D$19/180),0)</f>
        <v>0</v>
      </c>
      <c r="D486">
        <f>IF(G486&lt;0,(SQRT(H486^2+H486^2)*'User Interface'!$D$17)/$C$7*COS(PI()*'User Interface'!$D$19/180)+$C$8,$C$8)</f>
        <v>-9.81</v>
      </c>
      <c r="E486">
        <f t="shared" si="14"/>
        <v>9.4</v>
      </c>
      <c r="F486">
        <f t="shared" si="14"/>
        <v>-1.6499400000000017</v>
      </c>
      <c r="G486">
        <f t="shared" si="15"/>
        <v>4.4555999999999898</v>
      </c>
      <c r="H486">
        <f t="shared" si="15"/>
        <v>0.81996422000000091</v>
      </c>
    </row>
    <row r="487" spans="2:8" x14ac:dyDescent="0.3">
      <c r="B487">
        <f>B486+'User Interface'!$D$14</f>
        <v>0.47500000000000037</v>
      </c>
      <c r="C487">
        <f>IF(G487&lt;0,(SQRT(G487^2+H487^2)*'User Interface'!$D$17)/$C$7*COS(PI()*'User Interface'!$D$19/180),0)</f>
        <v>0</v>
      </c>
      <c r="D487">
        <f>IF(G487&lt;0,(SQRT(H487^2+H487^2)*'User Interface'!$D$17)/$C$7*COS(PI()*'User Interface'!$D$19/180)+$C$8,$C$8)</f>
        <v>-9.81</v>
      </c>
      <c r="E487">
        <f t="shared" si="14"/>
        <v>9.4</v>
      </c>
      <c r="F487">
        <f t="shared" si="14"/>
        <v>-1.6597500000000018</v>
      </c>
      <c r="G487">
        <f t="shared" si="15"/>
        <v>4.4649999999999901</v>
      </c>
      <c r="H487">
        <f t="shared" si="15"/>
        <v>0.81830937500000089</v>
      </c>
    </row>
    <row r="488" spans="2:8" x14ac:dyDescent="0.3">
      <c r="B488">
        <f>B487+'User Interface'!$D$14</f>
        <v>0.47600000000000037</v>
      </c>
      <c r="C488">
        <f>IF(G488&lt;0,(SQRT(G488^2+H488^2)*'User Interface'!$D$17)/$C$7*COS(PI()*'User Interface'!$D$19/180),0)</f>
        <v>0</v>
      </c>
      <c r="D488">
        <f>IF(G488&lt;0,(SQRT(H488^2+H488^2)*'User Interface'!$D$17)/$C$7*COS(PI()*'User Interface'!$D$19/180)+$C$8,$C$8)</f>
        <v>-9.81</v>
      </c>
      <c r="E488">
        <f t="shared" si="14"/>
        <v>9.4</v>
      </c>
      <c r="F488">
        <f t="shared" si="14"/>
        <v>-1.6695600000000019</v>
      </c>
      <c r="G488">
        <f t="shared" si="15"/>
        <v>4.4743999999999904</v>
      </c>
      <c r="H488">
        <f t="shared" si="15"/>
        <v>0.81664472000000088</v>
      </c>
    </row>
    <row r="489" spans="2:8" x14ac:dyDescent="0.3">
      <c r="B489">
        <f>B488+'User Interface'!$D$14</f>
        <v>0.47700000000000037</v>
      </c>
      <c r="C489">
        <f>IF(G489&lt;0,(SQRT(G489^2+H489^2)*'User Interface'!$D$17)/$C$7*COS(PI()*'User Interface'!$D$19/180),0)</f>
        <v>0</v>
      </c>
      <c r="D489">
        <f>IF(G489&lt;0,(SQRT(H489^2+H489^2)*'User Interface'!$D$17)/$C$7*COS(PI()*'User Interface'!$D$19/180)+$C$8,$C$8)</f>
        <v>-9.81</v>
      </c>
      <c r="E489">
        <f t="shared" si="14"/>
        <v>9.4</v>
      </c>
      <c r="F489">
        <f t="shared" si="14"/>
        <v>-1.679370000000002</v>
      </c>
      <c r="G489">
        <f t="shared" si="15"/>
        <v>4.4837999999999907</v>
      </c>
      <c r="H489">
        <f t="shared" si="15"/>
        <v>0.81497025500000086</v>
      </c>
    </row>
    <row r="490" spans="2:8" x14ac:dyDescent="0.3">
      <c r="B490">
        <f>B489+'User Interface'!$D$14</f>
        <v>0.47800000000000037</v>
      </c>
      <c r="C490">
        <f>IF(G490&lt;0,(SQRT(G490^2+H490^2)*'User Interface'!$D$17)/$C$7*COS(PI()*'User Interface'!$D$19/180),0)</f>
        <v>0</v>
      </c>
      <c r="D490">
        <f>IF(G490&lt;0,(SQRT(H490^2+H490^2)*'User Interface'!$D$17)/$C$7*COS(PI()*'User Interface'!$D$19/180)+$C$8,$C$8)</f>
        <v>-9.81</v>
      </c>
      <c r="E490">
        <f t="shared" si="14"/>
        <v>9.4</v>
      </c>
      <c r="F490">
        <f t="shared" si="14"/>
        <v>-1.6891800000000021</v>
      </c>
      <c r="G490">
        <f t="shared" si="15"/>
        <v>4.493199999999991</v>
      </c>
      <c r="H490">
        <f t="shared" si="15"/>
        <v>0.81328598000000085</v>
      </c>
    </row>
    <row r="491" spans="2:8" x14ac:dyDescent="0.3">
      <c r="B491">
        <f>B490+'User Interface'!$D$14</f>
        <v>0.47900000000000037</v>
      </c>
      <c r="C491">
        <f>IF(G491&lt;0,(SQRT(G491^2+H491^2)*'User Interface'!$D$17)/$C$7*COS(PI()*'User Interface'!$D$19/180),0)</f>
        <v>0</v>
      </c>
      <c r="D491">
        <f>IF(G491&lt;0,(SQRT(H491^2+H491^2)*'User Interface'!$D$17)/$C$7*COS(PI()*'User Interface'!$D$19/180)+$C$8,$C$8)</f>
        <v>-9.81</v>
      </c>
      <c r="E491">
        <f t="shared" si="14"/>
        <v>9.4</v>
      </c>
      <c r="F491">
        <f t="shared" si="14"/>
        <v>-1.6989900000000022</v>
      </c>
      <c r="G491">
        <f t="shared" si="15"/>
        <v>4.5025999999999913</v>
      </c>
      <c r="H491">
        <f t="shared" si="15"/>
        <v>0.81159189500000084</v>
      </c>
    </row>
    <row r="492" spans="2:8" x14ac:dyDescent="0.3">
      <c r="B492">
        <f>B491+'User Interface'!$D$14</f>
        <v>0.48000000000000037</v>
      </c>
      <c r="C492">
        <f>IF(G492&lt;0,(SQRT(G492^2+H492^2)*'User Interface'!$D$17)/$C$7*COS(PI()*'User Interface'!$D$19/180),0)</f>
        <v>0</v>
      </c>
      <c r="D492">
        <f>IF(G492&lt;0,(SQRT(H492^2+H492^2)*'User Interface'!$D$17)/$C$7*COS(PI()*'User Interface'!$D$19/180)+$C$8,$C$8)</f>
        <v>-9.81</v>
      </c>
      <c r="E492">
        <f t="shared" si="14"/>
        <v>9.4</v>
      </c>
      <c r="F492">
        <f t="shared" si="14"/>
        <v>-1.7088000000000023</v>
      </c>
      <c r="G492">
        <f t="shared" si="15"/>
        <v>4.5119999999999916</v>
      </c>
      <c r="H492">
        <f t="shared" si="15"/>
        <v>0.80988800000000083</v>
      </c>
    </row>
    <row r="493" spans="2:8" x14ac:dyDescent="0.3">
      <c r="B493">
        <f>B492+'User Interface'!$D$14</f>
        <v>0.48100000000000037</v>
      </c>
      <c r="C493">
        <f>IF(G493&lt;0,(SQRT(G493^2+H493^2)*'User Interface'!$D$17)/$C$7*COS(PI()*'User Interface'!$D$19/180),0)</f>
        <v>0</v>
      </c>
      <c r="D493">
        <f>IF(G493&lt;0,(SQRT(H493^2+H493^2)*'User Interface'!$D$17)/$C$7*COS(PI()*'User Interface'!$D$19/180)+$C$8,$C$8)</f>
        <v>-9.81</v>
      </c>
      <c r="E493">
        <f t="shared" si="14"/>
        <v>9.4</v>
      </c>
      <c r="F493">
        <f t="shared" si="14"/>
        <v>-1.7186100000000024</v>
      </c>
      <c r="G493">
        <f t="shared" si="15"/>
        <v>4.5213999999999919</v>
      </c>
      <c r="H493">
        <f t="shared" si="15"/>
        <v>0.80817429500000082</v>
      </c>
    </row>
    <row r="494" spans="2:8" x14ac:dyDescent="0.3">
      <c r="B494">
        <f>B493+'User Interface'!$D$14</f>
        <v>0.48200000000000037</v>
      </c>
      <c r="C494">
        <f>IF(G494&lt;0,(SQRT(G494^2+H494^2)*'User Interface'!$D$17)/$C$7*COS(PI()*'User Interface'!$D$19/180),0)</f>
        <v>0</v>
      </c>
      <c r="D494">
        <f>IF(G494&lt;0,(SQRT(H494^2+H494^2)*'User Interface'!$D$17)/$C$7*COS(PI()*'User Interface'!$D$19/180)+$C$8,$C$8)</f>
        <v>-9.81</v>
      </c>
      <c r="E494">
        <f t="shared" si="14"/>
        <v>9.4</v>
      </c>
      <c r="F494">
        <f t="shared" si="14"/>
        <v>-1.7284200000000025</v>
      </c>
      <c r="G494">
        <f t="shared" si="15"/>
        <v>4.5307999999999922</v>
      </c>
      <c r="H494">
        <f t="shared" si="15"/>
        <v>0.80645078000000081</v>
      </c>
    </row>
    <row r="495" spans="2:8" x14ac:dyDescent="0.3">
      <c r="B495">
        <f>B494+'User Interface'!$D$14</f>
        <v>0.48300000000000037</v>
      </c>
      <c r="C495">
        <f>IF(G495&lt;0,(SQRT(G495^2+H495^2)*'User Interface'!$D$17)/$C$7*COS(PI()*'User Interface'!$D$19/180),0)</f>
        <v>0</v>
      </c>
      <c r="D495">
        <f>IF(G495&lt;0,(SQRT(H495^2+H495^2)*'User Interface'!$D$17)/$C$7*COS(PI()*'User Interface'!$D$19/180)+$C$8,$C$8)</f>
        <v>-9.81</v>
      </c>
      <c r="E495">
        <f t="shared" si="14"/>
        <v>9.4</v>
      </c>
      <c r="F495">
        <f t="shared" si="14"/>
        <v>-1.7382300000000026</v>
      </c>
      <c r="G495">
        <f t="shared" si="15"/>
        <v>4.5401999999999925</v>
      </c>
      <c r="H495">
        <f t="shared" si="15"/>
        <v>0.8047174550000008</v>
      </c>
    </row>
    <row r="496" spans="2:8" x14ac:dyDescent="0.3">
      <c r="B496">
        <f>B495+'User Interface'!$D$14</f>
        <v>0.48400000000000037</v>
      </c>
      <c r="C496">
        <f>IF(G496&lt;0,(SQRT(G496^2+H496^2)*'User Interface'!$D$17)/$C$7*COS(PI()*'User Interface'!$D$19/180),0)</f>
        <v>0</v>
      </c>
      <c r="D496">
        <f>IF(G496&lt;0,(SQRT(H496^2+H496^2)*'User Interface'!$D$17)/$C$7*COS(PI()*'User Interface'!$D$19/180)+$C$8,$C$8)</f>
        <v>-9.81</v>
      </c>
      <c r="E496">
        <f t="shared" si="14"/>
        <v>9.4</v>
      </c>
      <c r="F496">
        <f t="shared" si="14"/>
        <v>-1.7480400000000027</v>
      </c>
      <c r="G496">
        <f t="shared" si="15"/>
        <v>4.5495999999999928</v>
      </c>
      <c r="H496">
        <f t="shared" si="15"/>
        <v>0.8029743200000008</v>
      </c>
    </row>
    <row r="497" spans="2:8" x14ac:dyDescent="0.3">
      <c r="B497">
        <f>B496+'User Interface'!$D$14</f>
        <v>0.48500000000000038</v>
      </c>
      <c r="C497">
        <f>IF(G497&lt;0,(SQRT(G497^2+H497^2)*'User Interface'!$D$17)/$C$7*COS(PI()*'User Interface'!$D$19/180),0)</f>
        <v>0</v>
      </c>
      <c r="D497">
        <f>IF(G497&lt;0,(SQRT(H497^2+H497^2)*'User Interface'!$D$17)/$C$7*COS(PI()*'User Interface'!$D$19/180)+$C$8,$C$8)</f>
        <v>-9.81</v>
      </c>
      <c r="E497">
        <f t="shared" si="14"/>
        <v>9.4</v>
      </c>
      <c r="F497">
        <f t="shared" si="14"/>
        <v>-1.7578500000000028</v>
      </c>
      <c r="G497">
        <f t="shared" si="15"/>
        <v>4.5589999999999931</v>
      </c>
      <c r="H497">
        <f t="shared" si="15"/>
        <v>0.80122137500000079</v>
      </c>
    </row>
    <row r="498" spans="2:8" x14ac:dyDescent="0.3">
      <c r="B498">
        <f>B497+'User Interface'!$D$14</f>
        <v>0.48600000000000038</v>
      </c>
      <c r="C498">
        <f>IF(G498&lt;0,(SQRT(G498^2+H498^2)*'User Interface'!$D$17)/$C$7*COS(PI()*'User Interface'!$D$19/180),0)</f>
        <v>0</v>
      </c>
      <c r="D498">
        <f>IF(G498&lt;0,(SQRT(H498^2+H498^2)*'User Interface'!$D$17)/$C$7*COS(PI()*'User Interface'!$D$19/180)+$C$8,$C$8)</f>
        <v>-9.81</v>
      </c>
      <c r="E498">
        <f t="shared" si="14"/>
        <v>9.4</v>
      </c>
      <c r="F498">
        <f t="shared" si="14"/>
        <v>-1.7676600000000029</v>
      </c>
      <c r="G498">
        <f t="shared" si="15"/>
        <v>4.5683999999999934</v>
      </c>
      <c r="H498">
        <f t="shared" si="15"/>
        <v>0.79945862000000079</v>
      </c>
    </row>
    <row r="499" spans="2:8" x14ac:dyDescent="0.3">
      <c r="B499">
        <f>B498+'User Interface'!$D$14</f>
        <v>0.48700000000000038</v>
      </c>
      <c r="C499">
        <f>IF(G499&lt;0,(SQRT(G499^2+H499^2)*'User Interface'!$D$17)/$C$7*COS(PI()*'User Interface'!$D$19/180),0)</f>
        <v>0</v>
      </c>
      <c r="D499">
        <f>IF(G499&lt;0,(SQRT(H499^2+H499^2)*'User Interface'!$D$17)/$C$7*COS(PI()*'User Interface'!$D$19/180)+$C$8,$C$8)</f>
        <v>-9.81</v>
      </c>
      <c r="E499">
        <f t="shared" si="14"/>
        <v>9.4</v>
      </c>
      <c r="F499">
        <f t="shared" si="14"/>
        <v>-1.777470000000003</v>
      </c>
      <c r="G499">
        <f t="shared" si="15"/>
        <v>4.5777999999999937</v>
      </c>
      <c r="H499">
        <f t="shared" si="15"/>
        <v>0.79768605500000078</v>
      </c>
    </row>
    <row r="500" spans="2:8" x14ac:dyDescent="0.3">
      <c r="B500">
        <f>B499+'User Interface'!$D$14</f>
        <v>0.48800000000000038</v>
      </c>
      <c r="C500">
        <f>IF(G500&lt;0,(SQRT(G500^2+H500^2)*'User Interface'!$D$17)/$C$7*COS(PI()*'User Interface'!$D$19/180),0)</f>
        <v>0</v>
      </c>
      <c r="D500">
        <f>IF(G500&lt;0,(SQRT(H500^2+H500^2)*'User Interface'!$D$17)/$C$7*COS(PI()*'User Interface'!$D$19/180)+$C$8,$C$8)</f>
        <v>-9.81</v>
      </c>
      <c r="E500">
        <f t="shared" si="14"/>
        <v>9.4</v>
      </c>
      <c r="F500">
        <f t="shared" si="14"/>
        <v>-1.7872800000000031</v>
      </c>
      <c r="G500">
        <f t="shared" si="15"/>
        <v>4.5871999999999939</v>
      </c>
      <c r="H500">
        <f t="shared" si="15"/>
        <v>0.79590368000000078</v>
      </c>
    </row>
    <row r="501" spans="2:8" x14ac:dyDescent="0.3">
      <c r="B501">
        <f>B500+'User Interface'!$D$14</f>
        <v>0.48900000000000038</v>
      </c>
      <c r="C501">
        <f>IF(G501&lt;0,(SQRT(G501^2+H501^2)*'User Interface'!$D$17)/$C$7*COS(PI()*'User Interface'!$D$19/180),0)</f>
        <v>0</v>
      </c>
      <c r="D501">
        <f>IF(G501&lt;0,(SQRT(H501^2+H501^2)*'User Interface'!$D$17)/$C$7*COS(PI()*'User Interface'!$D$19/180)+$C$8,$C$8)</f>
        <v>-9.81</v>
      </c>
      <c r="E501">
        <f t="shared" si="14"/>
        <v>9.4</v>
      </c>
      <c r="F501">
        <f t="shared" si="14"/>
        <v>-1.7970900000000032</v>
      </c>
      <c r="G501">
        <f t="shared" si="15"/>
        <v>4.5965999999999942</v>
      </c>
      <c r="H501">
        <f t="shared" si="15"/>
        <v>0.79411149500000078</v>
      </c>
    </row>
    <row r="502" spans="2:8" x14ac:dyDescent="0.3">
      <c r="B502">
        <f>B501+'User Interface'!$D$14</f>
        <v>0.49000000000000038</v>
      </c>
      <c r="C502">
        <f>IF(G502&lt;0,(SQRT(G502^2+H502^2)*'User Interface'!$D$17)/$C$7*COS(PI()*'User Interface'!$D$19/180),0)</f>
        <v>0</v>
      </c>
      <c r="D502">
        <f>IF(G502&lt;0,(SQRT(H502^2+H502^2)*'User Interface'!$D$17)/$C$7*COS(PI()*'User Interface'!$D$19/180)+$C$8,$C$8)</f>
        <v>-9.81</v>
      </c>
      <c r="E502">
        <f t="shared" si="14"/>
        <v>9.4</v>
      </c>
      <c r="F502">
        <f t="shared" si="14"/>
        <v>-1.8069000000000033</v>
      </c>
      <c r="G502">
        <f t="shared" si="15"/>
        <v>4.6059999999999945</v>
      </c>
      <c r="H502">
        <f t="shared" si="15"/>
        <v>0.79230950000000078</v>
      </c>
    </row>
    <row r="503" spans="2:8" x14ac:dyDescent="0.3">
      <c r="B503">
        <f>B502+'User Interface'!$D$14</f>
        <v>0.49100000000000038</v>
      </c>
      <c r="C503">
        <f>IF(G503&lt;0,(SQRT(G503^2+H503^2)*'User Interface'!$D$17)/$C$7*COS(PI()*'User Interface'!$D$19/180),0)</f>
        <v>0</v>
      </c>
      <c r="D503">
        <f>IF(G503&lt;0,(SQRT(H503^2+H503^2)*'User Interface'!$D$17)/$C$7*COS(PI()*'User Interface'!$D$19/180)+$C$8,$C$8)</f>
        <v>-9.81</v>
      </c>
      <c r="E503">
        <f t="shared" si="14"/>
        <v>9.4</v>
      </c>
      <c r="F503">
        <f t="shared" si="14"/>
        <v>-1.8167100000000034</v>
      </c>
      <c r="G503">
        <f t="shared" si="15"/>
        <v>4.6153999999999948</v>
      </c>
      <c r="H503">
        <f t="shared" si="15"/>
        <v>0.79049769500000078</v>
      </c>
    </row>
    <row r="504" spans="2:8" x14ac:dyDescent="0.3">
      <c r="B504">
        <f>B503+'User Interface'!$D$14</f>
        <v>0.49200000000000038</v>
      </c>
      <c r="C504">
        <f>IF(G504&lt;0,(SQRT(G504^2+H504^2)*'User Interface'!$D$17)/$C$7*COS(PI()*'User Interface'!$D$19/180),0)</f>
        <v>0</v>
      </c>
      <c r="D504">
        <f>IF(G504&lt;0,(SQRT(H504^2+H504^2)*'User Interface'!$D$17)/$C$7*COS(PI()*'User Interface'!$D$19/180)+$C$8,$C$8)</f>
        <v>-9.81</v>
      </c>
      <c r="E504">
        <f t="shared" si="14"/>
        <v>9.4</v>
      </c>
      <c r="F504">
        <f t="shared" si="14"/>
        <v>-1.8265200000000035</v>
      </c>
      <c r="G504">
        <f t="shared" si="15"/>
        <v>4.6247999999999951</v>
      </c>
      <c r="H504">
        <f t="shared" si="15"/>
        <v>0.78867608000000078</v>
      </c>
    </row>
    <row r="505" spans="2:8" x14ac:dyDescent="0.3">
      <c r="B505">
        <f>B504+'User Interface'!$D$14</f>
        <v>0.49300000000000038</v>
      </c>
      <c r="C505">
        <f>IF(G505&lt;0,(SQRT(G505^2+H505^2)*'User Interface'!$D$17)/$C$7*COS(PI()*'User Interface'!$D$19/180),0)</f>
        <v>0</v>
      </c>
      <c r="D505">
        <f>IF(G505&lt;0,(SQRT(H505^2+H505^2)*'User Interface'!$D$17)/$C$7*COS(PI()*'User Interface'!$D$19/180)+$C$8,$C$8)</f>
        <v>-9.81</v>
      </c>
      <c r="E505">
        <f t="shared" si="14"/>
        <v>9.4</v>
      </c>
      <c r="F505">
        <f t="shared" si="14"/>
        <v>-1.8363300000000036</v>
      </c>
      <c r="G505">
        <f t="shared" si="15"/>
        <v>4.6341999999999954</v>
      </c>
      <c r="H505">
        <f t="shared" si="15"/>
        <v>0.78684465500000078</v>
      </c>
    </row>
    <row r="506" spans="2:8" x14ac:dyDescent="0.3">
      <c r="B506">
        <f>B505+'User Interface'!$D$14</f>
        <v>0.49400000000000038</v>
      </c>
      <c r="C506">
        <f>IF(G506&lt;0,(SQRT(G506^2+H506^2)*'User Interface'!$D$17)/$C$7*COS(PI()*'User Interface'!$D$19/180),0)</f>
        <v>0</v>
      </c>
      <c r="D506">
        <f>IF(G506&lt;0,(SQRT(H506^2+H506^2)*'User Interface'!$D$17)/$C$7*COS(PI()*'User Interface'!$D$19/180)+$C$8,$C$8)</f>
        <v>-9.81</v>
      </c>
      <c r="E506">
        <f t="shared" si="14"/>
        <v>9.4</v>
      </c>
      <c r="F506">
        <f t="shared" si="14"/>
        <v>-1.8461400000000037</v>
      </c>
      <c r="G506">
        <f t="shared" si="15"/>
        <v>4.6435999999999957</v>
      </c>
      <c r="H506">
        <f t="shared" si="15"/>
        <v>0.78500342000000078</v>
      </c>
    </row>
    <row r="507" spans="2:8" x14ac:dyDescent="0.3">
      <c r="B507">
        <f>B506+'User Interface'!$D$14</f>
        <v>0.49500000000000038</v>
      </c>
      <c r="C507">
        <f>IF(G507&lt;0,(SQRT(G507^2+H507^2)*'User Interface'!$D$17)/$C$7*COS(PI()*'User Interface'!$D$19/180),0)</f>
        <v>0</v>
      </c>
      <c r="D507">
        <f>IF(G507&lt;0,(SQRT(H507^2+H507^2)*'User Interface'!$D$17)/$C$7*COS(PI()*'User Interface'!$D$19/180)+$C$8,$C$8)</f>
        <v>-9.81</v>
      </c>
      <c r="E507">
        <f t="shared" si="14"/>
        <v>9.4</v>
      </c>
      <c r="F507">
        <f t="shared" si="14"/>
        <v>-1.8559500000000038</v>
      </c>
      <c r="G507">
        <f t="shared" si="15"/>
        <v>4.652999999999996</v>
      </c>
      <c r="H507">
        <f t="shared" si="15"/>
        <v>0.78315237500000079</v>
      </c>
    </row>
    <row r="508" spans="2:8" x14ac:dyDescent="0.3">
      <c r="B508">
        <f>B507+'User Interface'!$D$14</f>
        <v>0.49600000000000039</v>
      </c>
      <c r="C508">
        <f>IF(G508&lt;0,(SQRT(G508^2+H508^2)*'User Interface'!$D$17)/$C$7*COS(PI()*'User Interface'!$D$19/180),0)</f>
        <v>0</v>
      </c>
      <c r="D508">
        <f>IF(G508&lt;0,(SQRT(H508^2+H508^2)*'User Interface'!$D$17)/$C$7*COS(PI()*'User Interface'!$D$19/180)+$C$8,$C$8)</f>
        <v>-9.81</v>
      </c>
      <c r="E508">
        <f t="shared" si="14"/>
        <v>9.4</v>
      </c>
      <c r="F508">
        <f t="shared" si="14"/>
        <v>-1.8657600000000039</v>
      </c>
      <c r="G508">
        <f t="shared" si="15"/>
        <v>4.6623999999999963</v>
      </c>
      <c r="H508">
        <f t="shared" si="15"/>
        <v>0.78129152000000079</v>
      </c>
    </row>
    <row r="509" spans="2:8" x14ac:dyDescent="0.3">
      <c r="B509">
        <f>B508+'User Interface'!$D$14</f>
        <v>0.49700000000000039</v>
      </c>
      <c r="C509">
        <f>IF(G509&lt;0,(SQRT(G509^2+H509^2)*'User Interface'!$D$17)/$C$7*COS(PI()*'User Interface'!$D$19/180),0)</f>
        <v>0</v>
      </c>
      <c r="D509">
        <f>IF(G509&lt;0,(SQRT(H509^2+H509^2)*'User Interface'!$D$17)/$C$7*COS(PI()*'User Interface'!$D$19/180)+$C$8,$C$8)</f>
        <v>-9.81</v>
      </c>
      <c r="E509">
        <f t="shared" si="14"/>
        <v>9.4</v>
      </c>
      <c r="F509">
        <f t="shared" si="14"/>
        <v>-1.875570000000004</v>
      </c>
      <c r="G509">
        <f t="shared" si="15"/>
        <v>4.6717999999999966</v>
      </c>
      <c r="H509">
        <f t="shared" si="15"/>
        <v>0.7794208550000008</v>
      </c>
    </row>
    <row r="510" spans="2:8" x14ac:dyDescent="0.3">
      <c r="B510">
        <f>B509+'User Interface'!$D$14</f>
        <v>0.49800000000000039</v>
      </c>
      <c r="C510">
        <f>IF(G510&lt;0,(SQRT(G510^2+H510^2)*'User Interface'!$D$17)/$C$7*COS(PI()*'User Interface'!$D$19/180),0)</f>
        <v>0</v>
      </c>
      <c r="D510">
        <f>IF(G510&lt;0,(SQRT(H510^2+H510^2)*'User Interface'!$D$17)/$C$7*COS(PI()*'User Interface'!$D$19/180)+$C$8,$C$8)</f>
        <v>-9.81</v>
      </c>
      <c r="E510">
        <f t="shared" si="14"/>
        <v>9.4</v>
      </c>
      <c r="F510">
        <f t="shared" si="14"/>
        <v>-1.8853800000000041</v>
      </c>
      <c r="G510">
        <f t="shared" si="15"/>
        <v>4.6811999999999969</v>
      </c>
      <c r="H510">
        <f t="shared" si="15"/>
        <v>0.77754038000000081</v>
      </c>
    </row>
    <row r="511" spans="2:8" x14ac:dyDescent="0.3">
      <c r="B511">
        <f>B510+'User Interface'!$D$14</f>
        <v>0.49900000000000039</v>
      </c>
      <c r="C511">
        <f>IF(G511&lt;0,(SQRT(G511^2+H511^2)*'User Interface'!$D$17)/$C$7*COS(PI()*'User Interface'!$D$19/180),0)</f>
        <v>0</v>
      </c>
      <c r="D511">
        <f>IF(G511&lt;0,(SQRT(H511^2+H511^2)*'User Interface'!$D$17)/$C$7*COS(PI()*'User Interface'!$D$19/180)+$C$8,$C$8)</f>
        <v>-9.81</v>
      </c>
      <c r="E511">
        <f t="shared" si="14"/>
        <v>9.4</v>
      </c>
      <c r="F511">
        <f t="shared" si="14"/>
        <v>-1.8951900000000041</v>
      </c>
      <c r="G511">
        <f t="shared" si="15"/>
        <v>4.6905999999999972</v>
      </c>
      <c r="H511">
        <f t="shared" si="15"/>
        <v>0.77565009500000082</v>
      </c>
    </row>
    <row r="512" spans="2:8" x14ac:dyDescent="0.3">
      <c r="B512">
        <f>B511+'User Interface'!$D$14</f>
        <v>0.50000000000000033</v>
      </c>
      <c r="C512">
        <f>IF(G512&lt;0,(SQRT(G512^2+H512^2)*'User Interface'!$D$17)/$C$7*COS(PI()*'User Interface'!$D$19/180),0)</f>
        <v>0</v>
      </c>
      <c r="D512">
        <f>IF(G512&lt;0,(SQRT(H512^2+H512^2)*'User Interface'!$D$17)/$C$7*COS(PI()*'User Interface'!$D$19/180)+$C$8,$C$8)</f>
        <v>-9.81</v>
      </c>
      <c r="E512">
        <f t="shared" si="14"/>
        <v>9.4</v>
      </c>
      <c r="F512">
        <f t="shared" si="14"/>
        <v>-1.9050000000000042</v>
      </c>
      <c r="G512">
        <f t="shared" si="15"/>
        <v>4.6999999999999975</v>
      </c>
      <c r="H512">
        <f t="shared" si="15"/>
        <v>0.77375000000000083</v>
      </c>
    </row>
    <row r="513" spans="2:8" x14ac:dyDescent="0.3">
      <c r="B513">
        <f>B512+'User Interface'!$D$14</f>
        <v>0.50100000000000033</v>
      </c>
      <c r="C513">
        <f>IF(G513&lt;0,(SQRT(G513^2+H513^2)*'User Interface'!$D$17)/$C$7*COS(PI()*'User Interface'!$D$19/180),0)</f>
        <v>0</v>
      </c>
      <c r="D513">
        <f>IF(G513&lt;0,(SQRT(H513^2+H513^2)*'User Interface'!$D$17)/$C$7*COS(PI()*'User Interface'!$D$19/180)+$C$8,$C$8)</f>
        <v>-9.81</v>
      </c>
      <c r="E513">
        <f t="shared" si="14"/>
        <v>9.4</v>
      </c>
      <c r="F513">
        <f t="shared" si="14"/>
        <v>-1.9148100000000043</v>
      </c>
      <c r="G513">
        <f t="shared" si="15"/>
        <v>4.7093999999999978</v>
      </c>
      <c r="H513">
        <f t="shared" si="15"/>
        <v>0.77184009500000084</v>
      </c>
    </row>
    <row r="514" spans="2:8" x14ac:dyDescent="0.3">
      <c r="B514">
        <f>B513+'User Interface'!$D$14</f>
        <v>0.50200000000000033</v>
      </c>
      <c r="C514">
        <f>IF(G514&lt;0,(SQRT(G514^2+H514^2)*'User Interface'!$D$17)/$C$7*COS(PI()*'User Interface'!$D$19/180),0)</f>
        <v>0</v>
      </c>
      <c r="D514">
        <f>IF(G514&lt;0,(SQRT(H514^2+H514^2)*'User Interface'!$D$17)/$C$7*COS(PI()*'User Interface'!$D$19/180)+$C$8,$C$8)</f>
        <v>-9.81</v>
      </c>
      <c r="E514">
        <f t="shared" si="14"/>
        <v>9.4</v>
      </c>
      <c r="F514">
        <f t="shared" si="14"/>
        <v>-1.9246200000000044</v>
      </c>
      <c r="G514">
        <f t="shared" si="15"/>
        <v>4.7187999999999981</v>
      </c>
      <c r="H514">
        <f t="shared" si="15"/>
        <v>0.76992038000000085</v>
      </c>
    </row>
    <row r="515" spans="2:8" x14ac:dyDescent="0.3">
      <c r="B515">
        <f>B514+'User Interface'!$D$14</f>
        <v>0.50300000000000034</v>
      </c>
      <c r="C515">
        <f>IF(G515&lt;0,(SQRT(G515^2+H515^2)*'User Interface'!$D$17)/$C$7*COS(PI()*'User Interface'!$D$19/180),0)</f>
        <v>0</v>
      </c>
      <c r="D515">
        <f>IF(G515&lt;0,(SQRT(H515^2+H515^2)*'User Interface'!$D$17)/$C$7*COS(PI()*'User Interface'!$D$19/180)+$C$8,$C$8)</f>
        <v>-9.81</v>
      </c>
      <c r="E515">
        <f t="shared" si="14"/>
        <v>9.4</v>
      </c>
      <c r="F515">
        <f t="shared" si="14"/>
        <v>-1.9344300000000045</v>
      </c>
      <c r="G515">
        <f t="shared" si="15"/>
        <v>4.7281999999999984</v>
      </c>
      <c r="H515">
        <f t="shared" si="15"/>
        <v>0.76799085500000086</v>
      </c>
    </row>
    <row r="516" spans="2:8" x14ac:dyDescent="0.3">
      <c r="B516">
        <f>B515+'User Interface'!$D$14</f>
        <v>0.50400000000000034</v>
      </c>
      <c r="C516">
        <f>IF(G516&lt;0,(SQRT(G516^2+H516^2)*'User Interface'!$D$17)/$C$7*COS(PI()*'User Interface'!$D$19/180),0)</f>
        <v>0</v>
      </c>
      <c r="D516">
        <f>IF(G516&lt;0,(SQRT(H516^2+H516^2)*'User Interface'!$D$17)/$C$7*COS(PI()*'User Interface'!$D$19/180)+$C$8,$C$8)</f>
        <v>-9.81</v>
      </c>
      <c r="E516">
        <f t="shared" si="14"/>
        <v>9.4</v>
      </c>
      <c r="F516">
        <f t="shared" si="14"/>
        <v>-1.9442400000000046</v>
      </c>
      <c r="G516">
        <f t="shared" si="15"/>
        <v>4.7375999999999987</v>
      </c>
      <c r="H516">
        <f t="shared" si="15"/>
        <v>0.76605152000000087</v>
      </c>
    </row>
    <row r="517" spans="2:8" x14ac:dyDescent="0.3">
      <c r="B517">
        <f>B516+'User Interface'!$D$14</f>
        <v>0.50500000000000034</v>
      </c>
      <c r="C517">
        <f>IF(G517&lt;0,(SQRT(G517^2+H517^2)*'User Interface'!$D$17)/$C$7*COS(PI()*'User Interface'!$D$19/180),0)</f>
        <v>0</v>
      </c>
      <c r="D517">
        <f>IF(G517&lt;0,(SQRT(H517^2+H517^2)*'User Interface'!$D$17)/$C$7*COS(PI()*'User Interface'!$D$19/180)+$C$8,$C$8)</f>
        <v>-9.81</v>
      </c>
      <c r="E517">
        <f t="shared" si="14"/>
        <v>9.4</v>
      </c>
      <c r="F517">
        <f t="shared" si="14"/>
        <v>-1.9540500000000047</v>
      </c>
      <c r="G517">
        <f t="shared" si="15"/>
        <v>4.746999999999999</v>
      </c>
      <c r="H517">
        <f t="shared" si="15"/>
        <v>0.76410237500000089</v>
      </c>
    </row>
    <row r="518" spans="2:8" x14ac:dyDescent="0.3">
      <c r="B518">
        <f>B517+'User Interface'!$D$14</f>
        <v>0.50600000000000034</v>
      </c>
      <c r="C518">
        <f>IF(G518&lt;0,(SQRT(G518^2+H518^2)*'User Interface'!$D$17)/$C$7*COS(PI()*'User Interface'!$D$19/180),0)</f>
        <v>0</v>
      </c>
      <c r="D518">
        <f>IF(G518&lt;0,(SQRT(H518^2+H518^2)*'User Interface'!$D$17)/$C$7*COS(PI()*'User Interface'!$D$19/180)+$C$8,$C$8)</f>
        <v>-9.81</v>
      </c>
      <c r="E518">
        <f t="shared" si="14"/>
        <v>9.4</v>
      </c>
      <c r="F518">
        <f t="shared" si="14"/>
        <v>-1.9638600000000048</v>
      </c>
      <c r="G518">
        <f t="shared" si="15"/>
        <v>4.7563999999999993</v>
      </c>
      <c r="H518">
        <f t="shared" si="15"/>
        <v>0.7621434200000009</v>
      </c>
    </row>
    <row r="519" spans="2:8" x14ac:dyDescent="0.3">
      <c r="B519">
        <f>B518+'User Interface'!$D$14</f>
        <v>0.50700000000000034</v>
      </c>
      <c r="C519">
        <f>IF(G519&lt;0,(SQRT(G519^2+H519^2)*'User Interface'!$D$17)/$C$7*COS(PI()*'User Interface'!$D$19/180),0)</f>
        <v>0</v>
      </c>
      <c r="D519">
        <f>IF(G519&lt;0,(SQRT(H519^2+H519^2)*'User Interface'!$D$17)/$C$7*COS(PI()*'User Interface'!$D$19/180)+$C$8,$C$8)</f>
        <v>-9.81</v>
      </c>
      <c r="E519">
        <f t="shared" si="14"/>
        <v>9.4</v>
      </c>
      <c r="F519">
        <f t="shared" si="14"/>
        <v>-1.9736700000000049</v>
      </c>
      <c r="G519">
        <f t="shared" si="15"/>
        <v>4.7657999999999996</v>
      </c>
      <c r="H519">
        <f t="shared" si="15"/>
        <v>0.76017465500000092</v>
      </c>
    </row>
    <row r="520" spans="2:8" x14ac:dyDescent="0.3">
      <c r="B520">
        <f>B519+'User Interface'!$D$14</f>
        <v>0.50800000000000034</v>
      </c>
      <c r="C520">
        <f>IF(G520&lt;0,(SQRT(G520^2+H520^2)*'User Interface'!$D$17)/$C$7*COS(PI()*'User Interface'!$D$19/180),0)</f>
        <v>0</v>
      </c>
      <c r="D520">
        <f>IF(G520&lt;0,(SQRT(H520^2+H520^2)*'User Interface'!$D$17)/$C$7*COS(PI()*'User Interface'!$D$19/180)+$C$8,$C$8)</f>
        <v>-9.81</v>
      </c>
      <c r="E520">
        <f t="shared" si="14"/>
        <v>9.4</v>
      </c>
      <c r="F520">
        <f t="shared" si="14"/>
        <v>-1.983480000000005</v>
      </c>
      <c r="G520">
        <f t="shared" si="15"/>
        <v>4.7751999999999999</v>
      </c>
      <c r="H520">
        <f t="shared" si="15"/>
        <v>0.75819608000000094</v>
      </c>
    </row>
    <row r="521" spans="2:8" x14ac:dyDescent="0.3">
      <c r="B521">
        <f>B520+'User Interface'!$D$14</f>
        <v>0.50900000000000034</v>
      </c>
      <c r="C521">
        <f>IF(G521&lt;0,(SQRT(G521^2+H521^2)*'User Interface'!$D$17)/$C$7*COS(PI()*'User Interface'!$D$19/180),0)</f>
        <v>0</v>
      </c>
      <c r="D521">
        <f>IF(G521&lt;0,(SQRT(H521^2+H521^2)*'User Interface'!$D$17)/$C$7*COS(PI()*'User Interface'!$D$19/180)+$C$8,$C$8)</f>
        <v>-9.81</v>
      </c>
      <c r="E521">
        <f t="shared" si="14"/>
        <v>9.4</v>
      </c>
      <c r="F521">
        <f t="shared" si="14"/>
        <v>-1.9932900000000051</v>
      </c>
      <c r="G521">
        <f t="shared" si="15"/>
        <v>4.7846000000000002</v>
      </c>
      <c r="H521">
        <f t="shared" si="15"/>
        <v>0.75620769500000096</v>
      </c>
    </row>
    <row r="522" spans="2:8" x14ac:dyDescent="0.3">
      <c r="B522">
        <f>B521+'User Interface'!$D$14</f>
        <v>0.51000000000000034</v>
      </c>
      <c r="C522">
        <f>IF(G522&lt;0,(SQRT(G522^2+H522^2)*'User Interface'!$D$17)/$C$7*COS(PI()*'User Interface'!$D$19/180),0)</f>
        <v>0</v>
      </c>
      <c r="D522">
        <f>IF(G522&lt;0,(SQRT(H522^2+H522^2)*'User Interface'!$D$17)/$C$7*COS(PI()*'User Interface'!$D$19/180)+$C$8,$C$8)</f>
        <v>-9.81</v>
      </c>
      <c r="E522">
        <f t="shared" si="14"/>
        <v>9.4</v>
      </c>
      <c r="F522">
        <f t="shared" si="14"/>
        <v>-2.0031000000000052</v>
      </c>
      <c r="G522">
        <f t="shared" si="15"/>
        <v>4.7940000000000005</v>
      </c>
      <c r="H522">
        <f t="shared" si="15"/>
        <v>0.75420950000000098</v>
      </c>
    </row>
    <row r="523" spans="2:8" x14ac:dyDescent="0.3">
      <c r="B523">
        <f>B522+'User Interface'!$D$14</f>
        <v>0.51100000000000034</v>
      </c>
      <c r="C523">
        <f>IF(G523&lt;0,(SQRT(G523^2+H523^2)*'User Interface'!$D$17)/$C$7*COS(PI()*'User Interface'!$D$19/180),0)</f>
        <v>0</v>
      </c>
      <c r="D523">
        <f>IF(G523&lt;0,(SQRT(H523^2+H523^2)*'User Interface'!$D$17)/$C$7*COS(PI()*'User Interface'!$D$19/180)+$C$8,$C$8)</f>
        <v>-9.81</v>
      </c>
      <c r="E523">
        <f t="shared" si="14"/>
        <v>9.4</v>
      </c>
      <c r="F523">
        <f t="shared" si="14"/>
        <v>-2.0129100000000051</v>
      </c>
      <c r="G523">
        <f t="shared" si="15"/>
        <v>4.8034000000000008</v>
      </c>
      <c r="H523">
        <f t="shared" si="15"/>
        <v>0.752201495000001</v>
      </c>
    </row>
    <row r="524" spans="2:8" x14ac:dyDescent="0.3">
      <c r="B524">
        <f>B523+'User Interface'!$D$14</f>
        <v>0.51200000000000034</v>
      </c>
      <c r="C524">
        <f>IF(G524&lt;0,(SQRT(G524^2+H524^2)*'User Interface'!$D$17)/$C$7*COS(PI()*'User Interface'!$D$19/180),0)</f>
        <v>0</v>
      </c>
      <c r="D524">
        <f>IF(G524&lt;0,(SQRT(H524^2+H524^2)*'User Interface'!$D$17)/$C$7*COS(PI()*'User Interface'!$D$19/180)+$C$8,$C$8)</f>
        <v>-9.81</v>
      </c>
      <c r="E524">
        <f t="shared" si="14"/>
        <v>9.4</v>
      </c>
      <c r="F524">
        <f t="shared" si="14"/>
        <v>-2.022720000000005</v>
      </c>
      <c r="G524">
        <f t="shared" si="15"/>
        <v>4.8128000000000011</v>
      </c>
      <c r="H524">
        <f t="shared" si="15"/>
        <v>0.75018368000000102</v>
      </c>
    </row>
    <row r="525" spans="2:8" x14ac:dyDescent="0.3">
      <c r="B525">
        <f>B524+'User Interface'!$D$14</f>
        <v>0.51300000000000034</v>
      </c>
      <c r="C525">
        <f>IF(G525&lt;0,(SQRT(G525^2+H525^2)*'User Interface'!$D$17)/$C$7*COS(PI()*'User Interface'!$D$19/180),0)</f>
        <v>0</v>
      </c>
      <c r="D525">
        <f>IF(G525&lt;0,(SQRT(H525^2+H525^2)*'User Interface'!$D$17)/$C$7*COS(PI()*'User Interface'!$D$19/180)+$C$8,$C$8)</f>
        <v>-9.81</v>
      </c>
      <c r="E525">
        <f t="shared" si="14"/>
        <v>9.4</v>
      </c>
      <c r="F525">
        <f t="shared" si="14"/>
        <v>-2.0325300000000048</v>
      </c>
      <c r="G525">
        <f t="shared" si="15"/>
        <v>4.8222000000000014</v>
      </c>
      <c r="H525">
        <f t="shared" si="15"/>
        <v>0.74815605500000104</v>
      </c>
    </row>
    <row r="526" spans="2:8" x14ac:dyDescent="0.3">
      <c r="B526">
        <f>B525+'User Interface'!$D$14</f>
        <v>0.51400000000000035</v>
      </c>
      <c r="C526">
        <f>IF(G526&lt;0,(SQRT(G526^2+H526^2)*'User Interface'!$D$17)/$C$7*COS(PI()*'User Interface'!$D$19/180),0)</f>
        <v>0</v>
      </c>
      <c r="D526">
        <f>IF(G526&lt;0,(SQRT(H526^2+H526^2)*'User Interface'!$D$17)/$C$7*COS(PI()*'User Interface'!$D$19/180)+$C$8,$C$8)</f>
        <v>-9.81</v>
      </c>
      <c r="E526">
        <f t="shared" ref="E526:F589" si="16">C525*$C$9+E525</f>
        <v>9.4</v>
      </c>
      <c r="F526">
        <f t="shared" si="16"/>
        <v>-2.0423400000000047</v>
      </c>
      <c r="G526">
        <f t="shared" ref="G526:H589" si="17">(E526+E525)/2*$C$9+G525</f>
        <v>4.8316000000000017</v>
      </c>
      <c r="H526">
        <f t="shared" si="17"/>
        <v>0.74611862000000106</v>
      </c>
    </row>
    <row r="527" spans="2:8" x14ac:dyDescent="0.3">
      <c r="B527">
        <f>B526+'User Interface'!$D$14</f>
        <v>0.51500000000000035</v>
      </c>
      <c r="C527">
        <f>IF(G527&lt;0,(SQRT(G527^2+H527^2)*'User Interface'!$D$17)/$C$7*COS(PI()*'User Interface'!$D$19/180),0)</f>
        <v>0</v>
      </c>
      <c r="D527">
        <f>IF(G527&lt;0,(SQRT(H527^2+H527^2)*'User Interface'!$D$17)/$C$7*COS(PI()*'User Interface'!$D$19/180)+$C$8,$C$8)</f>
        <v>-9.81</v>
      </c>
      <c r="E527">
        <f t="shared" si="16"/>
        <v>9.4</v>
      </c>
      <c r="F527">
        <f t="shared" si="16"/>
        <v>-2.0521500000000046</v>
      </c>
      <c r="G527">
        <f t="shared" si="17"/>
        <v>4.841000000000002</v>
      </c>
      <c r="H527">
        <f t="shared" si="17"/>
        <v>0.74407137500000109</v>
      </c>
    </row>
    <row r="528" spans="2:8" x14ac:dyDescent="0.3">
      <c r="B528">
        <f>B527+'User Interface'!$D$14</f>
        <v>0.51600000000000035</v>
      </c>
      <c r="C528">
        <f>IF(G528&lt;0,(SQRT(G528^2+H528^2)*'User Interface'!$D$17)/$C$7*COS(PI()*'User Interface'!$D$19/180),0)</f>
        <v>0</v>
      </c>
      <c r="D528">
        <f>IF(G528&lt;0,(SQRT(H528^2+H528^2)*'User Interface'!$D$17)/$C$7*COS(PI()*'User Interface'!$D$19/180)+$C$8,$C$8)</f>
        <v>-9.81</v>
      </c>
      <c r="E528">
        <f t="shared" si="16"/>
        <v>9.4</v>
      </c>
      <c r="F528">
        <f t="shared" si="16"/>
        <v>-2.0619600000000045</v>
      </c>
      <c r="G528">
        <f t="shared" si="17"/>
        <v>4.8504000000000023</v>
      </c>
      <c r="H528">
        <f t="shared" si="17"/>
        <v>0.74201432000000112</v>
      </c>
    </row>
    <row r="529" spans="2:8" x14ac:dyDescent="0.3">
      <c r="B529">
        <f>B528+'User Interface'!$D$14</f>
        <v>0.51700000000000035</v>
      </c>
      <c r="C529">
        <f>IF(G529&lt;0,(SQRT(G529^2+H529^2)*'User Interface'!$D$17)/$C$7*COS(PI()*'User Interface'!$D$19/180),0)</f>
        <v>0</v>
      </c>
      <c r="D529">
        <f>IF(G529&lt;0,(SQRT(H529^2+H529^2)*'User Interface'!$D$17)/$C$7*COS(PI()*'User Interface'!$D$19/180)+$C$8,$C$8)</f>
        <v>-9.81</v>
      </c>
      <c r="E529">
        <f t="shared" si="16"/>
        <v>9.4</v>
      </c>
      <c r="F529">
        <f t="shared" si="16"/>
        <v>-2.0717700000000043</v>
      </c>
      <c r="G529">
        <f t="shared" si="17"/>
        <v>4.8598000000000026</v>
      </c>
      <c r="H529">
        <f t="shared" si="17"/>
        <v>0.73994745500000114</v>
      </c>
    </row>
    <row r="530" spans="2:8" x14ac:dyDescent="0.3">
      <c r="B530">
        <f>B529+'User Interface'!$D$14</f>
        <v>0.51800000000000035</v>
      </c>
      <c r="C530">
        <f>IF(G530&lt;0,(SQRT(G530^2+H530^2)*'User Interface'!$D$17)/$C$7*COS(PI()*'User Interface'!$D$19/180),0)</f>
        <v>0</v>
      </c>
      <c r="D530">
        <f>IF(G530&lt;0,(SQRT(H530^2+H530^2)*'User Interface'!$D$17)/$C$7*COS(PI()*'User Interface'!$D$19/180)+$C$8,$C$8)</f>
        <v>-9.81</v>
      </c>
      <c r="E530">
        <f t="shared" si="16"/>
        <v>9.4</v>
      </c>
      <c r="F530">
        <f t="shared" si="16"/>
        <v>-2.0815800000000042</v>
      </c>
      <c r="G530">
        <f t="shared" si="17"/>
        <v>4.8692000000000029</v>
      </c>
      <c r="H530">
        <f t="shared" si="17"/>
        <v>0.73787078000000117</v>
      </c>
    </row>
    <row r="531" spans="2:8" x14ac:dyDescent="0.3">
      <c r="B531">
        <f>B530+'User Interface'!$D$14</f>
        <v>0.51900000000000035</v>
      </c>
      <c r="C531">
        <f>IF(G531&lt;0,(SQRT(G531^2+H531^2)*'User Interface'!$D$17)/$C$7*COS(PI()*'User Interface'!$D$19/180),0)</f>
        <v>0</v>
      </c>
      <c r="D531">
        <f>IF(G531&lt;0,(SQRT(H531^2+H531^2)*'User Interface'!$D$17)/$C$7*COS(PI()*'User Interface'!$D$19/180)+$C$8,$C$8)</f>
        <v>-9.81</v>
      </c>
      <c r="E531">
        <f t="shared" si="16"/>
        <v>9.4</v>
      </c>
      <c r="F531">
        <f t="shared" si="16"/>
        <v>-2.0913900000000041</v>
      </c>
      <c r="G531">
        <f t="shared" si="17"/>
        <v>4.8786000000000032</v>
      </c>
      <c r="H531">
        <f t="shared" si="17"/>
        <v>0.7357842950000012</v>
      </c>
    </row>
    <row r="532" spans="2:8" x14ac:dyDescent="0.3">
      <c r="B532">
        <f>B531+'User Interface'!$D$14</f>
        <v>0.52000000000000035</v>
      </c>
      <c r="C532">
        <f>IF(G532&lt;0,(SQRT(G532^2+H532^2)*'User Interface'!$D$17)/$C$7*COS(PI()*'User Interface'!$D$19/180),0)</f>
        <v>0</v>
      </c>
      <c r="D532">
        <f>IF(G532&lt;0,(SQRT(H532^2+H532^2)*'User Interface'!$D$17)/$C$7*COS(PI()*'User Interface'!$D$19/180)+$C$8,$C$8)</f>
        <v>-9.81</v>
      </c>
      <c r="E532">
        <f t="shared" si="16"/>
        <v>9.4</v>
      </c>
      <c r="F532">
        <f t="shared" si="16"/>
        <v>-2.101200000000004</v>
      </c>
      <c r="G532">
        <f t="shared" si="17"/>
        <v>4.8880000000000035</v>
      </c>
      <c r="H532">
        <f t="shared" si="17"/>
        <v>0.73368800000000123</v>
      </c>
    </row>
    <row r="533" spans="2:8" x14ac:dyDescent="0.3">
      <c r="B533">
        <f>B532+'User Interface'!$D$14</f>
        <v>0.52100000000000035</v>
      </c>
      <c r="C533">
        <f>IF(G533&lt;0,(SQRT(G533^2+H533^2)*'User Interface'!$D$17)/$C$7*COS(PI()*'User Interface'!$D$19/180),0)</f>
        <v>0</v>
      </c>
      <c r="D533">
        <f>IF(G533&lt;0,(SQRT(H533^2+H533^2)*'User Interface'!$D$17)/$C$7*COS(PI()*'User Interface'!$D$19/180)+$C$8,$C$8)</f>
        <v>-9.81</v>
      </c>
      <c r="E533">
        <f t="shared" si="16"/>
        <v>9.4</v>
      </c>
      <c r="F533">
        <f t="shared" si="16"/>
        <v>-2.1110100000000038</v>
      </c>
      <c r="G533">
        <f t="shared" si="17"/>
        <v>4.8974000000000038</v>
      </c>
      <c r="H533">
        <f t="shared" si="17"/>
        <v>0.73158189500000126</v>
      </c>
    </row>
    <row r="534" spans="2:8" x14ac:dyDescent="0.3">
      <c r="B534">
        <f>B533+'User Interface'!$D$14</f>
        <v>0.52200000000000035</v>
      </c>
      <c r="C534">
        <f>IF(G534&lt;0,(SQRT(G534^2+H534^2)*'User Interface'!$D$17)/$C$7*COS(PI()*'User Interface'!$D$19/180),0)</f>
        <v>0</v>
      </c>
      <c r="D534">
        <f>IF(G534&lt;0,(SQRT(H534^2+H534^2)*'User Interface'!$D$17)/$C$7*COS(PI()*'User Interface'!$D$19/180)+$C$8,$C$8)</f>
        <v>-9.81</v>
      </c>
      <c r="E534">
        <f t="shared" si="16"/>
        <v>9.4</v>
      </c>
      <c r="F534">
        <f t="shared" si="16"/>
        <v>-2.1208200000000037</v>
      </c>
      <c r="G534">
        <f t="shared" si="17"/>
        <v>4.906800000000004</v>
      </c>
      <c r="H534">
        <f t="shared" si="17"/>
        <v>0.72946598000000129</v>
      </c>
    </row>
    <row r="535" spans="2:8" x14ac:dyDescent="0.3">
      <c r="B535">
        <f>B534+'User Interface'!$D$14</f>
        <v>0.52300000000000035</v>
      </c>
      <c r="C535">
        <f>IF(G535&lt;0,(SQRT(G535^2+H535^2)*'User Interface'!$D$17)/$C$7*COS(PI()*'User Interface'!$D$19/180),0)</f>
        <v>0</v>
      </c>
      <c r="D535">
        <f>IF(G535&lt;0,(SQRT(H535^2+H535^2)*'User Interface'!$D$17)/$C$7*COS(PI()*'User Interface'!$D$19/180)+$C$8,$C$8)</f>
        <v>-9.81</v>
      </c>
      <c r="E535">
        <f t="shared" si="16"/>
        <v>9.4</v>
      </c>
      <c r="F535">
        <f t="shared" si="16"/>
        <v>-2.1306300000000036</v>
      </c>
      <c r="G535">
        <f t="shared" si="17"/>
        <v>4.9162000000000043</v>
      </c>
      <c r="H535">
        <f t="shared" si="17"/>
        <v>0.72734025500000132</v>
      </c>
    </row>
    <row r="536" spans="2:8" x14ac:dyDescent="0.3">
      <c r="B536">
        <f>B535+'User Interface'!$D$14</f>
        <v>0.52400000000000035</v>
      </c>
      <c r="C536">
        <f>IF(G536&lt;0,(SQRT(G536^2+H536^2)*'User Interface'!$D$17)/$C$7*COS(PI()*'User Interface'!$D$19/180),0)</f>
        <v>0</v>
      </c>
      <c r="D536">
        <f>IF(G536&lt;0,(SQRT(H536^2+H536^2)*'User Interface'!$D$17)/$C$7*COS(PI()*'User Interface'!$D$19/180)+$C$8,$C$8)</f>
        <v>-9.81</v>
      </c>
      <c r="E536">
        <f t="shared" si="16"/>
        <v>9.4</v>
      </c>
      <c r="F536">
        <f t="shared" si="16"/>
        <v>-2.1404400000000035</v>
      </c>
      <c r="G536">
        <f t="shared" si="17"/>
        <v>4.9256000000000046</v>
      </c>
      <c r="H536">
        <f t="shared" si="17"/>
        <v>0.72520472000000136</v>
      </c>
    </row>
    <row r="537" spans="2:8" x14ac:dyDescent="0.3">
      <c r="B537">
        <f>B536+'User Interface'!$D$14</f>
        <v>0.52500000000000036</v>
      </c>
      <c r="C537">
        <f>IF(G537&lt;0,(SQRT(G537^2+H537^2)*'User Interface'!$D$17)/$C$7*COS(PI()*'User Interface'!$D$19/180),0)</f>
        <v>0</v>
      </c>
      <c r="D537">
        <f>IF(G537&lt;0,(SQRT(H537^2+H537^2)*'User Interface'!$D$17)/$C$7*COS(PI()*'User Interface'!$D$19/180)+$C$8,$C$8)</f>
        <v>-9.81</v>
      </c>
      <c r="E537">
        <f t="shared" si="16"/>
        <v>9.4</v>
      </c>
      <c r="F537">
        <f t="shared" si="16"/>
        <v>-2.1502500000000033</v>
      </c>
      <c r="G537">
        <f t="shared" si="17"/>
        <v>4.9350000000000049</v>
      </c>
      <c r="H537">
        <f t="shared" si="17"/>
        <v>0.72305937500000139</v>
      </c>
    </row>
    <row r="538" spans="2:8" x14ac:dyDescent="0.3">
      <c r="B538">
        <f>B537+'User Interface'!$D$14</f>
        <v>0.52600000000000036</v>
      </c>
      <c r="C538">
        <f>IF(G538&lt;0,(SQRT(G538^2+H538^2)*'User Interface'!$D$17)/$C$7*COS(PI()*'User Interface'!$D$19/180),0)</f>
        <v>0</v>
      </c>
      <c r="D538">
        <f>IF(G538&lt;0,(SQRT(H538^2+H538^2)*'User Interface'!$D$17)/$C$7*COS(PI()*'User Interface'!$D$19/180)+$C$8,$C$8)</f>
        <v>-9.81</v>
      </c>
      <c r="E538">
        <f t="shared" si="16"/>
        <v>9.4</v>
      </c>
      <c r="F538">
        <f t="shared" si="16"/>
        <v>-2.1600600000000032</v>
      </c>
      <c r="G538">
        <f t="shared" si="17"/>
        <v>4.9444000000000052</v>
      </c>
      <c r="H538">
        <f t="shared" si="17"/>
        <v>0.72090422000000143</v>
      </c>
    </row>
    <row r="539" spans="2:8" x14ac:dyDescent="0.3">
      <c r="B539">
        <f>B538+'User Interface'!$D$14</f>
        <v>0.52700000000000036</v>
      </c>
      <c r="C539">
        <f>IF(G539&lt;0,(SQRT(G539^2+H539^2)*'User Interface'!$D$17)/$C$7*COS(PI()*'User Interface'!$D$19/180),0)</f>
        <v>0</v>
      </c>
      <c r="D539">
        <f>IF(G539&lt;0,(SQRT(H539^2+H539^2)*'User Interface'!$D$17)/$C$7*COS(PI()*'User Interface'!$D$19/180)+$C$8,$C$8)</f>
        <v>-9.81</v>
      </c>
      <c r="E539">
        <f t="shared" si="16"/>
        <v>9.4</v>
      </c>
      <c r="F539">
        <f t="shared" si="16"/>
        <v>-2.1698700000000031</v>
      </c>
      <c r="G539">
        <f t="shared" si="17"/>
        <v>4.9538000000000055</v>
      </c>
      <c r="H539">
        <f t="shared" si="17"/>
        <v>0.71873925500000146</v>
      </c>
    </row>
    <row r="540" spans="2:8" x14ac:dyDescent="0.3">
      <c r="B540">
        <f>B539+'User Interface'!$D$14</f>
        <v>0.52800000000000036</v>
      </c>
      <c r="C540">
        <f>IF(G540&lt;0,(SQRT(G540^2+H540^2)*'User Interface'!$D$17)/$C$7*COS(PI()*'User Interface'!$D$19/180),0)</f>
        <v>0</v>
      </c>
      <c r="D540">
        <f>IF(G540&lt;0,(SQRT(H540^2+H540^2)*'User Interface'!$D$17)/$C$7*COS(PI()*'User Interface'!$D$19/180)+$C$8,$C$8)</f>
        <v>-9.81</v>
      </c>
      <c r="E540">
        <f t="shared" si="16"/>
        <v>9.4</v>
      </c>
      <c r="F540">
        <f t="shared" si="16"/>
        <v>-2.1796800000000029</v>
      </c>
      <c r="G540">
        <f t="shared" si="17"/>
        <v>4.9632000000000058</v>
      </c>
      <c r="H540">
        <f t="shared" si="17"/>
        <v>0.7165644800000015</v>
      </c>
    </row>
    <row r="541" spans="2:8" x14ac:dyDescent="0.3">
      <c r="B541">
        <f>B540+'User Interface'!$D$14</f>
        <v>0.52900000000000036</v>
      </c>
      <c r="C541">
        <f>IF(G541&lt;0,(SQRT(G541^2+H541^2)*'User Interface'!$D$17)/$C$7*COS(PI()*'User Interface'!$D$19/180),0)</f>
        <v>0</v>
      </c>
      <c r="D541">
        <f>IF(G541&lt;0,(SQRT(H541^2+H541^2)*'User Interface'!$D$17)/$C$7*COS(PI()*'User Interface'!$D$19/180)+$C$8,$C$8)</f>
        <v>-9.81</v>
      </c>
      <c r="E541">
        <f t="shared" si="16"/>
        <v>9.4</v>
      </c>
      <c r="F541">
        <f t="shared" si="16"/>
        <v>-2.1894900000000028</v>
      </c>
      <c r="G541">
        <f t="shared" si="17"/>
        <v>4.9726000000000061</v>
      </c>
      <c r="H541">
        <f t="shared" si="17"/>
        <v>0.71437989500000154</v>
      </c>
    </row>
    <row r="542" spans="2:8" x14ac:dyDescent="0.3">
      <c r="B542">
        <f>B541+'User Interface'!$D$14</f>
        <v>0.53000000000000036</v>
      </c>
      <c r="C542">
        <f>IF(G542&lt;0,(SQRT(G542^2+H542^2)*'User Interface'!$D$17)/$C$7*COS(PI()*'User Interface'!$D$19/180),0)</f>
        <v>0</v>
      </c>
      <c r="D542">
        <f>IF(G542&lt;0,(SQRT(H542^2+H542^2)*'User Interface'!$D$17)/$C$7*COS(PI()*'User Interface'!$D$19/180)+$C$8,$C$8)</f>
        <v>-9.81</v>
      </c>
      <c r="E542">
        <f t="shared" si="16"/>
        <v>9.4</v>
      </c>
      <c r="F542">
        <f t="shared" si="16"/>
        <v>-2.1993000000000027</v>
      </c>
      <c r="G542">
        <f t="shared" si="17"/>
        <v>4.9820000000000064</v>
      </c>
      <c r="H542">
        <f t="shared" si="17"/>
        <v>0.71218550000000158</v>
      </c>
    </row>
    <row r="543" spans="2:8" x14ac:dyDescent="0.3">
      <c r="B543">
        <f>B542+'User Interface'!$D$14</f>
        <v>0.53100000000000036</v>
      </c>
      <c r="C543">
        <f>IF(G543&lt;0,(SQRT(G543^2+H543^2)*'User Interface'!$D$17)/$C$7*COS(PI()*'User Interface'!$D$19/180),0)</f>
        <v>0</v>
      </c>
      <c r="D543">
        <f>IF(G543&lt;0,(SQRT(H543^2+H543^2)*'User Interface'!$D$17)/$C$7*COS(PI()*'User Interface'!$D$19/180)+$C$8,$C$8)</f>
        <v>-9.81</v>
      </c>
      <c r="E543">
        <f t="shared" si="16"/>
        <v>9.4</v>
      </c>
      <c r="F543">
        <f t="shared" si="16"/>
        <v>-2.2091100000000026</v>
      </c>
      <c r="G543">
        <f t="shared" si="17"/>
        <v>4.9914000000000067</v>
      </c>
      <c r="H543">
        <f t="shared" si="17"/>
        <v>0.70998129500000162</v>
      </c>
    </row>
    <row r="544" spans="2:8" x14ac:dyDescent="0.3">
      <c r="B544">
        <f>B543+'User Interface'!$D$14</f>
        <v>0.53200000000000036</v>
      </c>
      <c r="C544">
        <f>IF(G544&lt;0,(SQRT(G544^2+H544^2)*'User Interface'!$D$17)/$C$7*COS(PI()*'User Interface'!$D$19/180),0)</f>
        <v>0</v>
      </c>
      <c r="D544">
        <f>IF(G544&lt;0,(SQRT(H544^2+H544^2)*'User Interface'!$D$17)/$C$7*COS(PI()*'User Interface'!$D$19/180)+$C$8,$C$8)</f>
        <v>-9.81</v>
      </c>
      <c r="E544">
        <f t="shared" si="16"/>
        <v>9.4</v>
      </c>
      <c r="F544">
        <f t="shared" si="16"/>
        <v>-2.2189200000000024</v>
      </c>
      <c r="G544">
        <f t="shared" si="17"/>
        <v>5.000800000000007</v>
      </c>
      <c r="H544">
        <f t="shared" si="17"/>
        <v>0.70776728000000166</v>
      </c>
    </row>
    <row r="545" spans="2:8" x14ac:dyDescent="0.3">
      <c r="B545">
        <f>B544+'User Interface'!$D$14</f>
        <v>0.53300000000000036</v>
      </c>
      <c r="C545">
        <f>IF(G545&lt;0,(SQRT(G545^2+H545^2)*'User Interface'!$D$17)/$C$7*COS(PI()*'User Interface'!$D$19/180),0)</f>
        <v>0</v>
      </c>
      <c r="D545">
        <f>IF(G545&lt;0,(SQRT(H545^2+H545^2)*'User Interface'!$D$17)/$C$7*COS(PI()*'User Interface'!$D$19/180)+$C$8,$C$8)</f>
        <v>-9.81</v>
      </c>
      <c r="E545">
        <f t="shared" si="16"/>
        <v>9.4</v>
      </c>
      <c r="F545">
        <f t="shared" si="16"/>
        <v>-2.2287300000000023</v>
      </c>
      <c r="G545">
        <f t="shared" si="17"/>
        <v>5.0102000000000073</v>
      </c>
      <c r="H545">
        <f t="shared" si="17"/>
        <v>0.70554345500000171</v>
      </c>
    </row>
    <row r="546" spans="2:8" x14ac:dyDescent="0.3">
      <c r="B546">
        <f>B545+'User Interface'!$D$14</f>
        <v>0.53400000000000036</v>
      </c>
      <c r="C546">
        <f>IF(G546&lt;0,(SQRT(G546^2+H546^2)*'User Interface'!$D$17)/$C$7*COS(PI()*'User Interface'!$D$19/180),0)</f>
        <v>0</v>
      </c>
      <c r="D546">
        <f>IF(G546&lt;0,(SQRT(H546^2+H546^2)*'User Interface'!$D$17)/$C$7*COS(PI()*'User Interface'!$D$19/180)+$C$8,$C$8)</f>
        <v>-9.81</v>
      </c>
      <c r="E546">
        <f t="shared" si="16"/>
        <v>9.4</v>
      </c>
      <c r="F546">
        <f t="shared" si="16"/>
        <v>-2.2385400000000022</v>
      </c>
      <c r="G546">
        <f t="shared" si="17"/>
        <v>5.0196000000000076</v>
      </c>
      <c r="H546">
        <f t="shared" si="17"/>
        <v>0.70330982000000175</v>
      </c>
    </row>
    <row r="547" spans="2:8" x14ac:dyDescent="0.3">
      <c r="B547">
        <f>B546+'User Interface'!$D$14</f>
        <v>0.53500000000000036</v>
      </c>
      <c r="C547">
        <f>IF(G547&lt;0,(SQRT(G547^2+H547^2)*'User Interface'!$D$17)/$C$7*COS(PI()*'User Interface'!$D$19/180),0)</f>
        <v>0</v>
      </c>
      <c r="D547">
        <f>IF(G547&lt;0,(SQRT(H547^2+H547^2)*'User Interface'!$D$17)/$C$7*COS(PI()*'User Interface'!$D$19/180)+$C$8,$C$8)</f>
        <v>-9.81</v>
      </c>
      <c r="E547">
        <f t="shared" si="16"/>
        <v>9.4</v>
      </c>
      <c r="F547">
        <f t="shared" si="16"/>
        <v>-2.2483500000000021</v>
      </c>
      <c r="G547">
        <f t="shared" si="17"/>
        <v>5.0290000000000079</v>
      </c>
      <c r="H547">
        <f t="shared" si="17"/>
        <v>0.7010663750000018</v>
      </c>
    </row>
    <row r="548" spans="2:8" x14ac:dyDescent="0.3">
      <c r="B548">
        <f>B547+'User Interface'!$D$14</f>
        <v>0.53600000000000037</v>
      </c>
      <c r="C548">
        <f>IF(G548&lt;0,(SQRT(G548^2+H548^2)*'User Interface'!$D$17)/$C$7*COS(PI()*'User Interface'!$D$19/180),0)</f>
        <v>0</v>
      </c>
      <c r="D548">
        <f>IF(G548&lt;0,(SQRT(H548^2+H548^2)*'User Interface'!$D$17)/$C$7*COS(PI()*'User Interface'!$D$19/180)+$C$8,$C$8)</f>
        <v>-9.81</v>
      </c>
      <c r="E548">
        <f t="shared" si="16"/>
        <v>9.4</v>
      </c>
      <c r="F548">
        <f t="shared" si="16"/>
        <v>-2.2581600000000019</v>
      </c>
      <c r="G548">
        <f t="shared" si="17"/>
        <v>5.0384000000000082</v>
      </c>
      <c r="H548">
        <f t="shared" si="17"/>
        <v>0.69881312000000184</v>
      </c>
    </row>
    <row r="549" spans="2:8" x14ac:dyDescent="0.3">
      <c r="B549">
        <f>B548+'User Interface'!$D$14</f>
        <v>0.53700000000000037</v>
      </c>
      <c r="C549">
        <f>IF(G549&lt;0,(SQRT(G549^2+H549^2)*'User Interface'!$D$17)/$C$7*COS(PI()*'User Interface'!$D$19/180),0)</f>
        <v>0</v>
      </c>
      <c r="D549">
        <f>IF(G549&lt;0,(SQRT(H549^2+H549^2)*'User Interface'!$D$17)/$C$7*COS(PI()*'User Interface'!$D$19/180)+$C$8,$C$8)</f>
        <v>-9.81</v>
      </c>
      <c r="E549">
        <f t="shared" si="16"/>
        <v>9.4</v>
      </c>
      <c r="F549">
        <f t="shared" si="16"/>
        <v>-2.2679700000000018</v>
      </c>
      <c r="G549">
        <f t="shared" si="17"/>
        <v>5.0478000000000085</v>
      </c>
      <c r="H549">
        <f t="shared" si="17"/>
        <v>0.69655005500000189</v>
      </c>
    </row>
    <row r="550" spans="2:8" x14ac:dyDescent="0.3">
      <c r="B550">
        <f>B549+'User Interface'!$D$14</f>
        <v>0.53800000000000037</v>
      </c>
      <c r="C550">
        <f>IF(G550&lt;0,(SQRT(G550^2+H550^2)*'User Interface'!$D$17)/$C$7*COS(PI()*'User Interface'!$D$19/180),0)</f>
        <v>0</v>
      </c>
      <c r="D550">
        <f>IF(G550&lt;0,(SQRT(H550^2+H550^2)*'User Interface'!$D$17)/$C$7*COS(PI()*'User Interface'!$D$19/180)+$C$8,$C$8)</f>
        <v>-9.81</v>
      </c>
      <c r="E550">
        <f t="shared" si="16"/>
        <v>9.4</v>
      </c>
      <c r="F550">
        <f t="shared" si="16"/>
        <v>-2.2777800000000017</v>
      </c>
      <c r="G550">
        <f t="shared" si="17"/>
        <v>5.0572000000000088</v>
      </c>
      <c r="H550">
        <f t="shared" si="17"/>
        <v>0.69427718000000194</v>
      </c>
    </row>
    <row r="551" spans="2:8" x14ac:dyDescent="0.3">
      <c r="B551">
        <f>B550+'User Interface'!$D$14</f>
        <v>0.53900000000000037</v>
      </c>
      <c r="C551">
        <f>IF(G551&lt;0,(SQRT(G551^2+H551^2)*'User Interface'!$D$17)/$C$7*COS(PI()*'User Interface'!$D$19/180),0)</f>
        <v>0</v>
      </c>
      <c r="D551">
        <f>IF(G551&lt;0,(SQRT(H551^2+H551^2)*'User Interface'!$D$17)/$C$7*COS(PI()*'User Interface'!$D$19/180)+$C$8,$C$8)</f>
        <v>-9.81</v>
      </c>
      <c r="E551">
        <f t="shared" si="16"/>
        <v>9.4</v>
      </c>
      <c r="F551">
        <f t="shared" si="16"/>
        <v>-2.2875900000000016</v>
      </c>
      <c r="G551">
        <f t="shared" si="17"/>
        <v>5.0666000000000091</v>
      </c>
      <c r="H551">
        <f t="shared" si="17"/>
        <v>0.69199449500000199</v>
      </c>
    </row>
    <row r="552" spans="2:8" x14ac:dyDescent="0.3">
      <c r="B552">
        <f>B551+'User Interface'!$D$14</f>
        <v>0.54000000000000037</v>
      </c>
      <c r="C552">
        <f>IF(G552&lt;0,(SQRT(G552^2+H552^2)*'User Interface'!$D$17)/$C$7*COS(PI()*'User Interface'!$D$19/180),0)</f>
        <v>0</v>
      </c>
      <c r="D552">
        <f>IF(G552&lt;0,(SQRT(H552^2+H552^2)*'User Interface'!$D$17)/$C$7*COS(PI()*'User Interface'!$D$19/180)+$C$8,$C$8)</f>
        <v>-9.81</v>
      </c>
      <c r="E552">
        <f t="shared" si="16"/>
        <v>9.4</v>
      </c>
      <c r="F552">
        <f t="shared" si="16"/>
        <v>-2.2974000000000014</v>
      </c>
      <c r="G552">
        <f t="shared" si="17"/>
        <v>5.0760000000000094</v>
      </c>
      <c r="H552">
        <f t="shared" si="17"/>
        <v>0.68970200000000204</v>
      </c>
    </row>
    <row r="553" spans="2:8" x14ac:dyDescent="0.3">
      <c r="B553">
        <f>B552+'User Interface'!$D$14</f>
        <v>0.54100000000000037</v>
      </c>
      <c r="C553">
        <f>IF(G553&lt;0,(SQRT(G553^2+H553^2)*'User Interface'!$D$17)/$C$7*COS(PI()*'User Interface'!$D$19/180),0)</f>
        <v>0</v>
      </c>
      <c r="D553">
        <f>IF(G553&lt;0,(SQRT(H553^2+H553^2)*'User Interface'!$D$17)/$C$7*COS(PI()*'User Interface'!$D$19/180)+$C$8,$C$8)</f>
        <v>-9.81</v>
      </c>
      <c r="E553">
        <f t="shared" si="16"/>
        <v>9.4</v>
      </c>
      <c r="F553">
        <f t="shared" si="16"/>
        <v>-2.3072100000000013</v>
      </c>
      <c r="G553">
        <f t="shared" si="17"/>
        <v>5.0854000000000097</v>
      </c>
      <c r="H553">
        <f t="shared" si="17"/>
        <v>0.68739969500000209</v>
      </c>
    </row>
    <row r="554" spans="2:8" x14ac:dyDescent="0.3">
      <c r="B554">
        <f>B553+'User Interface'!$D$14</f>
        <v>0.54200000000000037</v>
      </c>
      <c r="C554">
        <f>IF(G554&lt;0,(SQRT(G554^2+H554^2)*'User Interface'!$D$17)/$C$7*COS(PI()*'User Interface'!$D$19/180),0)</f>
        <v>0</v>
      </c>
      <c r="D554">
        <f>IF(G554&lt;0,(SQRT(H554^2+H554^2)*'User Interface'!$D$17)/$C$7*COS(PI()*'User Interface'!$D$19/180)+$C$8,$C$8)</f>
        <v>-9.81</v>
      </c>
      <c r="E554">
        <f t="shared" si="16"/>
        <v>9.4</v>
      </c>
      <c r="F554">
        <f t="shared" si="16"/>
        <v>-2.3170200000000012</v>
      </c>
      <c r="G554">
        <f t="shared" si="17"/>
        <v>5.09480000000001</v>
      </c>
      <c r="H554">
        <f t="shared" si="17"/>
        <v>0.68508758000000214</v>
      </c>
    </row>
    <row r="555" spans="2:8" x14ac:dyDescent="0.3">
      <c r="B555">
        <f>B554+'User Interface'!$D$14</f>
        <v>0.54300000000000037</v>
      </c>
      <c r="C555">
        <f>IF(G555&lt;0,(SQRT(G555^2+H555^2)*'User Interface'!$D$17)/$C$7*COS(PI()*'User Interface'!$D$19/180),0)</f>
        <v>0</v>
      </c>
      <c r="D555">
        <f>IF(G555&lt;0,(SQRT(H555^2+H555^2)*'User Interface'!$D$17)/$C$7*COS(PI()*'User Interface'!$D$19/180)+$C$8,$C$8)</f>
        <v>-9.81</v>
      </c>
      <c r="E555">
        <f t="shared" si="16"/>
        <v>9.4</v>
      </c>
      <c r="F555">
        <f t="shared" si="16"/>
        <v>-2.3268300000000011</v>
      </c>
      <c r="G555">
        <f t="shared" si="17"/>
        <v>5.1042000000000103</v>
      </c>
      <c r="H555">
        <f t="shared" si="17"/>
        <v>0.68276565500000219</v>
      </c>
    </row>
    <row r="556" spans="2:8" x14ac:dyDescent="0.3">
      <c r="B556">
        <f>B555+'User Interface'!$D$14</f>
        <v>0.54400000000000037</v>
      </c>
      <c r="C556">
        <f>IF(G556&lt;0,(SQRT(G556^2+H556^2)*'User Interface'!$D$17)/$C$7*COS(PI()*'User Interface'!$D$19/180),0)</f>
        <v>0</v>
      </c>
      <c r="D556">
        <f>IF(G556&lt;0,(SQRT(H556^2+H556^2)*'User Interface'!$D$17)/$C$7*COS(PI()*'User Interface'!$D$19/180)+$C$8,$C$8)</f>
        <v>-9.81</v>
      </c>
      <c r="E556">
        <f t="shared" si="16"/>
        <v>9.4</v>
      </c>
      <c r="F556">
        <f t="shared" si="16"/>
        <v>-2.3366400000000009</v>
      </c>
      <c r="G556">
        <f t="shared" si="17"/>
        <v>5.1136000000000106</v>
      </c>
      <c r="H556">
        <f t="shared" si="17"/>
        <v>0.68043392000000225</v>
      </c>
    </row>
    <row r="557" spans="2:8" x14ac:dyDescent="0.3">
      <c r="B557">
        <f>B556+'User Interface'!$D$14</f>
        <v>0.54500000000000037</v>
      </c>
      <c r="C557">
        <f>IF(G557&lt;0,(SQRT(G557^2+H557^2)*'User Interface'!$D$17)/$C$7*COS(PI()*'User Interface'!$D$19/180),0)</f>
        <v>0</v>
      </c>
      <c r="D557">
        <f>IF(G557&lt;0,(SQRT(H557^2+H557^2)*'User Interface'!$D$17)/$C$7*COS(PI()*'User Interface'!$D$19/180)+$C$8,$C$8)</f>
        <v>-9.81</v>
      </c>
      <c r="E557">
        <f t="shared" si="16"/>
        <v>9.4</v>
      </c>
      <c r="F557">
        <f t="shared" si="16"/>
        <v>-2.3464500000000008</v>
      </c>
      <c r="G557">
        <f t="shared" si="17"/>
        <v>5.1230000000000109</v>
      </c>
      <c r="H557">
        <f t="shared" si="17"/>
        <v>0.67809237500000219</v>
      </c>
    </row>
    <row r="558" spans="2:8" x14ac:dyDescent="0.3">
      <c r="B558">
        <f>B557+'User Interface'!$D$14</f>
        <v>0.54600000000000037</v>
      </c>
      <c r="C558">
        <f>IF(G558&lt;0,(SQRT(G558^2+H558^2)*'User Interface'!$D$17)/$C$7*COS(PI()*'User Interface'!$D$19/180),0)</f>
        <v>0</v>
      </c>
      <c r="D558">
        <f>IF(G558&lt;0,(SQRT(H558^2+H558^2)*'User Interface'!$D$17)/$C$7*COS(PI()*'User Interface'!$D$19/180)+$C$8,$C$8)</f>
        <v>-9.81</v>
      </c>
      <c r="E558">
        <f t="shared" si="16"/>
        <v>9.4</v>
      </c>
      <c r="F558">
        <f t="shared" si="16"/>
        <v>-2.3562600000000007</v>
      </c>
      <c r="G558">
        <f t="shared" si="17"/>
        <v>5.1324000000000112</v>
      </c>
      <c r="H558">
        <f t="shared" si="17"/>
        <v>0.67574102000000213</v>
      </c>
    </row>
    <row r="559" spans="2:8" x14ac:dyDescent="0.3">
      <c r="B559">
        <f>B558+'User Interface'!$D$14</f>
        <v>0.54700000000000037</v>
      </c>
      <c r="C559">
        <f>IF(G559&lt;0,(SQRT(G559^2+H559^2)*'User Interface'!$D$17)/$C$7*COS(PI()*'User Interface'!$D$19/180),0)</f>
        <v>0</v>
      </c>
      <c r="D559">
        <f>IF(G559&lt;0,(SQRT(H559^2+H559^2)*'User Interface'!$D$17)/$C$7*COS(PI()*'User Interface'!$D$19/180)+$C$8,$C$8)</f>
        <v>-9.81</v>
      </c>
      <c r="E559">
        <f t="shared" si="16"/>
        <v>9.4</v>
      </c>
      <c r="F559">
        <f t="shared" si="16"/>
        <v>-2.3660700000000006</v>
      </c>
      <c r="G559">
        <f t="shared" si="17"/>
        <v>5.1418000000000115</v>
      </c>
      <c r="H559">
        <f t="shared" si="17"/>
        <v>0.67337985500000208</v>
      </c>
    </row>
    <row r="560" spans="2:8" x14ac:dyDescent="0.3">
      <c r="B560">
        <f>B559+'User Interface'!$D$14</f>
        <v>0.54800000000000038</v>
      </c>
      <c r="C560">
        <f>IF(G560&lt;0,(SQRT(G560^2+H560^2)*'User Interface'!$D$17)/$C$7*COS(PI()*'User Interface'!$D$19/180),0)</f>
        <v>0</v>
      </c>
      <c r="D560">
        <f>IF(G560&lt;0,(SQRT(H560^2+H560^2)*'User Interface'!$D$17)/$C$7*COS(PI()*'User Interface'!$D$19/180)+$C$8,$C$8)</f>
        <v>-9.81</v>
      </c>
      <c r="E560">
        <f t="shared" si="16"/>
        <v>9.4</v>
      </c>
      <c r="F560">
        <f t="shared" si="16"/>
        <v>-2.3758800000000004</v>
      </c>
      <c r="G560">
        <f t="shared" si="17"/>
        <v>5.1512000000000118</v>
      </c>
      <c r="H560">
        <f t="shared" si="17"/>
        <v>0.67100888000000203</v>
      </c>
    </row>
    <row r="561" spans="2:8" x14ac:dyDescent="0.3">
      <c r="B561">
        <f>B560+'User Interface'!$D$14</f>
        <v>0.54900000000000038</v>
      </c>
      <c r="C561">
        <f>IF(G561&lt;0,(SQRT(G561^2+H561^2)*'User Interface'!$D$17)/$C$7*COS(PI()*'User Interface'!$D$19/180),0)</f>
        <v>0</v>
      </c>
      <c r="D561">
        <f>IF(G561&lt;0,(SQRT(H561^2+H561^2)*'User Interface'!$D$17)/$C$7*COS(PI()*'User Interface'!$D$19/180)+$C$8,$C$8)</f>
        <v>-9.81</v>
      </c>
      <c r="E561">
        <f t="shared" si="16"/>
        <v>9.4</v>
      </c>
      <c r="F561">
        <f t="shared" si="16"/>
        <v>-2.3856900000000003</v>
      </c>
      <c r="G561">
        <f t="shared" si="17"/>
        <v>5.1606000000000121</v>
      </c>
      <c r="H561">
        <f t="shared" si="17"/>
        <v>0.66862809500000198</v>
      </c>
    </row>
    <row r="562" spans="2:8" x14ac:dyDescent="0.3">
      <c r="B562">
        <f>B561+'User Interface'!$D$14</f>
        <v>0.55000000000000038</v>
      </c>
      <c r="C562">
        <f>IF(G562&lt;0,(SQRT(G562^2+H562^2)*'User Interface'!$D$17)/$C$7*COS(PI()*'User Interface'!$D$19/180),0)</f>
        <v>0</v>
      </c>
      <c r="D562">
        <f>IF(G562&lt;0,(SQRT(H562^2+H562^2)*'User Interface'!$D$17)/$C$7*COS(PI()*'User Interface'!$D$19/180)+$C$8,$C$8)</f>
        <v>-9.81</v>
      </c>
      <c r="E562">
        <f t="shared" si="16"/>
        <v>9.4</v>
      </c>
      <c r="F562">
        <f t="shared" si="16"/>
        <v>-2.3955000000000002</v>
      </c>
      <c r="G562">
        <f t="shared" si="17"/>
        <v>5.1700000000000124</v>
      </c>
      <c r="H562">
        <f t="shared" si="17"/>
        <v>0.66623750000000193</v>
      </c>
    </row>
    <row r="563" spans="2:8" x14ac:dyDescent="0.3">
      <c r="B563">
        <f>B562+'User Interface'!$D$14</f>
        <v>0.55100000000000038</v>
      </c>
      <c r="C563">
        <f>IF(G563&lt;0,(SQRT(G563^2+H563^2)*'User Interface'!$D$17)/$C$7*COS(PI()*'User Interface'!$D$19/180),0)</f>
        <v>0</v>
      </c>
      <c r="D563">
        <f>IF(G563&lt;0,(SQRT(H563^2+H563^2)*'User Interface'!$D$17)/$C$7*COS(PI()*'User Interface'!$D$19/180)+$C$8,$C$8)</f>
        <v>-9.81</v>
      </c>
      <c r="E563">
        <f t="shared" si="16"/>
        <v>9.4</v>
      </c>
      <c r="F563">
        <f t="shared" si="16"/>
        <v>-2.4053100000000001</v>
      </c>
      <c r="G563">
        <f t="shared" si="17"/>
        <v>5.1794000000000127</v>
      </c>
      <c r="H563">
        <f t="shared" si="17"/>
        <v>0.66383709500000188</v>
      </c>
    </row>
    <row r="564" spans="2:8" x14ac:dyDescent="0.3">
      <c r="B564">
        <f>B563+'User Interface'!$D$14</f>
        <v>0.55200000000000038</v>
      </c>
      <c r="C564">
        <f>IF(G564&lt;0,(SQRT(G564^2+H564^2)*'User Interface'!$D$17)/$C$7*COS(PI()*'User Interface'!$D$19/180),0)</f>
        <v>0</v>
      </c>
      <c r="D564">
        <f>IF(G564&lt;0,(SQRT(H564^2+H564^2)*'User Interface'!$D$17)/$C$7*COS(PI()*'User Interface'!$D$19/180)+$C$8,$C$8)</f>
        <v>-9.81</v>
      </c>
      <c r="E564">
        <f t="shared" si="16"/>
        <v>9.4</v>
      </c>
      <c r="F564">
        <f t="shared" si="16"/>
        <v>-2.4151199999999999</v>
      </c>
      <c r="G564">
        <f t="shared" si="17"/>
        <v>5.188800000000013</v>
      </c>
      <c r="H564">
        <f t="shared" si="17"/>
        <v>0.66142688000000183</v>
      </c>
    </row>
    <row r="565" spans="2:8" x14ac:dyDescent="0.3">
      <c r="B565">
        <f>B564+'User Interface'!$D$14</f>
        <v>0.55300000000000038</v>
      </c>
      <c r="C565">
        <f>IF(G565&lt;0,(SQRT(G565^2+H565^2)*'User Interface'!$D$17)/$C$7*COS(PI()*'User Interface'!$D$19/180),0)</f>
        <v>0</v>
      </c>
      <c r="D565">
        <f>IF(G565&lt;0,(SQRT(H565^2+H565^2)*'User Interface'!$D$17)/$C$7*COS(PI()*'User Interface'!$D$19/180)+$C$8,$C$8)</f>
        <v>-9.81</v>
      </c>
      <c r="E565">
        <f t="shared" si="16"/>
        <v>9.4</v>
      </c>
      <c r="F565">
        <f t="shared" si="16"/>
        <v>-2.4249299999999998</v>
      </c>
      <c r="G565">
        <f t="shared" si="17"/>
        <v>5.1982000000000133</v>
      </c>
      <c r="H565">
        <f t="shared" si="17"/>
        <v>0.65900685500000178</v>
      </c>
    </row>
    <row r="566" spans="2:8" x14ac:dyDescent="0.3">
      <c r="B566">
        <f>B565+'User Interface'!$D$14</f>
        <v>0.55400000000000038</v>
      </c>
      <c r="C566">
        <f>IF(G566&lt;0,(SQRT(G566^2+H566^2)*'User Interface'!$D$17)/$C$7*COS(PI()*'User Interface'!$D$19/180),0)</f>
        <v>0</v>
      </c>
      <c r="D566">
        <f>IF(G566&lt;0,(SQRT(H566^2+H566^2)*'User Interface'!$D$17)/$C$7*COS(PI()*'User Interface'!$D$19/180)+$C$8,$C$8)</f>
        <v>-9.81</v>
      </c>
      <c r="E566">
        <f t="shared" si="16"/>
        <v>9.4</v>
      </c>
      <c r="F566">
        <f t="shared" si="16"/>
        <v>-2.4347399999999997</v>
      </c>
      <c r="G566">
        <f t="shared" si="17"/>
        <v>5.2076000000000136</v>
      </c>
      <c r="H566">
        <f t="shared" si="17"/>
        <v>0.65657702000000173</v>
      </c>
    </row>
    <row r="567" spans="2:8" x14ac:dyDescent="0.3">
      <c r="B567">
        <f>B566+'User Interface'!$D$14</f>
        <v>0.55500000000000038</v>
      </c>
      <c r="C567">
        <f>IF(G567&lt;0,(SQRT(G567^2+H567^2)*'User Interface'!$D$17)/$C$7*COS(PI()*'User Interface'!$D$19/180),0)</f>
        <v>0</v>
      </c>
      <c r="D567">
        <f>IF(G567&lt;0,(SQRT(H567^2+H567^2)*'User Interface'!$D$17)/$C$7*COS(PI()*'User Interface'!$D$19/180)+$C$8,$C$8)</f>
        <v>-9.81</v>
      </c>
      <c r="E567">
        <f t="shared" si="16"/>
        <v>9.4</v>
      </c>
      <c r="F567">
        <f t="shared" si="16"/>
        <v>-2.4445499999999996</v>
      </c>
      <c r="G567">
        <f t="shared" si="17"/>
        <v>5.2170000000000138</v>
      </c>
      <c r="H567">
        <f t="shared" si="17"/>
        <v>0.65413737500000169</v>
      </c>
    </row>
    <row r="568" spans="2:8" x14ac:dyDescent="0.3">
      <c r="B568">
        <f>B567+'User Interface'!$D$14</f>
        <v>0.55600000000000038</v>
      </c>
      <c r="C568">
        <f>IF(G568&lt;0,(SQRT(G568^2+H568^2)*'User Interface'!$D$17)/$C$7*COS(PI()*'User Interface'!$D$19/180),0)</f>
        <v>0</v>
      </c>
      <c r="D568">
        <f>IF(G568&lt;0,(SQRT(H568^2+H568^2)*'User Interface'!$D$17)/$C$7*COS(PI()*'User Interface'!$D$19/180)+$C$8,$C$8)</f>
        <v>-9.81</v>
      </c>
      <c r="E568">
        <f t="shared" si="16"/>
        <v>9.4</v>
      </c>
      <c r="F568">
        <f t="shared" si="16"/>
        <v>-2.4543599999999994</v>
      </c>
      <c r="G568">
        <f t="shared" si="17"/>
        <v>5.2264000000000141</v>
      </c>
      <c r="H568">
        <f t="shared" si="17"/>
        <v>0.65168792000000164</v>
      </c>
    </row>
    <row r="569" spans="2:8" x14ac:dyDescent="0.3">
      <c r="B569">
        <f>B568+'User Interface'!$D$14</f>
        <v>0.55700000000000038</v>
      </c>
      <c r="C569">
        <f>IF(G569&lt;0,(SQRT(G569^2+H569^2)*'User Interface'!$D$17)/$C$7*COS(PI()*'User Interface'!$D$19/180),0)</f>
        <v>0</v>
      </c>
      <c r="D569">
        <f>IF(G569&lt;0,(SQRT(H569^2+H569^2)*'User Interface'!$D$17)/$C$7*COS(PI()*'User Interface'!$D$19/180)+$C$8,$C$8)</f>
        <v>-9.81</v>
      </c>
      <c r="E569">
        <f t="shared" si="16"/>
        <v>9.4</v>
      </c>
      <c r="F569">
        <f t="shared" si="16"/>
        <v>-2.4641699999999993</v>
      </c>
      <c r="G569">
        <f t="shared" si="17"/>
        <v>5.2358000000000144</v>
      </c>
      <c r="H569">
        <f t="shared" si="17"/>
        <v>0.6492286550000016</v>
      </c>
    </row>
    <row r="570" spans="2:8" x14ac:dyDescent="0.3">
      <c r="B570">
        <f>B569+'User Interface'!$D$14</f>
        <v>0.55800000000000038</v>
      </c>
      <c r="C570">
        <f>IF(G570&lt;0,(SQRT(G570^2+H570^2)*'User Interface'!$D$17)/$C$7*COS(PI()*'User Interface'!$D$19/180),0)</f>
        <v>0</v>
      </c>
      <c r="D570">
        <f>IF(G570&lt;0,(SQRT(H570^2+H570^2)*'User Interface'!$D$17)/$C$7*COS(PI()*'User Interface'!$D$19/180)+$C$8,$C$8)</f>
        <v>-9.81</v>
      </c>
      <c r="E570">
        <f t="shared" si="16"/>
        <v>9.4</v>
      </c>
      <c r="F570">
        <f t="shared" si="16"/>
        <v>-2.4739799999999992</v>
      </c>
      <c r="G570">
        <f t="shared" si="17"/>
        <v>5.2452000000000147</v>
      </c>
      <c r="H570">
        <f t="shared" si="17"/>
        <v>0.64675958000000155</v>
      </c>
    </row>
    <row r="571" spans="2:8" x14ac:dyDescent="0.3">
      <c r="B571">
        <f>B570+'User Interface'!$D$14</f>
        <v>0.55900000000000039</v>
      </c>
      <c r="C571">
        <f>IF(G571&lt;0,(SQRT(G571^2+H571^2)*'User Interface'!$D$17)/$C$7*COS(PI()*'User Interface'!$D$19/180),0)</f>
        <v>0</v>
      </c>
      <c r="D571">
        <f>IF(G571&lt;0,(SQRT(H571^2+H571^2)*'User Interface'!$D$17)/$C$7*COS(PI()*'User Interface'!$D$19/180)+$C$8,$C$8)</f>
        <v>-9.81</v>
      </c>
      <c r="E571">
        <f t="shared" si="16"/>
        <v>9.4</v>
      </c>
      <c r="F571">
        <f t="shared" si="16"/>
        <v>-2.4837899999999991</v>
      </c>
      <c r="G571">
        <f t="shared" si="17"/>
        <v>5.254600000000015</v>
      </c>
      <c r="H571">
        <f t="shared" si="17"/>
        <v>0.64428069500000151</v>
      </c>
    </row>
    <row r="572" spans="2:8" x14ac:dyDescent="0.3">
      <c r="B572">
        <f>B571+'User Interface'!$D$14</f>
        <v>0.56000000000000039</v>
      </c>
      <c r="C572">
        <f>IF(G572&lt;0,(SQRT(G572^2+H572^2)*'User Interface'!$D$17)/$C$7*COS(PI()*'User Interface'!$D$19/180),0)</f>
        <v>0</v>
      </c>
      <c r="D572">
        <f>IF(G572&lt;0,(SQRT(H572^2+H572^2)*'User Interface'!$D$17)/$C$7*COS(PI()*'User Interface'!$D$19/180)+$C$8,$C$8)</f>
        <v>-9.81</v>
      </c>
      <c r="E572">
        <f t="shared" si="16"/>
        <v>9.4</v>
      </c>
      <c r="F572">
        <f t="shared" si="16"/>
        <v>-2.4935999999999989</v>
      </c>
      <c r="G572">
        <f t="shared" si="17"/>
        <v>5.2640000000000153</v>
      </c>
      <c r="H572">
        <f t="shared" si="17"/>
        <v>0.64179200000000147</v>
      </c>
    </row>
    <row r="573" spans="2:8" x14ac:dyDescent="0.3">
      <c r="B573">
        <f>B572+'User Interface'!$D$14</f>
        <v>0.56100000000000039</v>
      </c>
      <c r="C573">
        <f>IF(G573&lt;0,(SQRT(G573^2+H573^2)*'User Interface'!$D$17)/$C$7*COS(PI()*'User Interface'!$D$19/180),0)</f>
        <v>0</v>
      </c>
      <c r="D573">
        <f>IF(G573&lt;0,(SQRT(H573^2+H573^2)*'User Interface'!$D$17)/$C$7*COS(PI()*'User Interface'!$D$19/180)+$C$8,$C$8)</f>
        <v>-9.81</v>
      </c>
      <c r="E573">
        <f t="shared" si="16"/>
        <v>9.4</v>
      </c>
      <c r="F573">
        <f t="shared" si="16"/>
        <v>-2.5034099999999988</v>
      </c>
      <c r="G573">
        <f t="shared" si="17"/>
        <v>5.2734000000000156</v>
      </c>
      <c r="H573">
        <f t="shared" si="17"/>
        <v>0.63929349500000143</v>
      </c>
    </row>
    <row r="574" spans="2:8" x14ac:dyDescent="0.3">
      <c r="B574">
        <f>B573+'User Interface'!$D$14</f>
        <v>0.56200000000000039</v>
      </c>
      <c r="C574">
        <f>IF(G574&lt;0,(SQRT(G574^2+H574^2)*'User Interface'!$D$17)/$C$7*COS(PI()*'User Interface'!$D$19/180),0)</f>
        <v>0</v>
      </c>
      <c r="D574">
        <f>IF(G574&lt;0,(SQRT(H574^2+H574^2)*'User Interface'!$D$17)/$C$7*COS(PI()*'User Interface'!$D$19/180)+$C$8,$C$8)</f>
        <v>-9.81</v>
      </c>
      <c r="E574">
        <f t="shared" si="16"/>
        <v>9.4</v>
      </c>
      <c r="F574">
        <f t="shared" si="16"/>
        <v>-2.5132199999999987</v>
      </c>
      <c r="G574">
        <f t="shared" si="17"/>
        <v>5.2828000000000159</v>
      </c>
      <c r="H574">
        <f t="shared" si="17"/>
        <v>0.63678518000000139</v>
      </c>
    </row>
    <row r="575" spans="2:8" x14ac:dyDescent="0.3">
      <c r="B575">
        <f>B574+'User Interface'!$D$14</f>
        <v>0.56300000000000039</v>
      </c>
      <c r="C575">
        <f>IF(G575&lt;0,(SQRT(G575^2+H575^2)*'User Interface'!$D$17)/$C$7*COS(PI()*'User Interface'!$D$19/180),0)</f>
        <v>0</v>
      </c>
      <c r="D575">
        <f>IF(G575&lt;0,(SQRT(H575^2+H575^2)*'User Interface'!$D$17)/$C$7*COS(PI()*'User Interface'!$D$19/180)+$C$8,$C$8)</f>
        <v>-9.81</v>
      </c>
      <c r="E575">
        <f t="shared" si="16"/>
        <v>9.4</v>
      </c>
      <c r="F575">
        <f t="shared" si="16"/>
        <v>-2.5230299999999986</v>
      </c>
      <c r="G575">
        <f t="shared" si="17"/>
        <v>5.2922000000000162</v>
      </c>
      <c r="H575">
        <f t="shared" si="17"/>
        <v>0.63426705500000136</v>
      </c>
    </row>
    <row r="576" spans="2:8" x14ac:dyDescent="0.3">
      <c r="B576">
        <f>B575+'User Interface'!$D$14</f>
        <v>0.56400000000000039</v>
      </c>
      <c r="C576">
        <f>IF(G576&lt;0,(SQRT(G576^2+H576^2)*'User Interface'!$D$17)/$C$7*COS(PI()*'User Interface'!$D$19/180),0)</f>
        <v>0</v>
      </c>
      <c r="D576">
        <f>IF(G576&lt;0,(SQRT(H576^2+H576^2)*'User Interface'!$D$17)/$C$7*COS(PI()*'User Interface'!$D$19/180)+$C$8,$C$8)</f>
        <v>-9.81</v>
      </c>
      <c r="E576">
        <f t="shared" si="16"/>
        <v>9.4</v>
      </c>
      <c r="F576">
        <f t="shared" si="16"/>
        <v>-2.5328399999999984</v>
      </c>
      <c r="G576">
        <f t="shared" si="17"/>
        <v>5.3016000000000165</v>
      </c>
      <c r="H576">
        <f t="shared" si="17"/>
        <v>0.63173912000000132</v>
      </c>
    </row>
    <row r="577" spans="2:8" x14ac:dyDescent="0.3">
      <c r="B577">
        <f>B576+'User Interface'!$D$14</f>
        <v>0.56500000000000039</v>
      </c>
      <c r="C577">
        <f>IF(G577&lt;0,(SQRT(G577^2+H577^2)*'User Interface'!$D$17)/$C$7*COS(PI()*'User Interface'!$D$19/180),0)</f>
        <v>0</v>
      </c>
      <c r="D577">
        <f>IF(G577&lt;0,(SQRT(H577^2+H577^2)*'User Interface'!$D$17)/$C$7*COS(PI()*'User Interface'!$D$19/180)+$C$8,$C$8)</f>
        <v>-9.81</v>
      </c>
      <c r="E577">
        <f t="shared" si="16"/>
        <v>9.4</v>
      </c>
      <c r="F577">
        <f t="shared" si="16"/>
        <v>-2.5426499999999983</v>
      </c>
      <c r="G577">
        <f t="shared" si="17"/>
        <v>5.3110000000000168</v>
      </c>
      <c r="H577">
        <f t="shared" si="17"/>
        <v>0.62920137500000128</v>
      </c>
    </row>
    <row r="578" spans="2:8" x14ac:dyDescent="0.3">
      <c r="B578">
        <f>B577+'User Interface'!$D$14</f>
        <v>0.56600000000000039</v>
      </c>
      <c r="C578">
        <f>IF(G578&lt;0,(SQRT(G578^2+H578^2)*'User Interface'!$D$17)/$C$7*COS(PI()*'User Interface'!$D$19/180),0)</f>
        <v>0</v>
      </c>
      <c r="D578">
        <f>IF(G578&lt;0,(SQRT(H578^2+H578^2)*'User Interface'!$D$17)/$C$7*COS(PI()*'User Interface'!$D$19/180)+$C$8,$C$8)</f>
        <v>-9.81</v>
      </c>
      <c r="E578">
        <f t="shared" si="16"/>
        <v>9.4</v>
      </c>
      <c r="F578">
        <f t="shared" si="16"/>
        <v>-2.5524599999999982</v>
      </c>
      <c r="G578">
        <f t="shared" si="17"/>
        <v>5.3204000000000171</v>
      </c>
      <c r="H578">
        <f t="shared" si="17"/>
        <v>0.62665382000000125</v>
      </c>
    </row>
    <row r="579" spans="2:8" x14ac:dyDescent="0.3">
      <c r="B579">
        <f>B578+'User Interface'!$D$14</f>
        <v>0.56700000000000039</v>
      </c>
      <c r="C579">
        <f>IF(G579&lt;0,(SQRT(G579^2+H579^2)*'User Interface'!$D$17)/$C$7*COS(PI()*'User Interface'!$D$19/180),0)</f>
        <v>0</v>
      </c>
      <c r="D579">
        <f>IF(G579&lt;0,(SQRT(H579^2+H579^2)*'User Interface'!$D$17)/$C$7*COS(PI()*'User Interface'!$D$19/180)+$C$8,$C$8)</f>
        <v>-9.81</v>
      </c>
      <c r="E579">
        <f t="shared" si="16"/>
        <v>9.4</v>
      </c>
      <c r="F579">
        <f t="shared" si="16"/>
        <v>-2.562269999999998</v>
      </c>
      <c r="G579">
        <f t="shared" si="17"/>
        <v>5.3298000000000174</v>
      </c>
      <c r="H579">
        <f t="shared" si="17"/>
        <v>0.62409645500000122</v>
      </c>
    </row>
    <row r="580" spans="2:8" x14ac:dyDescent="0.3">
      <c r="B580">
        <f>B579+'User Interface'!$D$14</f>
        <v>0.56800000000000039</v>
      </c>
      <c r="C580">
        <f>IF(G580&lt;0,(SQRT(G580^2+H580^2)*'User Interface'!$D$17)/$C$7*COS(PI()*'User Interface'!$D$19/180),0)</f>
        <v>0</v>
      </c>
      <c r="D580">
        <f>IF(G580&lt;0,(SQRT(H580^2+H580^2)*'User Interface'!$D$17)/$C$7*COS(PI()*'User Interface'!$D$19/180)+$C$8,$C$8)</f>
        <v>-9.81</v>
      </c>
      <c r="E580">
        <f t="shared" si="16"/>
        <v>9.4</v>
      </c>
      <c r="F580">
        <f t="shared" si="16"/>
        <v>-2.5720799999999979</v>
      </c>
      <c r="G580">
        <f t="shared" si="17"/>
        <v>5.3392000000000177</v>
      </c>
      <c r="H580">
        <f t="shared" si="17"/>
        <v>0.62152928000000118</v>
      </c>
    </row>
    <row r="581" spans="2:8" x14ac:dyDescent="0.3">
      <c r="B581">
        <f>B580+'User Interface'!$D$14</f>
        <v>0.56900000000000039</v>
      </c>
      <c r="C581">
        <f>IF(G581&lt;0,(SQRT(G581^2+H581^2)*'User Interface'!$D$17)/$C$7*COS(PI()*'User Interface'!$D$19/180),0)</f>
        <v>0</v>
      </c>
      <c r="D581">
        <f>IF(G581&lt;0,(SQRT(H581^2+H581^2)*'User Interface'!$D$17)/$C$7*COS(PI()*'User Interface'!$D$19/180)+$C$8,$C$8)</f>
        <v>-9.81</v>
      </c>
      <c r="E581">
        <f t="shared" si="16"/>
        <v>9.4</v>
      </c>
      <c r="F581">
        <f t="shared" si="16"/>
        <v>-2.5818899999999978</v>
      </c>
      <c r="G581">
        <f t="shared" si="17"/>
        <v>5.348600000000018</v>
      </c>
      <c r="H581">
        <f t="shared" si="17"/>
        <v>0.61895229500000115</v>
      </c>
    </row>
    <row r="582" spans="2:8" x14ac:dyDescent="0.3">
      <c r="B582">
        <f>B581+'User Interface'!$D$14</f>
        <v>0.5700000000000004</v>
      </c>
      <c r="C582">
        <f>IF(G582&lt;0,(SQRT(G582^2+H582^2)*'User Interface'!$D$17)/$C$7*COS(PI()*'User Interface'!$D$19/180),0)</f>
        <v>0</v>
      </c>
      <c r="D582">
        <f>IF(G582&lt;0,(SQRT(H582^2+H582^2)*'User Interface'!$D$17)/$C$7*COS(PI()*'User Interface'!$D$19/180)+$C$8,$C$8)</f>
        <v>-9.81</v>
      </c>
      <c r="E582">
        <f t="shared" si="16"/>
        <v>9.4</v>
      </c>
      <c r="F582">
        <f t="shared" si="16"/>
        <v>-2.5916999999999977</v>
      </c>
      <c r="G582">
        <f t="shared" si="17"/>
        <v>5.3580000000000183</v>
      </c>
      <c r="H582">
        <f t="shared" si="17"/>
        <v>0.61636550000000112</v>
      </c>
    </row>
    <row r="583" spans="2:8" x14ac:dyDescent="0.3">
      <c r="B583">
        <f>B582+'User Interface'!$D$14</f>
        <v>0.5710000000000004</v>
      </c>
      <c r="C583">
        <f>IF(G583&lt;0,(SQRT(G583^2+H583^2)*'User Interface'!$D$17)/$C$7*COS(PI()*'User Interface'!$D$19/180),0)</f>
        <v>0</v>
      </c>
      <c r="D583">
        <f>IF(G583&lt;0,(SQRT(H583^2+H583^2)*'User Interface'!$D$17)/$C$7*COS(PI()*'User Interface'!$D$19/180)+$C$8,$C$8)</f>
        <v>-9.81</v>
      </c>
      <c r="E583">
        <f t="shared" si="16"/>
        <v>9.4</v>
      </c>
      <c r="F583">
        <f t="shared" si="16"/>
        <v>-2.6015099999999975</v>
      </c>
      <c r="G583">
        <f t="shared" si="17"/>
        <v>5.3674000000000186</v>
      </c>
      <c r="H583">
        <f t="shared" si="17"/>
        <v>0.61376889500000109</v>
      </c>
    </row>
    <row r="584" spans="2:8" x14ac:dyDescent="0.3">
      <c r="B584">
        <f>B583+'User Interface'!$D$14</f>
        <v>0.5720000000000004</v>
      </c>
      <c r="C584">
        <f>IF(G584&lt;0,(SQRT(G584^2+H584^2)*'User Interface'!$D$17)/$C$7*COS(PI()*'User Interface'!$D$19/180),0)</f>
        <v>0</v>
      </c>
      <c r="D584">
        <f>IF(G584&lt;0,(SQRT(H584^2+H584^2)*'User Interface'!$D$17)/$C$7*COS(PI()*'User Interface'!$D$19/180)+$C$8,$C$8)</f>
        <v>-9.81</v>
      </c>
      <c r="E584">
        <f t="shared" si="16"/>
        <v>9.4</v>
      </c>
      <c r="F584">
        <f t="shared" si="16"/>
        <v>-2.6113199999999974</v>
      </c>
      <c r="G584">
        <f t="shared" si="17"/>
        <v>5.3768000000000189</v>
      </c>
      <c r="H584">
        <f t="shared" si="17"/>
        <v>0.61116248000000106</v>
      </c>
    </row>
    <row r="585" spans="2:8" x14ac:dyDescent="0.3">
      <c r="B585">
        <f>B584+'User Interface'!$D$14</f>
        <v>0.5730000000000004</v>
      </c>
      <c r="C585">
        <f>IF(G585&lt;0,(SQRT(G585^2+H585^2)*'User Interface'!$D$17)/$C$7*COS(PI()*'User Interface'!$D$19/180),0)</f>
        <v>0</v>
      </c>
      <c r="D585">
        <f>IF(G585&lt;0,(SQRT(H585^2+H585^2)*'User Interface'!$D$17)/$C$7*COS(PI()*'User Interface'!$D$19/180)+$C$8,$C$8)</f>
        <v>-9.81</v>
      </c>
      <c r="E585">
        <f t="shared" si="16"/>
        <v>9.4</v>
      </c>
      <c r="F585">
        <f t="shared" si="16"/>
        <v>-2.6211299999999973</v>
      </c>
      <c r="G585">
        <f t="shared" si="17"/>
        <v>5.3862000000000192</v>
      </c>
      <c r="H585">
        <f t="shared" si="17"/>
        <v>0.60854625500000104</v>
      </c>
    </row>
    <row r="586" spans="2:8" x14ac:dyDescent="0.3">
      <c r="B586">
        <f>B585+'User Interface'!$D$14</f>
        <v>0.5740000000000004</v>
      </c>
      <c r="C586">
        <f>IF(G586&lt;0,(SQRT(G586^2+H586^2)*'User Interface'!$D$17)/$C$7*COS(PI()*'User Interface'!$D$19/180),0)</f>
        <v>0</v>
      </c>
      <c r="D586">
        <f>IF(G586&lt;0,(SQRT(H586^2+H586^2)*'User Interface'!$D$17)/$C$7*COS(PI()*'User Interface'!$D$19/180)+$C$8,$C$8)</f>
        <v>-9.81</v>
      </c>
      <c r="E586">
        <f t="shared" si="16"/>
        <v>9.4</v>
      </c>
      <c r="F586">
        <f t="shared" si="16"/>
        <v>-2.6309399999999972</v>
      </c>
      <c r="G586">
        <f t="shared" si="17"/>
        <v>5.3956000000000195</v>
      </c>
      <c r="H586">
        <f t="shared" si="17"/>
        <v>0.60592022000000101</v>
      </c>
    </row>
    <row r="587" spans="2:8" x14ac:dyDescent="0.3">
      <c r="B587">
        <f>B586+'User Interface'!$D$14</f>
        <v>0.5750000000000004</v>
      </c>
      <c r="C587">
        <f>IF(G587&lt;0,(SQRT(G587^2+H587^2)*'User Interface'!$D$17)/$C$7*COS(PI()*'User Interface'!$D$19/180),0)</f>
        <v>0</v>
      </c>
      <c r="D587">
        <f>IF(G587&lt;0,(SQRT(H587^2+H587^2)*'User Interface'!$D$17)/$C$7*COS(PI()*'User Interface'!$D$19/180)+$C$8,$C$8)</f>
        <v>-9.81</v>
      </c>
      <c r="E587">
        <f t="shared" si="16"/>
        <v>9.4</v>
      </c>
      <c r="F587">
        <f t="shared" si="16"/>
        <v>-2.640749999999997</v>
      </c>
      <c r="G587">
        <f t="shared" si="17"/>
        <v>5.4050000000000198</v>
      </c>
      <c r="H587">
        <f t="shared" si="17"/>
        <v>0.60328437500000098</v>
      </c>
    </row>
    <row r="588" spans="2:8" x14ac:dyDescent="0.3">
      <c r="B588">
        <f>B587+'User Interface'!$D$14</f>
        <v>0.5760000000000004</v>
      </c>
      <c r="C588">
        <f>IF(G588&lt;0,(SQRT(G588^2+H588^2)*'User Interface'!$D$17)/$C$7*COS(PI()*'User Interface'!$D$19/180),0)</f>
        <v>0</v>
      </c>
      <c r="D588">
        <f>IF(G588&lt;0,(SQRT(H588^2+H588^2)*'User Interface'!$D$17)/$C$7*COS(PI()*'User Interface'!$D$19/180)+$C$8,$C$8)</f>
        <v>-9.81</v>
      </c>
      <c r="E588">
        <f t="shared" si="16"/>
        <v>9.4</v>
      </c>
      <c r="F588">
        <f t="shared" si="16"/>
        <v>-2.6505599999999969</v>
      </c>
      <c r="G588">
        <f t="shared" si="17"/>
        <v>5.4144000000000201</v>
      </c>
      <c r="H588">
        <f t="shared" si="17"/>
        <v>0.60063872000000096</v>
      </c>
    </row>
    <row r="589" spans="2:8" x14ac:dyDescent="0.3">
      <c r="B589">
        <f>B588+'User Interface'!$D$14</f>
        <v>0.5770000000000004</v>
      </c>
      <c r="C589">
        <f>IF(G589&lt;0,(SQRT(G589^2+H589^2)*'User Interface'!$D$17)/$C$7*COS(PI()*'User Interface'!$D$19/180),0)</f>
        <v>0</v>
      </c>
      <c r="D589">
        <f>IF(G589&lt;0,(SQRT(H589^2+H589^2)*'User Interface'!$D$17)/$C$7*COS(PI()*'User Interface'!$D$19/180)+$C$8,$C$8)</f>
        <v>-9.81</v>
      </c>
      <c r="E589">
        <f t="shared" si="16"/>
        <v>9.4</v>
      </c>
      <c r="F589">
        <f t="shared" si="16"/>
        <v>-2.6603699999999968</v>
      </c>
      <c r="G589">
        <f t="shared" si="17"/>
        <v>5.4238000000000204</v>
      </c>
      <c r="H589">
        <f t="shared" si="17"/>
        <v>0.59798325500000094</v>
      </c>
    </row>
    <row r="590" spans="2:8" x14ac:dyDescent="0.3">
      <c r="B590">
        <f>B589+'User Interface'!$D$14</f>
        <v>0.5780000000000004</v>
      </c>
      <c r="C590">
        <f>IF(G590&lt;0,(SQRT(G590^2+H590^2)*'User Interface'!$D$17)/$C$7*COS(PI()*'User Interface'!$D$19/180),0)</f>
        <v>0</v>
      </c>
      <c r="D590">
        <f>IF(G590&lt;0,(SQRT(H590^2+H590^2)*'User Interface'!$D$17)/$C$7*COS(PI()*'User Interface'!$D$19/180)+$C$8,$C$8)</f>
        <v>-9.81</v>
      </c>
      <c r="E590">
        <f t="shared" ref="E590:F653" si="18">C589*$C$9+E589</f>
        <v>9.4</v>
      </c>
      <c r="F590">
        <f t="shared" si="18"/>
        <v>-2.6701799999999967</v>
      </c>
      <c r="G590">
        <f t="shared" ref="G590:H653" si="19">(E590+E589)/2*$C$9+G589</f>
        <v>5.4332000000000207</v>
      </c>
      <c r="H590">
        <f t="shared" si="19"/>
        <v>0.59531798000000091</v>
      </c>
    </row>
    <row r="591" spans="2:8" x14ac:dyDescent="0.3">
      <c r="B591">
        <f>B590+'User Interface'!$D$14</f>
        <v>0.5790000000000004</v>
      </c>
      <c r="C591">
        <f>IF(G591&lt;0,(SQRT(G591^2+H591^2)*'User Interface'!$D$17)/$C$7*COS(PI()*'User Interface'!$D$19/180),0)</f>
        <v>0</v>
      </c>
      <c r="D591">
        <f>IF(G591&lt;0,(SQRT(H591^2+H591^2)*'User Interface'!$D$17)/$C$7*COS(PI()*'User Interface'!$D$19/180)+$C$8,$C$8)</f>
        <v>-9.81</v>
      </c>
      <c r="E591">
        <f t="shared" si="18"/>
        <v>9.4</v>
      </c>
      <c r="F591">
        <f t="shared" si="18"/>
        <v>-2.6799899999999965</v>
      </c>
      <c r="G591">
        <f t="shared" si="19"/>
        <v>5.442600000000021</v>
      </c>
      <c r="H591">
        <f t="shared" si="19"/>
        <v>0.59264289500000089</v>
      </c>
    </row>
    <row r="592" spans="2:8" x14ac:dyDescent="0.3">
      <c r="B592">
        <f>B591+'User Interface'!$D$14</f>
        <v>0.5800000000000004</v>
      </c>
      <c r="C592">
        <f>IF(G592&lt;0,(SQRT(G592^2+H592^2)*'User Interface'!$D$17)/$C$7*COS(PI()*'User Interface'!$D$19/180),0)</f>
        <v>0</v>
      </c>
      <c r="D592">
        <f>IF(G592&lt;0,(SQRT(H592^2+H592^2)*'User Interface'!$D$17)/$C$7*COS(PI()*'User Interface'!$D$19/180)+$C$8,$C$8)</f>
        <v>-9.81</v>
      </c>
      <c r="E592">
        <f t="shared" si="18"/>
        <v>9.4</v>
      </c>
      <c r="F592">
        <f t="shared" si="18"/>
        <v>-2.6897999999999964</v>
      </c>
      <c r="G592">
        <f t="shared" si="19"/>
        <v>5.4520000000000213</v>
      </c>
      <c r="H592">
        <f t="shared" si="19"/>
        <v>0.58995800000000087</v>
      </c>
    </row>
    <row r="593" spans="2:8" x14ac:dyDescent="0.3">
      <c r="B593">
        <f>B592+'User Interface'!$D$14</f>
        <v>0.58100000000000041</v>
      </c>
      <c r="C593">
        <f>IF(G593&lt;0,(SQRT(G593^2+H593^2)*'User Interface'!$D$17)/$C$7*COS(PI()*'User Interface'!$D$19/180),0)</f>
        <v>0</v>
      </c>
      <c r="D593">
        <f>IF(G593&lt;0,(SQRT(H593^2+H593^2)*'User Interface'!$D$17)/$C$7*COS(PI()*'User Interface'!$D$19/180)+$C$8,$C$8)</f>
        <v>-9.81</v>
      </c>
      <c r="E593">
        <f t="shared" si="18"/>
        <v>9.4</v>
      </c>
      <c r="F593">
        <f t="shared" si="18"/>
        <v>-2.6996099999999963</v>
      </c>
      <c r="G593">
        <f t="shared" si="19"/>
        <v>5.4614000000000216</v>
      </c>
      <c r="H593">
        <f t="shared" si="19"/>
        <v>0.58726329500000085</v>
      </c>
    </row>
    <row r="594" spans="2:8" x14ac:dyDescent="0.3">
      <c r="B594">
        <f>B593+'User Interface'!$D$14</f>
        <v>0.58200000000000041</v>
      </c>
      <c r="C594">
        <f>IF(G594&lt;0,(SQRT(G594^2+H594^2)*'User Interface'!$D$17)/$C$7*COS(PI()*'User Interface'!$D$19/180),0)</f>
        <v>0</v>
      </c>
      <c r="D594">
        <f>IF(G594&lt;0,(SQRT(H594^2+H594^2)*'User Interface'!$D$17)/$C$7*COS(PI()*'User Interface'!$D$19/180)+$C$8,$C$8)</f>
        <v>-9.81</v>
      </c>
      <c r="E594">
        <f t="shared" si="18"/>
        <v>9.4</v>
      </c>
      <c r="F594">
        <f t="shared" si="18"/>
        <v>-2.7094199999999962</v>
      </c>
      <c r="G594">
        <f t="shared" si="19"/>
        <v>5.4708000000000219</v>
      </c>
      <c r="H594">
        <f t="shared" si="19"/>
        <v>0.58455878000000083</v>
      </c>
    </row>
    <row r="595" spans="2:8" x14ac:dyDescent="0.3">
      <c r="B595">
        <f>B594+'User Interface'!$D$14</f>
        <v>0.58300000000000041</v>
      </c>
      <c r="C595">
        <f>IF(G595&lt;0,(SQRT(G595^2+H595^2)*'User Interface'!$D$17)/$C$7*COS(PI()*'User Interface'!$D$19/180),0)</f>
        <v>0</v>
      </c>
      <c r="D595">
        <f>IF(G595&lt;0,(SQRT(H595^2+H595^2)*'User Interface'!$D$17)/$C$7*COS(PI()*'User Interface'!$D$19/180)+$C$8,$C$8)</f>
        <v>-9.81</v>
      </c>
      <c r="E595">
        <f t="shared" si="18"/>
        <v>9.4</v>
      </c>
      <c r="F595">
        <f t="shared" si="18"/>
        <v>-2.719229999999996</v>
      </c>
      <c r="G595">
        <f t="shared" si="19"/>
        <v>5.4802000000000222</v>
      </c>
      <c r="H595">
        <f t="shared" si="19"/>
        <v>0.58184445500000082</v>
      </c>
    </row>
    <row r="596" spans="2:8" x14ac:dyDescent="0.3">
      <c r="B596">
        <f>B595+'User Interface'!$D$14</f>
        <v>0.58400000000000041</v>
      </c>
      <c r="C596">
        <f>IF(G596&lt;0,(SQRT(G596^2+H596^2)*'User Interface'!$D$17)/$C$7*COS(PI()*'User Interface'!$D$19/180),0)</f>
        <v>0</v>
      </c>
      <c r="D596">
        <f>IF(G596&lt;0,(SQRT(H596^2+H596^2)*'User Interface'!$D$17)/$C$7*COS(PI()*'User Interface'!$D$19/180)+$C$8,$C$8)</f>
        <v>-9.81</v>
      </c>
      <c r="E596">
        <f t="shared" si="18"/>
        <v>9.4</v>
      </c>
      <c r="F596">
        <f t="shared" si="18"/>
        <v>-2.7290399999999959</v>
      </c>
      <c r="G596">
        <f t="shared" si="19"/>
        <v>5.4896000000000225</v>
      </c>
      <c r="H596">
        <f t="shared" si="19"/>
        <v>0.5791203200000008</v>
      </c>
    </row>
    <row r="597" spans="2:8" x14ac:dyDescent="0.3">
      <c r="B597">
        <f>B596+'User Interface'!$D$14</f>
        <v>0.58500000000000041</v>
      </c>
      <c r="C597">
        <f>IF(G597&lt;0,(SQRT(G597^2+H597^2)*'User Interface'!$D$17)/$C$7*COS(PI()*'User Interface'!$D$19/180),0)</f>
        <v>0</v>
      </c>
      <c r="D597">
        <f>IF(G597&lt;0,(SQRT(H597^2+H597^2)*'User Interface'!$D$17)/$C$7*COS(PI()*'User Interface'!$D$19/180)+$C$8,$C$8)</f>
        <v>-9.81</v>
      </c>
      <c r="E597">
        <f t="shared" si="18"/>
        <v>9.4</v>
      </c>
      <c r="F597">
        <f t="shared" si="18"/>
        <v>-2.7388499999999958</v>
      </c>
      <c r="G597">
        <f t="shared" si="19"/>
        <v>5.4990000000000228</v>
      </c>
      <c r="H597">
        <f t="shared" si="19"/>
        <v>0.57638637500000078</v>
      </c>
    </row>
    <row r="598" spans="2:8" x14ac:dyDescent="0.3">
      <c r="B598">
        <f>B597+'User Interface'!$D$14</f>
        <v>0.58600000000000041</v>
      </c>
      <c r="C598">
        <f>IF(G598&lt;0,(SQRT(G598^2+H598^2)*'User Interface'!$D$17)/$C$7*COS(PI()*'User Interface'!$D$19/180),0)</f>
        <v>0</v>
      </c>
      <c r="D598">
        <f>IF(G598&lt;0,(SQRT(H598^2+H598^2)*'User Interface'!$D$17)/$C$7*COS(PI()*'User Interface'!$D$19/180)+$C$8,$C$8)</f>
        <v>-9.81</v>
      </c>
      <c r="E598">
        <f t="shared" si="18"/>
        <v>9.4</v>
      </c>
      <c r="F598">
        <f t="shared" si="18"/>
        <v>-2.7486599999999957</v>
      </c>
      <c r="G598">
        <f t="shared" si="19"/>
        <v>5.5084000000000231</v>
      </c>
      <c r="H598">
        <f t="shared" si="19"/>
        <v>0.57364262000000077</v>
      </c>
    </row>
    <row r="599" spans="2:8" x14ac:dyDescent="0.3">
      <c r="B599">
        <f>B598+'User Interface'!$D$14</f>
        <v>0.58700000000000041</v>
      </c>
      <c r="C599">
        <f>IF(G599&lt;0,(SQRT(G599^2+H599^2)*'User Interface'!$D$17)/$C$7*COS(PI()*'User Interface'!$D$19/180),0)</f>
        <v>0</v>
      </c>
      <c r="D599">
        <f>IF(G599&lt;0,(SQRT(H599^2+H599^2)*'User Interface'!$D$17)/$C$7*COS(PI()*'User Interface'!$D$19/180)+$C$8,$C$8)</f>
        <v>-9.81</v>
      </c>
      <c r="E599">
        <f t="shared" si="18"/>
        <v>9.4</v>
      </c>
      <c r="F599">
        <f t="shared" si="18"/>
        <v>-2.7584699999999955</v>
      </c>
      <c r="G599">
        <f t="shared" si="19"/>
        <v>5.5178000000000234</v>
      </c>
      <c r="H599">
        <f t="shared" si="19"/>
        <v>0.57088905500000076</v>
      </c>
    </row>
    <row r="600" spans="2:8" x14ac:dyDescent="0.3">
      <c r="B600">
        <f>B599+'User Interface'!$D$14</f>
        <v>0.58800000000000041</v>
      </c>
      <c r="C600">
        <f>IF(G600&lt;0,(SQRT(G600^2+H600^2)*'User Interface'!$D$17)/$C$7*COS(PI()*'User Interface'!$D$19/180),0)</f>
        <v>0</v>
      </c>
      <c r="D600">
        <f>IF(G600&lt;0,(SQRT(H600^2+H600^2)*'User Interface'!$D$17)/$C$7*COS(PI()*'User Interface'!$D$19/180)+$C$8,$C$8)</f>
        <v>-9.81</v>
      </c>
      <c r="E600">
        <f t="shared" si="18"/>
        <v>9.4</v>
      </c>
      <c r="F600">
        <f t="shared" si="18"/>
        <v>-2.7682799999999954</v>
      </c>
      <c r="G600">
        <f t="shared" si="19"/>
        <v>5.5272000000000236</v>
      </c>
      <c r="H600">
        <f t="shared" si="19"/>
        <v>0.56812568000000074</v>
      </c>
    </row>
    <row r="601" spans="2:8" x14ac:dyDescent="0.3">
      <c r="B601">
        <f>B600+'User Interface'!$D$14</f>
        <v>0.58900000000000041</v>
      </c>
      <c r="C601">
        <f>IF(G601&lt;0,(SQRT(G601^2+H601^2)*'User Interface'!$D$17)/$C$7*COS(PI()*'User Interface'!$D$19/180),0)</f>
        <v>0</v>
      </c>
      <c r="D601">
        <f>IF(G601&lt;0,(SQRT(H601^2+H601^2)*'User Interface'!$D$17)/$C$7*COS(PI()*'User Interface'!$D$19/180)+$C$8,$C$8)</f>
        <v>-9.81</v>
      </c>
      <c r="E601">
        <f t="shared" si="18"/>
        <v>9.4</v>
      </c>
      <c r="F601">
        <f t="shared" si="18"/>
        <v>-2.7780899999999953</v>
      </c>
      <c r="G601">
        <f t="shared" si="19"/>
        <v>5.5366000000000239</v>
      </c>
      <c r="H601">
        <f t="shared" si="19"/>
        <v>0.56535249500000073</v>
      </c>
    </row>
    <row r="602" spans="2:8" x14ac:dyDescent="0.3">
      <c r="B602">
        <f>B601+'User Interface'!$D$14</f>
        <v>0.59000000000000041</v>
      </c>
      <c r="C602">
        <f>IF(G602&lt;0,(SQRT(G602^2+H602^2)*'User Interface'!$D$17)/$C$7*COS(PI()*'User Interface'!$D$19/180),0)</f>
        <v>0</v>
      </c>
      <c r="D602">
        <f>IF(G602&lt;0,(SQRT(H602^2+H602^2)*'User Interface'!$D$17)/$C$7*COS(PI()*'User Interface'!$D$19/180)+$C$8,$C$8)</f>
        <v>-9.81</v>
      </c>
      <c r="E602">
        <f t="shared" si="18"/>
        <v>9.4</v>
      </c>
      <c r="F602">
        <f t="shared" si="18"/>
        <v>-2.7878999999999952</v>
      </c>
      <c r="G602">
        <f t="shared" si="19"/>
        <v>5.5460000000000242</v>
      </c>
      <c r="H602">
        <f t="shared" si="19"/>
        <v>0.56256950000000072</v>
      </c>
    </row>
    <row r="603" spans="2:8" x14ac:dyDescent="0.3">
      <c r="B603">
        <f>B602+'User Interface'!$D$14</f>
        <v>0.59100000000000041</v>
      </c>
      <c r="C603">
        <f>IF(G603&lt;0,(SQRT(G603^2+H603^2)*'User Interface'!$D$17)/$C$7*COS(PI()*'User Interface'!$D$19/180),0)</f>
        <v>0</v>
      </c>
      <c r="D603">
        <f>IF(G603&lt;0,(SQRT(H603^2+H603^2)*'User Interface'!$D$17)/$C$7*COS(PI()*'User Interface'!$D$19/180)+$C$8,$C$8)</f>
        <v>-9.81</v>
      </c>
      <c r="E603">
        <f t="shared" si="18"/>
        <v>9.4</v>
      </c>
      <c r="F603">
        <f t="shared" si="18"/>
        <v>-2.797709999999995</v>
      </c>
      <c r="G603">
        <f t="shared" si="19"/>
        <v>5.5554000000000245</v>
      </c>
      <c r="H603">
        <f t="shared" si="19"/>
        <v>0.55977669500000071</v>
      </c>
    </row>
    <row r="604" spans="2:8" x14ac:dyDescent="0.3">
      <c r="B604">
        <f>B603+'User Interface'!$D$14</f>
        <v>0.59200000000000041</v>
      </c>
      <c r="C604">
        <f>IF(G604&lt;0,(SQRT(G604^2+H604^2)*'User Interface'!$D$17)/$C$7*COS(PI()*'User Interface'!$D$19/180),0)</f>
        <v>0</v>
      </c>
      <c r="D604">
        <f>IF(G604&lt;0,(SQRT(H604^2+H604^2)*'User Interface'!$D$17)/$C$7*COS(PI()*'User Interface'!$D$19/180)+$C$8,$C$8)</f>
        <v>-9.81</v>
      </c>
      <c r="E604">
        <f t="shared" si="18"/>
        <v>9.4</v>
      </c>
      <c r="F604">
        <f t="shared" si="18"/>
        <v>-2.8075199999999949</v>
      </c>
      <c r="G604">
        <f t="shared" si="19"/>
        <v>5.5648000000000248</v>
      </c>
      <c r="H604">
        <f t="shared" si="19"/>
        <v>0.5569740800000007</v>
      </c>
    </row>
    <row r="605" spans="2:8" x14ac:dyDescent="0.3">
      <c r="B605">
        <f>B604+'User Interface'!$D$14</f>
        <v>0.59300000000000042</v>
      </c>
      <c r="C605">
        <f>IF(G605&lt;0,(SQRT(G605^2+H605^2)*'User Interface'!$D$17)/$C$7*COS(PI()*'User Interface'!$D$19/180),0)</f>
        <v>0</v>
      </c>
      <c r="D605">
        <f>IF(G605&lt;0,(SQRT(H605^2+H605^2)*'User Interface'!$D$17)/$C$7*COS(PI()*'User Interface'!$D$19/180)+$C$8,$C$8)</f>
        <v>-9.81</v>
      </c>
      <c r="E605">
        <f t="shared" si="18"/>
        <v>9.4</v>
      </c>
      <c r="F605">
        <f t="shared" si="18"/>
        <v>-2.8173299999999948</v>
      </c>
      <c r="G605">
        <f t="shared" si="19"/>
        <v>5.5742000000000251</v>
      </c>
      <c r="H605">
        <f t="shared" si="19"/>
        <v>0.5541616550000007</v>
      </c>
    </row>
    <row r="606" spans="2:8" x14ac:dyDescent="0.3">
      <c r="B606">
        <f>B605+'User Interface'!$D$14</f>
        <v>0.59400000000000042</v>
      </c>
      <c r="C606">
        <f>IF(G606&lt;0,(SQRT(G606^2+H606^2)*'User Interface'!$D$17)/$C$7*COS(PI()*'User Interface'!$D$19/180),0)</f>
        <v>0</v>
      </c>
      <c r="D606">
        <f>IF(G606&lt;0,(SQRT(H606^2+H606^2)*'User Interface'!$D$17)/$C$7*COS(PI()*'User Interface'!$D$19/180)+$C$8,$C$8)</f>
        <v>-9.81</v>
      </c>
      <c r="E606">
        <f t="shared" si="18"/>
        <v>9.4</v>
      </c>
      <c r="F606">
        <f t="shared" si="18"/>
        <v>-2.8271399999999947</v>
      </c>
      <c r="G606">
        <f t="shared" si="19"/>
        <v>5.5836000000000254</v>
      </c>
      <c r="H606">
        <f t="shared" si="19"/>
        <v>0.55133942000000069</v>
      </c>
    </row>
    <row r="607" spans="2:8" x14ac:dyDescent="0.3">
      <c r="B607">
        <f>B606+'User Interface'!$D$14</f>
        <v>0.59500000000000042</v>
      </c>
      <c r="C607">
        <f>IF(G607&lt;0,(SQRT(G607^2+H607^2)*'User Interface'!$D$17)/$C$7*COS(PI()*'User Interface'!$D$19/180),0)</f>
        <v>0</v>
      </c>
      <c r="D607">
        <f>IF(G607&lt;0,(SQRT(H607^2+H607^2)*'User Interface'!$D$17)/$C$7*COS(PI()*'User Interface'!$D$19/180)+$C$8,$C$8)</f>
        <v>-9.81</v>
      </c>
      <c r="E607">
        <f t="shared" si="18"/>
        <v>9.4</v>
      </c>
      <c r="F607">
        <f t="shared" si="18"/>
        <v>-2.8369499999999945</v>
      </c>
      <c r="G607">
        <f t="shared" si="19"/>
        <v>5.5930000000000257</v>
      </c>
      <c r="H607">
        <f t="shared" si="19"/>
        <v>0.54850737500000069</v>
      </c>
    </row>
    <row r="608" spans="2:8" x14ac:dyDescent="0.3">
      <c r="B608">
        <f>B607+'User Interface'!$D$14</f>
        <v>0.59600000000000042</v>
      </c>
      <c r="C608">
        <f>IF(G608&lt;0,(SQRT(G608^2+H608^2)*'User Interface'!$D$17)/$C$7*COS(PI()*'User Interface'!$D$19/180),0)</f>
        <v>0</v>
      </c>
      <c r="D608">
        <f>IF(G608&lt;0,(SQRT(H608^2+H608^2)*'User Interface'!$D$17)/$C$7*COS(PI()*'User Interface'!$D$19/180)+$C$8,$C$8)</f>
        <v>-9.81</v>
      </c>
      <c r="E608">
        <f t="shared" si="18"/>
        <v>9.4</v>
      </c>
      <c r="F608">
        <f t="shared" si="18"/>
        <v>-2.8467599999999944</v>
      </c>
      <c r="G608">
        <f t="shared" si="19"/>
        <v>5.602400000000026</v>
      </c>
      <c r="H608">
        <f t="shared" si="19"/>
        <v>0.54566552000000068</v>
      </c>
    </row>
    <row r="609" spans="2:8" x14ac:dyDescent="0.3">
      <c r="B609">
        <f>B608+'User Interface'!$D$14</f>
        <v>0.59700000000000042</v>
      </c>
      <c r="C609">
        <f>IF(G609&lt;0,(SQRT(G609^2+H609^2)*'User Interface'!$D$17)/$C$7*COS(PI()*'User Interface'!$D$19/180),0)</f>
        <v>0</v>
      </c>
      <c r="D609">
        <f>IF(G609&lt;0,(SQRT(H609^2+H609^2)*'User Interface'!$D$17)/$C$7*COS(PI()*'User Interface'!$D$19/180)+$C$8,$C$8)</f>
        <v>-9.81</v>
      </c>
      <c r="E609">
        <f t="shared" si="18"/>
        <v>9.4</v>
      </c>
      <c r="F609">
        <f t="shared" si="18"/>
        <v>-2.8565699999999943</v>
      </c>
      <c r="G609">
        <f t="shared" si="19"/>
        <v>5.6118000000000263</v>
      </c>
      <c r="H609">
        <f t="shared" si="19"/>
        <v>0.54281385500000068</v>
      </c>
    </row>
    <row r="610" spans="2:8" x14ac:dyDescent="0.3">
      <c r="B610">
        <f>B609+'User Interface'!$D$14</f>
        <v>0.59800000000000042</v>
      </c>
      <c r="C610">
        <f>IF(G610&lt;0,(SQRT(G610^2+H610^2)*'User Interface'!$D$17)/$C$7*COS(PI()*'User Interface'!$D$19/180),0)</f>
        <v>0</v>
      </c>
      <c r="D610">
        <f>IF(G610&lt;0,(SQRT(H610^2+H610^2)*'User Interface'!$D$17)/$C$7*COS(PI()*'User Interface'!$D$19/180)+$C$8,$C$8)</f>
        <v>-9.81</v>
      </c>
      <c r="E610">
        <f t="shared" si="18"/>
        <v>9.4</v>
      </c>
      <c r="F610">
        <f t="shared" si="18"/>
        <v>-2.8663799999999942</v>
      </c>
      <c r="G610">
        <f t="shared" si="19"/>
        <v>5.6212000000000266</v>
      </c>
      <c r="H610">
        <f t="shared" si="19"/>
        <v>0.53995238000000068</v>
      </c>
    </row>
    <row r="611" spans="2:8" x14ac:dyDescent="0.3">
      <c r="B611">
        <f>B610+'User Interface'!$D$14</f>
        <v>0.59900000000000042</v>
      </c>
      <c r="C611">
        <f>IF(G611&lt;0,(SQRT(G611^2+H611^2)*'User Interface'!$D$17)/$C$7*COS(PI()*'User Interface'!$D$19/180),0)</f>
        <v>0</v>
      </c>
      <c r="D611">
        <f>IF(G611&lt;0,(SQRT(H611^2+H611^2)*'User Interface'!$D$17)/$C$7*COS(PI()*'User Interface'!$D$19/180)+$C$8,$C$8)</f>
        <v>-9.81</v>
      </c>
      <c r="E611">
        <f t="shared" si="18"/>
        <v>9.4</v>
      </c>
      <c r="F611">
        <f t="shared" si="18"/>
        <v>-2.876189999999994</v>
      </c>
      <c r="G611">
        <f t="shared" si="19"/>
        <v>5.6306000000000269</v>
      </c>
      <c r="H611">
        <f t="shared" si="19"/>
        <v>0.53708109500000067</v>
      </c>
    </row>
    <row r="612" spans="2:8" x14ac:dyDescent="0.3">
      <c r="B612">
        <f>B611+'User Interface'!$D$14</f>
        <v>0.60000000000000042</v>
      </c>
      <c r="C612">
        <f>IF(G612&lt;0,(SQRT(G612^2+H612^2)*'User Interface'!$D$17)/$C$7*COS(PI()*'User Interface'!$D$19/180),0)</f>
        <v>0</v>
      </c>
      <c r="D612">
        <f>IF(G612&lt;0,(SQRT(H612^2+H612^2)*'User Interface'!$D$17)/$C$7*COS(PI()*'User Interface'!$D$19/180)+$C$8,$C$8)</f>
        <v>-9.81</v>
      </c>
      <c r="E612">
        <f t="shared" si="18"/>
        <v>9.4</v>
      </c>
      <c r="F612">
        <f t="shared" si="18"/>
        <v>-2.8859999999999939</v>
      </c>
      <c r="G612">
        <f t="shared" si="19"/>
        <v>5.6400000000000272</v>
      </c>
      <c r="H612">
        <f t="shared" si="19"/>
        <v>0.53420000000000067</v>
      </c>
    </row>
    <row r="613" spans="2:8" x14ac:dyDescent="0.3">
      <c r="B613">
        <f>B612+'User Interface'!$D$14</f>
        <v>0.60100000000000042</v>
      </c>
      <c r="C613">
        <f>IF(G613&lt;0,(SQRT(G613^2+H613^2)*'User Interface'!$D$17)/$C$7*COS(PI()*'User Interface'!$D$19/180),0)</f>
        <v>0</v>
      </c>
      <c r="D613">
        <f>IF(G613&lt;0,(SQRT(H613^2+H613^2)*'User Interface'!$D$17)/$C$7*COS(PI()*'User Interface'!$D$19/180)+$C$8,$C$8)</f>
        <v>-9.81</v>
      </c>
      <c r="E613">
        <f t="shared" si="18"/>
        <v>9.4</v>
      </c>
      <c r="F613">
        <f t="shared" si="18"/>
        <v>-2.8958099999999938</v>
      </c>
      <c r="G613">
        <f t="shared" si="19"/>
        <v>5.6494000000000275</v>
      </c>
      <c r="H613">
        <f t="shared" si="19"/>
        <v>0.53130909500000068</v>
      </c>
    </row>
    <row r="614" spans="2:8" x14ac:dyDescent="0.3">
      <c r="B614">
        <f>B613+'User Interface'!$D$14</f>
        <v>0.60200000000000042</v>
      </c>
      <c r="C614">
        <f>IF(G614&lt;0,(SQRT(G614^2+H614^2)*'User Interface'!$D$17)/$C$7*COS(PI()*'User Interface'!$D$19/180),0)</f>
        <v>0</v>
      </c>
      <c r="D614">
        <f>IF(G614&lt;0,(SQRT(H614^2+H614^2)*'User Interface'!$D$17)/$C$7*COS(PI()*'User Interface'!$D$19/180)+$C$8,$C$8)</f>
        <v>-9.81</v>
      </c>
      <c r="E614">
        <f t="shared" si="18"/>
        <v>9.4</v>
      </c>
      <c r="F614">
        <f t="shared" si="18"/>
        <v>-2.9056199999999937</v>
      </c>
      <c r="G614">
        <f t="shared" si="19"/>
        <v>5.6588000000000278</v>
      </c>
      <c r="H614">
        <f t="shared" si="19"/>
        <v>0.52840838000000068</v>
      </c>
    </row>
    <row r="615" spans="2:8" x14ac:dyDescent="0.3">
      <c r="B615">
        <f>B614+'User Interface'!$D$14</f>
        <v>0.60300000000000042</v>
      </c>
      <c r="C615">
        <f>IF(G615&lt;0,(SQRT(G615^2+H615^2)*'User Interface'!$D$17)/$C$7*COS(PI()*'User Interface'!$D$19/180),0)</f>
        <v>0</v>
      </c>
      <c r="D615">
        <f>IF(G615&lt;0,(SQRT(H615^2+H615^2)*'User Interface'!$D$17)/$C$7*COS(PI()*'User Interface'!$D$19/180)+$C$8,$C$8)</f>
        <v>-9.81</v>
      </c>
      <c r="E615">
        <f t="shared" si="18"/>
        <v>9.4</v>
      </c>
      <c r="F615">
        <f t="shared" si="18"/>
        <v>-2.9154299999999935</v>
      </c>
      <c r="G615">
        <f t="shared" si="19"/>
        <v>5.6682000000000281</v>
      </c>
      <c r="H615">
        <f t="shared" si="19"/>
        <v>0.52549785500000068</v>
      </c>
    </row>
    <row r="616" spans="2:8" x14ac:dyDescent="0.3">
      <c r="B616">
        <f>B615+'User Interface'!$D$14</f>
        <v>0.60400000000000043</v>
      </c>
      <c r="C616">
        <f>IF(G616&lt;0,(SQRT(G616^2+H616^2)*'User Interface'!$D$17)/$C$7*COS(PI()*'User Interface'!$D$19/180),0)</f>
        <v>0</v>
      </c>
      <c r="D616">
        <f>IF(G616&lt;0,(SQRT(H616^2+H616^2)*'User Interface'!$D$17)/$C$7*COS(PI()*'User Interface'!$D$19/180)+$C$8,$C$8)</f>
        <v>-9.81</v>
      </c>
      <c r="E616">
        <f t="shared" si="18"/>
        <v>9.4</v>
      </c>
      <c r="F616">
        <f t="shared" si="18"/>
        <v>-2.9252399999999934</v>
      </c>
      <c r="G616">
        <f t="shared" si="19"/>
        <v>5.6776000000000284</v>
      </c>
      <c r="H616">
        <f t="shared" si="19"/>
        <v>0.52257752000000068</v>
      </c>
    </row>
    <row r="617" spans="2:8" x14ac:dyDescent="0.3">
      <c r="B617">
        <f>B616+'User Interface'!$D$14</f>
        <v>0.60500000000000043</v>
      </c>
      <c r="C617">
        <f>IF(G617&lt;0,(SQRT(G617^2+H617^2)*'User Interface'!$D$17)/$C$7*COS(PI()*'User Interface'!$D$19/180),0)</f>
        <v>0</v>
      </c>
      <c r="D617">
        <f>IF(G617&lt;0,(SQRT(H617^2+H617^2)*'User Interface'!$D$17)/$C$7*COS(PI()*'User Interface'!$D$19/180)+$C$8,$C$8)</f>
        <v>-9.81</v>
      </c>
      <c r="E617">
        <f t="shared" si="18"/>
        <v>9.4</v>
      </c>
      <c r="F617">
        <f t="shared" si="18"/>
        <v>-2.9350499999999933</v>
      </c>
      <c r="G617">
        <f t="shared" si="19"/>
        <v>5.6870000000000287</v>
      </c>
      <c r="H617">
        <f t="shared" si="19"/>
        <v>0.51964737500000069</v>
      </c>
    </row>
    <row r="618" spans="2:8" x14ac:dyDescent="0.3">
      <c r="B618">
        <f>B617+'User Interface'!$D$14</f>
        <v>0.60600000000000043</v>
      </c>
      <c r="C618">
        <f>IF(G618&lt;0,(SQRT(G618^2+H618^2)*'User Interface'!$D$17)/$C$7*COS(PI()*'User Interface'!$D$19/180),0)</f>
        <v>0</v>
      </c>
      <c r="D618">
        <f>IF(G618&lt;0,(SQRT(H618^2+H618^2)*'User Interface'!$D$17)/$C$7*COS(PI()*'User Interface'!$D$19/180)+$C$8,$C$8)</f>
        <v>-9.81</v>
      </c>
      <c r="E618">
        <f t="shared" si="18"/>
        <v>9.4</v>
      </c>
      <c r="F618">
        <f t="shared" si="18"/>
        <v>-2.9448599999999931</v>
      </c>
      <c r="G618">
        <f t="shared" si="19"/>
        <v>5.696400000000029</v>
      </c>
      <c r="H618">
        <f t="shared" si="19"/>
        <v>0.51670742000000069</v>
      </c>
    </row>
    <row r="619" spans="2:8" x14ac:dyDescent="0.3">
      <c r="B619">
        <f>B618+'User Interface'!$D$14</f>
        <v>0.60700000000000043</v>
      </c>
      <c r="C619">
        <f>IF(G619&lt;0,(SQRT(G619^2+H619^2)*'User Interface'!$D$17)/$C$7*COS(PI()*'User Interface'!$D$19/180),0)</f>
        <v>0</v>
      </c>
      <c r="D619">
        <f>IF(G619&lt;0,(SQRT(H619^2+H619^2)*'User Interface'!$D$17)/$C$7*COS(PI()*'User Interface'!$D$19/180)+$C$8,$C$8)</f>
        <v>-9.81</v>
      </c>
      <c r="E619">
        <f t="shared" si="18"/>
        <v>9.4</v>
      </c>
      <c r="F619">
        <f t="shared" si="18"/>
        <v>-2.954669999999993</v>
      </c>
      <c r="G619">
        <f t="shared" si="19"/>
        <v>5.7058000000000293</v>
      </c>
      <c r="H619">
        <f t="shared" si="19"/>
        <v>0.5137576550000007</v>
      </c>
    </row>
    <row r="620" spans="2:8" x14ac:dyDescent="0.3">
      <c r="B620">
        <f>B619+'User Interface'!$D$14</f>
        <v>0.60800000000000043</v>
      </c>
      <c r="C620">
        <f>IF(G620&lt;0,(SQRT(G620^2+H620^2)*'User Interface'!$D$17)/$C$7*COS(PI()*'User Interface'!$D$19/180),0)</f>
        <v>0</v>
      </c>
      <c r="D620">
        <f>IF(G620&lt;0,(SQRT(H620^2+H620^2)*'User Interface'!$D$17)/$C$7*COS(PI()*'User Interface'!$D$19/180)+$C$8,$C$8)</f>
        <v>-9.81</v>
      </c>
      <c r="E620">
        <f t="shared" si="18"/>
        <v>9.4</v>
      </c>
      <c r="F620">
        <f t="shared" si="18"/>
        <v>-2.9644799999999929</v>
      </c>
      <c r="G620">
        <f t="shared" si="19"/>
        <v>5.7152000000000296</v>
      </c>
      <c r="H620">
        <f t="shared" si="19"/>
        <v>0.51079808000000071</v>
      </c>
    </row>
    <row r="621" spans="2:8" x14ac:dyDescent="0.3">
      <c r="B621">
        <f>B620+'User Interface'!$D$14</f>
        <v>0.60900000000000043</v>
      </c>
      <c r="C621">
        <f>IF(G621&lt;0,(SQRT(G621^2+H621^2)*'User Interface'!$D$17)/$C$7*COS(PI()*'User Interface'!$D$19/180),0)</f>
        <v>0</v>
      </c>
      <c r="D621">
        <f>IF(G621&lt;0,(SQRT(H621^2+H621^2)*'User Interface'!$D$17)/$C$7*COS(PI()*'User Interface'!$D$19/180)+$C$8,$C$8)</f>
        <v>-9.81</v>
      </c>
      <c r="E621">
        <f t="shared" si="18"/>
        <v>9.4</v>
      </c>
      <c r="F621">
        <f t="shared" si="18"/>
        <v>-2.9742899999999928</v>
      </c>
      <c r="G621">
        <f t="shared" si="19"/>
        <v>5.7246000000000299</v>
      </c>
      <c r="H621">
        <f t="shared" si="19"/>
        <v>0.50782869500000072</v>
      </c>
    </row>
    <row r="622" spans="2:8" x14ac:dyDescent="0.3">
      <c r="B622">
        <f>B621+'User Interface'!$D$14</f>
        <v>0.61000000000000043</v>
      </c>
      <c r="C622">
        <f>IF(G622&lt;0,(SQRT(G622^2+H622^2)*'User Interface'!$D$17)/$C$7*COS(PI()*'User Interface'!$D$19/180),0)</f>
        <v>0</v>
      </c>
      <c r="D622">
        <f>IF(G622&lt;0,(SQRT(H622^2+H622^2)*'User Interface'!$D$17)/$C$7*COS(PI()*'User Interface'!$D$19/180)+$C$8,$C$8)</f>
        <v>-9.81</v>
      </c>
      <c r="E622">
        <f t="shared" si="18"/>
        <v>9.4</v>
      </c>
      <c r="F622">
        <f t="shared" si="18"/>
        <v>-2.9840999999999926</v>
      </c>
      <c r="G622">
        <f t="shared" si="19"/>
        <v>5.7340000000000302</v>
      </c>
      <c r="H622">
        <f t="shared" si="19"/>
        <v>0.50484950000000073</v>
      </c>
    </row>
    <row r="623" spans="2:8" x14ac:dyDescent="0.3">
      <c r="B623">
        <f>B622+'User Interface'!$D$14</f>
        <v>0.61100000000000043</v>
      </c>
      <c r="C623">
        <f>IF(G623&lt;0,(SQRT(G623^2+H623^2)*'User Interface'!$D$17)/$C$7*COS(PI()*'User Interface'!$D$19/180),0)</f>
        <v>0</v>
      </c>
      <c r="D623">
        <f>IF(G623&lt;0,(SQRT(H623^2+H623^2)*'User Interface'!$D$17)/$C$7*COS(PI()*'User Interface'!$D$19/180)+$C$8,$C$8)</f>
        <v>-9.81</v>
      </c>
      <c r="E623">
        <f t="shared" si="18"/>
        <v>9.4</v>
      </c>
      <c r="F623">
        <f t="shared" si="18"/>
        <v>-2.9939099999999925</v>
      </c>
      <c r="G623">
        <f t="shared" si="19"/>
        <v>5.7434000000000305</v>
      </c>
      <c r="H623">
        <f t="shared" si="19"/>
        <v>0.50186049500000074</v>
      </c>
    </row>
    <row r="624" spans="2:8" x14ac:dyDescent="0.3">
      <c r="B624">
        <f>B623+'User Interface'!$D$14</f>
        <v>0.61200000000000043</v>
      </c>
      <c r="C624">
        <f>IF(G624&lt;0,(SQRT(G624^2+H624^2)*'User Interface'!$D$17)/$C$7*COS(PI()*'User Interface'!$D$19/180),0)</f>
        <v>0</v>
      </c>
      <c r="D624">
        <f>IF(G624&lt;0,(SQRT(H624^2+H624^2)*'User Interface'!$D$17)/$C$7*COS(PI()*'User Interface'!$D$19/180)+$C$8,$C$8)</f>
        <v>-9.81</v>
      </c>
      <c r="E624">
        <f t="shared" si="18"/>
        <v>9.4</v>
      </c>
      <c r="F624">
        <f t="shared" si="18"/>
        <v>-3.0037199999999924</v>
      </c>
      <c r="G624">
        <f t="shared" si="19"/>
        <v>5.7528000000000308</v>
      </c>
      <c r="H624">
        <f t="shared" si="19"/>
        <v>0.49886168000000075</v>
      </c>
    </row>
    <row r="625" spans="2:8" x14ac:dyDescent="0.3">
      <c r="B625">
        <f>B624+'User Interface'!$D$14</f>
        <v>0.61300000000000043</v>
      </c>
      <c r="C625">
        <f>IF(G625&lt;0,(SQRT(G625^2+H625^2)*'User Interface'!$D$17)/$C$7*COS(PI()*'User Interface'!$D$19/180),0)</f>
        <v>0</v>
      </c>
      <c r="D625">
        <f>IF(G625&lt;0,(SQRT(H625^2+H625^2)*'User Interface'!$D$17)/$C$7*COS(PI()*'User Interface'!$D$19/180)+$C$8,$C$8)</f>
        <v>-9.81</v>
      </c>
      <c r="E625">
        <f t="shared" si="18"/>
        <v>9.4</v>
      </c>
      <c r="F625">
        <f t="shared" si="18"/>
        <v>-3.0135299999999923</v>
      </c>
      <c r="G625">
        <f t="shared" si="19"/>
        <v>5.7622000000000311</v>
      </c>
      <c r="H625">
        <f t="shared" si="19"/>
        <v>0.49585305500000076</v>
      </c>
    </row>
    <row r="626" spans="2:8" x14ac:dyDescent="0.3">
      <c r="B626">
        <f>B625+'User Interface'!$D$14</f>
        <v>0.61400000000000043</v>
      </c>
      <c r="C626">
        <f>IF(G626&lt;0,(SQRT(G626^2+H626^2)*'User Interface'!$D$17)/$C$7*COS(PI()*'User Interface'!$D$19/180),0)</f>
        <v>0</v>
      </c>
      <c r="D626">
        <f>IF(G626&lt;0,(SQRT(H626^2+H626^2)*'User Interface'!$D$17)/$C$7*COS(PI()*'User Interface'!$D$19/180)+$C$8,$C$8)</f>
        <v>-9.81</v>
      </c>
      <c r="E626">
        <f t="shared" si="18"/>
        <v>9.4</v>
      </c>
      <c r="F626">
        <f t="shared" si="18"/>
        <v>-3.0233399999999921</v>
      </c>
      <c r="G626">
        <f t="shared" si="19"/>
        <v>5.7716000000000314</v>
      </c>
      <c r="H626">
        <f t="shared" si="19"/>
        <v>0.49283462000000078</v>
      </c>
    </row>
    <row r="627" spans="2:8" x14ac:dyDescent="0.3">
      <c r="B627">
        <f>B626+'User Interface'!$D$14</f>
        <v>0.61500000000000044</v>
      </c>
      <c r="C627">
        <f>IF(G627&lt;0,(SQRT(G627^2+H627^2)*'User Interface'!$D$17)/$C$7*COS(PI()*'User Interface'!$D$19/180),0)</f>
        <v>0</v>
      </c>
      <c r="D627">
        <f>IF(G627&lt;0,(SQRT(H627^2+H627^2)*'User Interface'!$D$17)/$C$7*COS(PI()*'User Interface'!$D$19/180)+$C$8,$C$8)</f>
        <v>-9.81</v>
      </c>
      <c r="E627">
        <f t="shared" si="18"/>
        <v>9.4</v>
      </c>
      <c r="F627">
        <f t="shared" si="18"/>
        <v>-3.033149999999992</v>
      </c>
      <c r="G627">
        <f t="shared" si="19"/>
        <v>5.7810000000000317</v>
      </c>
      <c r="H627">
        <f t="shared" si="19"/>
        <v>0.48980637500000079</v>
      </c>
    </row>
    <row r="628" spans="2:8" x14ac:dyDescent="0.3">
      <c r="B628">
        <f>B627+'User Interface'!$D$14</f>
        <v>0.61600000000000044</v>
      </c>
      <c r="C628">
        <f>IF(G628&lt;0,(SQRT(G628^2+H628^2)*'User Interface'!$D$17)/$C$7*COS(PI()*'User Interface'!$D$19/180),0)</f>
        <v>0</v>
      </c>
      <c r="D628">
        <f>IF(G628&lt;0,(SQRT(H628^2+H628^2)*'User Interface'!$D$17)/$C$7*COS(PI()*'User Interface'!$D$19/180)+$C$8,$C$8)</f>
        <v>-9.81</v>
      </c>
      <c r="E628">
        <f t="shared" si="18"/>
        <v>9.4</v>
      </c>
      <c r="F628">
        <f t="shared" si="18"/>
        <v>-3.0429599999999919</v>
      </c>
      <c r="G628">
        <f t="shared" si="19"/>
        <v>5.790400000000032</v>
      </c>
      <c r="H628">
        <f t="shared" si="19"/>
        <v>0.48676832000000081</v>
      </c>
    </row>
    <row r="629" spans="2:8" x14ac:dyDescent="0.3">
      <c r="B629">
        <f>B628+'User Interface'!$D$14</f>
        <v>0.61700000000000044</v>
      </c>
      <c r="C629">
        <f>IF(G629&lt;0,(SQRT(G629^2+H629^2)*'User Interface'!$D$17)/$C$7*COS(PI()*'User Interface'!$D$19/180),0)</f>
        <v>0</v>
      </c>
      <c r="D629">
        <f>IF(G629&lt;0,(SQRT(H629^2+H629^2)*'User Interface'!$D$17)/$C$7*COS(PI()*'User Interface'!$D$19/180)+$C$8,$C$8)</f>
        <v>-9.81</v>
      </c>
      <c r="E629">
        <f t="shared" si="18"/>
        <v>9.4</v>
      </c>
      <c r="F629">
        <f t="shared" si="18"/>
        <v>-3.0527699999999918</v>
      </c>
      <c r="G629">
        <f t="shared" si="19"/>
        <v>5.7998000000000323</v>
      </c>
      <c r="H629">
        <f t="shared" si="19"/>
        <v>0.48372045500000083</v>
      </c>
    </row>
    <row r="630" spans="2:8" x14ac:dyDescent="0.3">
      <c r="B630">
        <f>B629+'User Interface'!$D$14</f>
        <v>0.61800000000000044</v>
      </c>
      <c r="C630">
        <f>IF(G630&lt;0,(SQRT(G630^2+H630^2)*'User Interface'!$D$17)/$C$7*COS(PI()*'User Interface'!$D$19/180),0)</f>
        <v>0</v>
      </c>
      <c r="D630">
        <f>IF(G630&lt;0,(SQRT(H630^2+H630^2)*'User Interface'!$D$17)/$C$7*COS(PI()*'User Interface'!$D$19/180)+$C$8,$C$8)</f>
        <v>-9.81</v>
      </c>
      <c r="E630">
        <f t="shared" si="18"/>
        <v>9.4</v>
      </c>
      <c r="F630">
        <f t="shared" si="18"/>
        <v>-3.0625799999999916</v>
      </c>
      <c r="G630">
        <f t="shared" si="19"/>
        <v>5.8092000000000326</v>
      </c>
      <c r="H630">
        <f t="shared" si="19"/>
        <v>0.48066278000000084</v>
      </c>
    </row>
    <row r="631" spans="2:8" x14ac:dyDescent="0.3">
      <c r="B631">
        <f>B630+'User Interface'!$D$14</f>
        <v>0.61900000000000044</v>
      </c>
      <c r="C631">
        <f>IF(G631&lt;0,(SQRT(G631^2+H631^2)*'User Interface'!$D$17)/$C$7*COS(PI()*'User Interface'!$D$19/180),0)</f>
        <v>0</v>
      </c>
      <c r="D631">
        <f>IF(G631&lt;0,(SQRT(H631^2+H631^2)*'User Interface'!$D$17)/$C$7*COS(PI()*'User Interface'!$D$19/180)+$C$8,$C$8)</f>
        <v>-9.81</v>
      </c>
      <c r="E631">
        <f t="shared" si="18"/>
        <v>9.4</v>
      </c>
      <c r="F631">
        <f t="shared" si="18"/>
        <v>-3.0723899999999915</v>
      </c>
      <c r="G631">
        <f t="shared" si="19"/>
        <v>5.8186000000000329</v>
      </c>
      <c r="H631">
        <f t="shared" si="19"/>
        <v>0.47759529500000086</v>
      </c>
    </row>
    <row r="632" spans="2:8" x14ac:dyDescent="0.3">
      <c r="B632">
        <f>B631+'User Interface'!$D$14</f>
        <v>0.62000000000000044</v>
      </c>
      <c r="C632">
        <f>IF(G632&lt;0,(SQRT(G632^2+H632^2)*'User Interface'!$D$17)/$C$7*COS(PI()*'User Interface'!$D$19/180),0)</f>
        <v>0</v>
      </c>
      <c r="D632">
        <f>IF(G632&lt;0,(SQRT(H632^2+H632^2)*'User Interface'!$D$17)/$C$7*COS(PI()*'User Interface'!$D$19/180)+$C$8,$C$8)</f>
        <v>-9.81</v>
      </c>
      <c r="E632">
        <f t="shared" si="18"/>
        <v>9.4</v>
      </c>
      <c r="F632">
        <f t="shared" si="18"/>
        <v>-3.0821999999999914</v>
      </c>
      <c r="G632">
        <f t="shared" si="19"/>
        <v>5.8280000000000332</v>
      </c>
      <c r="H632">
        <f t="shared" si="19"/>
        <v>0.47451800000000088</v>
      </c>
    </row>
    <row r="633" spans="2:8" x14ac:dyDescent="0.3">
      <c r="B633">
        <f>B632+'User Interface'!$D$14</f>
        <v>0.62100000000000044</v>
      </c>
      <c r="C633">
        <f>IF(G633&lt;0,(SQRT(G633^2+H633^2)*'User Interface'!$D$17)/$C$7*COS(PI()*'User Interface'!$D$19/180),0)</f>
        <v>0</v>
      </c>
      <c r="D633">
        <f>IF(G633&lt;0,(SQRT(H633^2+H633^2)*'User Interface'!$D$17)/$C$7*COS(PI()*'User Interface'!$D$19/180)+$C$8,$C$8)</f>
        <v>-9.81</v>
      </c>
      <c r="E633">
        <f t="shared" si="18"/>
        <v>9.4</v>
      </c>
      <c r="F633">
        <f t="shared" si="18"/>
        <v>-3.0920099999999913</v>
      </c>
      <c r="G633">
        <f t="shared" si="19"/>
        <v>5.8374000000000335</v>
      </c>
      <c r="H633">
        <f t="shared" si="19"/>
        <v>0.4714308950000009</v>
      </c>
    </row>
    <row r="634" spans="2:8" x14ac:dyDescent="0.3">
      <c r="B634">
        <f>B633+'User Interface'!$D$14</f>
        <v>0.62200000000000044</v>
      </c>
      <c r="C634">
        <f>IF(G634&lt;0,(SQRT(G634^2+H634^2)*'User Interface'!$D$17)/$C$7*COS(PI()*'User Interface'!$D$19/180),0)</f>
        <v>0</v>
      </c>
      <c r="D634">
        <f>IF(G634&lt;0,(SQRT(H634^2+H634^2)*'User Interface'!$D$17)/$C$7*COS(PI()*'User Interface'!$D$19/180)+$C$8,$C$8)</f>
        <v>-9.81</v>
      </c>
      <c r="E634">
        <f t="shared" si="18"/>
        <v>9.4</v>
      </c>
      <c r="F634">
        <f t="shared" si="18"/>
        <v>-3.1018199999999911</v>
      </c>
      <c r="G634">
        <f t="shared" si="19"/>
        <v>5.8468000000000337</v>
      </c>
      <c r="H634">
        <f t="shared" si="19"/>
        <v>0.46833398000000093</v>
      </c>
    </row>
    <row r="635" spans="2:8" x14ac:dyDescent="0.3">
      <c r="B635">
        <f>B634+'User Interface'!$D$14</f>
        <v>0.62300000000000044</v>
      </c>
      <c r="C635">
        <f>IF(G635&lt;0,(SQRT(G635^2+H635^2)*'User Interface'!$D$17)/$C$7*COS(PI()*'User Interface'!$D$19/180),0)</f>
        <v>0</v>
      </c>
      <c r="D635">
        <f>IF(G635&lt;0,(SQRT(H635^2+H635^2)*'User Interface'!$D$17)/$C$7*COS(PI()*'User Interface'!$D$19/180)+$C$8,$C$8)</f>
        <v>-9.81</v>
      </c>
      <c r="E635">
        <f t="shared" si="18"/>
        <v>9.4</v>
      </c>
      <c r="F635">
        <f t="shared" si="18"/>
        <v>-3.111629999999991</v>
      </c>
      <c r="G635">
        <f t="shared" si="19"/>
        <v>5.856200000000034</v>
      </c>
      <c r="H635">
        <f t="shared" si="19"/>
        <v>0.46522725500000095</v>
      </c>
    </row>
    <row r="636" spans="2:8" x14ac:dyDescent="0.3">
      <c r="B636">
        <f>B635+'User Interface'!$D$14</f>
        <v>0.62400000000000044</v>
      </c>
      <c r="C636">
        <f>IF(G636&lt;0,(SQRT(G636^2+H636^2)*'User Interface'!$D$17)/$C$7*COS(PI()*'User Interface'!$D$19/180),0)</f>
        <v>0</v>
      </c>
      <c r="D636">
        <f>IF(G636&lt;0,(SQRT(H636^2+H636^2)*'User Interface'!$D$17)/$C$7*COS(PI()*'User Interface'!$D$19/180)+$C$8,$C$8)</f>
        <v>-9.81</v>
      </c>
      <c r="E636">
        <f t="shared" si="18"/>
        <v>9.4</v>
      </c>
      <c r="F636">
        <f t="shared" si="18"/>
        <v>-3.1214399999999909</v>
      </c>
      <c r="G636">
        <f t="shared" si="19"/>
        <v>5.8656000000000343</v>
      </c>
      <c r="H636">
        <f t="shared" si="19"/>
        <v>0.46211072000000097</v>
      </c>
    </row>
    <row r="637" spans="2:8" x14ac:dyDescent="0.3">
      <c r="B637">
        <f>B636+'User Interface'!$D$14</f>
        <v>0.62500000000000044</v>
      </c>
      <c r="C637">
        <f>IF(G637&lt;0,(SQRT(G637^2+H637^2)*'User Interface'!$D$17)/$C$7*COS(PI()*'User Interface'!$D$19/180),0)</f>
        <v>0</v>
      </c>
      <c r="D637">
        <f>IF(G637&lt;0,(SQRT(H637^2+H637^2)*'User Interface'!$D$17)/$C$7*COS(PI()*'User Interface'!$D$19/180)+$C$8,$C$8)</f>
        <v>-9.81</v>
      </c>
      <c r="E637">
        <f t="shared" si="18"/>
        <v>9.4</v>
      </c>
      <c r="F637">
        <f t="shared" si="18"/>
        <v>-3.1312499999999908</v>
      </c>
      <c r="G637">
        <f t="shared" si="19"/>
        <v>5.8750000000000346</v>
      </c>
      <c r="H637">
        <f t="shared" si="19"/>
        <v>0.458984375000001</v>
      </c>
    </row>
    <row r="638" spans="2:8" x14ac:dyDescent="0.3">
      <c r="B638">
        <f>B637+'User Interface'!$D$14</f>
        <v>0.62600000000000044</v>
      </c>
      <c r="C638">
        <f>IF(G638&lt;0,(SQRT(G638^2+H638^2)*'User Interface'!$D$17)/$C$7*COS(PI()*'User Interface'!$D$19/180),0)</f>
        <v>0</v>
      </c>
      <c r="D638">
        <f>IF(G638&lt;0,(SQRT(H638^2+H638^2)*'User Interface'!$D$17)/$C$7*COS(PI()*'User Interface'!$D$19/180)+$C$8,$C$8)</f>
        <v>-9.81</v>
      </c>
      <c r="E638">
        <f t="shared" si="18"/>
        <v>9.4</v>
      </c>
      <c r="F638">
        <f t="shared" si="18"/>
        <v>-3.1410599999999906</v>
      </c>
      <c r="G638">
        <f t="shared" si="19"/>
        <v>5.8844000000000349</v>
      </c>
      <c r="H638">
        <f t="shared" si="19"/>
        <v>0.45584822000000103</v>
      </c>
    </row>
    <row r="639" spans="2:8" x14ac:dyDescent="0.3">
      <c r="B639">
        <f>B638+'User Interface'!$D$14</f>
        <v>0.62700000000000045</v>
      </c>
      <c r="C639">
        <f>IF(G639&lt;0,(SQRT(G639^2+H639^2)*'User Interface'!$D$17)/$C$7*COS(PI()*'User Interface'!$D$19/180),0)</f>
        <v>0</v>
      </c>
      <c r="D639">
        <f>IF(G639&lt;0,(SQRT(H639^2+H639^2)*'User Interface'!$D$17)/$C$7*COS(PI()*'User Interface'!$D$19/180)+$C$8,$C$8)</f>
        <v>-9.81</v>
      </c>
      <c r="E639">
        <f t="shared" si="18"/>
        <v>9.4</v>
      </c>
      <c r="F639">
        <f t="shared" si="18"/>
        <v>-3.1508699999999905</v>
      </c>
      <c r="G639">
        <f t="shared" si="19"/>
        <v>5.8938000000000352</v>
      </c>
      <c r="H639">
        <f t="shared" si="19"/>
        <v>0.45270225500000105</v>
      </c>
    </row>
    <row r="640" spans="2:8" x14ac:dyDescent="0.3">
      <c r="B640">
        <f>B639+'User Interface'!$D$14</f>
        <v>0.62800000000000045</v>
      </c>
      <c r="C640">
        <f>IF(G640&lt;0,(SQRT(G640^2+H640^2)*'User Interface'!$D$17)/$C$7*COS(PI()*'User Interface'!$D$19/180),0)</f>
        <v>0</v>
      </c>
      <c r="D640">
        <f>IF(G640&lt;0,(SQRT(H640^2+H640^2)*'User Interface'!$D$17)/$C$7*COS(PI()*'User Interface'!$D$19/180)+$C$8,$C$8)</f>
        <v>-9.81</v>
      </c>
      <c r="E640">
        <f t="shared" si="18"/>
        <v>9.4</v>
      </c>
      <c r="F640">
        <f t="shared" si="18"/>
        <v>-3.1606799999999904</v>
      </c>
      <c r="G640">
        <f t="shared" si="19"/>
        <v>5.9032000000000355</v>
      </c>
      <c r="H640">
        <f t="shared" si="19"/>
        <v>0.44954648000000108</v>
      </c>
    </row>
    <row r="641" spans="2:8" x14ac:dyDescent="0.3">
      <c r="B641">
        <f>B640+'User Interface'!$D$14</f>
        <v>0.62900000000000045</v>
      </c>
      <c r="C641">
        <f>IF(G641&lt;0,(SQRT(G641^2+H641^2)*'User Interface'!$D$17)/$C$7*COS(PI()*'User Interface'!$D$19/180),0)</f>
        <v>0</v>
      </c>
      <c r="D641">
        <f>IF(G641&lt;0,(SQRT(H641^2+H641^2)*'User Interface'!$D$17)/$C$7*COS(PI()*'User Interface'!$D$19/180)+$C$8,$C$8)</f>
        <v>-9.81</v>
      </c>
      <c r="E641">
        <f t="shared" si="18"/>
        <v>9.4</v>
      </c>
      <c r="F641">
        <f t="shared" si="18"/>
        <v>-3.1704899999999903</v>
      </c>
      <c r="G641">
        <f t="shared" si="19"/>
        <v>5.9126000000000358</v>
      </c>
      <c r="H641">
        <f t="shared" si="19"/>
        <v>0.44638089500000111</v>
      </c>
    </row>
    <row r="642" spans="2:8" x14ac:dyDescent="0.3">
      <c r="B642">
        <f>B641+'User Interface'!$D$14</f>
        <v>0.63000000000000045</v>
      </c>
      <c r="C642">
        <f>IF(G642&lt;0,(SQRT(G642^2+H642^2)*'User Interface'!$D$17)/$C$7*COS(PI()*'User Interface'!$D$19/180),0)</f>
        <v>0</v>
      </c>
      <c r="D642">
        <f>IF(G642&lt;0,(SQRT(H642^2+H642^2)*'User Interface'!$D$17)/$C$7*COS(PI()*'User Interface'!$D$19/180)+$C$8,$C$8)</f>
        <v>-9.81</v>
      </c>
      <c r="E642">
        <f t="shared" si="18"/>
        <v>9.4</v>
      </c>
      <c r="F642">
        <f t="shared" si="18"/>
        <v>-3.1802999999999901</v>
      </c>
      <c r="G642">
        <f t="shared" si="19"/>
        <v>5.9220000000000361</v>
      </c>
      <c r="H642">
        <f t="shared" si="19"/>
        <v>0.44320550000000114</v>
      </c>
    </row>
    <row r="643" spans="2:8" x14ac:dyDescent="0.3">
      <c r="B643">
        <f>B642+'User Interface'!$D$14</f>
        <v>0.63100000000000045</v>
      </c>
      <c r="C643">
        <f>IF(G643&lt;0,(SQRT(G643^2+H643^2)*'User Interface'!$D$17)/$C$7*COS(PI()*'User Interface'!$D$19/180),0)</f>
        <v>0</v>
      </c>
      <c r="D643">
        <f>IF(G643&lt;0,(SQRT(H643^2+H643^2)*'User Interface'!$D$17)/$C$7*COS(PI()*'User Interface'!$D$19/180)+$C$8,$C$8)</f>
        <v>-9.81</v>
      </c>
      <c r="E643">
        <f t="shared" si="18"/>
        <v>9.4</v>
      </c>
      <c r="F643">
        <f t="shared" si="18"/>
        <v>-3.19010999999999</v>
      </c>
      <c r="G643">
        <f t="shared" si="19"/>
        <v>5.9314000000000364</v>
      </c>
      <c r="H643">
        <f t="shared" si="19"/>
        <v>0.44002029500000117</v>
      </c>
    </row>
    <row r="644" spans="2:8" x14ac:dyDescent="0.3">
      <c r="B644">
        <f>B643+'User Interface'!$D$14</f>
        <v>0.63200000000000045</v>
      </c>
      <c r="C644">
        <f>IF(G644&lt;0,(SQRT(G644^2+H644^2)*'User Interface'!$D$17)/$C$7*COS(PI()*'User Interface'!$D$19/180),0)</f>
        <v>0</v>
      </c>
      <c r="D644">
        <f>IF(G644&lt;0,(SQRT(H644^2+H644^2)*'User Interface'!$D$17)/$C$7*COS(PI()*'User Interface'!$D$19/180)+$C$8,$C$8)</f>
        <v>-9.81</v>
      </c>
      <c r="E644">
        <f t="shared" si="18"/>
        <v>9.4</v>
      </c>
      <c r="F644">
        <f t="shared" si="18"/>
        <v>-3.1999199999999899</v>
      </c>
      <c r="G644">
        <f t="shared" si="19"/>
        <v>5.9408000000000367</v>
      </c>
      <c r="H644">
        <f t="shared" si="19"/>
        <v>0.4368252800000012</v>
      </c>
    </row>
    <row r="645" spans="2:8" x14ac:dyDescent="0.3">
      <c r="B645">
        <f>B644+'User Interface'!$D$14</f>
        <v>0.63300000000000045</v>
      </c>
      <c r="C645">
        <f>IF(G645&lt;0,(SQRT(G645^2+H645^2)*'User Interface'!$D$17)/$C$7*COS(PI()*'User Interface'!$D$19/180),0)</f>
        <v>0</v>
      </c>
      <c r="D645">
        <f>IF(G645&lt;0,(SQRT(H645^2+H645^2)*'User Interface'!$D$17)/$C$7*COS(PI()*'User Interface'!$D$19/180)+$C$8,$C$8)</f>
        <v>-9.81</v>
      </c>
      <c r="E645">
        <f t="shared" si="18"/>
        <v>9.4</v>
      </c>
      <c r="F645">
        <f t="shared" si="18"/>
        <v>-3.2097299999999898</v>
      </c>
      <c r="G645">
        <f t="shared" si="19"/>
        <v>5.950200000000037</v>
      </c>
      <c r="H645">
        <f t="shared" si="19"/>
        <v>0.43362045500000124</v>
      </c>
    </row>
    <row r="646" spans="2:8" x14ac:dyDescent="0.3">
      <c r="B646">
        <f>B645+'User Interface'!$D$14</f>
        <v>0.63400000000000045</v>
      </c>
      <c r="C646">
        <f>IF(G646&lt;0,(SQRT(G646^2+H646^2)*'User Interface'!$D$17)/$C$7*COS(PI()*'User Interface'!$D$19/180),0)</f>
        <v>0</v>
      </c>
      <c r="D646">
        <f>IF(G646&lt;0,(SQRT(H646^2+H646^2)*'User Interface'!$D$17)/$C$7*COS(PI()*'User Interface'!$D$19/180)+$C$8,$C$8)</f>
        <v>-9.81</v>
      </c>
      <c r="E646">
        <f t="shared" si="18"/>
        <v>9.4</v>
      </c>
      <c r="F646">
        <f t="shared" si="18"/>
        <v>-3.2195399999999896</v>
      </c>
      <c r="G646">
        <f t="shared" si="19"/>
        <v>5.9596000000000373</v>
      </c>
      <c r="H646">
        <f t="shared" si="19"/>
        <v>0.43040582000000127</v>
      </c>
    </row>
    <row r="647" spans="2:8" x14ac:dyDescent="0.3">
      <c r="B647">
        <f>B646+'User Interface'!$D$14</f>
        <v>0.63500000000000045</v>
      </c>
      <c r="C647">
        <f>IF(G647&lt;0,(SQRT(G647^2+H647^2)*'User Interface'!$D$17)/$C$7*COS(PI()*'User Interface'!$D$19/180),0)</f>
        <v>0</v>
      </c>
      <c r="D647">
        <f>IF(G647&lt;0,(SQRT(H647^2+H647^2)*'User Interface'!$D$17)/$C$7*COS(PI()*'User Interface'!$D$19/180)+$C$8,$C$8)</f>
        <v>-9.81</v>
      </c>
      <c r="E647">
        <f t="shared" si="18"/>
        <v>9.4</v>
      </c>
      <c r="F647">
        <f t="shared" si="18"/>
        <v>-3.2293499999999895</v>
      </c>
      <c r="G647">
        <f t="shared" si="19"/>
        <v>5.9690000000000376</v>
      </c>
      <c r="H647">
        <f t="shared" si="19"/>
        <v>0.42718137500000131</v>
      </c>
    </row>
    <row r="648" spans="2:8" x14ac:dyDescent="0.3">
      <c r="B648">
        <f>B647+'User Interface'!$D$14</f>
        <v>0.63600000000000045</v>
      </c>
      <c r="C648">
        <f>IF(G648&lt;0,(SQRT(G648^2+H648^2)*'User Interface'!$D$17)/$C$7*COS(PI()*'User Interface'!$D$19/180),0)</f>
        <v>0</v>
      </c>
      <c r="D648">
        <f>IF(G648&lt;0,(SQRT(H648^2+H648^2)*'User Interface'!$D$17)/$C$7*COS(PI()*'User Interface'!$D$19/180)+$C$8,$C$8)</f>
        <v>-9.81</v>
      </c>
      <c r="E648">
        <f t="shared" si="18"/>
        <v>9.4</v>
      </c>
      <c r="F648">
        <f t="shared" si="18"/>
        <v>-3.2391599999999894</v>
      </c>
      <c r="G648">
        <f t="shared" si="19"/>
        <v>5.9784000000000379</v>
      </c>
      <c r="H648">
        <f t="shared" si="19"/>
        <v>0.42394712000000134</v>
      </c>
    </row>
    <row r="649" spans="2:8" x14ac:dyDescent="0.3">
      <c r="B649">
        <f>B648+'User Interface'!$D$14</f>
        <v>0.63700000000000045</v>
      </c>
      <c r="C649">
        <f>IF(G649&lt;0,(SQRT(G649^2+H649^2)*'User Interface'!$D$17)/$C$7*COS(PI()*'User Interface'!$D$19/180),0)</f>
        <v>0</v>
      </c>
      <c r="D649">
        <f>IF(G649&lt;0,(SQRT(H649^2+H649^2)*'User Interface'!$D$17)/$C$7*COS(PI()*'User Interface'!$D$19/180)+$C$8,$C$8)</f>
        <v>-9.81</v>
      </c>
      <c r="E649">
        <f t="shared" si="18"/>
        <v>9.4</v>
      </c>
      <c r="F649">
        <f t="shared" si="18"/>
        <v>-3.2489699999999893</v>
      </c>
      <c r="G649">
        <f t="shared" si="19"/>
        <v>5.9878000000000382</v>
      </c>
      <c r="H649">
        <f t="shared" si="19"/>
        <v>0.42070305500000138</v>
      </c>
    </row>
    <row r="650" spans="2:8" x14ac:dyDescent="0.3">
      <c r="B650">
        <f>B649+'User Interface'!$D$14</f>
        <v>0.63800000000000046</v>
      </c>
      <c r="C650">
        <f>IF(G650&lt;0,(SQRT(G650^2+H650^2)*'User Interface'!$D$17)/$C$7*COS(PI()*'User Interface'!$D$19/180),0)</f>
        <v>0</v>
      </c>
      <c r="D650">
        <f>IF(G650&lt;0,(SQRT(H650^2+H650^2)*'User Interface'!$D$17)/$C$7*COS(PI()*'User Interface'!$D$19/180)+$C$8,$C$8)</f>
        <v>-9.81</v>
      </c>
      <c r="E650">
        <f t="shared" si="18"/>
        <v>9.4</v>
      </c>
      <c r="F650">
        <f t="shared" si="18"/>
        <v>-3.2587799999999891</v>
      </c>
      <c r="G650">
        <f t="shared" si="19"/>
        <v>5.9972000000000385</v>
      </c>
      <c r="H650">
        <f t="shared" si="19"/>
        <v>0.41744918000000142</v>
      </c>
    </row>
    <row r="651" spans="2:8" x14ac:dyDescent="0.3">
      <c r="B651">
        <f>B650+'User Interface'!$D$14</f>
        <v>0.63900000000000046</v>
      </c>
      <c r="C651">
        <f>IF(G651&lt;0,(SQRT(G651^2+H651^2)*'User Interface'!$D$17)/$C$7*COS(PI()*'User Interface'!$D$19/180),0)</f>
        <v>0</v>
      </c>
      <c r="D651">
        <f>IF(G651&lt;0,(SQRT(H651^2+H651^2)*'User Interface'!$D$17)/$C$7*COS(PI()*'User Interface'!$D$19/180)+$C$8,$C$8)</f>
        <v>-9.81</v>
      </c>
      <c r="E651">
        <f t="shared" si="18"/>
        <v>9.4</v>
      </c>
      <c r="F651">
        <f t="shared" si="18"/>
        <v>-3.268589999999989</v>
      </c>
      <c r="G651">
        <f t="shared" si="19"/>
        <v>6.0066000000000388</v>
      </c>
      <c r="H651">
        <f t="shared" si="19"/>
        <v>0.4141854950000014</v>
      </c>
    </row>
    <row r="652" spans="2:8" x14ac:dyDescent="0.3">
      <c r="B652">
        <f>B651+'User Interface'!$D$14</f>
        <v>0.64000000000000046</v>
      </c>
      <c r="C652">
        <f>IF(G652&lt;0,(SQRT(G652^2+H652^2)*'User Interface'!$D$17)/$C$7*COS(PI()*'User Interface'!$D$19/180),0)</f>
        <v>0</v>
      </c>
      <c r="D652">
        <f>IF(G652&lt;0,(SQRT(H652^2+H652^2)*'User Interface'!$D$17)/$C$7*COS(PI()*'User Interface'!$D$19/180)+$C$8,$C$8)</f>
        <v>-9.81</v>
      </c>
      <c r="E652">
        <f t="shared" si="18"/>
        <v>9.4</v>
      </c>
      <c r="F652">
        <f t="shared" si="18"/>
        <v>-3.2783999999999889</v>
      </c>
      <c r="G652">
        <f t="shared" si="19"/>
        <v>6.0160000000000391</v>
      </c>
      <c r="H652">
        <f t="shared" si="19"/>
        <v>0.41091200000000139</v>
      </c>
    </row>
    <row r="653" spans="2:8" x14ac:dyDescent="0.3">
      <c r="B653">
        <f>B652+'User Interface'!$D$14</f>
        <v>0.64100000000000046</v>
      </c>
      <c r="C653">
        <f>IF(G653&lt;0,(SQRT(G653^2+H653^2)*'User Interface'!$D$17)/$C$7*COS(PI()*'User Interface'!$D$19/180),0)</f>
        <v>0</v>
      </c>
      <c r="D653">
        <f>IF(G653&lt;0,(SQRT(H653^2+H653^2)*'User Interface'!$D$17)/$C$7*COS(PI()*'User Interface'!$D$19/180)+$C$8,$C$8)</f>
        <v>-9.81</v>
      </c>
      <c r="E653">
        <f t="shared" si="18"/>
        <v>9.4</v>
      </c>
      <c r="F653">
        <f t="shared" si="18"/>
        <v>-3.2882099999999888</v>
      </c>
      <c r="G653">
        <f t="shared" si="19"/>
        <v>6.0254000000000394</v>
      </c>
      <c r="H653">
        <f t="shared" si="19"/>
        <v>0.40762869500000137</v>
      </c>
    </row>
    <row r="654" spans="2:8" x14ac:dyDescent="0.3">
      <c r="B654">
        <f>B653+'User Interface'!$D$14</f>
        <v>0.64200000000000046</v>
      </c>
      <c r="C654">
        <f>IF(G654&lt;0,(SQRT(G654^2+H654^2)*'User Interface'!$D$17)/$C$7*COS(PI()*'User Interface'!$D$19/180),0)</f>
        <v>0</v>
      </c>
      <c r="D654">
        <f>IF(G654&lt;0,(SQRT(H654^2+H654^2)*'User Interface'!$D$17)/$C$7*COS(PI()*'User Interface'!$D$19/180)+$C$8,$C$8)</f>
        <v>-9.81</v>
      </c>
      <c r="E654">
        <f t="shared" ref="E654:F717" si="20">C653*$C$9+E653</f>
        <v>9.4</v>
      </c>
      <c r="F654">
        <f t="shared" si="20"/>
        <v>-3.2980199999999886</v>
      </c>
      <c r="G654">
        <f t="shared" ref="G654:H717" si="21">(E654+E653)/2*$C$9+G653</f>
        <v>6.0348000000000397</v>
      </c>
      <c r="H654">
        <f t="shared" si="21"/>
        <v>0.40433558000000136</v>
      </c>
    </row>
    <row r="655" spans="2:8" x14ac:dyDescent="0.3">
      <c r="B655">
        <f>B654+'User Interface'!$D$14</f>
        <v>0.64300000000000046</v>
      </c>
      <c r="C655">
        <f>IF(G655&lt;0,(SQRT(G655^2+H655^2)*'User Interface'!$D$17)/$C$7*COS(PI()*'User Interface'!$D$19/180),0)</f>
        <v>0</v>
      </c>
      <c r="D655">
        <f>IF(G655&lt;0,(SQRT(H655^2+H655^2)*'User Interface'!$D$17)/$C$7*COS(PI()*'User Interface'!$D$19/180)+$C$8,$C$8)</f>
        <v>-9.81</v>
      </c>
      <c r="E655">
        <f t="shared" si="20"/>
        <v>9.4</v>
      </c>
      <c r="F655">
        <f t="shared" si="20"/>
        <v>-3.3078299999999885</v>
      </c>
      <c r="G655">
        <f t="shared" si="21"/>
        <v>6.04420000000004</v>
      </c>
      <c r="H655">
        <f t="shared" si="21"/>
        <v>0.40103265500000135</v>
      </c>
    </row>
    <row r="656" spans="2:8" x14ac:dyDescent="0.3">
      <c r="B656">
        <f>B655+'User Interface'!$D$14</f>
        <v>0.64400000000000046</v>
      </c>
      <c r="C656">
        <f>IF(G656&lt;0,(SQRT(G656^2+H656^2)*'User Interface'!$D$17)/$C$7*COS(PI()*'User Interface'!$D$19/180),0)</f>
        <v>0</v>
      </c>
      <c r="D656">
        <f>IF(G656&lt;0,(SQRT(H656^2+H656^2)*'User Interface'!$D$17)/$C$7*COS(PI()*'User Interface'!$D$19/180)+$C$8,$C$8)</f>
        <v>-9.81</v>
      </c>
      <c r="E656">
        <f t="shared" si="20"/>
        <v>9.4</v>
      </c>
      <c r="F656">
        <f t="shared" si="20"/>
        <v>-3.3176399999999884</v>
      </c>
      <c r="G656">
        <f t="shared" si="21"/>
        <v>6.0536000000000403</v>
      </c>
      <c r="H656">
        <f t="shared" si="21"/>
        <v>0.39771992000000134</v>
      </c>
    </row>
    <row r="657" spans="2:8" x14ac:dyDescent="0.3">
      <c r="B657">
        <f>B656+'User Interface'!$D$14</f>
        <v>0.64500000000000046</v>
      </c>
      <c r="C657">
        <f>IF(G657&lt;0,(SQRT(G657^2+H657^2)*'User Interface'!$D$17)/$C$7*COS(PI()*'User Interface'!$D$19/180),0)</f>
        <v>0</v>
      </c>
      <c r="D657">
        <f>IF(G657&lt;0,(SQRT(H657^2+H657^2)*'User Interface'!$D$17)/$C$7*COS(PI()*'User Interface'!$D$19/180)+$C$8,$C$8)</f>
        <v>-9.81</v>
      </c>
      <c r="E657">
        <f t="shared" si="20"/>
        <v>9.4</v>
      </c>
      <c r="F657">
        <f t="shared" si="20"/>
        <v>-3.3274499999999883</v>
      </c>
      <c r="G657">
        <f t="shared" si="21"/>
        <v>6.0630000000000406</v>
      </c>
      <c r="H657">
        <f t="shared" si="21"/>
        <v>0.39439737500000133</v>
      </c>
    </row>
    <row r="658" spans="2:8" x14ac:dyDescent="0.3">
      <c r="B658">
        <f>B657+'User Interface'!$D$14</f>
        <v>0.64600000000000046</v>
      </c>
      <c r="C658">
        <f>IF(G658&lt;0,(SQRT(G658^2+H658^2)*'User Interface'!$D$17)/$C$7*COS(PI()*'User Interface'!$D$19/180),0)</f>
        <v>0</v>
      </c>
      <c r="D658">
        <f>IF(G658&lt;0,(SQRT(H658^2+H658^2)*'User Interface'!$D$17)/$C$7*COS(PI()*'User Interface'!$D$19/180)+$C$8,$C$8)</f>
        <v>-9.81</v>
      </c>
      <c r="E658">
        <f t="shared" si="20"/>
        <v>9.4</v>
      </c>
      <c r="F658">
        <f t="shared" si="20"/>
        <v>-3.3372599999999881</v>
      </c>
      <c r="G658">
        <f t="shared" si="21"/>
        <v>6.0724000000000409</v>
      </c>
      <c r="H658">
        <f t="shared" si="21"/>
        <v>0.39106502000000132</v>
      </c>
    </row>
    <row r="659" spans="2:8" x14ac:dyDescent="0.3">
      <c r="B659">
        <f>B658+'User Interface'!$D$14</f>
        <v>0.64700000000000046</v>
      </c>
      <c r="C659">
        <f>IF(G659&lt;0,(SQRT(G659^2+H659^2)*'User Interface'!$D$17)/$C$7*COS(PI()*'User Interface'!$D$19/180),0)</f>
        <v>0</v>
      </c>
      <c r="D659">
        <f>IF(G659&lt;0,(SQRT(H659^2+H659^2)*'User Interface'!$D$17)/$C$7*COS(PI()*'User Interface'!$D$19/180)+$C$8,$C$8)</f>
        <v>-9.81</v>
      </c>
      <c r="E659">
        <f t="shared" si="20"/>
        <v>9.4</v>
      </c>
      <c r="F659">
        <f t="shared" si="20"/>
        <v>-3.347069999999988</v>
      </c>
      <c r="G659">
        <f t="shared" si="21"/>
        <v>6.0818000000000412</v>
      </c>
      <c r="H659">
        <f t="shared" si="21"/>
        <v>0.38772285500000131</v>
      </c>
    </row>
    <row r="660" spans="2:8" x14ac:dyDescent="0.3">
      <c r="B660">
        <f>B659+'User Interface'!$D$14</f>
        <v>0.64800000000000046</v>
      </c>
      <c r="C660">
        <f>IF(G660&lt;0,(SQRT(G660^2+H660^2)*'User Interface'!$D$17)/$C$7*COS(PI()*'User Interface'!$D$19/180),0)</f>
        <v>0</v>
      </c>
      <c r="D660">
        <f>IF(G660&lt;0,(SQRT(H660^2+H660^2)*'User Interface'!$D$17)/$C$7*COS(PI()*'User Interface'!$D$19/180)+$C$8,$C$8)</f>
        <v>-9.81</v>
      </c>
      <c r="E660">
        <f t="shared" si="20"/>
        <v>9.4</v>
      </c>
      <c r="F660">
        <f t="shared" si="20"/>
        <v>-3.3568799999999879</v>
      </c>
      <c r="G660">
        <f t="shared" si="21"/>
        <v>6.0912000000000415</v>
      </c>
      <c r="H660">
        <f t="shared" si="21"/>
        <v>0.3843708800000013</v>
      </c>
    </row>
    <row r="661" spans="2:8" x14ac:dyDescent="0.3">
      <c r="B661">
        <f>B660+'User Interface'!$D$14</f>
        <v>0.64900000000000047</v>
      </c>
      <c r="C661">
        <f>IF(G661&lt;0,(SQRT(G661^2+H661^2)*'User Interface'!$D$17)/$C$7*COS(PI()*'User Interface'!$D$19/180),0)</f>
        <v>0</v>
      </c>
      <c r="D661">
        <f>IF(G661&lt;0,(SQRT(H661^2+H661^2)*'User Interface'!$D$17)/$C$7*COS(PI()*'User Interface'!$D$19/180)+$C$8,$C$8)</f>
        <v>-9.81</v>
      </c>
      <c r="E661">
        <f t="shared" si="20"/>
        <v>9.4</v>
      </c>
      <c r="F661">
        <f t="shared" si="20"/>
        <v>-3.3666899999999877</v>
      </c>
      <c r="G661">
        <f t="shared" si="21"/>
        <v>6.1006000000000418</v>
      </c>
      <c r="H661">
        <f t="shared" si="21"/>
        <v>0.3810090950000013</v>
      </c>
    </row>
    <row r="662" spans="2:8" x14ac:dyDescent="0.3">
      <c r="B662">
        <f>B661+'User Interface'!$D$14</f>
        <v>0.65000000000000047</v>
      </c>
      <c r="C662">
        <f>IF(G662&lt;0,(SQRT(G662^2+H662^2)*'User Interface'!$D$17)/$C$7*COS(PI()*'User Interface'!$D$19/180),0)</f>
        <v>0</v>
      </c>
      <c r="D662">
        <f>IF(G662&lt;0,(SQRT(H662^2+H662^2)*'User Interface'!$D$17)/$C$7*COS(PI()*'User Interface'!$D$19/180)+$C$8,$C$8)</f>
        <v>-9.81</v>
      </c>
      <c r="E662">
        <f t="shared" si="20"/>
        <v>9.4</v>
      </c>
      <c r="F662">
        <f t="shared" si="20"/>
        <v>-3.3764999999999876</v>
      </c>
      <c r="G662">
        <f t="shared" si="21"/>
        <v>6.1100000000000421</v>
      </c>
      <c r="H662">
        <f t="shared" si="21"/>
        <v>0.37763750000000129</v>
      </c>
    </row>
    <row r="663" spans="2:8" x14ac:dyDescent="0.3">
      <c r="B663">
        <f>B662+'User Interface'!$D$14</f>
        <v>0.65100000000000047</v>
      </c>
      <c r="C663">
        <f>IF(G663&lt;0,(SQRT(G663^2+H663^2)*'User Interface'!$D$17)/$C$7*COS(PI()*'User Interface'!$D$19/180),0)</f>
        <v>0</v>
      </c>
      <c r="D663">
        <f>IF(G663&lt;0,(SQRT(H663^2+H663^2)*'User Interface'!$D$17)/$C$7*COS(PI()*'User Interface'!$D$19/180)+$C$8,$C$8)</f>
        <v>-9.81</v>
      </c>
      <c r="E663">
        <f t="shared" si="20"/>
        <v>9.4</v>
      </c>
      <c r="F663">
        <f t="shared" si="20"/>
        <v>-3.3863099999999875</v>
      </c>
      <c r="G663">
        <f t="shared" si="21"/>
        <v>6.1194000000000424</v>
      </c>
      <c r="H663">
        <f t="shared" si="21"/>
        <v>0.37425609500000129</v>
      </c>
    </row>
    <row r="664" spans="2:8" x14ac:dyDescent="0.3">
      <c r="B664">
        <f>B663+'User Interface'!$D$14</f>
        <v>0.65200000000000047</v>
      </c>
      <c r="C664">
        <f>IF(G664&lt;0,(SQRT(G664^2+H664^2)*'User Interface'!$D$17)/$C$7*COS(PI()*'User Interface'!$D$19/180),0)</f>
        <v>0</v>
      </c>
      <c r="D664">
        <f>IF(G664&lt;0,(SQRT(H664^2+H664^2)*'User Interface'!$D$17)/$C$7*COS(PI()*'User Interface'!$D$19/180)+$C$8,$C$8)</f>
        <v>-9.81</v>
      </c>
      <c r="E664">
        <f t="shared" si="20"/>
        <v>9.4</v>
      </c>
      <c r="F664">
        <f t="shared" si="20"/>
        <v>-3.3961199999999874</v>
      </c>
      <c r="G664">
        <f t="shared" si="21"/>
        <v>6.1288000000000427</v>
      </c>
      <c r="H664">
        <f t="shared" si="21"/>
        <v>0.37086488000000128</v>
      </c>
    </row>
    <row r="665" spans="2:8" x14ac:dyDescent="0.3">
      <c r="B665">
        <f>B664+'User Interface'!$D$14</f>
        <v>0.65300000000000047</v>
      </c>
      <c r="C665">
        <f>IF(G665&lt;0,(SQRT(G665^2+H665^2)*'User Interface'!$D$17)/$C$7*COS(PI()*'User Interface'!$D$19/180),0)</f>
        <v>0</v>
      </c>
      <c r="D665">
        <f>IF(G665&lt;0,(SQRT(H665^2+H665^2)*'User Interface'!$D$17)/$C$7*COS(PI()*'User Interface'!$D$19/180)+$C$8,$C$8)</f>
        <v>-9.81</v>
      </c>
      <c r="E665">
        <f t="shared" si="20"/>
        <v>9.4</v>
      </c>
      <c r="F665">
        <f t="shared" si="20"/>
        <v>-3.4059299999999872</v>
      </c>
      <c r="G665">
        <f t="shared" si="21"/>
        <v>6.138200000000043</v>
      </c>
      <c r="H665">
        <f t="shared" si="21"/>
        <v>0.36746385500000128</v>
      </c>
    </row>
    <row r="666" spans="2:8" x14ac:dyDescent="0.3">
      <c r="B666">
        <f>B665+'User Interface'!$D$14</f>
        <v>0.65400000000000047</v>
      </c>
      <c r="C666">
        <f>IF(G666&lt;0,(SQRT(G666^2+H666^2)*'User Interface'!$D$17)/$C$7*COS(PI()*'User Interface'!$D$19/180),0)</f>
        <v>0</v>
      </c>
      <c r="D666">
        <f>IF(G666&lt;0,(SQRT(H666^2+H666^2)*'User Interface'!$D$17)/$C$7*COS(PI()*'User Interface'!$D$19/180)+$C$8,$C$8)</f>
        <v>-9.81</v>
      </c>
      <c r="E666">
        <f t="shared" si="20"/>
        <v>9.4</v>
      </c>
      <c r="F666">
        <f t="shared" si="20"/>
        <v>-3.4157399999999871</v>
      </c>
      <c r="G666">
        <f t="shared" si="21"/>
        <v>6.1476000000000433</v>
      </c>
      <c r="H666">
        <f t="shared" si="21"/>
        <v>0.36405302000000128</v>
      </c>
    </row>
    <row r="667" spans="2:8" x14ac:dyDescent="0.3">
      <c r="B667">
        <f>B666+'User Interface'!$D$14</f>
        <v>0.65500000000000047</v>
      </c>
      <c r="C667">
        <f>IF(G667&lt;0,(SQRT(G667^2+H667^2)*'User Interface'!$D$17)/$C$7*COS(PI()*'User Interface'!$D$19/180),0)</f>
        <v>0</v>
      </c>
      <c r="D667">
        <f>IF(G667&lt;0,(SQRT(H667^2+H667^2)*'User Interface'!$D$17)/$C$7*COS(PI()*'User Interface'!$D$19/180)+$C$8,$C$8)</f>
        <v>-9.81</v>
      </c>
      <c r="E667">
        <f t="shared" si="20"/>
        <v>9.4</v>
      </c>
      <c r="F667">
        <f t="shared" si="20"/>
        <v>-3.425549999999987</v>
      </c>
      <c r="G667">
        <f t="shared" si="21"/>
        <v>6.1570000000000435</v>
      </c>
      <c r="H667">
        <f t="shared" si="21"/>
        <v>0.36063237500000128</v>
      </c>
    </row>
    <row r="668" spans="2:8" x14ac:dyDescent="0.3">
      <c r="B668">
        <f>B667+'User Interface'!$D$14</f>
        <v>0.65600000000000047</v>
      </c>
      <c r="C668">
        <f>IF(G668&lt;0,(SQRT(G668^2+H668^2)*'User Interface'!$D$17)/$C$7*COS(PI()*'User Interface'!$D$19/180),0)</f>
        <v>0</v>
      </c>
      <c r="D668">
        <f>IF(G668&lt;0,(SQRT(H668^2+H668^2)*'User Interface'!$D$17)/$C$7*COS(PI()*'User Interface'!$D$19/180)+$C$8,$C$8)</f>
        <v>-9.81</v>
      </c>
      <c r="E668">
        <f t="shared" si="20"/>
        <v>9.4</v>
      </c>
      <c r="F668">
        <f t="shared" si="20"/>
        <v>-3.4353599999999869</v>
      </c>
      <c r="G668">
        <f t="shared" si="21"/>
        <v>6.1664000000000438</v>
      </c>
      <c r="H668">
        <f t="shared" si="21"/>
        <v>0.35720192000000128</v>
      </c>
    </row>
    <row r="669" spans="2:8" x14ac:dyDescent="0.3">
      <c r="B669">
        <f>B668+'User Interface'!$D$14</f>
        <v>0.65700000000000047</v>
      </c>
      <c r="C669">
        <f>IF(G669&lt;0,(SQRT(G669^2+H669^2)*'User Interface'!$D$17)/$C$7*COS(PI()*'User Interface'!$D$19/180),0)</f>
        <v>0</v>
      </c>
      <c r="D669">
        <f>IF(G669&lt;0,(SQRT(H669^2+H669^2)*'User Interface'!$D$17)/$C$7*COS(PI()*'User Interface'!$D$19/180)+$C$8,$C$8)</f>
        <v>-9.81</v>
      </c>
      <c r="E669">
        <f t="shared" si="20"/>
        <v>9.4</v>
      </c>
      <c r="F669">
        <f t="shared" si="20"/>
        <v>-3.4451699999999867</v>
      </c>
      <c r="G669">
        <f t="shared" si="21"/>
        <v>6.1758000000000441</v>
      </c>
      <c r="H669">
        <f t="shared" si="21"/>
        <v>0.35376165500000128</v>
      </c>
    </row>
    <row r="670" spans="2:8" x14ac:dyDescent="0.3">
      <c r="B670">
        <f>B669+'User Interface'!$D$14</f>
        <v>0.65800000000000047</v>
      </c>
      <c r="C670">
        <f>IF(G670&lt;0,(SQRT(G670^2+H670^2)*'User Interface'!$D$17)/$C$7*COS(PI()*'User Interface'!$D$19/180),0)</f>
        <v>0</v>
      </c>
      <c r="D670">
        <f>IF(G670&lt;0,(SQRT(H670^2+H670^2)*'User Interface'!$D$17)/$C$7*COS(PI()*'User Interface'!$D$19/180)+$C$8,$C$8)</f>
        <v>-9.81</v>
      </c>
      <c r="E670">
        <f t="shared" si="20"/>
        <v>9.4</v>
      </c>
      <c r="F670">
        <f t="shared" si="20"/>
        <v>-3.4549799999999866</v>
      </c>
      <c r="G670">
        <f t="shared" si="21"/>
        <v>6.1852000000000444</v>
      </c>
      <c r="H670">
        <f t="shared" si="21"/>
        <v>0.35031158000000129</v>
      </c>
    </row>
    <row r="671" spans="2:8" x14ac:dyDescent="0.3">
      <c r="B671">
        <f>B670+'User Interface'!$D$14</f>
        <v>0.65900000000000047</v>
      </c>
      <c r="C671">
        <f>IF(G671&lt;0,(SQRT(G671^2+H671^2)*'User Interface'!$D$17)/$C$7*COS(PI()*'User Interface'!$D$19/180),0)</f>
        <v>0</v>
      </c>
      <c r="D671">
        <f>IF(G671&lt;0,(SQRT(H671^2+H671^2)*'User Interface'!$D$17)/$C$7*COS(PI()*'User Interface'!$D$19/180)+$C$8,$C$8)</f>
        <v>-9.81</v>
      </c>
      <c r="E671">
        <f t="shared" si="20"/>
        <v>9.4</v>
      </c>
      <c r="F671">
        <f t="shared" si="20"/>
        <v>-3.4647899999999865</v>
      </c>
      <c r="G671">
        <f t="shared" si="21"/>
        <v>6.1946000000000447</v>
      </c>
      <c r="H671">
        <f t="shared" si="21"/>
        <v>0.34685169500000129</v>
      </c>
    </row>
    <row r="672" spans="2:8" x14ac:dyDescent="0.3">
      <c r="B672">
        <f>B671+'User Interface'!$D$14</f>
        <v>0.66000000000000048</v>
      </c>
      <c r="C672">
        <f>IF(G672&lt;0,(SQRT(G672^2+H672^2)*'User Interface'!$D$17)/$C$7*COS(PI()*'User Interface'!$D$19/180),0)</f>
        <v>0</v>
      </c>
      <c r="D672">
        <f>IF(G672&lt;0,(SQRT(H672^2+H672^2)*'User Interface'!$D$17)/$C$7*COS(PI()*'User Interface'!$D$19/180)+$C$8,$C$8)</f>
        <v>-9.81</v>
      </c>
      <c r="E672">
        <f t="shared" si="20"/>
        <v>9.4</v>
      </c>
      <c r="F672">
        <f t="shared" si="20"/>
        <v>-3.4745999999999864</v>
      </c>
      <c r="G672">
        <f t="shared" si="21"/>
        <v>6.204000000000045</v>
      </c>
      <c r="H672">
        <f t="shared" si="21"/>
        <v>0.3433820000000013</v>
      </c>
    </row>
    <row r="673" spans="2:8" x14ac:dyDescent="0.3">
      <c r="B673">
        <f>B672+'User Interface'!$D$14</f>
        <v>0.66100000000000048</v>
      </c>
      <c r="C673">
        <f>IF(G673&lt;0,(SQRT(G673^2+H673^2)*'User Interface'!$D$17)/$C$7*COS(PI()*'User Interface'!$D$19/180),0)</f>
        <v>0</v>
      </c>
      <c r="D673">
        <f>IF(G673&lt;0,(SQRT(H673^2+H673^2)*'User Interface'!$D$17)/$C$7*COS(PI()*'User Interface'!$D$19/180)+$C$8,$C$8)</f>
        <v>-9.81</v>
      </c>
      <c r="E673">
        <f t="shared" si="20"/>
        <v>9.4</v>
      </c>
      <c r="F673">
        <f t="shared" si="20"/>
        <v>-3.4844099999999862</v>
      </c>
      <c r="G673">
        <f t="shared" si="21"/>
        <v>6.2134000000000453</v>
      </c>
      <c r="H673">
        <f t="shared" si="21"/>
        <v>0.3399024950000013</v>
      </c>
    </row>
    <row r="674" spans="2:8" x14ac:dyDescent="0.3">
      <c r="B674">
        <f>B673+'User Interface'!$D$14</f>
        <v>0.66200000000000048</v>
      </c>
      <c r="C674">
        <f>IF(G674&lt;0,(SQRT(G674^2+H674^2)*'User Interface'!$D$17)/$C$7*COS(PI()*'User Interface'!$D$19/180),0)</f>
        <v>0</v>
      </c>
      <c r="D674">
        <f>IF(G674&lt;0,(SQRT(H674^2+H674^2)*'User Interface'!$D$17)/$C$7*COS(PI()*'User Interface'!$D$19/180)+$C$8,$C$8)</f>
        <v>-9.81</v>
      </c>
      <c r="E674">
        <f t="shared" si="20"/>
        <v>9.4</v>
      </c>
      <c r="F674">
        <f t="shared" si="20"/>
        <v>-3.4942199999999861</v>
      </c>
      <c r="G674">
        <f t="shared" si="21"/>
        <v>6.2228000000000456</v>
      </c>
      <c r="H674">
        <f t="shared" si="21"/>
        <v>0.33641318000000131</v>
      </c>
    </row>
    <row r="675" spans="2:8" x14ac:dyDescent="0.3">
      <c r="B675">
        <f>B674+'User Interface'!$D$14</f>
        <v>0.66300000000000048</v>
      </c>
      <c r="C675">
        <f>IF(G675&lt;0,(SQRT(G675^2+H675^2)*'User Interface'!$D$17)/$C$7*COS(PI()*'User Interface'!$D$19/180),0)</f>
        <v>0</v>
      </c>
      <c r="D675">
        <f>IF(G675&lt;0,(SQRT(H675^2+H675^2)*'User Interface'!$D$17)/$C$7*COS(PI()*'User Interface'!$D$19/180)+$C$8,$C$8)</f>
        <v>-9.81</v>
      </c>
      <c r="E675">
        <f t="shared" si="20"/>
        <v>9.4</v>
      </c>
      <c r="F675">
        <f t="shared" si="20"/>
        <v>-3.504029999999986</v>
      </c>
      <c r="G675">
        <f t="shared" si="21"/>
        <v>6.2322000000000459</v>
      </c>
      <c r="H675">
        <f t="shared" si="21"/>
        <v>0.33291405500000132</v>
      </c>
    </row>
    <row r="676" spans="2:8" x14ac:dyDescent="0.3">
      <c r="B676">
        <f>B675+'User Interface'!$D$14</f>
        <v>0.66400000000000048</v>
      </c>
      <c r="C676">
        <f>IF(G676&lt;0,(SQRT(G676^2+H676^2)*'User Interface'!$D$17)/$C$7*COS(PI()*'User Interface'!$D$19/180),0)</f>
        <v>0</v>
      </c>
      <c r="D676">
        <f>IF(G676&lt;0,(SQRT(H676^2+H676^2)*'User Interface'!$D$17)/$C$7*COS(PI()*'User Interface'!$D$19/180)+$C$8,$C$8)</f>
        <v>-9.81</v>
      </c>
      <c r="E676">
        <f t="shared" si="20"/>
        <v>9.4</v>
      </c>
      <c r="F676">
        <f t="shared" si="20"/>
        <v>-3.5138399999999859</v>
      </c>
      <c r="G676">
        <f t="shared" si="21"/>
        <v>6.2416000000000462</v>
      </c>
      <c r="H676">
        <f t="shared" si="21"/>
        <v>0.32940512000000133</v>
      </c>
    </row>
    <row r="677" spans="2:8" x14ac:dyDescent="0.3">
      <c r="B677">
        <f>B676+'User Interface'!$D$14</f>
        <v>0.66500000000000048</v>
      </c>
      <c r="C677">
        <f>IF(G677&lt;0,(SQRT(G677^2+H677^2)*'User Interface'!$D$17)/$C$7*COS(PI()*'User Interface'!$D$19/180),0)</f>
        <v>0</v>
      </c>
      <c r="D677">
        <f>IF(G677&lt;0,(SQRT(H677^2+H677^2)*'User Interface'!$D$17)/$C$7*COS(PI()*'User Interface'!$D$19/180)+$C$8,$C$8)</f>
        <v>-9.81</v>
      </c>
      <c r="E677">
        <f t="shared" si="20"/>
        <v>9.4</v>
      </c>
      <c r="F677">
        <f t="shared" si="20"/>
        <v>-3.5236499999999857</v>
      </c>
      <c r="G677">
        <f t="shared" si="21"/>
        <v>6.2510000000000465</v>
      </c>
      <c r="H677">
        <f t="shared" si="21"/>
        <v>0.32588637500000134</v>
      </c>
    </row>
    <row r="678" spans="2:8" x14ac:dyDescent="0.3">
      <c r="B678">
        <f>B677+'User Interface'!$D$14</f>
        <v>0.66600000000000048</v>
      </c>
      <c r="C678">
        <f>IF(G678&lt;0,(SQRT(G678^2+H678^2)*'User Interface'!$D$17)/$C$7*COS(PI()*'User Interface'!$D$19/180),0)</f>
        <v>0</v>
      </c>
      <c r="D678">
        <f>IF(G678&lt;0,(SQRT(H678^2+H678^2)*'User Interface'!$D$17)/$C$7*COS(PI()*'User Interface'!$D$19/180)+$C$8,$C$8)</f>
        <v>-9.81</v>
      </c>
      <c r="E678">
        <f t="shared" si="20"/>
        <v>9.4</v>
      </c>
      <c r="F678">
        <f t="shared" si="20"/>
        <v>-3.5334599999999856</v>
      </c>
      <c r="G678">
        <f t="shared" si="21"/>
        <v>6.2604000000000468</v>
      </c>
      <c r="H678">
        <f t="shared" si="21"/>
        <v>0.32235782000000135</v>
      </c>
    </row>
    <row r="679" spans="2:8" x14ac:dyDescent="0.3">
      <c r="B679">
        <f>B678+'User Interface'!$D$14</f>
        <v>0.66700000000000048</v>
      </c>
      <c r="C679">
        <f>IF(G679&lt;0,(SQRT(G679^2+H679^2)*'User Interface'!$D$17)/$C$7*COS(PI()*'User Interface'!$D$19/180),0)</f>
        <v>0</v>
      </c>
      <c r="D679">
        <f>IF(G679&lt;0,(SQRT(H679^2+H679^2)*'User Interface'!$D$17)/$C$7*COS(PI()*'User Interface'!$D$19/180)+$C$8,$C$8)</f>
        <v>-9.81</v>
      </c>
      <c r="E679">
        <f t="shared" si="20"/>
        <v>9.4</v>
      </c>
      <c r="F679">
        <f t="shared" si="20"/>
        <v>-3.5432699999999855</v>
      </c>
      <c r="G679">
        <f t="shared" si="21"/>
        <v>6.2698000000000471</v>
      </c>
      <c r="H679">
        <f t="shared" si="21"/>
        <v>0.31881945500000136</v>
      </c>
    </row>
    <row r="680" spans="2:8" x14ac:dyDescent="0.3">
      <c r="B680">
        <f>B679+'User Interface'!$D$14</f>
        <v>0.66800000000000048</v>
      </c>
      <c r="C680">
        <f>IF(G680&lt;0,(SQRT(G680^2+H680^2)*'User Interface'!$D$17)/$C$7*COS(PI()*'User Interface'!$D$19/180),0)</f>
        <v>0</v>
      </c>
      <c r="D680">
        <f>IF(G680&lt;0,(SQRT(H680^2+H680^2)*'User Interface'!$D$17)/$C$7*COS(PI()*'User Interface'!$D$19/180)+$C$8,$C$8)</f>
        <v>-9.81</v>
      </c>
      <c r="E680">
        <f t="shared" si="20"/>
        <v>9.4</v>
      </c>
      <c r="F680">
        <f t="shared" si="20"/>
        <v>-3.5530799999999854</v>
      </c>
      <c r="G680">
        <f t="shared" si="21"/>
        <v>6.2792000000000474</v>
      </c>
      <c r="H680">
        <f t="shared" si="21"/>
        <v>0.31527128000000137</v>
      </c>
    </row>
    <row r="681" spans="2:8" x14ac:dyDescent="0.3">
      <c r="B681">
        <f>B680+'User Interface'!$D$14</f>
        <v>0.66900000000000048</v>
      </c>
      <c r="C681">
        <f>IF(G681&lt;0,(SQRT(G681^2+H681^2)*'User Interface'!$D$17)/$C$7*COS(PI()*'User Interface'!$D$19/180),0)</f>
        <v>0</v>
      </c>
      <c r="D681">
        <f>IF(G681&lt;0,(SQRT(H681^2+H681^2)*'User Interface'!$D$17)/$C$7*COS(PI()*'User Interface'!$D$19/180)+$C$8,$C$8)</f>
        <v>-9.81</v>
      </c>
      <c r="E681">
        <f t="shared" si="20"/>
        <v>9.4</v>
      </c>
      <c r="F681">
        <f t="shared" si="20"/>
        <v>-3.5628899999999852</v>
      </c>
      <c r="G681">
        <f t="shared" si="21"/>
        <v>6.2886000000000477</v>
      </c>
      <c r="H681">
        <f t="shared" si="21"/>
        <v>0.31171329500000139</v>
      </c>
    </row>
    <row r="682" spans="2:8" x14ac:dyDescent="0.3">
      <c r="B682">
        <f>B681+'User Interface'!$D$14</f>
        <v>0.67000000000000048</v>
      </c>
      <c r="C682">
        <f>IF(G682&lt;0,(SQRT(G682^2+H682^2)*'User Interface'!$D$17)/$C$7*COS(PI()*'User Interface'!$D$19/180),0)</f>
        <v>0</v>
      </c>
      <c r="D682">
        <f>IF(G682&lt;0,(SQRT(H682^2+H682^2)*'User Interface'!$D$17)/$C$7*COS(PI()*'User Interface'!$D$19/180)+$C$8,$C$8)</f>
        <v>-9.81</v>
      </c>
      <c r="E682">
        <f t="shared" si="20"/>
        <v>9.4</v>
      </c>
      <c r="F682">
        <f t="shared" si="20"/>
        <v>-3.5726999999999851</v>
      </c>
      <c r="G682">
        <f t="shared" si="21"/>
        <v>6.298000000000048</v>
      </c>
      <c r="H682">
        <f t="shared" si="21"/>
        <v>0.3081455000000014</v>
      </c>
    </row>
    <row r="683" spans="2:8" x14ac:dyDescent="0.3">
      <c r="B683">
        <f>B682+'User Interface'!$D$14</f>
        <v>0.67100000000000048</v>
      </c>
      <c r="C683">
        <f>IF(G683&lt;0,(SQRT(G683^2+H683^2)*'User Interface'!$D$17)/$C$7*COS(PI()*'User Interface'!$D$19/180),0)</f>
        <v>0</v>
      </c>
      <c r="D683">
        <f>IF(G683&lt;0,(SQRT(H683^2+H683^2)*'User Interface'!$D$17)/$C$7*COS(PI()*'User Interface'!$D$19/180)+$C$8,$C$8)</f>
        <v>-9.81</v>
      </c>
      <c r="E683">
        <f t="shared" si="20"/>
        <v>9.4</v>
      </c>
      <c r="F683">
        <f t="shared" si="20"/>
        <v>-3.582509999999985</v>
      </c>
      <c r="G683">
        <f t="shared" si="21"/>
        <v>6.3074000000000483</v>
      </c>
      <c r="H683">
        <f t="shared" si="21"/>
        <v>0.30456789500000142</v>
      </c>
    </row>
    <row r="684" spans="2:8" x14ac:dyDescent="0.3">
      <c r="B684">
        <f>B683+'User Interface'!$D$14</f>
        <v>0.67200000000000049</v>
      </c>
      <c r="C684">
        <f>IF(G684&lt;0,(SQRT(G684^2+H684^2)*'User Interface'!$D$17)/$C$7*COS(PI()*'User Interface'!$D$19/180),0)</f>
        <v>0</v>
      </c>
      <c r="D684">
        <f>IF(G684&lt;0,(SQRT(H684^2+H684^2)*'User Interface'!$D$17)/$C$7*COS(PI()*'User Interface'!$D$19/180)+$C$8,$C$8)</f>
        <v>-9.81</v>
      </c>
      <c r="E684">
        <f t="shared" si="20"/>
        <v>9.4</v>
      </c>
      <c r="F684">
        <f t="shared" si="20"/>
        <v>-3.5923199999999849</v>
      </c>
      <c r="G684">
        <f t="shared" si="21"/>
        <v>6.3168000000000486</v>
      </c>
      <c r="H684">
        <f t="shared" si="21"/>
        <v>0.30098048000000144</v>
      </c>
    </row>
    <row r="685" spans="2:8" x14ac:dyDescent="0.3">
      <c r="B685">
        <f>B684+'User Interface'!$D$14</f>
        <v>0.67300000000000049</v>
      </c>
      <c r="C685">
        <f>IF(G685&lt;0,(SQRT(G685^2+H685^2)*'User Interface'!$D$17)/$C$7*COS(PI()*'User Interface'!$D$19/180),0)</f>
        <v>0</v>
      </c>
      <c r="D685">
        <f>IF(G685&lt;0,(SQRT(H685^2+H685^2)*'User Interface'!$D$17)/$C$7*COS(PI()*'User Interface'!$D$19/180)+$C$8,$C$8)</f>
        <v>-9.81</v>
      </c>
      <c r="E685">
        <f t="shared" si="20"/>
        <v>9.4</v>
      </c>
      <c r="F685">
        <f t="shared" si="20"/>
        <v>-3.6021299999999847</v>
      </c>
      <c r="G685">
        <f t="shared" si="21"/>
        <v>6.3262000000000489</v>
      </c>
      <c r="H685">
        <f t="shared" si="21"/>
        <v>0.29738325500000146</v>
      </c>
    </row>
    <row r="686" spans="2:8" x14ac:dyDescent="0.3">
      <c r="B686">
        <f>B685+'User Interface'!$D$14</f>
        <v>0.67400000000000049</v>
      </c>
      <c r="C686">
        <f>IF(G686&lt;0,(SQRT(G686^2+H686^2)*'User Interface'!$D$17)/$C$7*COS(PI()*'User Interface'!$D$19/180),0)</f>
        <v>0</v>
      </c>
      <c r="D686">
        <f>IF(G686&lt;0,(SQRT(H686^2+H686^2)*'User Interface'!$D$17)/$C$7*COS(PI()*'User Interface'!$D$19/180)+$C$8,$C$8)</f>
        <v>-9.81</v>
      </c>
      <c r="E686">
        <f t="shared" si="20"/>
        <v>9.4</v>
      </c>
      <c r="F686">
        <f t="shared" si="20"/>
        <v>-3.6119399999999846</v>
      </c>
      <c r="G686">
        <f t="shared" si="21"/>
        <v>6.3356000000000492</v>
      </c>
      <c r="H686">
        <f t="shared" si="21"/>
        <v>0.29377622000000148</v>
      </c>
    </row>
    <row r="687" spans="2:8" x14ac:dyDescent="0.3">
      <c r="B687">
        <f>B686+'User Interface'!$D$14</f>
        <v>0.67500000000000049</v>
      </c>
      <c r="C687">
        <f>IF(G687&lt;0,(SQRT(G687^2+H687^2)*'User Interface'!$D$17)/$C$7*COS(PI()*'User Interface'!$D$19/180),0)</f>
        <v>0</v>
      </c>
      <c r="D687">
        <f>IF(G687&lt;0,(SQRT(H687^2+H687^2)*'User Interface'!$D$17)/$C$7*COS(PI()*'User Interface'!$D$19/180)+$C$8,$C$8)</f>
        <v>-9.81</v>
      </c>
      <c r="E687">
        <f t="shared" si="20"/>
        <v>9.4</v>
      </c>
      <c r="F687">
        <f t="shared" si="20"/>
        <v>-3.6217499999999845</v>
      </c>
      <c r="G687">
        <f t="shared" si="21"/>
        <v>6.3450000000000495</v>
      </c>
      <c r="H687">
        <f t="shared" si="21"/>
        <v>0.2901593750000015</v>
      </c>
    </row>
    <row r="688" spans="2:8" x14ac:dyDescent="0.3">
      <c r="B688">
        <f>B687+'User Interface'!$D$14</f>
        <v>0.67600000000000049</v>
      </c>
      <c r="C688">
        <f>IF(G688&lt;0,(SQRT(G688^2+H688^2)*'User Interface'!$D$17)/$C$7*COS(PI()*'User Interface'!$D$19/180),0)</f>
        <v>0</v>
      </c>
      <c r="D688">
        <f>IF(G688&lt;0,(SQRT(H688^2+H688^2)*'User Interface'!$D$17)/$C$7*COS(PI()*'User Interface'!$D$19/180)+$C$8,$C$8)</f>
        <v>-9.81</v>
      </c>
      <c r="E688">
        <f t="shared" si="20"/>
        <v>9.4</v>
      </c>
      <c r="F688">
        <f t="shared" si="20"/>
        <v>-3.6315599999999844</v>
      </c>
      <c r="G688">
        <f t="shared" si="21"/>
        <v>6.3544000000000498</v>
      </c>
      <c r="H688">
        <f t="shared" si="21"/>
        <v>0.28653272000000152</v>
      </c>
    </row>
    <row r="689" spans="2:8" x14ac:dyDescent="0.3">
      <c r="B689">
        <f>B688+'User Interface'!$D$14</f>
        <v>0.67700000000000049</v>
      </c>
      <c r="C689">
        <f>IF(G689&lt;0,(SQRT(G689^2+H689^2)*'User Interface'!$D$17)/$C$7*COS(PI()*'User Interface'!$D$19/180),0)</f>
        <v>0</v>
      </c>
      <c r="D689">
        <f>IF(G689&lt;0,(SQRT(H689^2+H689^2)*'User Interface'!$D$17)/$C$7*COS(PI()*'User Interface'!$D$19/180)+$C$8,$C$8)</f>
        <v>-9.81</v>
      </c>
      <c r="E689">
        <f t="shared" si="20"/>
        <v>9.4</v>
      </c>
      <c r="F689">
        <f t="shared" si="20"/>
        <v>-3.6413699999999842</v>
      </c>
      <c r="G689">
        <f t="shared" si="21"/>
        <v>6.3638000000000501</v>
      </c>
      <c r="H689">
        <f t="shared" si="21"/>
        <v>0.28289625500000154</v>
      </c>
    </row>
    <row r="690" spans="2:8" x14ac:dyDescent="0.3">
      <c r="B690">
        <f>B689+'User Interface'!$D$14</f>
        <v>0.67800000000000049</v>
      </c>
      <c r="C690">
        <f>IF(G690&lt;0,(SQRT(G690^2+H690^2)*'User Interface'!$D$17)/$C$7*COS(PI()*'User Interface'!$D$19/180),0)</f>
        <v>0</v>
      </c>
      <c r="D690">
        <f>IF(G690&lt;0,(SQRT(H690^2+H690^2)*'User Interface'!$D$17)/$C$7*COS(PI()*'User Interface'!$D$19/180)+$C$8,$C$8)</f>
        <v>-9.81</v>
      </c>
      <c r="E690">
        <f t="shared" si="20"/>
        <v>9.4</v>
      </c>
      <c r="F690">
        <f t="shared" si="20"/>
        <v>-3.6511799999999841</v>
      </c>
      <c r="G690">
        <f t="shared" si="21"/>
        <v>6.3732000000000504</v>
      </c>
      <c r="H690">
        <f t="shared" si="21"/>
        <v>0.27924998000000156</v>
      </c>
    </row>
    <row r="691" spans="2:8" x14ac:dyDescent="0.3">
      <c r="B691">
        <f>B690+'User Interface'!$D$14</f>
        <v>0.67900000000000049</v>
      </c>
      <c r="C691">
        <f>IF(G691&lt;0,(SQRT(G691^2+H691^2)*'User Interface'!$D$17)/$C$7*COS(PI()*'User Interface'!$D$19/180),0)</f>
        <v>0</v>
      </c>
      <c r="D691">
        <f>IF(G691&lt;0,(SQRT(H691^2+H691^2)*'User Interface'!$D$17)/$C$7*COS(PI()*'User Interface'!$D$19/180)+$C$8,$C$8)</f>
        <v>-9.81</v>
      </c>
      <c r="E691">
        <f t="shared" si="20"/>
        <v>9.4</v>
      </c>
      <c r="F691">
        <f t="shared" si="20"/>
        <v>-3.660989999999984</v>
      </c>
      <c r="G691">
        <f t="shared" si="21"/>
        <v>6.3826000000000507</v>
      </c>
      <c r="H691">
        <f t="shared" si="21"/>
        <v>0.27559389500000159</v>
      </c>
    </row>
    <row r="692" spans="2:8" x14ac:dyDescent="0.3">
      <c r="B692">
        <f>B691+'User Interface'!$D$14</f>
        <v>0.68000000000000049</v>
      </c>
      <c r="C692">
        <f>IF(G692&lt;0,(SQRT(G692^2+H692^2)*'User Interface'!$D$17)/$C$7*COS(PI()*'User Interface'!$D$19/180),0)</f>
        <v>0</v>
      </c>
      <c r="D692">
        <f>IF(G692&lt;0,(SQRT(H692^2+H692^2)*'User Interface'!$D$17)/$C$7*COS(PI()*'User Interface'!$D$19/180)+$C$8,$C$8)</f>
        <v>-9.81</v>
      </c>
      <c r="E692">
        <f t="shared" si="20"/>
        <v>9.4</v>
      </c>
      <c r="F692">
        <f t="shared" si="20"/>
        <v>-3.6707999999999839</v>
      </c>
      <c r="G692">
        <f t="shared" si="21"/>
        <v>6.392000000000051</v>
      </c>
      <c r="H692">
        <f t="shared" si="21"/>
        <v>0.27192800000000161</v>
      </c>
    </row>
    <row r="693" spans="2:8" x14ac:dyDescent="0.3">
      <c r="B693">
        <f>B692+'User Interface'!$D$14</f>
        <v>0.68100000000000049</v>
      </c>
      <c r="C693">
        <f>IF(G693&lt;0,(SQRT(G693^2+H693^2)*'User Interface'!$D$17)/$C$7*COS(PI()*'User Interface'!$D$19/180),0)</f>
        <v>0</v>
      </c>
      <c r="D693">
        <f>IF(G693&lt;0,(SQRT(H693^2+H693^2)*'User Interface'!$D$17)/$C$7*COS(PI()*'User Interface'!$D$19/180)+$C$8,$C$8)</f>
        <v>-9.81</v>
      </c>
      <c r="E693">
        <f t="shared" si="20"/>
        <v>9.4</v>
      </c>
      <c r="F693">
        <f t="shared" si="20"/>
        <v>-3.6806099999999837</v>
      </c>
      <c r="G693">
        <f t="shared" si="21"/>
        <v>6.4014000000000513</v>
      </c>
      <c r="H693">
        <f t="shared" si="21"/>
        <v>0.26825229500000164</v>
      </c>
    </row>
    <row r="694" spans="2:8" x14ac:dyDescent="0.3">
      <c r="B694">
        <f>B693+'User Interface'!$D$14</f>
        <v>0.68200000000000049</v>
      </c>
      <c r="C694">
        <f>IF(G694&lt;0,(SQRT(G694^2+H694^2)*'User Interface'!$D$17)/$C$7*COS(PI()*'User Interface'!$D$19/180),0)</f>
        <v>0</v>
      </c>
      <c r="D694">
        <f>IF(G694&lt;0,(SQRT(H694^2+H694^2)*'User Interface'!$D$17)/$C$7*COS(PI()*'User Interface'!$D$19/180)+$C$8,$C$8)</f>
        <v>-9.81</v>
      </c>
      <c r="E694">
        <f t="shared" si="20"/>
        <v>9.4</v>
      </c>
      <c r="F694">
        <f t="shared" si="20"/>
        <v>-3.6904199999999836</v>
      </c>
      <c r="G694">
        <f t="shared" si="21"/>
        <v>6.4108000000000516</v>
      </c>
      <c r="H694">
        <f t="shared" si="21"/>
        <v>0.26456678000000167</v>
      </c>
    </row>
    <row r="695" spans="2:8" x14ac:dyDescent="0.3">
      <c r="B695">
        <f>B694+'User Interface'!$D$14</f>
        <v>0.6830000000000005</v>
      </c>
      <c r="C695">
        <f>IF(G695&lt;0,(SQRT(G695^2+H695^2)*'User Interface'!$D$17)/$C$7*COS(PI()*'User Interface'!$D$19/180),0)</f>
        <v>0</v>
      </c>
      <c r="D695">
        <f>IF(G695&lt;0,(SQRT(H695^2+H695^2)*'User Interface'!$D$17)/$C$7*COS(PI()*'User Interface'!$D$19/180)+$C$8,$C$8)</f>
        <v>-9.81</v>
      </c>
      <c r="E695">
        <f t="shared" si="20"/>
        <v>9.4</v>
      </c>
      <c r="F695">
        <f t="shared" si="20"/>
        <v>-3.7002299999999835</v>
      </c>
      <c r="G695">
        <f t="shared" si="21"/>
        <v>6.4202000000000519</v>
      </c>
      <c r="H695">
        <f t="shared" si="21"/>
        <v>0.2608714550000017</v>
      </c>
    </row>
    <row r="696" spans="2:8" x14ac:dyDescent="0.3">
      <c r="B696">
        <f>B695+'User Interface'!$D$14</f>
        <v>0.6840000000000005</v>
      </c>
      <c r="C696">
        <f>IF(G696&lt;0,(SQRT(G696^2+H696^2)*'User Interface'!$D$17)/$C$7*COS(PI()*'User Interface'!$D$19/180),0)</f>
        <v>0</v>
      </c>
      <c r="D696">
        <f>IF(G696&lt;0,(SQRT(H696^2+H696^2)*'User Interface'!$D$17)/$C$7*COS(PI()*'User Interface'!$D$19/180)+$C$8,$C$8)</f>
        <v>-9.81</v>
      </c>
      <c r="E696">
        <f t="shared" si="20"/>
        <v>9.4</v>
      </c>
      <c r="F696">
        <f t="shared" si="20"/>
        <v>-3.7100399999999834</v>
      </c>
      <c r="G696">
        <f t="shared" si="21"/>
        <v>6.4296000000000522</v>
      </c>
      <c r="H696">
        <f t="shared" si="21"/>
        <v>0.25716632000000172</v>
      </c>
    </row>
    <row r="697" spans="2:8" x14ac:dyDescent="0.3">
      <c r="B697">
        <f>B696+'User Interface'!$D$14</f>
        <v>0.6850000000000005</v>
      </c>
      <c r="C697">
        <f>IF(G697&lt;0,(SQRT(G697^2+H697^2)*'User Interface'!$D$17)/$C$7*COS(PI()*'User Interface'!$D$19/180),0)</f>
        <v>0</v>
      </c>
      <c r="D697">
        <f>IF(G697&lt;0,(SQRT(H697^2+H697^2)*'User Interface'!$D$17)/$C$7*COS(PI()*'User Interface'!$D$19/180)+$C$8,$C$8)</f>
        <v>-9.81</v>
      </c>
      <c r="E697">
        <f t="shared" si="20"/>
        <v>9.4</v>
      </c>
      <c r="F697">
        <f t="shared" si="20"/>
        <v>-3.7198499999999832</v>
      </c>
      <c r="G697">
        <f t="shared" si="21"/>
        <v>6.4390000000000525</v>
      </c>
      <c r="H697">
        <f t="shared" si="21"/>
        <v>0.25345137500000176</v>
      </c>
    </row>
    <row r="698" spans="2:8" x14ac:dyDescent="0.3">
      <c r="B698">
        <f>B697+'User Interface'!$D$14</f>
        <v>0.6860000000000005</v>
      </c>
      <c r="C698">
        <f>IF(G698&lt;0,(SQRT(G698^2+H698^2)*'User Interface'!$D$17)/$C$7*COS(PI()*'User Interface'!$D$19/180),0)</f>
        <v>0</v>
      </c>
      <c r="D698">
        <f>IF(G698&lt;0,(SQRT(H698^2+H698^2)*'User Interface'!$D$17)/$C$7*COS(PI()*'User Interface'!$D$19/180)+$C$8,$C$8)</f>
        <v>-9.81</v>
      </c>
      <c r="E698">
        <f t="shared" si="20"/>
        <v>9.4</v>
      </c>
      <c r="F698">
        <f t="shared" si="20"/>
        <v>-3.7296599999999831</v>
      </c>
      <c r="G698">
        <f t="shared" si="21"/>
        <v>6.4484000000000528</v>
      </c>
      <c r="H698">
        <f t="shared" si="21"/>
        <v>0.24972662000000176</v>
      </c>
    </row>
    <row r="699" spans="2:8" x14ac:dyDescent="0.3">
      <c r="B699">
        <f>B698+'User Interface'!$D$14</f>
        <v>0.6870000000000005</v>
      </c>
      <c r="C699">
        <f>IF(G699&lt;0,(SQRT(G699^2+H699^2)*'User Interface'!$D$17)/$C$7*COS(PI()*'User Interface'!$D$19/180),0)</f>
        <v>0</v>
      </c>
      <c r="D699">
        <f>IF(G699&lt;0,(SQRT(H699^2+H699^2)*'User Interface'!$D$17)/$C$7*COS(PI()*'User Interface'!$D$19/180)+$C$8,$C$8)</f>
        <v>-9.81</v>
      </c>
      <c r="E699">
        <f t="shared" si="20"/>
        <v>9.4</v>
      </c>
      <c r="F699">
        <f t="shared" si="20"/>
        <v>-3.739469999999983</v>
      </c>
      <c r="G699">
        <f t="shared" si="21"/>
        <v>6.4578000000000531</v>
      </c>
      <c r="H699">
        <f t="shared" si="21"/>
        <v>0.24599205500000176</v>
      </c>
    </row>
    <row r="700" spans="2:8" x14ac:dyDescent="0.3">
      <c r="B700">
        <f>B699+'User Interface'!$D$14</f>
        <v>0.6880000000000005</v>
      </c>
      <c r="C700">
        <f>IF(G700&lt;0,(SQRT(G700^2+H700^2)*'User Interface'!$D$17)/$C$7*COS(PI()*'User Interface'!$D$19/180),0)</f>
        <v>0</v>
      </c>
      <c r="D700">
        <f>IF(G700&lt;0,(SQRT(H700^2+H700^2)*'User Interface'!$D$17)/$C$7*COS(PI()*'User Interface'!$D$19/180)+$C$8,$C$8)</f>
        <v>-9.81</v>
      </c>
      <c r="E700">
        <f t="shared" si="20"/>
        <v>9.4</v>
      </c>
      <c r="F700">
        <f t="shared" si="20"/>
        <v>-3.7492799999999828</v>
      </c>
      <c r="G700">
        <f t="shared" si="21"/>
        <v>6.4672000000000534</v>
      </c>
      <c r="H700">
        <f t="shared" si="21"/>
        <v>0.24224768000000177</v>
      </c>
    </row>
    <row r="701" spans="2:8" x14ac:dyDescent="0.3">
      <c r="B701">
        <f>B700+'User Interface'!$D$14</f>
        <v>0.6890000000000005</v>
      </c>
      <c r="C701">
        <f>IF(G701&lt;0,(SQRT(G701^2+H701^2)*'User Interface'!$D$17)/$C$7*COS(PI()*'User Interface'!$D$19/180),0)</f>
        <v>0</v>
      </c>
      <c r="D701">
        <f>IF(G701&lt;0,(SQRT(H701^2+H701^2)*'User Interface'!$D$17)/$C$7*COS(PI()*'User Interface'!$D$19/180)+$C$8,$C$8)</f>
        <v>-9.81</v>
      </c>
      <c r="E701">
        <f t="shared" si="20"/>
        <v>9.4</v>
      </c>
      <c r="F701">
        <f t="shared" si="20"/>
        <v>-3.7590899999999827</v>
      </c>
      <c r="G701">
        <f t="shared" si="21"/>
        <v>6.4766000000000536</v>
      </c>
      <c r="H701">
        <f t="shared" si="21"/>
        <v>0.23849349500000178</v>
      </c>
    </row>
    <row r="702" spans="2:8" x14ac:dyDescent="0.3">
      <c r="B702">
        <f>B701+'User Interface'!$D$14</f>
        <v>0.6900000000000005</v>
      </c>
      <c r="C702">
        <f>IF(G702&lt;0,(SQRT(G702^2+H702^2)*'User Interface'!$D$17)/$C$7*COS(PI()*'User Interface'!$D$19/180),0)</f>
        <v>0</v>
      </c>
      <c r="D702">
        <f>IF(G702&lt;0,(SQRT(H702^2+H702^2)*'User Interface'!$D$17)/$C$7*COS(PI()*'User Interface'!$D$19/180)+$C$8,$C$8)</f>
        <v>-9.81</v>
      </c>
      <c r="E702">
        <f t="shared" si="20"/>
        <v>9.4</v>
      </c>
      <c r="F702">
        <f t="shared" si="20"/>
        <v>-3.7688999999999826</v>
      </c>
      <c r="G702">
        <f t="shared" si="21"/>
        <v>6.4860000000000539</v>
      </c>
      <c r="H702">
        <f t="shared" si="21"/>
        <v>0.23472950000000178</v>
      </c>
    </row>
    <row r="703" spans="2:8" x14ac:dyDescent="0.3">
      <c r="B703">
        <f>B702+'User Interface'!$D$14</f>
        <v>0.6910000000000005</v>
      </c>
      <c r="C703">
        <f>IF(G703&lt;0,(SQRT(G703^2+H703^2)*'User Interface'!$D$17)/$C$7*COS(PI()*'User Interface'!$D$19/180),0)</f>
        <v>0</v>
      </c>
      <c r="D703">
        <f>IF(G703&lt;0,(SQRT(H703^2+H703^2)*'User Interface'!$D$17)/$C$7*COS(PI()*'User Interface'!$D$19/180)+$C$8,$C$8)</f>
        <v>-9.81</v>
      </c>
      <c r="E703">
        <f t="shared" si="20"/>
        <v>9.4</v>
      </c>
      <c r="F703">
        <f t="shared" si="20"/>
        <v>-3.7787099999999825</v>
      </c>
      <c r="G703">
        <f t="shared" si="21"/>
        <v>6.4954000000000542</v>
      </c>
      <c r="H703">
        <f t="shared" si="21"/>
        <v>0.23095569500000179</v>
      </c>
    </row>
    <row r="704" spans="2:8" x14ac:dyDescent="0.3">
      <c r="B704">
        <f>B703+'User Interface'!$D$14</f>
        <v>0.6920000000000005</v>
      </c>
      <c r="C704">
        <f>IF(G704&lt;0,(SQRT(G704^2+H704^2)*'User Interface'!$D$17)/$C$7*COS(PI()*'User Interface'!$D$19/180),0)</f>
        <v>0</v>
      </c>
      <c r="D704">
        <f>IF(G704&lt;0,(SQRT(H704^2+H704^2)*'User Interface'!$D$17)/$C$7*COS(PI()*'User Interface'!$D$19/180)+$C$8,$C$8)</f>
        <v>-9.81</v>
      </c>
      <c r="E704">
        <f t="shared" si="20"/>
        <v>9.4</v>
      </c>
      <c r="F704">
        <f t="shared" si="20"/>
        <v>-3.7885199999999823</v>
      </c>
      <c r="G704">
        <f t="shared" si="21"/>
        <v>6.5048000000000545</v>
      </c>
      <c r="H704">
        <f t="shared" si="21"/>
        <v>0.2271720800000018</v>
      </c>
    </row>
    <row r="705" spans="2:8" x14ac:dyDescent="0.3">
      <c r="B705">
        <f>B704+'User Interface'!$D$14</f>
        <v>0.6930000000000005</v>
      </c>
      <c r="C705">
        <f>IF(G705&lt;0,(SQRT(G705^2+H705^2)*'User Interface'!$D$17)/$C$7*COS(PI()*'User Interface'!$D$19/180),0)</f>
        <v>0</v>
      </c>
      <c r="D705">
        <f>IF(G705&lt;0,(SQRT(H705^2+H705^2)*'User Interface'!$D$17)/$C$7*COS(PI()*'User Interface'!$D$19/180)+$C$8,$C$8)</f>
        <v>-9.81</v>
      </c>
      <c r="E705">
        <f t="shared" si="20"/>
        <v>9.4</v>
      </c>
      <c r="F705">
        <f t="shared" si="20"/>
        <v>-3.7983299999999822</v>
      </c>
      <c r="G705">
        <f t="shared" si="21"/>
        <v>6.5142000000000548</v>
      </c>
      <c r="H705">
        <f t="shared" si="21"/>
        <v>0.22337865500000181</v>
      </c>
    </row>
    <row r="706" spans="2:8" x14ac:dyDescent="0.3">
      <c r="B706">
        <f>B705+'User Interface'!$D$14</f>
        <v>0.69400000000000051</v>
      </c>
      <c r="C706">
        <f>IF(G706&lt;0,(SQRT(G706^2+H706^2)*'User Interface'!$D$17)/$C$7*COS(PI()*'User Interface'!$D$19/180),0)</f>
        <v>0</v>
      </c>
      <c r="D706">
        <f>IF(G706&lt;0,(SQRT(H706^2+H706^2)*'User Interface'!$D$17)/$C$7*COS(PI()*'User Interface'!$D$19/180)+$C$8,$C$8)</f>
        <v>-9.81</v>
      </c>
      <c r="E706">
        <f t="shared" si="20"/>
        <v>9.4</v>
      </c>
      <c r="F706">
        <f t="shared" si="20"/>
        <v>-3.8081399999999821</v>
      </c>
      <c r="G706">
        <f t="shared" si="21"/>
        <v>6.5236000000000551</v>
      </c>
      <c r="H706">
        <f t="shared" si="21"/>
        <v>0.21957542000000183</v>
      </c>
    </row>
    <row r="707" spans="2:8" x14ac:dyDescent="0.3">
      <c r="B707">
        <f>B706+'User Interface'!$D$14</f>
        <v>0.69500000000000051</v>
      </c>
      <c r="C707">
        <f>IF(G707&lt;0,(SQRT(G707^2+H707^2)*'User Interface'!$D$17)/$C$7*COS(PI()*'User Interface'!$D$19/180),0)</f>
        <v>0</v>
      </c>
      <c r="D707">
        <f>IF(G707&lt;0,(SQRT(H707^2+H707^2)*'User Interface'!$D$17)/$C$7*COS(PI()*'User Interface'!$D$19/180)+$C$8,$C$8)</f>
        <v>-9.81</v>
      </c>
      <c r="E707">
        <f t="shared" si="20"/>
        <v>9.4</v>
      </c>
      <c r="F707">
        <f t="shared" si="20"/>
        <v>-3.817949999999982</v>
      </c>
      <c r="G707">
        <f t="shared" si="21"/>
        <v>6.5330000000000554</v>
      </c>
      <c r="H707">
        <f t="shared" si="21"/>
        <v>0.21576237500000184</v>
      </c>
    </row>
    <row r="708" spans="2:8" x14ac:dyDescent="0.3">
      <c r="B708">
        <f>B707+'User Interface'!$D$14</f>
        <v>0.69600000000000051</v>
      </c>
      <c r="C708">
        <f>IF(G708&lt;0,(SQRT(G708^2+H708^2)*'User Interface'!$D$17)/$C$7*COS(PI()*'User Interface'!$D$19/180),0)</f>
        <v>0</v>
      </c>
      <c r="D708">
        <f>IF(G708&lt;0,(SQRT(H708^2+H708^2)*'User Interface'!$D$17)/$C$7*COS(PI()*'User Interface'!$D$19/180)+$C$8,$C$8)</f>
        <v>-9.81</v>
      </c>
      <c r="E708">
        <f t="shared" si="20"/>
        <v>9.4</v>
      </c>
      <c r="F708">
        <f t="shared" si="20"/>
        <v>-3.8277599999999818</v>
      </c>
      <c r="G708">
        <f t="shared" si="21"/>
        <v>6.5424000000000557</v>
      </c>
      <c r="H708">
        <f t="shared" si="21"/>
        <v>0.21193952000000185</v>
      </c>
    </row>
    <row r="709" spans="2:8" x14ac:dyDescent="0.3">
      <c r="B709">
        <f>B708+'User Interface'!$D$14</f>
        <v>0.69700000000000051</v>
      </c>
      <c r="C709">
        <f>IF(G709&lt;0,(SQRT(G709^2+H709^2)*'User Interface'!$D$17)/$C$7*COS(PI()*'User Interface'!$D$19/180),0)</f>
        <v>0</v>
      </c>
      <c r="D709">
        <f>IF(G709&lt;0,(SQRT(H709^2+H709^2)*'User Interface'!$D$17)/$C$7*COS(PI()*'User Interface'!$D$19/180)+$C$8,$C$8)</f>
        <v>-9.81</v>
      </c>
      <c r="E709">
        <f t="shared" si="20"/>
        <v>9.4</v>
      </c>
      <c r="F709">
        <f t="shared" si="20"/>
        <v>-3.8375699999999817</v>
      </c>
      <c r="G709">
        <f t="shared" si="21"/>
        <v>6.551800000000056</v>
      </c>
      <c r="H709">
        <f t="shared" si="21"/>
        <v>0.20810685500000187</v>
      </c>
    </row>
    <row r="710" spans="2:8" x14ac:dyDescent="0.3">
      <c r="B710">
        <f>B709+'User Interface'!$D$14</f>
        <v>0.69800000000000051</v>
      </c>
      <c r="C710">
        <f>IF(G710&lt;0,(SQRT(G710^2+H710^2)*'User Interface'!$D$17)/$C$7*COS(PI()*'User Interface'!$D$19/180),0)</f>
        <v>0</v>
      </c>
      <c r="D710">
        <f>IF(G710&lt;0,(SQRT(H710^2+H710^2)*'User Interface'!$D$17)/$C$7*COS(PI()*'User Interface'!$D$19/180)+$C$8,$C$8)</f>
        <v>-9.81</v>
      </c>
      <c r="E710">
        <f t="shared" si="20"/>
        <v>9.4</v>
      </c>
      <c r="F710">
        <f t="shared" si="20"/>
        <v>-3.8473799999999816</v>
      </c>
      <c r="G710">
        <f t="shared" si="21"/>
        <v>6.5612000000000563</v>
      </c>
      <c r="H710">
        <f t="shared" si="21"/>
        <v>0.20426438000000188</v>
      </c>
    </row>
    <row r="711" spans="2:8" x14ac:dyDescent="0.3">
      <c r="B711">
        <f>B710+'User Interface'!$D$14</f>
        <v>0.69900000000000051</v>
      </c>
      <c r="C711">
        <f>IF(G711&lt;0,(SQRT(G711^2+H711^2)*'User Interface'!$D$17)/$C$7*COS(PI()*'User Interface'!$D$19/180),0)</f>
        <v>0</v>
      </c>
      <c r="D711">
        <f>IF(G711&lt;0,(SQRT(H711^2+H711^2)*'User Interface'!$D$17)/$C$7*COS(PI()*'User Interface'!$D$19/180)+$C$8,$C$8)</f>
        <v>-9.81</v>
      </c>
      <c r="E711">
        <f t="shared" si="20"/>
        <v>9.4</v>
      </c>
      <c r="F711">
        <f t="shared" si="20"/>
        <v>-3.8571899999999815</v>
      </c>
      <c r="G711">
        <f t="shared" si="21"/>
        <v>6.5706000000000566</v>
      </c>
      <c r="H711">
        <f t="shared" si="21"/>
        <v>0.2004120950000019</v>
      </c>
    </row>
    <row r="712" spans="2:8" x14ac:dyDescent="0.3">
      <c r="B712">
        <f>B711+'User Interface'!$D$14</f>
        <v>0.70000000000000051</v>
      </c>
      <c r="C712">
        <f>IF(G712&lt;0,(SQRT(G712^2+H712^2)*'User Interface'!$D$17)/$C$7*COS(PI()*'User Interface'!$D$19/180),0)</f>
        <v>0</v>
      </c>
      <c r="D712">
        <f>IF(G712&lt;0,(SQRT(H712^2+H712^2)*'User Interface'!$D$17)/$C$7*COS(PI()*'User Interface'!$D$19/180)+$C$8,$C$8)</f>
        <v>-9.81</v>
      </c>
      <c r="E712">
        <f t="shared" si="20"/>
        <v>9.4</v>
      </c>
      <c r="F712">
        <f t="shared" si="20"/>
        <v>-3.8669999999999813</v>
      </c>
      <c r="G712">
        <f t="shared" si="21"/>
        <v>6.5800000000000569</v>
      </c>
      <c r="H712">
        <f t="shared" si="21"/>
        <v>0.19655000000000192</v>
      </c>
    </row>
    <row r="713" spans="2:8" x14ac:dyDescent="0.3">
      <c r="B713">
        <f>B712+'User Interface'!$D$14</f>
        <v>0.70100000000000051</v>
      </c>
      <c r="C713">
        <f>IF(G713&lt;0,(SQRT(G713^2+H713^2)*'User Interface'!$D$17)/$C$7*COS(PI()*'User Interface'!$D$19/180),0)</f>
        <v>0</v>
      </c>
      <c r="D713">
        <f>IF(G713&lt;0,(SQRT(H713^2+H713^2)*'User Interface'!$D$17)/$C$7*COS(PI()*'User Interface'!$D$19/180)+$C$8,$C$8)</f>
        <v>-9.81</v>
      </c>
      <c r="E713">
        <f t="shared" si="20"/>
        <v>9.4</v>
      </c>
      <c r="F713">
        <f t="shared" si="20"/>
        <v>-3.8768099999999812</v>
      </c>
      <c r="G713">
        <f t="shared" si="21"/>
        <v>6.5894000000000572</v>
      </c>
      <c r="H713">
        <f t="shared" si="21"/>
        <v>0.19267809500000194</v>
      </c>
    </row>
    <row r="714" spans="2:8" x14ac:dyDescent="0.3">
      <c r="B714">
        <f>B713+'User Interface'!$D$14</f>
        <v>0.70200000000000051</v>
      </c>
      <c r="C714">
        <f>IF(G714&lt;0,(SQRT(G714^2+H714^2)*'User Interface'!$D$17)/$C$7*COS(PI()*'User Interface'!$D$19/180),0)</f>
        <v>0</v>
      </c>
      <c r="D714">
        <f>IF(G714&lt;0,(SQRT(H714^2+H714^2)*'User Interface'!$D$17)/$C$7*COS(PI()*'User Interface'!$D$19/180)+$C$8,$C$8)</f>
        <v>-9.81</v>
      </c>
      <c r="E714">
        <f t="shared" si="20"/>
        <v>9.4</v>
      </c>
      <c r="F714">
        <f t="shared" si="20"/>
        <v>-3.8866199999999811</v>
      </c>
      <c r="G714">
        <f t="shared" si="21"/>
        <v>6.5988000000000575</v>
      </c>
      <c r="H714">
        <f t="shared" si="21"/>
        <v>0.18879638000000196</v>
      </c>
    </row>
    <row r="715" spans="2:8" x14ac:dyDescent="0.3">
      <c r="B715">
        <f>B714+'User Interface'!$D$14</f>
        <v>0.70300000000000051</v>
      </c>
      <c r="C715">
        <f>IF(G715&lt;0,(SQRT(G715^2+H715^2)*'User Interface'!$D$17)/$C$7*COS(PI()*'User Interface'!$D$19/180),0)</f>
        <v>0</v>
      </c>
      <c r="D715">
        <f>IF(G715&lt;0,(SQRT(H715^2+H715^2)*'User Interface'!$D$17)/$C$7*COS(PI()*'User Interface'!$D$19/180)+$C$8,$C$8)</f>
        <v>-9.81</v>
      </c>
      <c r="E715">
        <f t="shared" si="20"/>
        <v>9.4</v>
      </c>
      <c r="F715">
        <f t="shared" si="20"/>
        <v>-3.896429999999981</v>
      </c>
      <c r="G715">
        <f t="shared" si="21"/>
        <v>6.6082000000000578</v>
      </c>
      <c r="H715">
        <f t="shared" si="21"/>
        <v>0.18490485500000198</v>
      </c>
    </row>
    <row r="716" spans="2:8" x14ac:dyDescent="0.3">
      <c r="B716">
        <f>B715+'User Interface'!$D$14</f>
        <v>0.70400000000000051</v>
      </c>
      <c r="C716">
        <f>IF(G716&lt;0,(SQRT(G716^2+H716^2)*'User Interface'!$D$17)/$C$7*COS(PI()*'User Interface'!$D$19/180),0)</f>
        <v>0</v>
      </c>
      <c r="D716">
        <f>IF(G716&lt;0,(SQRT(H716^2+H716^2)*'User Interface'!$D$17)/$C$7*COS(PI()*'User Interface'!$D$19/180)+$C$8,$C$8)</f>
        <v>-9.81</v>
      </c>
      <c r="E716">
        <f t="shared" si="20"/>
        <v>9.4</v>
      </c>
      <c r="F716">
        <f t="shared" si="20"/>
        <v>-3.9062399999999808</v>
      </c>
      <c r="G716">
        <f t="shared" si="21"/>
        <v>6.6176000000000581</v>
      </c>
      <c r="H716">
        <f t="shared" si="21"/>
        <v>0.181003520000002</v>
      </c>
    </row>
    <row r="717" spans="2:8" x14ac:dyDescent="0.3">
      <c r="B717">
        <f>B716+'User Interface'!$D$14</f>
        <v>0.70500000000000052</v>
      </c>
      <c r="C717">
        <f>IF(G717&lt;0,(SQRT(G717^2+H717^2)*'User Interface'!$D$17)/$C$7*COS(PI()*'User Interface'!$D$19/180),0)</f>
        <v>0</v>
      </c>
      <c r="D717">
        <f>IF(G717&lt;0,(SQRT(H717^2+H717^2)*'User Interface'!$D$17)/$C$7*COS(PI()*'User Interface'!$D$19/180)+$C$8,$C$8)</f>
        <v>-9.81</v>
      </c>
      <c r="E717">
        <f t="shared" si="20"/>
        <v>9.4</v>
      </c>
      <c r="F717">
        <f t="shared" si="20"/>
        <v>-3.9160499999999807</v>
      </c>
      <c r="G717">
        <f t="shared" si="21"/>
        <v>6.6270000000000584</v>
      </c>
      <c r="H717">
        <f t="shared" si="21"/>
        <v>0.17709237500000202</v>
      </c>
    </row>
    <row r="718" spans="2:8" x14ac:dyDescent="0.3">
      <c r="B718">
        <f>B717+'User Interface'!$D$14</f>
        <v>0.70600000000000052</v>
      </c>
      <c r="C718">
        <f>IF(G718&lt;0,(SQRT(G718^2+H718^2)*'User Interface'!$D$17)/$C$7*COS(PI()*'User Interface'!$D$19/180),0)</f>
        <v>0</v>
      </c>
      <c r="D718">
        <f>IF(G718&lt;0,(SQRT(H718^2+H718^2)*'User Interface'!$D$17)/$C$7*COS(PI()*'User Interface'!$D$19/180)+$C$8,$C$8)</f>
        <v>-9.81</v>
      </c>
      <c r="E718">
        <f t="shared" ref="E718:F781" si="22">C717*$C$9+E717</f>
        <v>9.4</v>
      </c>
      <c r="F718">
        <f t="shared" si="22"/>
        <v>-3.9258599999999806</v>
      </c>
      <c r="G718">
        <f t="shared" ref="G718:H781" si="23">(E718+E717)/2*$C$9+G717</f>
        <v>6.6364000000000587</v>
      </c>
      <c r="H718">
        <f t="shared" si="23"/>
        <v>0.17317142000000205</v>
      </c>
    </row>
    <row r="719" spans="2:8" x14ac:dyDescent="0.3">
      <c r="B719">
        <f>B718+'User Interface'!$D$14</f>
        <v>0.70700000000000052</v>
      </c>
      <c r="C719">
        <f>IF(G719&lt;0,(SQRT(G719^2+H719^2)*'User Interface'!$D$17)/$C$7*COS(PI()*'User Interface'!$D$19/180),0)</f>
        <v>0</v>
      </c>
      <c r="D719">
        <f>IF(G719&lt;0,(SQRT(H719^2+H719^2)*'User Interface'!$D$17)/$C$7*COS(PI()*'User Interface'!$D$19/180)+$C$8,$C$8)</f>
        <v>-9.81</v>
      </c>
      <c r="E719">
        <f t="shared" si="22"/>
        <v>9.4</v>
      </c>
      <c r="F719">
        <f t="shared" si="22"/>
        <v>-3.9356699999999805</v>
      </c>
      <c r="G719">
        <f t="shared" si="23"/>
        <v>6.645800000000059</v>
      </c>
      <c r="H719">
        <f t="shared" si="23"/>
        <v>0.16924065500000207</v>
      </c>
    </row>
    <row r="720" spans="2:8" x14ac:dyDescent="0.3">
      <c r="B720">
        <f>B719+'User Interface'!$D$14</f>
        <v>0.70800000000000052</v>
      </c>
      <c r="C720">
        <f>IF(G720&lt;0,(SQRT(G720^2+H720^2)*'User Interface'!$D$17)/$C$7*COS(PI()*'User Interface'!$D$19/180),0)</f>
        <v>0</v>
      </c>
      <c r="D720">
        <f>IF(G720&lt;0,(SQRT(H720^2+H720^2)*'User Interface'!$D$17)/$C$7*COS(PI()*'User Interface'!$D$19/180)+$C$8,$C$8)</f>
        <v>-9.81</v>
      </c>
      <c r="E720">
        <f t="shared" si="22"/>
        <v>9.4</v>
      </c>
      <c r="F720">
        <f t="shared" si="22"/>
        <v>-3.9454799999999803</v>
      </c>
      <c r="G720">
        <f t="shared" si="23"/>
        <v>6.6552000000000593</v>
      </c>
      <c r="H720">
        <f t="shared" si="23"/>
        <v>0.1653000800000021</v>
      </c>
    </row>
    <row r="721" spans="2:8" x14ac:dyDescent="0.3">
      <c r="B721">
        <f>B720+'User Interface'!$D$14</f>
        <v>0.70900000000000052</v>
      </c>
      <c r="C721">
        <f>IF(G721&lt;0,(SQRT(G721^2+H721^2)*'User Interface'!$D$17)/$C$7*COS(PI()*'User Interface'!$D$19/180),0)</f>
        <v>0</v>
      </c>
      <c r="D721">
        <f>IF(G721&lt;0,(SQRT(H721^2+H721^2)*'User Interface'!$D$17)/$C$7*COS(PI()*'User Interface'!$D$19/180)+$C$8,$C$8)</f>
        <v>-9.81</v>
      </c>
      <c r="E721">
        <f t="shared" si="22"/>
        <v>9.4</v>
      </c>
      <c r="F721">
        <f t="shared" si="22"/>
        <v>-3.9552899999999802</v>
      </c>
      <c r="G721">
        <f t="shared" si="23"/>
        <v>6.6646000000000596</v>
      </c>
      <c r="H721">
        <f t="shared" si="23"/>
        <v>0.16134969500000212</v>
      </c>
    </row>
    <row r="722" spans="2:8" x14ac:dyDescent="0.3">
      <c r="B722">
        <f>B721+'User Interface'!$D$14</f>
        <v>0.71000000000000052</v>
      </c>
      <c r="C722">
        <f>IF(G722&lt;0,(SQRT(G722^2+H722^2)*'User Interface'!$D$17)/$C$7*COS(PI()*'User Interface'!$D$19/180),0)</f>
        <v>0</v>
      </c>
      <c r="D722">
        <f>IF(G722&lt;0,(SQRT(H722^2+H722^2)*'User Interface'!$D$17)/$C$7*COS(PI()*'User Interface'!$D$19/180)+$C$8,$C$8)</f>
        <v>-9.81</v>
      </c>
      <c r="E722">
        <f t="shared" si="22"/>
        <v>9.4</v>
      </c>
      <c r="F722">
        <f t="shared" si="22"/>
        <v>-3.9650999999999801</v>
      </c>
      <c r="G722">
        <f t="shared" si="23"/>
        <v>6.6740000000000599</v>
      </c>
      <c r="H722">
        <f t="shared" si="23"/>
        <v>0.15738950000000215</v>
      </c>
    </row>
    <row r="723" spans="2:8" x14ac:dyDescent="0.3">
      <c r="B723">
        <f>B722+'User Interface'!$D$14</f>
        <v>0.71100000000000052</v>
      </c>
      <c r="C723">
        <f>IF(G723&lt;0,(SQRT(G723^2+H723^2)*'User Interface'!$D$17)/$C$7*COS(PI()*'User Interface'!$D$19/180),0)</f>
        <v>0</v>
      </c>
      <c r="D723">
        <f>IF(G723&lt;0,(SQRT(H723^2+H723^2)*'User Interface'!$D$17)/$C$7*COS(PI()*'User Interface'!$D$19/180)+$C$8,$C$8)</f>
        <v>-9.81</v>
      </c>
      <c r="E723">
        <f t="shared" si="22"/>
        <v>9.4</v>
      </c>
      <c r="F723">
        <f t="shared" si="22"/>
        <v>-3.97490999999998</v>
      </c>
      <c r="G723">
        <f t="shared" si="23"/>
        <v>6.6834000000000602</v>
      </c>
      <c r="H723">
        <f t="shared" si="23"/>
        <v>0.15341949500000218</v>
      </c>
    </row>
    <row r="724" spans="2:8" x14ac:dyDescent="0.3">
      <c r="B724">
        <f>B723+'User Interface'!$D$14</f>
        <v>0.71200000000000052</v>
      </c>
      <c r="C724">
        <f>IF(G724&lt;0,(SQRT(G724^2+H724^2)*'User Interface'!$D$17)/$C$7*COS(PI()*'User Interface'!$D$19/180),0)</f>
        <v>0</v>
      </c>
      <c r="D724">
        <f>IF(G724&lt;0,(SQRT(H724^2+H724^2)*'User Interface'!$D$17)/$C$7*COS(PI()*'User Interface'!$D$19/180)+$C$8,$C$8)</f>
        <v>-9.81</v>
      </c>
      <c r="E724">
        <f t="shared" si="22"/>
        <v>9.4</v>
      </c>
      <c r="F724">
        <f t="shared" si="22"/>
        <v>-3.9847199999999798</v>
      </c>
      <c r="G724">
        <f t="shared" si="23"/>
        <v>6.6928000000000605</v>
      </c>
      <c r="H724">
        <f t="shared" si="23"/>
        <v>0.14943968000000221</v>
      </c>
    </row>
    <row r="725" spans="2:8" x14ac:dyDescent="0.3">
      <c r="B725">
        <f>B724+'User Interface'!$D$14</f>
        <v>0.71300000000000052</v>
      </c>
      <c r="C725">
        <f>IF(G725&lt;0,(SQRT(G725^2+H725^2)*'User Interface'!$D$17)/$C$7*COS(PI()*'User Interface'!$D$19/180),0)</f>
        <v>0</v>
      </c>
      <c r="D725">
        <f>IF(G725&lt;0,(SQRT(H725^2+H725^2)*'User Interface'!$D$17)/$C$7*COS(PI()*'User Interface'!$D$19/180)+$C$8,$C$8)</f>
        <v>-9.81</v>
      </c>
      <c r="E725">
        <f t="shared" si="22"/>
        <v>9.4</v>
      </c>
      <c r="F725">
        <f t="shared" si="22"/>
        <v>-3.9945299999999797</v>
      </c>
      <c r="G725">
        <f t="shared" si="23"/>
        <v>6.7022000000000608</v>
      </c>
      <c r="H725">
        <f t="shared" si="23"/>
        <v>0.14545005500000224</v>
      </c>
    </row>
    <row r="726" spans="2:8" x14ac:dyDescent="0.3">
      <c r="B726">
        <f>B725+'User Interface'!$D$14</f>
        <v>0.71400000000000052</v>
      </c>
      <c r="C726">
        <f>IF(G726&lt;0,(SQRT(G726^2+H726^2)*'User Interface'!$D$17)/$C$7*COS(PI()*'User Interface'!$D$19/180),0)</f>
        <v>0</v>
      </c>
      <c r="D726">
        <f>IF(G726&lt;0,(SQRT(H726^2+H726^2)*'User Interface'!$D$17)/$C$7*COS(PI()*'User Interface'!$D$19/180)+$C$8,$C$8)</f>
        <v>-9.81</v>
      </c>
      <c r="E726">
        <f t="shared" si="22"/>
        <v>9.4</v>
      </c>
      <c r="F726">
        <f t="shared" si="22"/>
        <v>-4.0043399999999796</v>
      </c>
      <c r="G726">
        <f t="shared" si="23"/>
        <v>6.7116000000000611</v>
      </c>
      <c r="H726">
        <f t="shared" si="23"/>
        <v>0.14145062000000228</v>
      </c>
    </row>
    <row r="727" spans="2:8" x14ac:dyDescent="0.3">
      <c r="B727">
        <f>B726+'User Interface'!$D$14</f>
        <v>0.71500000000000052</v>
      </c>
      <c r="C727">
        <f>IF(G727&lt;0,(SQRT(G727^2+H727^2)*'User Interface'!$D$17)/$C$7*COS(PI()*'User Interface'!$D$19/180),0)</f>
        <v>0</v>
      </c>
      <c r="D727">
        <f>IF(G727&lt;0,(SQRT(H727^2+H727^2)*'User Interface'!$D$17)/$C$7*COS(PI()*'User Interface'!$D$19/180)+$C$8,$C$8)</f>
        <v>-9.81</v>
      </c>
      <c r="E727">
        <f t="shared" si="22"/>
        <v>9.4</v>
      </c>
      <c r="F727">
        <f t="shared" si="22"/>
        <v>-4.0141499999999795</v>
      </c>
      <c r="G727">
        <f t="shared" si="23"/>
        <v>6.7210000000000614</v>
      </c>
      <c r="H727">
        <f t="shared" si="23"/>
        <v>0.13744137500000231</v>
      </c>
    </row>
    <row r="728" spans="2:8" x14ac:dyDescent="0.3">
      <c r="B728">
        <f>B727+'User Interface'!$D$14</f>
        <v>0.71600000000000052</v>
      </c>
      <c r="C728">
        <f>IF(G728&lt;0,(SQRT(G728^2+H728^2)*'User Interface'!$D$17)/$C$7*COS(PI()*'User Interface'!$D$19/180),0)</f>
        <v>0</v>
      </c>
      <c r="D728">
        <f>IF(G728&lt;0,(SQRT(H728^2+H728^2)*'User Interface'!$D$17)/$C$7*COS(PI()*'User Interface'!$D$19/180)+$C$8,$C$8)</f>
        <v>-9.81</v>
      </c>
      <c r="E728">
        <f t="shared" si="22"/>
        <v>9.4</v>
      </c>
      <c r="F728">
        <f t="shared" si="22"/>
        <v>-4.0239599999999793</v>
      </c>
      <c r="G728">
        <f t="shared" si="23"/>
        <v>6.7304000000000617</v>
      </c>
      <c r="H728">
        <f t="shared" si="23"/>
        <v>0.13342232000000231</v>
      </c>
    </row>
    <row r="729" spans="2:8" x14ac:dyDescent="0.3">
      <c r="B729">
        <f>B728+'User Interface'!$D$14</f>
        <v>0.71700000000000053</v>
      </c>
      <c r="C729">
        <f>IF(G729&lt;0,(SQRT(G729^2+H729^2)*'User Interface'!$D$17)/$C$7*COS(PI()*'User Interface'!$D$19/180),0)</f>
        <v>0</v>
      </c>
      <c r="D729">
        <f>IF(G729&lt;0,(SQRT(H729^2+H729^2)*'User Interface'!$D$17)/$C$7*COS(PI()*'User Interface'!$D$19/180)+$C$8,$C$8)</f>
        <v>-9.81</v>
      </c>
      <c r="E729">
        <f t="shared" si="22"/>
        <v>9.4</v>
      </c>
      <c r="F729">
        <f t="shared" si="22"/>
        <v>-4.0337699999999792</v>
      </c>
      <c r="G729">
        <f t="shared" si="23"/>
        <v>6.739800000000062</v>
      </c>
      <c r="H729">
        <f t="shared" si="23"/>
        <v>0.12939345500000232</v>
      </c>
    </row>
    <row r="730" spans="2:8" x14ac:dyDescent="0.3">
      <c r="B730">
        <f>B729+'User Interface'!$D$14</f>
        <v>0.71800000000000053</v>
      </c>
      <c r="C730">
        <f>IF(G730&lt;0,(SQRT(G730^2+H730^2)*'User Interface'!$D$17)/$C$7*COS(PI()*'User Interface'!$D$19/180),0)</f>
        <v>0</v>
      </c>
      <c r="D730">
        <f>IF(G730&lt;0,(SQRT(H730^2+H730^2)*'User Interface'!$D$17)/$C$7*COS(PI()*'User Interface'!$D$19/180)+$C$8,$C$8)</f>
        <v>-9.81</v>
      </c>
      <c r="E730">
        <f t="shared" si="22"/>
        <v>9.4</v>
      </c>
      <c r="F730">
        <f t="shared" si="22"/>
        <v>-4.0435799999999791</v>
      </c>
      <c r="G730">
        <f t="shared" si="23"/>
        <v>6.7492000000000623</v>
      </c>
      <c r="H730">
        <f t="shared" si="23"/>
        <v>0.12535478000000233</v>
      </c>
    </row>
    <row r="731" spans="2:8" x14ac:dyDescent="0.3">
      <c r="B731">
        <f>B730+'User Interface'!$D$14</f>
        <v>0.71900000000000053</v>
      </c>
      <c r="C731">
        <f>IF(G731&lt;0,(SQRT(G731^2+H731^2)*'User Interface'!$D$17)/$C$7*COS(PI()*'User Interface'!$D$19/180),0)</f>
        <v>0</v>
      </c>
      <c r="D731">
        <f>IF(G731&lt;0,(SQRT(H731^2+H731^2)*'User Interface'!$D$17)/$C$7*COS(PI()*'User Interface'!$D$19/180)+$C$8,$C$8)</f>
        <v>-9.81</v>
      </c>
      <c r="E731">
        <f t="shared" si="22"/>
        <v>9.4</v>
      </c>
      <c r="F731">
        <f t="shared" si="22"/>
        <v>-4.053389999999979</v>
      </c>
      <c r="G731">
        <f t="shared" si="23"/>
        <v>6.7586000000000626</v>
      </c>
      <c r="H731">
        <f t="shared" si="23"/>
        <v>0.12130629500000235</v>
      </c>
    </row>
    <row r="732" spans="2:8" x14ac:dyDescent="0.3">
      <c r="B732">
        <f>B731+'User Interface'!$D$14</f>
        <v>0.72000000000000053</v>
      </c>
      <c r="C732">
        <f>IF(G732&lt;0,(SQRT(G732^2+H732^2)*'User Interface'!$D$17)/$C$7*COS(PI()*'User Interface'!$D$19/180),0)</f>
        <v>0</v>
      </c>
      <c r="D732">
        <f>IF(G732&lt;0,(SQRT(H732^2+H732^2)*'User Interface'!$D$17)/$C$7*COS(PI()*'User Interface'!$D$19/180)+$C$8,$C$8)</f>
        <v>-9.81</v>
      </c>
      <c r="E732">
        <f t="shared" si="22"/>
        <v>9.4</v>
      </c>
      <c r="F732">
        <f t="shared" si="22"/>
        <v>-4.0631999999999788</v>
      </c>
      <c r="G732">
        <f t="shared" si="23"/>
        <v>6.7680000000000629</v>
      </c>
      <c r="H732">
        <f t="shared" si="23"/>
        <v>0.11724800000000238</v>
      </c>
    </row>
    <row r="733" spans="2:8" x14ac:dyDescent="0.3">
      <c r="B733">
        <f>B732+'User Interface'!$D$14</f>
        <v>0.72100000000000053</v>
      </c>
      <c r="C733">
        <f>IF(G733&lt;0,(SQRT(G733^2+H733^2)*'User Interface'!$D$17)/$C$7*COS(PI()*'User Interface'!$D$19/180),0)</f>
        <v>0</v>
      </c>
      <c r="D733">
        <f>IF(G733&lt;0,(SQRT(H733^2+H733^2)*'User Interface'!$D$17)/$C$7*COS(PI()*'User Interface'!$D$19/180)+$C$8,$C$8)</f>
        <v>-9.81</v>
      </c>
      <c r="E733">
        <f t="shared" si="22"/>
        <v>9.4</v>
      </c>
      <c r="F733">
        <f t="shared" si="22"/>
        <v>-4.0730099999999787</v>
      </c>
      <c r="G733">
        <f t="shared" si="23"/>
        <v>6.7774000000000632</v>
      </c>
      <c r="H733">
        <f t="shared" si="23"/>
        <v>0.1131798950000024</v>
      </c>
    </row>
    <row r="734" spans="2:8" x14ac:dyDescent="0.3">
      <c r="B734">
        <f>B733+'User Interface'!$D$14</f>
        <v>0.72200000000000053</v>
      </c>
      <c r="C734">
        <f>IF(G734&lt;0,(SQRT(G734^2+H734^2)*'User Interface'!$D$17)/$C$7*COS(PI()*'User Interface'!$D$19/180),0)</f>
        <v>0</v>
      </c>
      <c r="D734">
        <f>IF(G734&lt;0,(SQRT(H734^2+H734^2)*'User Interface'!$D$17)/$C$7*COS(PI()*'User Interface'!$D$19/180)+$C$8,$C$8)</f>
        <v>-9.81</v>
      </c>
      <c r="E734">
        <f t="shared" si="22"/>
        <v>9.4</v>
      </c>
      <c r="F734">
        <f t="shared" si="22"/>
        <v>-4.0828199999999786</v>
      </c>
      <c r="G734">
        <f t="shared" si="23"/>
        <v>6.7868000000000634</v>
      </c>
      <c r="H734">
        <f t="shared" si="23"/>
        <v>0.10910198000000243</v>
      </c>
    </row>
    <row r="735" spans="2:8" x14ac:dyDescent="0.3">
      <c r="B735">
        <f>B734+'User Interface'!$D$14</f>
        <v>0.72300000000000053</v>
      </c>
      <c r="C735">
        <f>IF(G735&lt;0,(SQRT(G735^2+H735^2)*'User Interface'!$D$17)/$C$7*COS(PI()*'User Interface'!$D$19/180),0)</f>
        <v>0</v>
      </c>
      <c r="D735">
        <f>IF(G735&lt;0,(SQRT(H735^2+H735^2)*'User Interface'!$D$17)/$C$7*COS(PI()*'User Interface'!$D$19/180)+$C$8,$C$8)</f>
        <v>-9.81</v>
      </c>
      <c r="E735">
        <f t="shared" si="22"/>
        <v>9.4</v>
      </c>
      <c r="F735">
        <f t="shared" si="22"/>
        <v>-4.0926299999999785</v>
      </c>
      <c r="G735">
        <f t="shared" si="23"/>
        <v>6.7962000000000637</v>
      </c>
      <c r="H735">
        <f t="shared" si="23"/>
        <v>0.10501425500000246</v>
      </c>
    </row>
    <row r="736" spans="2:8" x14ac:dyDescent="0.3">
      <c r="B736">
        <f>B735+'User Interface'!$D$14</f>
        <v>0.72400000000000053</v>
      </c>
      <c r="C736">
        <f>IF(G736&lt;0,(SQRT(G736^2+H736^2)*'User Interface'!$D$17)/$C$7*COS(PI()*'User Interface'!$D$19/180),0)</f>
        <v>0</v>
      </c>
      <c r="D736">
        <f>IF(G736&lt;0,(SQRT(H736^2+H736^2)*'User Interface'!$D$17)/$C$7*COS(PI()*'User Interface'!$D$19/180)+$C$8,$C$8)</f>
        <v>-9.81</v>
      </c>
      <c r="E736">
        <f t="shared" si="22"/>
        <v>9.4</v>
      </c>
      <c r="F736">
        <f t="shared" si="22"/>
        <v>-4.1024399999999783</v>
      </c>
      <c r="G736">
        <f t="shared" si="23"/>
        <v>6.805600000000064</v>
      </c>
      <c r="H736">
        <f t="shared" si="23"/>
        <v>0.10091672000000249</v>
      </c>
    </row>
    <row r="737" spans="2:8" x14ac:dyDescent="0.3">
      <c r="B737">
        <f>B736+'User Interface'!$D$14</f>
        <v>0.72500000000000053</v>
      </c>
      <c r="C737">
        <f>IF(G737&lt;0,(SQRT(G737^2+H737^2)*'User Interface'!$D$17)/$C$7*COS(PI()*'User Interface'!$D$19/180),0)</f>
        <v>0</v>
      </c>
      <c r="D737">
        <f>IF(G737&lt;0,(SQRT(H737^2+H737^2)*'User Interface'!$D$17)/$C$7*COS(PI()*'User Interface'!$D$19/180)+$C$8,$C$8)</f>
        <v>-9.81</v>
      </c>
      <c r="E737">
        <f t="shared" si="22"/>
        <v>9.4</v>
      </c>
      <c r="F737">
        <f t="shared" si="22"/>
        <v>-4.1122499999999782</v>
      </c>
      <c r="G737">
        <f t="shared" si="23"/>
        <v>6.8150000000000643</v>
      </c>
      <c r="H737">
        <f t="shared" si="23"/>
        <v>9.6809375000002501E-2</v>
      </c>
    </row>
    <row r="738" spans="2:8" x14ac:dyDescent="0.3">
      <c r="B738">
        <f>B737+'User Interface'!$D$14</f>
        <v>0.72600000000000053</v>
      </c>
      <c r="C738">
        <f>IF(G738&lt;0,(SQRT(G738^2+H738^2)*'User Interface'!$D$17)/$C$7*COS(PI()*'User Interface'!$D$19/180),0)</f>
        <v>0</v>
      </c>
      <c r="D738">
        <f>IF(G738&lt;0,(SQRT(H738^2+H738^2)*'User Interface'!$D$17)/$C$7*COS(PI()*'User Interface'!$D$19/180)+$C$8,$C$8)</f>
        <v>-9.81</v>
      </c>
      <c r="E738">
        <f t="shared" si="22"/>
        <v>9.4</v>
      </c>
      <c r="F738">
        <f t="shared" si="22"/>
        <v>-4.1220599999999781</v>
      </c>
      <c r="G738">
        <f t="shared" si="23"/>
        <v>6.8244000000000646</v>
      </c>
      <c r="H738">
        <f t="shared" si="23"/>
        <v>9.2692220000002518E-2</v>
      </c>
    </row>
    <row r="739" spans="2:8" x14ac:dyDescent="0.3">
      <c r="B739">
        <f>B738+'User Interface'!$D$14</f>
        <v>0.72700000000000053</v>
      </c>
      <c r="C739">
        <f>IF(G739&lt;0,(SQRT(G739^2+H739^2)*'User Interface'!$D$17)/$C$7*COS(PI()*'User Interface'!$D$19/180),0)</f>
        <v>0</v>
      </c>
      <c r="D739">
        <f>IF(G739&lt;0,(SQRT(H739^2+H739^2)*'User Interface'!$D$17)/$C$7*COS(PI()*'User Interface'!$D$19/180)+$C$8,$C$8)</f>
        <v>-9.81</v>
      </c>
      <c r="E739">
        <f t="shared" si="22"/>
        <v>9.4</v>
      </c>
      <c r="F739">
        <f t="shared" si="22"/>
        <v>-4.1318699999999779</v>
      </c>
      <c r="G739">
        <f t="shared" si="23"/>
        <v>6.8338000000000649</v>
      </c>
      <c r="H739">
        <f t="shared" si="23"/>
        <v>8.8565255000002535E-2</v>
      </c>
    </row>
    <row r="740" spans="2:8" x14ac:dyDescent="0.3">
      <c r="B740">
        <f>B739+'User Interface'!$D$14</f>
        <v>0.72800000000000054</v>
      </c>
      <c r="C740">
        <f>IF(G740&lt;0,(SQRT(G740^2+H740^2)*'User Interface'!$D$17)/$C$7*COS(PI()*'User Interface'!$D$19/180),0)</f>
        <v>0</v>
      </c>
      <c r="D740">
        <f>IF(G740&lt;0,(SQRT(H740^2+H740^2)*'User Interface'!$D$17)/$C$7*COS(PI()*'User Interface'!$D$19/180)+$C$8,$C$8)</f>
        <v>-9.81</v>
      </c>
      <c r="E740">
        <f t="shared" si="22"/>
        <v>9.4</v>
      </c>
      <c r="F740">
        <f t="shared" si="22"/>
        <v>-4.1416799999999778</v>
      </c>
      <c r="G740">
        <f t="shared" si="23"/>
        <v>6.8432000000000652</v>
      </c>
      <c r="H740">
        <f t="shared" si="23"/>
        <v>8.4428480000002554E-2</v>
      </c>
    </row>
    <row r="741" spans="2:8" x14ac:dyDescent="0.3">
      <c r="B741">
        <f>B740+'User Interface'!$D$14</f>
        <v>0.72900000000000054</v>
      </c>
      <c r="C741">
        <f>IF(G741&lt;0,(SQRT(G741^2+H741^2)*'User Interface'!$D$17)/$C$7*COS(PI()*'User Interface'!$D$19/180),0)</f>
        <v>0</v>
      </c>
      <c r="D741">
        <f>IF(G741&lt;0,(SQRT(H741^2+H741^2)*'User Interface'!$D$17)/$C$7*COS(PI()*'User Interface'!$D$19/180)+$C$8,$C$8)</f>
        <v>-9.81</v>
      </c>
      <c r="E741">
        <f t="shared" si="22"/>
        <v>9.4</v>
      </c>
      <c r="F741">
        <f t="shared" si="22"/>
        <v>-4.1514899999999777</v>
      </c>
      <c r="G741">
        <f t="shared" si="23"/>
        <v>6.8526000000000655</v>
      </c>
      <c r="H741">
        <f t="shared" si="23"/>
        <v>8.0281895000002573E-2</v>
      </c>
    </row>
    <row r="742" spans="2:8" x14ac:dyDescent="0.3">
      <c r="B742">
        <f>B741+'User Interface'!$D$14</f>
        <v>0.73000000000000054</v>
      </c>
      <c r="C742">
        <f>IF(G742&lt;0,(SQRT(G742^2+H742^2)*'User Interface'!$D$17)/$C$7*COS(PI()*'User Interface'!$D$19/180),0)</f>
        <v>0</v>
      </c>
      <c r="D742">
        <f>IF(G742&lt;0,(SQRT(H742^2+H742^2)*'User Interface'!$D$17)/$C$7*COS(PI()*'User Interface'!$D$19/180)+$C$8,$C$8)</f>
        <v>-9.81</v>
      </c>
      <c r="E742">
        <f t="shared" si="22"/>
        <v>9.4</v>
      </c>
      <c r="F742">
        <f t="shared" si="22"/>
        <v>-4.1612999999999776</v>
      </c>
      <c r="G742">
        <f t="shared" si="23"/>
        <v>6.8620000000000658</v>
      </c>
      <c r="H742">
        <f t="shared" si="23"/>
        <v>7.6125500000002594E-2</v>
      </c>
    </row>
    <row r="743" spans="2:8" x14ac:dyDescent="0.3">
      <c r="B743">
        <f>B742+'User Interface'!$D$14</f>
        <v>0.73100000000000054</v>
      </c>
      <c r="C743">
        <f>IF(G743&lt;0,(SQRT(G743^2+H743^2)*'User Interface'!$D$17)/$C$7*COS(PI()*'User Interface'!$D$19/180),0)</f>
        <v>0</v>
      </c>
      <c r="D743">
        <f>IF(G743&lt;0,(SQRT(H743^2+H743^2)*'User Interface'!$D$17)/$C$7*COS(PI()*'User Interface'!$D$19/180)+$C$8,$C$8)</f>
        <v>-9.81</v>
      </c>
      <c r="E743">
        <f t="shared" si="22"/>
        <v>9.4</v>
      </c>
      <c r="F743">
        <f t="shared" si="22"/>
        <v>-4.1711099999999774</v>
      </c>
      <c r="G743">
        <f t="shared" si="23"/>
        <v>6.8714000000000661</v>
      </c>
      <c r="H743">
        <f t="shared" si="23"/>
        <v>7.1959295000002615E-2</v>
      </c>
    </row>
    <row r="744" spans="2:8" x14ac:dyDescent="0.3">
      <c r="B744">
        <f>B743+'User Interface'!$D$14</f>
        <v>0.73200000000000054</v>
      </c>
      <c r="C744">
        <f>IF(G744&lt;0,(SQRT(G744^2+H744^2)*'User Interface'!$D$17)/$C$7*COS(PI()*'User Interface'!$D$19/180),0)</f>
        <v>0</v>
      </c>
      <c r="D744">
        <f>IF(G744&lt;0,(SQRT(H744^2+H744^2)*'User Interface'!$D$17)/$C$7*COS(PI()*'User Interface'!$D$19/180)+$C$8,$C$8)</f>
        <v>-9.81</v>
      </c>
      <c r="E744">
        <f t="shared" si="22"/>
        <v>9.4</v>
      </c>
      <c r="F744">
        <f t="shared" si="22"/>
        <v>-4.1809199999999773</v>
      </c>
      <c r="G744">
        <f t="shared" si="23"/>
        <v>6.8808000000000664</v>
      </c>
      <c r="H744">
        <f t="shared" si="23"/>
        <v>6.7783280000002638E-2</v>
      </c>
    </row>
    <row r="745" spans="2:8" x14ac:dyDescent="0.3">
      <c r="B745">
        <f>B744+'User Interface'!$D$14</f>
        <v>0.73300000000000054</v>
      </c>
      <c r="C745">
        <f>IF(G745&lt;0,(SQRT(G745^2+H745^2)*'User Interface'!$D$17)/$C$7*COS(PI()*'User Interface'!$D$19/180),0)</f>
        <v>0</v>
      </c>
      <c r="D745">
        <f>IF(G745&lt;0,(SQRT(H745^2+H745^2)*'User Interface'!$D$17)/$C$7*COS(PI()*'User Interface'!$D$19/180)+$C$8,$C$8)</f>
        <v>-9.81</v>
      </c>
      <c r="E745">
        <f t="shared" si="22"/>
        <v>9.4</v>
      </c>
      <c r="F745">
        <f t="shared" si="22"/>
        <v>-4.1907299999999772</v>
      </c>
      <c r="G745">
        <f t="shared" si="23"/>
        <v>6.8902000000000667</v>
      </c>
      <c r="H745">
        <f t="shared" si="23"/>
        <v>6.3597455000002662E-2</v>
      </c>
    </row>
    <row r="746" spans="2:8" x14ac:dyDescent="0.3">
      <c r="B746">
        <f>B745+'User Interface'!$D$14</f>
        <v>0.73400000000000054</v>
      </c>
      <c r="C746">
        <f>IF(G746&lt;0,(SQRT(G746^2+H746^2)*'User Interface'!$D$17)/$C$7*COS(PI()*'User Interface'!$D$19/180),0)</f>
        <v>0</v>
      </c>
      <c r="D746">
        <f>IF(G746&lt;0,(SQRT(H746^2+H746^2)*'User Interface'!$D$17)/$C$7*COS(PI()*'User Interface'!$D$19/180)+$C$8,$C$8)</f>
        <v>-9.81</v>
      </c>
      <c r="E746">
        <f t="shared" si="22"/>
        <v>9.4</v>
      </c>
      <c r="F746">
        <f t="shared" si="22"/>
        <v>-4.2005399999999771</v>
      </c>
      <c r="G746">
        <f t="shared" si="23"/>
        <v>6.899600000000067</v>
      </c>
      <c r="H746">
        <f t="shared" si="23"/>
        <v>5.9401820000002686E-2</v>
      </c>
    </row>
    <row r="747" spans="2:8" x14ac:dyDescent="0.3">
      <c r="B747">
        <f>B746+'User Interface'!$D$14</f>
        <v>0.73500000000000054</v>
      </c>
      <c r="C747">
        <f>IF(G747&lt;0,(SQRT(G747^2+H747^2)*'User Interface'!$D$17)/$C$7*COS(PI()*'User Interface'!$D$19/180),0)</f>
        <v>0</v>
      </c>
      <c r="D747">
        <f>IF(G747&lt;0,(SQRT(H747^2+H747^2)*'User Interface'!$D$17)/$C$7*COS(PI()*'User Interface'!$D$19/180)+$C$8,$C$8)</f>
        <v>-9.81</v>
      </c>
      <c r="E747">
        <f t="shared" si="22"/>
        <v>9.4</v>
      </c>
      <c r="F747">
        <f t="shared" si="22"/>
        <v>-4.2103499999999769</v>
      </c>
      <c r="G747">
        <f t="shared" si="23"/>
        <v>6.9090000000000673</v>
      </c>
      <c r="H747">
        <f t="shared" si="23"/>
        <v>5.5196375000002712E-2</v>
      </c>
    </row>
    <row r="748" spans="2:8" x14ac:dyDescent="0.3">
      <c r="B748">
        <f>B747+'User Interface'!$D$14</f>
        <v>0.73600000000000054</v>
      </c>
      <c r="C748">
        <f>IF(G748&lt;0,(SQRT(G748^2+H748^2)*'User Interface'!$D$17)/$C$7*COS(PI()*'User Interface'!$D$19/180),0)</f>
        <v>0</v>
      </c>
      <c r="D748">
        <f>IF(G748&lt;0,(SQRT(H748^2+H748^2)*'User Interface'!$D$17)/$C$7*COS(PI()*'User Interface'!$D$19/180)+$C$8,$C$8)</f>
        <v>-9.81</v>
      </c>
      <c r="E748">
        <f t="shared" si="22"/>
        <v>9.4</v>
      </c>
      <c r="F748">
        <f t="shared" si="22"/>
        <v>-4.2201599999999768</v>
      </c>
      <c r="G748">
        <f t="shared" si="23"/>
        <v>6.9184000000000676</v>
      </c>
      <c r="H748">
        <f t="shared" si="23"/>
        <v>5.0981120000002739E-2</v>
      </c>
    </row>
    <row r="749" spans="2:8" x14ac:dyDescent="0.3">
      <c r="B749">
        <f>B748+'User Interface'!$D$14</f>
        <v>0.73700000000000054</v>
      </c>
      <c r="C749">
        <f>IF(G749&lt;0,(SQRT(G749^2+H749^2)*'User Interface'!$D$17)/$C$7*COS(PI()*'User Interface'!$D$19/180),0)</f>
        <v>0</v>
      </c>
      <c r="D749">
        <f>IF(G749&lt;0,(SQRT(H749^2+H749^2)*'User Interface'!$D$17)/$C$7*COS(PI()*'User Interface'!$D$19/180)+$C$8,$C$8)</f>
        <v>-9.81</v>
      </c>
      <c r="E749">
        <f t="shared" si="22"/>
        <v>9.4</v>
      </c>
      <c r="F749">
        <f t="shared" si="22"/>
        <v>-4.2299699999999767</v>
      </c>
      <c r="G749">
        <f t="shared" si="23"/>
        <v>6.9278000000000679</v>
      </c>
      <c r="H749">
        <f t="shared" si="23"/>
        <v>4.6756055000002759E-2</v>
      </c>
    </row>
    <row r="750" spans="2:8" x14ac:dyDescent="0.3">
      <c r="B750">
        <f>B749+'User Interface'!$D$14</f>
        <v>0.73800000000000054</v>
      </c>
      <c r="C750">
        <f>IF(G750&lt;0,(SQRT(G750^2+H750^2)*'User Interface'!$D$17)/$C$7*COS(PI()*'User Interface'!$D$19/180),0)</f>
        <v>0</v>
      </c>
      <c r="D750">
        <f>IF(G750&lt;0,(SQRT(H750^2+H750^2)*'User Interface'!$D$17)/$C$7*COS(PI()*'User Interface'!$D$19/180)+$C$8,$C$8)</f>
        <v>-9.81</v>
      </c>
      <c r="E750">
        <f t="shared" si="22"/>
        <v>9.4</v>
      </c>
      <c r="F750">
        <f t="shared" si="22"/>
        <v>-4.2397799999999766</v>
      </c>
      <c r="G750">
        <f t="shared" si="23"/>
        <v>6.9372000000000682</v>
      </c>
      <c r="H750">
        <f t="shared" si="23"/>
        <v>4.2521180000002781E-2</v>
      </c>
    </row>
    <row r="751" spans="2:8" x14ac:dyDescent="0.3">
      <c r="B751">
        <f>B750+'User Interface'!$D$14</f>
        <v>0.73900000000000055</v>
      </c>
      <c r="C751">
        <f>IF(G751&lt;0,(SQRT(G751^2+H751^2)*'User Interface'!$D$17)/$C$7*COS(PI()*'User Interface'!$D$19/180),0)</f>
        <v>0</v>
      </c>
      <c r="D751">
        <f>IF(G751&lt;0,(SQRT(H751^2+H751^2)*'User Interface'!$D$17)/$C$7*COS(PI()*'User Interface'!$D$19/180)+$C$8,$C$8)</f>
        <v>-9.81</v>
      </c>
      <c r="E751">
        <f t="shared" si="22"/>
        <v>9.4</v>
      </c>
      <c r="F751">
        <f t="shared" si="22"/>
        <v>-4.2495899999999764</v>
      </c>
      <c r="G751">
        <f t="shared" si="23"/>
        <v>6.9466000000000685</v>
      </c>
      <c r="H751">
        <f t="shared" si="23"/>
        <v>3.8276495000002804E-2</v>
      </c>
    </row>
    <row r="752" spans="2:8" x14ac:dyDescent="0.3">
      <c r="B752">
        <f>B751+'User Interface'!$D$14</f>
        <v>0.74000000000000055</v>
      </c>
      <c r="C752">
        <f>IF(G752&lt;0,(SQRT(G752^2+H752^2)*'User Interface'!$D$17)/$C$7*COS(PI()*'User Interface'!$D$19/180),0)</f>
        <v>0</v>
      </c>
      <c r="D752">
        <f>IF(G752&lt;0,(SQRT(H752^2+H752^2)*'User Interface'!$D$17)/$C$7*COS(PI()*'User Interface'!$D$19/180)+$C$8,$C$8)</f>
        <v>-9.81</v>
      </c>
      <c r="E752">
        <f t="shared" si="22"/>
        <v>9.4</v>
      </c>
      <c r="F752">
        <f t="shared" si="22"/>
        <v>-4.2593999999999763</v>
      </c>
      <c r="G752">
        <f t="shared" si="23"/>
        <v>6.9560000000000688</v>
      </c>
      <c r="H752">
        <f t="shared" si="23"/>
        <v>3.4022000000002828E-2</v>
      </c>
    </row>
    <row r="753" spans="2:8" x14ac:dyDescent="0.3">
      <c r="B753">
        <f>B752+'User Interface'!$D$14</f>
        <v>0.74100000000000055</v>
      </c>
      <c r="C753">
        <f>IF(G753&lt;0,(SQRT(G753^2+H753^2)*'User Interface'!$D$17)/$C$7*COS(PI()*'User Interface'!$D$19/180),0)</f>
        <v>0</v>
      </c>
      <c r="D753">
        <f>IF(G753&lt;0,(SQRT(H753^2+H753^2)*'User Interface'!$D$17)/$C$7*COS(PI()*'User Interface'!$D$19/180)+$C$8,$C$8)</f>
        <v>-9.81</v>
      </c>
      <c r="E753">
        <f t="shared" si="22"/>
        <v>9.4</v>
      </c>
      <c r="F753">
        <f t="shared" si="22"/>
        <v>-4.2692099999999762</v>
      </c>
      <c r="G753">
        <f t="shared" si="23"/>
        <v>6.9654000000000691</v>
      </c>
      <c r="H753">
        <f t="shared" si="23"/>
        <v>2.9757695000002853E-2</v>
      </c>
    </row>
    <row r="754" spans="2:8" x14ac:dyDescent="0.3">
      <c r="B754">
        <f>B753+'User Interface'!$D$14</f>
        <v>0.74200000000000055</v>
      </c>
      <c r="C754">
        <f>IF(G754&lt;0,(SQRT(G754^2+H754^2)*'User Interface'!$D$17)/$C$7*COS(PI()*'User Interface'!$D$19/180),0)</f>
        <v>0</v>
      </c>
      <c r="D754">
        <f>IF(G754&lt;0,(SQRT(H754^2+H754^2)*'User Interface'!$D$17)/$C$7*COS(PI()*'User Interface'!$D$19/180)+$C$8,$C$8)</f>
        <v>-9.81</v>
      </c>
      <c r="E754">
        <f t="shared" si="22"/>
        <v>9.4</v>
      </c>
      <c r="F754">
        <f t="shared" si="22"/>
        <v>-4.2790199999999761</v>
      </c>
      <c r="G754">
        <f t="shared" si="23"/>
        <v>6.9748000000000694</v>
      </c>
      <c r="H754">
        <f t="shared" si="23"/>
        <v>2.5483580000002878E-2</v>
      </c>
    </row>
    <row r="755" spans="2:8" x14ac:dyDescent="0.3">
      <c r="B755">
        <f>B754+'User Interface'!$D$14</f>
        <v>0.74300000000000055</v>
      </c>
      <c r="C755">
        <f>IF(G755&lt;0,(SQRT(G755^2+H755^2)*'User Interface'!$D$17)/$C$7*COS(PI()*'User Interface'!$D$19/180),0)</f>
        <v>0</v>
      </c>
      <c r="D755">
        <f>IF(G755&lt;0,(SQRT(H755^2+H755^2)*'User Interface'!$D$17)/$C$7*COS(PI()*'User Interface'!$D$19/180)+$C$8,$C$8)</f>
        <v>-9.81</v>
      </c>
      <c r="E755">
        <f t="shared" si="22"/>
        <v>9.4</v>
      </c>
      <c r="F755">
        <f t="shared" si="22"/>
        <v>-4.2888299999999759</v>
      </c>
      <c r="G755">
        <f t="shared" si="23"/>
        <v>6.9842000000000697</v>
      </c>
      <c r="H755">
        <f t="shared" si="23"/>
        <v>2.1199655000002902E-2</v>
      </c>
    </row>
    <row r="756" spans="2:8" x14ac:dyDescent="0.3">
      <c r="B756">
        <f>B755+'User Interface'!$D$14</f>
        <v>0.74400000000000055</v>
      </c>
      <c r="C756">
        <f>IF(G756&lt;0,(SQRT(G756^2+H756^2)*'User Interface'!$D$17)/$C$7*COS(PI()*'User Interface'!$D$19/180),0)</f>
        <v>0</v>
      </c>
      <c r="D756">
        <f>IF(G756&lt;0,(SQRT(H756^2+H756^2)*'User Interface'!$D$17)/$C$7*COS(PI()*'User Interface'!$D$19/180)+$C$8,$C$8)</f>
        <v>-9.81</v>
      </c>
      <c r="E756">
        <f t="shared" si="22"/>
        <v>9.4</v>
      </c>
      <c r="F756">
        <f t="shared" si="22"/>
        <v>-4.2986399999999758</v>
      </c>
      <c r="G756">
        <f t="shared" si="23"/>
        <v>6.99360000000007</v>
      </c>
      <c r="H756">
        <f t="shared" si="23"/>
        <v>1.6905920000002926E-2</v>
      </c>
    </row>
    <row r="757" spans="2:8" x14ac:dyDescent="0.3">
      <c r="B757">
        <f>B756+'User Interface'!$D$14</f>
        <v>0.74500000000000055</v>
      </c>
      <c r="C757">
        <f>IF(G757&lt;0,(SQRT(G757^2+H757^2)*'User Interface'!$D$17)/$C$7*COS(PI()*'User Interface'!$D$19/180),0)</f>
        <v>0</v>
      </c>
      <c r="D757">
        <f>IF(G757&lt;0,(SQRT(H757^2+H757^2)*'User Interface'!$D$17)/$C$7*COS(PI()*'User Interface'!$D$19/180)+$C$8,$C$8)</f>
        <v>-9.81</v>
      </c>
      <c r="E757">
        <f t="shared" si="22"/>
        <v>9.4</v>
      </c>
      <c r="F757">
        <f t="shared" si="22"/>
        <v>-4.3084499999999757</v>
      </c>
      <c r="G757">
        <f t="shared" si="23"/>
        <v>7.0030000000000703</v>
      </c>
      <c r="H757">
        <f t="shared" si="23"/>
        <v>1.2602375000002951E-2</v>
      </c>
    </row>
    <row r="758" spans="2:8" x14ac:dyDescent="0.3">
      <c r="B758">
        <f>B757+'User Interface'!$D$14</f>
        <v>0.74600000000000055</v>
      </c>
      <c r="C758">
        <f>IF(G758&lt;0,(SQRT(G758^2+H758^2)*'User Interface'!$D$17)/$C$7*COS(PI()*'User Interface'!$D$19/180),0)</f>
        <v>0</v>
      </c>
      <c r="D758">
        <f>IF(G758&lt;0,(SQRT(H758^2+H758^2)*'User Interface'!$D$17)/$C$7*COS(PI()*'User Interface'!$D$19/180)+$C$8,$C$8)</f>
        <v>-9.81</v>
      </c>
      <c r="E758">
        <f t="shared" si="22"/>
        <v>9.4</v>
      </c>
      <c r="F758">
        <f t="shared" si="22"/>
        <v>-4.3182599999999756</v>
      </c>
      <c r="G758">
        <f t="shared" si="23"/>
        <v>7.0124000000000706</v>
      </c>
      <c r="H758">
        <f t="shared" si="23"/>
        <v>8.2890200000029762E-3</v>
      </c>
    </row>
    <row r="759" spans="2:8" x14ac:dyDescent="0.3">
      <c r="B759">
        <f>B758+'User Interface'!$D$14</f>
        <v>0.74700000000000055</v>
      </c>
      <c r="C759">
        <f>IF(G759&lt;0,(SQRT(G759^2+H759^2)*'User Interface'!$D$17)/$C$7*COS(PI()*'User Interface'!$D$19/180),0)</f>
        <v>0</v>
      </c>
      <c r="D759">
        <f>IF(G759&lt;0,(SQRT(H759^2+H759^2)*'User Interface'!$D$17)/$C$7*COS(PI()*'User Interface'!$D$19/180)+$C$8,$C$8)</f>
        <v>-9.81</v>
      </c>
      <c r="E759">
        <f t="shared" si="22"/>
        <v>9.4</v>
      </c>
      <c r="F759">
        <f t="shared" si="22"/>
        <v>-4.3280699999999754</v>
      </c>
      <c r="G759">
        <f t="shared" si="23"/>
        <v>7.0218000000000709</v>
      </c>
      <c r="H759">
        <f t="shared" si="23"/>
        <v>3.965855000003001E-3</v>
      </c>
    </row>
    <row r="760" spans="2:8" x14ac:dyDescent="0.3">
      <c r="B760">
        <f>B759+'User Interface'!$D$14</f>
        <v>0.74800000000000055</v>
      </c>
      <c r="C760">
        <f>IF(G760&lt;0,(SQRT(G760^2+H760^2)*'User Interface'!$D$17)/$C$7*COS(PI()*'User Interface'!$D$19/180),0)</f>
        <v>0</v>
      </c>
      <c r="D760">
        <f>IF(G760&lt;0,(SQRT(H760^2+H760^2)*'User Interface'!$D$17)/$C$7*COS(PI()*'User Interface'!$D$19/180)+$C$8,$C$8)</f>
        <v>-9.81</v>
      </c>
      <c r="E760">
        <f t="shared" si="22"/>
        <v>9.4</v>
      </c>
      <c r="F760">
        <f t="shared" si="22"/>
        <v>-4.3378799999999753</v>
      </c>
      <c r="G760">
        <f t="shared" si="23"/>
        <v>7.0312000000000712</v>
      </c>
      <c r="H760">
        <f t="shared" si="23"/>
        <v>-3.6711999999697407E-4</v>
      </c>
    </row>
    <row r="761" spans="2:8" x14ac:dyDescent="0.3">
      <c r="B761">
        <f>B760+'User Interface'!$D$14</f>
        <v>0.74900000000000055</v>
      </c>
      <c r="C761">
        <f>IF(G761&lt;0,(SQRT(G761^2+H761^2)*'User Interface'!$D$17)/$C$7*COS(PI()*'User Interface'!$D$19/180),0)</f>
        <v>0</v>
      </c>
      <c r="D761">
        <f>IF(G761&lt;0,(SQRT(H761^2+H761^2)*'User Interface'!$D$17)/$C$7*COS(PI()*'User Interface'!$D$19/180)+$C$8,$C$8)</f>
        <v>-9.81</v>
      </c>
      <c r="E761">
        <f t="shared" si="22"/>
        <v>9.4</v>
      </c>
      <c r="F761">
        <f t="shared" si="22"/>
        <v>-4.3476899999999752</v>
      </c>
      <c r="G761">
        <f t="shared" si="23"/>
        <v>7.0406000000000715</v>
      </c>
      <c r="H761">
        <f t="shared" si="23"/>
        <v>-4.7099049999969498E-3</v>
      </c>
    </row>
    <row r="762" spans="2:8" x14ac:dyDescent="0.3">
      <c r="B762">
        <f>B761+'User Interface'!$D$14</f>
        <v>0.75000000000000056</v>
      </c>
      <c r="C762">
        <f>IF(G762&lt;0,(SQRT(G762^2+H762^2)*'User Interface'!$D$17)/$C$7*COS(PI()*'User Interface'!$D$19/180),0)</f>
        <v>0</v>
      </c>
      <c r="D762">
        <f>IF(G762&lt;0,(SQRT(H762^2+H762^2)*'User Interface'!$D$17)/$C$7*COS(PI()*'User Interface'!$D$19/180)+$C$8,$C$8)</f>
        <v>-9.81</v>
      </c>
      <c r="E762">
        <f t="shared" si="22"/>
        <v>9.4</v>
      </c>
      <c r="F762">
        <f t="shared" si="22"/>
        <v>-4.3574999999999751</v>
      </c>
      <c r="G762">
        <f t="shared" si="23"/>
        <v>7.0500000000000718</v>
      </c>
      <c r="H762">
        <f t="shared" si="23"/>
        <v>-9.0624999999969254E-3</v>
      </c>
    </row>
    <row r="763" spans="2:8" x14ac:dyDescent="0.3">
      <c r="B763">
        <f>B762+'User Interface'!$D$14</f>
        <v>0.75100000000000056</v>
      </c>
      <c r="C763">
        <f>IF(G763&lt;0,(SQRT(G763^2+H763^2)*'User Interface'!$D$17)/$C$7*COS(PI()*'User Interface'!$D$19/180),0)</f>
        <v>0</v>
      </c>
      <c r="D763">
        <f>IF(G763&lt;0,(SQRT(H763^2+H763^2)*'User Interface'!$D$17)/$C$7*COS(PI()*'User Interface'!$D$19/180)+$C$8,$C$8)</f>
        <v>-9.81</v>
      </c>
      <c r="E763">
        <f t="shared" si="22"/>
        <v>9.4</v>
      </c>
      <c r="F763">
        <f t="shared" si="22"/>
        <v>-4.3673099999999749</v>
      </c>
      <c r="G763">
        <f t="shared" si="23"/>
        <v>7.0594000000000721</v>
      </c>
      <c r="H763">
        <f t="shared" si="23"/>
        <v>-1.3424904999996901E-2</v>
      </c>
    </row>
    <row r="764" spans="2:8" x14ac:dyDescent="0.3">
      <c r="B764">
        <f>B763+'User Interface'!$D$14</f>
        <v>0.75200000000000056</v>
      </c>
      <c r="C764">
        <f>IF(G764&lt;0,(SQRT(G764^2+H764^2)*'User Interface'!$D$17)/$C$7*COS(PI()*'User Interface'!$D$19/180),0)</f>
        <v>0</v>
      </c>
      <c r="D764">
        <f>IF(G764&lt;0,(SQRT(H764^2+H764^2)*'User Interface'!$D$17)/$C$7*COS(PI()*'User Interface'!$D$19/180)+$C$8,$C$8)</f>
        <v>-9.81</v>
      </c>
      <c r="E764">
        <f t="shared" si="22"/>
        <v>9.4</v>
      </c>
      <c r="F764">
        <f t="shared" si="22"/>
        <v>-4.3771199999999748</v>
      </c>
      <c r="G764">
        <f t="shared" si="23"/>
        <v>7.0688000000000724</v>
      </c>
      <c r="H764">
        <f t="shared" si="23"/>
        <v>-1.7797119999996877E-2</v>
      </c>
    </row>
    <row r="765" spans="2:8" x14ac:dyDescent="0.3">
      <c r="B765">
        <f>B764+'User Interface'!$D$14</f>
        <v>0.75300000000000056</v>
      </c>
      <c r="C765">
        <f>IF(G765&lt;0,(SQRT(G765^2+H765^2)*'User Interface'!$D$17)/$C$7*COS(PI()*'User Interface'!$D$19/180),0)</f>
        <v>0</v>
      </c>
      <c r="D765">
        <f>IF(G765&lt;0,(SQRT(H765^2+H765^2)*'User Interface'!$D$17)/$C$7*COS(PI()*'User Interface'!$D$19/180)+$C$8,$C$8)</f>
        <v>-9.81</v>
      </c>
      <c r="E765">
        <f t="shared" si="22"/>
        <v>9.4</v>
      </c>
      <c r="F765">
        <f t="shared" si="22"/>
        <v>-4.3869299999999747</v>
      </c>
      <c r="G765">
        <f t="shared" si="23"/>
        <v>7.0782000000000727</v>
      </c>
      <c r="H765">
        <f t="shared" si="23"/>
        <v>-2.2179144999996854E-2</v>
      </c>
    </row>
    <row r="766" spans="2:8" x14ac:dyDescent="0.3">
      <c r="B766">
        <f>B765+'User Interface'!$D$14</f>
        <v>0.75400000000000056</v>
      </c>
      <c r="C766">
        <f>IF(G766&lt;0,(SQRT(G766^2+H766^2)*'User Interface'!$D$17)/$C$7*COS(PI()*'User Interface'!$D$19/180),0)</f>
        <v>0</v>
      </c>
      <c r="D766">
        <f>IF(G766&lt;0,(SQRT(H766^2+H766^2)*'User Interface'!$D$17)/$C$7*COS(PI()*'User Interface'!$D$19/180)+$C$8,$C$8)</f>
        <v>-9.81</v>
      </c>
      <c r="E766">
        <f t="shared" si="22"/>
        <v>9.4</v>
      </c>
      <c r="F766">
        <f t="shared" si="22"/>
        <v>-4.3967399999999746</v>
      </c>
      <c r="G766">
        <f t="shared" si="23"/>
        <v>7.087600000000073</v>
      </c>
      <c r="H766">
        <f t="shared" si="23"/>
        <v>-2.657097999999683E-2</v>
      </c>
    </row>
    <row r="767" spans="2:8" x14ac:dyDescent="0.3">
      <c r="B767">
        <f>B766+'User Interface'!$D$14</f>
        <v>0.75500000000000056</v>
      </c>
      <c r="C767">
        <f>IF(G767&lt;0,(SQRT(G767^2+H767^2)*'User Interface'!$D$17)/$C$7*COS(PI()*'User Interface'!$D$19/180),0)</f>
        <v>0</v>
      </c>
      <c r="D767">
        <f>IF(G767&lt;0,(SQRT(H767^2+H767^2)*'User Interface'!$D$17)/$C$7*COS(PI()*'User Interface'!$D$19/180)+$C$8,$C$8)</f>
        <v>-9.81</v>
      </c>
      <c r="E767">
        <f t="shared" si="22"/>
        <v>9.4</v>
      </c>
      <c r="F767">
        <f t="shared" si="22"/>
        <v>-4.4065499999999744</v>
      </c>
      <c r="G767">
        <f t="shared" si="23"/>
        <v>7.0970000000000732</v>
      </c>
      <c r="H767">
        <f t="shared" si="23"/>
        <v>-3.0972624999996805E-2</v>
      </c>
    </row>
    <row r="768" spans="2:8" x14ac:dyDescent="0.3">
      <c r="B768">
        <f>B767+'User Interface'!$D$14</f>
        <v>0.75600000000000056</v>
      </c>
      <c r="C768">
        <f>IF(G768&lt;0,(SQRT(G768^2+H768^2)*'User Interface'!$D$17)/$C$7*COS(PI()*'User Interface'!$D$19/180),0)</f>
        <v>0</v>
      </c>
      <c r="D768">
        <f>IF(G768&lt;0,(SQRT(H768^2+H768^2)*'User Interface'!$D$17)/$C$7*COS(PI()*'User Interface'!$D$19/180)+$C$8,$C$8)</f>
        <v>-9.81</v>
      </c>
      <c r="E768">
        <f t="shared" si="22"/>
        <v>9.4</v>
      </c>
      <c r="F768">
        <f t="shared" si="22"/>
        <v>-4.4163599999999743</v>
      </c>
      <c r="G768">
        <f t="shared" si="23"/>
        <v>7.1064000000000735</v>
      </c>
      <c r="H768">
        <f t="shared" si="23"/>
        <v>-3.5384079999996779E-2</v>
      </c>
    </row>
    <row r="769" spans="2:8" x14ac:dyDescent="0.3">
      <c r="B769">
        <f>B768+'User Interface'!$D$14</f>
        <v>0.75700000000000056</v>
      </c>
      <c r="C769">
        <f>IF(G769&lt;0,(SQRT(G769^2+H769^2)*'User Interface'!$D$17)/$C$7*COS(PI()*'User Interface'!$D$19/180),0)</f>
        <v>0</v>
      </c>
      <c r="D769">
        <f>IF(G769&lt;0,(SQRT(H769^2+H769^2)*'User Interface'!$D$17)/$C$7*COS(PI()*'User Interface'!$D$19/180)+$C$8,$C$8)</f>
        <v>-9.81</v>
      </c>
      <c r="E769">
        <f t="shared" si="22"/>
        <v>9.4</v>
      </c>
      <c r="F769">
        <f t="shared" si="22"/>
        <v>-4.4261699999999742</v>
      </c>
      <c r="G769">
        <f t="shared" si="23"/>
        <v>7.1158000000000738</v>
      </c>
      <c r="H769">
        <f t="shared" si="23"/>
        <v>-3.9805344999996752E-2</v>
      </c>
    </row>
    <row r="770" spans="2:8" x14ac:dyDescent="0.3">
      <c r="B770">
        <f>B769+'User Interface'!$D$14</f>
        <v>0.75800000000000056</v>
      </c>
      <c r="C770">
        <f>IF(G770&lt;0,(SQRT(G770^2+H770^2)*'User Interface'!$D$17)/$C$7*COS(PI()*'User Interface'!$D$19/180),0)</f>
        <v>0</v>
      </c>
      <c r="D770">
        <f>IF(G770&lt;0,(SQRT(H770^2+H770^2)*'User Interface'!$D$17)/$C$7*COS(PI()*'User Interface'!$D$19/180)+$C$8,$C$8)</f>
        <v>-9.81</v>
      </c>
      <c r="E770">
        <f t="shared" si="22"/>
        <v>9.4</v>
      </c>
      <c r="F770">
        <f t="shared" si="22"/>
        <v>-4.4359799999999741</v>
      </c>
      <c r="G770">
        <f t="shared" si="23"/>
        <v>7.1252000000000741</v>
      </c>
      <c r="H770">
        <f t="shared" si="23"/>
        <v>-4.4236419999996723E-2</v>
      </c>
    </row>
    <row r="771" spans="2:8" x14ac:dyDescent="0.3">
      <c r="B771">
        <f>B770+'User Interface'!$D$14</f>
        <v>0.75900000000000056</v>
      </c>
      <c r="C771">
        <f>IF(G771&lt;0,(SQRT(G771^2+H771^2)*'User Interface'!$D$17)/$C$7*COS(PI()*'User Interface'!$D$19/180),0)</f>
        <v>0</v>
      </c>
      <c r="D771">
        <f>IF(G771&lt;0,(SQRT(H771^2+H771^2)*'User Interface'!$D$17)/$C$7*COS(PI()*'User Interface'!$D$19/180)+$C$8,$C$8)</f>
        <v>-9.81</v>
      </c>
      <c r="E771">
        <f t="shared" si="22"/>
        <v>9.4</v>
      </c>
      <c r="F771">
        <f t="shared" si="22"/>
        <v>-4.4457899999999739</v>
      </c>
      <c r="G771">
        <f t="shared" si="23"/>
        <v>7.1346000000000744</v>
      </c>
      <c r="H771">
        <f t="shared" si="23"/>
        <v>-4.8677304999996701E-2</v>
      </c>
    </row>
    <row r="772" spans="2:8" x14ac:dyDescent="0.3">
      <c r="B772">
        <f>B771+'User Interface'!$D$14</f>
        <v>0.76000000000000056</v>
      </c>
      <c r="C772">
        <f>IF(G772&lt;0,(SQRT(G772^2+H772^2)*'User Interface'!$D$17)/$C$7*COS(PI()*'User Interface'!$D$19/180),0)</f>
        <v>0</v>
      </c>
      <c r="D772">
        <f>IF(G772&lt;0,(SQRT(H772^2+H772^2)*'User Interface'!$D$17)/$C$7*COS(PI()*'User Interface'!$D$19/180)+$C$8,$C$8)</f>
        <v>-9.81</v>
      </c>
      <c r="E772">
        <f t="shared" si="22"/>
        <v>9.4</v>
      </c>
      <c r="F772">
        <f t="shared" si="22"/>
        <v>-4.4555999999999738</v>
      </c>
      <c r="G772">
        <f t="shared" si="23"/>
        <v>7.1440000000000747</v>
      </c>
      <c r="H772">
        <f t="shared" si="23"/>
        <v>-5.3127999999996678E-2</v>
      </c>
    </row>
    <row r="773" spans="2:8" x14ac:dyDescent="0.3">
      <c r="B773">
        <f>B772+'User Interface'!$D$14</f>
        <v>0.76100000000000056</v>
      </c>
      <c r="C773">
        <f>IF(G773&lt;0,(SQRT(G773^2+H773^2)*'User Interface'!$D$17)/$C$7*COS(PI()*'User Interface'!$D$19/180),0)</f>
        <v>0</v>
      </c>
      <c r="D773">
        <f>IF(G773&lt;0,(SQRT(H773^2+H773^2)*'User Interface'!$D$17)/$C$7*COS(PI()*'User Interface'!$D$19/180)+$C$8,$C$8)</f>
        <v>-9.81</v>
      </c>
      <c r="E773">
        <f t="shared" si="22"/>
        <v>9.4</v>
      </c>
      <c r="F773">
        <f t="shared" si="22"/>
        <v>-4.4654099999999737</v>
      </c>
      <c r="G773">
        <f t="shared" si="23"/>
        <v>7.153400000000075</v>
      </c>
      <c r="H773">
        <f t="shared" si="23"/>
        <v>-5.7588504999996654E-2</v>
      </c>
    </row>
    <row r="774" spans="2:8" x14ac:dyDescent="0.3">
      <c r="B774">
        <f>B773+'User Interface'!$D$14</f>
        <v>0.76200000000000057</v>
      </c>
      <c r="C774">
        <f>IF(G774&lt;0,(SQRT(G774^2+H774^2)*'User Interface'!$D$17)/$C$7*COS(PI()*'User Interface'!$D$19/180),0)</f>
        <v>0</v>
      </c>
      <c r="D774">
        <f>IF(G774&lt;0,(SQRT(H774^2+H774^2)*'User Interface'!$D$17)/$C$7*COS(PI()*'User Interface'!$D$19/180)+$C$8,$C$8)</f>
        <v>-9.81</v>
      </c>
      <c r="E774">
        <f t="shared" si="22"/>
        <v>9.4</v>
      </c>
      <c r="F774">
        <f t="shared" si="22"/>
        <v>-4.4752199999999736</v>
      </c>
      <c r="G774">
        <f t="shared" si="23"/>
        <v>7.1628000000000753</v>
      </c>
      <c r="H774">
        <f t="shared" si="23"/>
        <v>-6.2058819999996628E-2</v>
      </c>
    </row>
    <row r="775" spans="2:8" x14ac:dyDescent="0.3">
      <c r="B775">
        <f>B774+'User Interface'!$D$14</f>
        <v>0.76300000000000057</v>
      </c>
      <c r="C775">
        <f>IF(G775&lt;0,(SQRT(G775^2+H775^2)*'User Interface'!$D$17)/$C$7*COS(PI()*'User Interface'!$D$19/180),0)</f>
        <v>0</v>
      </c>
      <c r="D775">
        <f>IF(G775&lt;0,(SQRT(H775^2+H775^2)*'User Interface'!$D$17)/$C$7*COS(PI()*'User Interface'!$D$19/180)+$C$8,$C$8)</f>
        <v>-9.81</v>
      </c>
      <c r="E775">
        <f t="shared" si="22"/>
        <v>9.4</v>
      </c>
      <c r="F775">
        <f t="shared" si="22"/>
        <v>-4.4850299999999734</v>
      </c>
      <c r="G775">
        <f t="shared" si="23"/>
        <v>7.1722000000000756</v>
      </c>
      <c r="H775">
        <f t="shared" si="23"/>
        <v>-6.6538944999996602E-2</v>
      </c>
    </row>
    <row r="776" spans="2:8" x14ac:dyDescent="0.3">
      <c r="B776">
        <f>B775+'User Interface'!$D$14</f>
        <v>0.76400000000000057</v>
      </c>
      <c r="C776">
        <f>IF(G776&lt;0,(SQRT(G776^2+H776^2)*'User Interface'!$D$17)/$C$7*COS(PI()*'User Interface'!$D$19/180),0)</f>
        <v>0</v>
      </c>
      <c r="D776">
        <f>IF(G776&lt;0,(SQRT(H776^2+H776^2)*'User Interface'!$D$17)/$C$7*COS(PI()*'User Interface'!$D$19/180)+$C$8,$C$8)</f>
        <v>-9.81</v>
      </c>
      <c r="E776">
        <f t="shared" si="22"/>
        <v>9.4</v>
      </c>
      <c r="F776">
        <f t="shared" si="22"/>
        <v>-4.4948399999999733</v>
      </c>
      <c r="G776">
        <f t="shared" si="23"/>
        <v>7.1816000000000759</v>
      </c>
      <c r="H776">
        <f t="shared" si="23"/>
        <v>-7.1028879999996575E-2</v>
      </c>
    </row>
    <row r="777" spans="2:8" x14ac:dyDescent="0.3">
      <c r="B777">
        <f>B776+'User Interface'!$D$14</f>
        <v>0.76500000000000057</v>
      </c>
      <c r="C777">
        <f>IF(G777&lt;0,(SQRT(G777^2+H777^2)*'User Interface'!$D$17)/$C$7*COS(PI()*'User Interface'!$D$19/180),0)</f>
        <v>0</v>
      </c>
      <c r="D777">
        <f>IF(G777&lt;0,(SQRT(H777^2+H777^2)*'User Interface'!$D$17)/$C$7*COS(PI()*'User Interface'!$D$19/180)+$C$8,$C$8)</f>
        <v>-9.81</v>
      </c>
      <c r="E777">
        <f t="shared" si="22"/>
        <v>9.4</v>
      </c>
      <c r="F777">
        <f t="shared" si="22"/>
        <v>-4.5046499999999732</v>
      </c>
      <c r="G777">
        <f t="shared" si="23"/>
        <v>7.1910000000000762</v>
      </c>
      <c r="H777">
        <f t="shared" si="23"/>
        <v>-7.5528624999996546E-2</v>
      </c>
    </row>
    <row r="778" spans="2:8" x14ac:dyDescent="0.3">
      <c r="B778">
        <f>B777+'User Interface'!$D$14</f>
        <v>0.76600000000000057</v>
      </c>
      <c r="C778">
        <f>IF(G778&lt;0,(SQRT(G778^2+H778^2)*'User Interface'!$D$17)/$C$7*COS(PI()*'User Interface'!$D$19/180),0)</f>
        <v>0</v>
      </c>
      <c r="D778">
        <f>IF(G778&lt;0,(SQRT(H778^2+H778^2)*'User Interface'!$D$17)/$C$7*COS(PI()*'User Interface'!$D$19/180)+$C$8,$C$8)</f>
        <v>-9.81</v>
      </c>
      <c r="E778">
        <f t="shared" si="22"/>
        <v>9.4</v>
      </c>
      <c r="F778">
        <f t="shared" si="22"/>
        <v>-4.514459999999973</v>
      </c>
      <c r="G778">
        <f t="shared" si="23"/>
        <v>7.2004000000000765</v>
      </c>
      <c r="H778">
        <f t="shared" si="23"/>
        <v>-8.0038179999996517E-2</v>
      </c>
    </row>
    <row r="779" spans="2:8" x14ac:dyDescent="0.3">
      <c r="B779">
        <f>B778+'User Interface'!$D$14</f>
        <v>0.76700000000000057</v>
      </c>
      <c r="C779">
        <f>IF(G779&lt;0,(SQRT(G779^2+H779^2)*'User Interface'!$D$17)/$C$7*COS(PI()*'User Interface'!$D$19/180),0)</f>
        <v>0</v>
      </c>
      <c r="D779">
        <f>IF(G779&lt;0,(SQRT(H779^2+H779^2)*'User Interface'!$D$17)/$C$7*COS(PI()*'User Interface'!$D$19/180)+$C$8,$C$8)</f>
        <v>-9.81</v>
      </c>
      <c r="E779">
        <f t="shared" si="22"/>
        <v>9.4</v>
      </c>
      <c r="F779">
        <f t="shared" si="22"/>
        <v>-4.5242699999999729</v>
      </c>
      <c r="G779">
        <f t="shared" si="23"/>
        <v>7.2098000000000768</v>
      </c>
      <c r="H779">
        <f t="shared" si="23"/>
        <v>-8.4557544999996487E-2</v>
      </c>
    </row>
    <row r="780" spans="2:8" x14ac:dyDescent="0.3">
      <c r="B780">
        <f>B779+'User Interface'!$D$14</f>
        <v>0.76800000000000057</v>
      </c>
      <c r="C780">
        <f>IF(G780&lt;0,(SQRT(G780^2+H780^2)*'User Interface'!$D$17)/$C$7*COS(PI()*'User Interface'!$D$19/180),0)</f>
        <v>0</v>
      </c>
      <c r="D780">
        <f>IF(G780&lt;0,(SQRT(H780^2+H780^2)*'User Interface'!$D$17)/$C$7*COS(PI()*'User Interface'!$D$19/180)+$C$8,$C$8)</f>
        <v>-9.81</v>
      </c>
      <c r="E780">
        <f t="shared" si="22"/>
        <v>9.4</v>
      </c>
      <c r="F780">
        <f t="shared" si="22"/>
        <v>-4.5340799999999728</v>
      </c>
      <c r="G780">
        <f t="shared" si="23"/>
        <v>7.2192000000000771</v>
      </c>
      <c r="H780">
        <f t="shared" si="23"/>
        <v>-8.9086719999996455E-2</v>
      </c>
    </row>
    <row r="781" spans="2:8" x14ac:dyDescent="0.3">
      <c r="B781">
        <f>B780+'User Interface'!$D$14</f>
        <v>0.76900000000000057</v>
      </c>
      <c r="C781">
        <f>IF(G781&lt;0,(SQRT(G781^2+H781^2)*'User Interface'!$D$17)/$C$7*COS(PI()*'User Interface'!$D$19/180),0)</f>
        <v>0</v>
      </c>
      <c r="D781">
        <f>IF(G781&lt;0,(SQRT(H781^2+H781^2)*'User Interface'!$D$17)/$C$7*COS(PI()*'User Interface'!$D$19/180)+$C$8,$C$8)</f>
        <v>-9.81</v>
      </c>
      <c r="E781">
        <f t="shared" si="22"/>
        <v>9.4</v>
      </c>
      <c r="F781">
        <f t="shared" si="22"/>
        <v>-4.5438899999999727</v>
      </c>
      <c r="G781">
        <f t="shared" si="23"/>
        <v>7.2286000000000774</v>
      </c>
      <c r="H781">
        <f t="shared" si="23"/>
        <v>-9.3625704999996423E-2</v>
      </c>
    </row>
    <row r="782" spans="2:8" x14ac:dyDescent="0.3">
      <c r="B782">
        <f>B781+'User Interface'!$D$14</f>
        <v>0.77000000000000057</v>
      </c>
      <c r="C782">
        <f>IF(G782&lt;0,(SQRT(G782^2+H782^2)*'User Interface'!$D$17)/$C$7*COS(PI()*'User Interface'!$D$19/180),0)</f>
        <v>0</v>
      </c>
      <c r="D782">
        <f>IF(G782&lt;0,(SQRT(H782^2+H782^2)*'User Interface'!$D$17)/$C$7*COS(PI()*'User Interface'!$D$19/180)+$C$8,$C$8)</f>
        <v>-9.81</v>
      </c>
      <c r="E782">
        <f t="shared" ref="E782:F845" si="24">C781*$C$9+E781</f>
        <v>9.4</v>
      </c>
      <c r="F782">
        <f t="shared" si="24"/>
        <v>-4.5536999999999725</v>
      </c>
      <c r="G782">
        <f t="shared" ref="G782:H845" si="25">(E782+E781)/2*$C$9+G781</f>
        <v>7.2380000000000777</v>
      </c>
      <c r="H782">
        <f t="shared" si="25"/>
        <v>-9.817449999999639E-2</v>
      </c>
    </row>
    <row r="783" spans="2:8" x14ac:dyDescent="0.3">
      <c r="B783">
        <f>B782+'User Interface'!$D$14</f>
        <v>0.77100000000000057</v>
      </c>
      <c r="C783">
        <f>IF(G783&lt;0,(SQRT(G783^2+H783^2)*'User Interface'!$D$17)/$C$7*COS(PI()*'User Interface'!$D$19/180),0)</f>
        <v>0</v>
      </c>
      <c r="D783">
        <f>IF(G783&lt;0,(SQRT(H783^2+H783^2)*'User Interface'!$D$17)/$C$7*COS(PI()*'User Interface'!$D$19/180)+$C$8,$C$8)</f>
        <v>-9.81</v>
      </c>
      <c r="E783">
        <f t="shared" si="24"/>
        <v>9.4</v>
      </c>
      <c r="F783">
        <f t="shared" si="24"/>
        <v>-4.5635099999999724</v>
      </c>
      <c r="G783">
        <f t="shared" si="25"/>
        <v>7.247400000000078</v>
      </c>
      <c r="H783">
        <f t="shared" si="25"/>
        <v>-0.10273310499999636</v>
      </c>
    </row>
    <row r="784" spans="2:8" x14ac:dyDescent="0.3">
      <c r="B784">
        <f>B783+'User Interface'!$D$14</f>
        <v>0.77200000000000057</v>
      </c>
      <c r="C784">
        <f>IF(G784&lt;0,(SQRT(G784^2+H784^2)*'User Interface'!$D$17)/$C$7*COS(PI()*'User Interface'!$D$19/180),0)</f>
        <v>0</v>
      </c>
      <c r="D784">
        <f>IF(G784&lt;0,(SQRT(H784^2+H784^2)*'User Interface'!$D$17)/$C$7*COS(PI()*'User Interface'!$D$19/180)+$C$8,$C$8)</f>
        <v>-9.81</v>
      </c>
      <c r="E784">
        <f t="shared" si="24"/>
        <v>9.4</v>
      </c>
      <c r="F784">
        <f t="shared" si="24"/>
        <v>-4.5733199999999723</v>
      </c>
      <c r="G784">
        <f t="shared" si="25"/>
        <v>7.2568000000000783</v>
      </c>
      <c r="H784">
        <f t="shared" si="25"/>
        <v>-0.10730151999999633</v>
      </c>
    </row>
    <row r="785" spans="2:8" x14ac:dyDescent="0.3">
      <c r="B785">
        <f>B784+'User Interface'!$D$14</f>
        <v>0.77300000000000058</v>
      </c>
      <c r="C785">
        <f>IF(G785&lt;0,(SQRT(G785^2+H785^2)*'User Interface'!$D$17)/$C$7*COS(PI()*'User Interface'!$D$19/180),0)</f>
        <v>0</v>
      </c>
      <c r="D785">
        <f>IF(G785&lt;0,(SQRT(H785^2+H785^2)*'User Interface'!$D$17)/$C$7*COS(PI()*'User Interface'!$D$19/180)+$C$8,$C$8)</f>
        <v>-9.81</v>
      </c>
      <c r="E785">
        <f t="shared" si="24"/>
        <v>9.4</v>
      </c>
      <c r="F785">
        <f t="shared" si="24"/>
        <v>-4.5831299999999722</v>
      </c>
      <c r="G785">
        <f t="shared" si="25"/>
        <v>7.2662000000000786</v>
      </c>
      <c r="H785">
        <f t="shared" si="25"/>
        <v>-0.11187974499999631</v>
      </c>
    </row>
    <row r="786" spans="2:8" x14ac:dyDescent="0.3">
      <c r="B786">
        <f>B785+'User Interface'!$D$14</f>
        <v>0.77400000000000058</v>
      </c>
      <c r="C786">
        <f>IF(G786&lt;0,(SQRT(G786^2+H786^2)*'User Interface'!$D$17)/$C$7*COS(PI()*'User Interface'!$D$19/180),0)</f>
        <v>0</v>
      </c>
      <c r="D786">
        <f>IF(G786&lt;0,(SQRT(H786^2+H786^2)*'User Interface'!$D$17)/$C$7*COS(PI()*'User Interface'!$D$19/180)+$C$8,$C$8)</f>
        <v>-9.81</v>
      </c>
      <c r="E786">
        <f t="shared" si="24"/>
        <v>9.4</v>
      </c>
      <c r="F786">
        <f t="shared" si="24"/>
        <v>-4.592939999999972</v>
      </c>
      <c r="G786">
        <f t="shared" si="25"/>
        <v>7.2756000000000789</v>
      </c>
      <c r="H786">
        <f t="shared" si="25"/>
        <v>-0.11646777999999629</v>
      </c>
    </row>
    <row r="787" spans="2:8" x14ac:dyDescent="0.3">
      <c r="B787">
        <f>B786+'User Interface'!$D$14</f>
        <v>0.77500000000000058</v>
      </c>
      <c r="C787">
        <f>IF(G787&lt;0,(SQRT(G787^2+H787^2)*'User Interface'!$D$17)/$C$7*COS(PI()*'User Interface'!$D$19/180),0)</f>
        <v>0</v>
      </c>
      <c r="D787">
        <f>IF(G787&lt;0,(SQRT(H787^2+H787^2)*'User Interface'!$D$17)/$C$7*COS(PI()*'User Interface'!$D$19/180)+$C$8,$C$8)</f>
        <v>-9.81</v>
      </c>
      <c r="E787">
        <f t="shared" si="24"/>
        <v>9.4</v>
      </c>
      <c r="F787">
        <f t="shared" si="24"/>
        <v>-4.6027499999999719</v>
      </c>
      <c r="G787">
        <f t="shared" si="25"/>
        <v>7.2850000000000792</v>
      </c>
      <c r="H787">
        <f t="shared" si="25"/>
        <v>-0.12106562499999626</v>
      </c>
    </row>
    <row r="788" spans="2:8" x14ac:dyDescent="0.3">
      <c r="B788">
        <f>B787+'User Interface'!$D$14</f>
        <v>0.77600000000000058</v>
      </c>
      <c r="C788">
        <f>IF(G788&lt;0,(SQRT(G788^2+H788^2)*'User Interface'!$D$17)/$C$7*COS(PI()*'User Interface'!$D$19/180),0)</f>
        <v>0</v>
      </c>
      <c r="D788">
        <f>IF(G788&lt;0,(SQRT(H788^2+H788^2)*'User Interface'!$D$17)/$C$7*COS(PI()*'User Interface'!$D$19/180)+$C$8,$C$8)</f>
        <v>-9.81</v>
      </c>
      <c r="E788">
        <f t="shared" si="24"/>
        <v>9.4</v>
      </c>
      <c r="F788">
        <f t="shared" si="24"/>
        <v>-4.6125599999999718</v>
      </c>
      <c r="G788">
        <f t="shared" si="25"/>
        <v>7.2944000000000795</v>
      </c>
      <c r="H788">
        <f t="shared" si="25"/>
        <v>-0.12567327999999622</v>
      </c>
    </row>
    <row r="789" spans="2:8" x14ac:dyDescent="0.3">
      <c r="B789">
        <f>B788+'User Interface'!$D$14</f>
        <v>0.77700000000000058</v>
      </c>
      <c r="C789">
        <f>IF(G789&lt;0,(SQRT(G789^2+H789^2)*'User Interface'!$D$17)/$C$7*COS(PI()*'User Interface'!$D$19/180),0)</f>
        <v>0</v>
      </c>
      <c r="D789">
        <f>IF(G789&lt;0,(SQRT(H789^2+H789^2)*'User Interface'!$D$17)/$C$7*COS(PI()*'User Interface'!$D$19/180)+$C$8,$C$8)</f>
        <v>-9.81</v>
      </c>
      <c r="E789">
        <f t="shared" si="24"/>
        <v>9.4</v>
      </c>
      <c r="F789">
        <f t="shared" si="24"/>
        <v>-4.6223699999999717</v>
      </c>
      <c r="G789">
        <f t="shared" si="25"/>
        <v>7.3038000000000798</v>
      </c>
      <c r="H789">
        <f t="shared" si="25"/>
        <v>-0.13029074499999618</v>
      </c>
    </row>
    <row r="790" spans="2:8" x14ac:dyDescent="0.3">
      <c r="B790">
        <f>B789+'User Interface'!$D$14</f>
        <v>0.77800000000000058</v>
      </c>
      <c r="C790">
        <f>IF(G790&lt;0,(SQRT(G790^2+H790^2)*'User Interface'!$D$17)/$C$7*COS(PI()*'User Interface'!$D$19/180),0)</f>
        <v>0</v>
      </c>
      <c r="D790">
        <f>IF(G790&lt;0,(SQRT(H790^2+H790^2)*'User Interface'!$D$17)/$C$7*COS(PI()*'User Interface'!$D$19/180)+$C$8,$C$8)</f>
        <v>-9.81</v>
      </c>
      <c r="E790">
        <f t="shared" si="24"/>
        <v>9.4</v>
      </c>
      <c r="F790">
        <f t="shared" si="24"/>
        <v>-4.6321799999999715</v>
      </c>
      <c r="G790">
        <f t="shared" si="25"/>
        <v>7.3132000000000801</v>
      </c>
      <c r="H790">
        <f t="shared" si="25"/>
        <v>-0.13491801999999614</v>
      </c>
    </row>
    <row r="791" spans="2:8" x14ac:dyDescent="0.3">
      <c r="B791">
        <f>B790+'User Interface'!$D$14</f>
        <v>0.77900000000000058</v>
      </c>
      <c r="C791">
        <f>IF(G791&lt;0,(SQRT(G791^2+H791^2)*'User Interface'!$D$17)/$C$7*COS(PI()*'User Interface'!$D$19/180),0)</f>
        <v>0</v>
      </c>
      <c r="D791">
        <f>IF(G791&lt;0,(SQRT(H791^2+H791^2)*'User Interface'!$D$17)/$C$7*COS(PI()*'User Interface'!$D$19/180)+$C$8,$C$8)</f>
        <v>-9.81</v>
      </c>
      <c r="E791">
        <f t="shared" si="24"/>
        <v>9.4</v>
      </c>
      <c r="F791">
        <f t="shared" si="24"/>
        <v>-4.6419899999999714</v>
      </c>
      <c r="G791">
        <f t="shared" si="25"/>
        <v>7.3226000000000804</v>
      </c>
      <c r="H791">
        <f t="shared" si="25"/>
        <v>-0.13955510499999613</v>
      </c>
    </row>
    <row r="792" spans="2:8" x14ac:dyDescent="0.3">
      <c r="B792">
        <f>B791+'User Interface'!$D$14</f>
        <v>0.78000000000000058</v>
      </c>
      <c r="C792">
        <f>IF(G792&lt;0,(SQRT(G792^2+H792^2)*'User Interface'!$D$17)/$C$7*COS(PI()*'User Interface'!$D$19/180),0)</f>
        <v>0</v>
      </c>
      <c r="D792">
        <f>IF(G792&lt;0,(SQRT(H792^2+H792^2)*'User Interface'!$D$17)/$C$7*COS(PI()*'User Interface'!$D$19/180)+$C$8,$C$8)</f>
        <v>-9.81</v>
      </c>
      <c r="E792">
        <f t="shared" si="24"/>
        <v>9.4</v>
      </c>
      <c r="F792">
        <f t="shared" si="24"/>
        <v>-4.6517999999999713</v>
      </c>
      <c r="G792">
        <f t="shared" si="25"/>
        <v>7.3320000000000807</v>
      </c>
      <c r="H792">
        <f t="shared" si="25"/>
        <v>-0.14420199999999611</v>
      </c>
    </row>
    <row r="793" spans="2:8" x14ac:dyDescent="0.3">
      <c r="B793">
        <f>B792+'User Interface'!$D$14</f>
        <v>0.78100000000000058</v>
      </c>
      <c r="C793">
        <f>IF(G793&lt;0,(SQRT(G793^2+H793^2)*'User Interface'!$D$17)/$C$7*COS(PI()*'User Interface'!$D$19/180),0)</f>
        <v>0</v>
      </c>
      <c r="D793">
        <f>IF(G793&lt;0,(SQRT(H793^2+H793^2)*'User Interface'!$D$17)/$C$7*COS(PI()*'User Interface'!$D$19/180)+$C$8,$C$8)</f>
        <v>-9.81</v>
      </c>
      <c r="E793">
        <f t="shared" si="24"/>
        <v>9.4</v>
      </c>
      <c r="F793">
        <f t="shared" si="24"/>
        <v>-4.6616099999999712</v>
      </c>
      <c r="G793">
        <f t="shared" si="25"/>
        <v>7.341400000000081</v>
      </c>
      <c r="H793">
        <f t="shared" si="25"/>
        <v>-0.14885870499999609</v>
      </c>
    </row>
    <row r="794" spans="2:8" x14ac:dyDescent="0.3">
      <c r="B794">
        <f>B793+'User Interface'!$D$14</f>
        <v>0.78200000000000058</v>
      </c>
      <c r="C794">
        <f>IF(G794&lt;0,(SQRT(G794^2+H794^2)*'User Interface'!$D$17)/$C$7*COS(PI()*'User Interface'!$D$19/180),0)</f>
        <v>0</v>
      </c>
      <c r="D794">
        <f>IF(G794&lt;0,(SQRT(H794^2+H794^2)*'User Interface'!$D$17)/$C$7*COS(PI()*'User Interface'!$D$19/180)+$C$8,$C$8)</f>
        <v>-9.81</v>
      </c>
      <c r="E794">
        <f t="shared" si="24"/>
        <v>9.4</v>
      </c>
      <c r="F794">
        <f t="shared" si="24"/>
        <v>-4.671419999999971</v>
      </c>
      <c r="G794">
        <f t="shared" si="25"/>
        <v>7.3508000000000813</v>
      </c>
      <c r="H794">
        <f t="shared" si="25"/>
        <v>-0.15352521999999608</v>
      </c>
    </row>
    <row r="795" spans="2:8" x14ac:dyDescent="0.3">
      <c r="B795">
        <f>B794+'User Interface'!$D$14</f>
        <v>0.78300000000000058</v>
      </c>
      <c r="C795">
        <f>IF(G795&lt;0,(SQRT(G795^2+H795^2)*'User Interface'!$D$17)/$C$7*COS(PI()*'User Interface'!$D$19/180),0)</f>
        <v>0</v>
      </c>
      <c r="D795">
        <f>IF(G795&lt;0,(SQRT(H795^2+H795^2)*'User Interface'!$D$17)/$C$7*COS(PI()*'User Interface'!$D$19/180)+$C$8,$C$8)</f>
        <v>-9.81</v>
      </c>
      <c r="E795">
        <f t="shared" si="24"/>
        <v>9.4</v>
      </c>
      <c r="F795">
        <f t="shared" si="24"/>
        <v>-4.6812299999999709</v>
      </c>
      <c r="G795">
        <f t="shared" si="25"/>
        <v>7.3602000000000816</v>
      </c>
      <c r="H795">
        <f t="shared" si="25"/>
        <v>-0.15820154499999606</v>
      </c>
    </row>
    <row r="796" spans="2:8" x14ac:dyDescent="0.3">
      <c r="B796">
        <f>B795+'User Interface'!$D$14</f>
        <v>0.78400000000000059</v>
      </c>
      <c r="C796">
        <f>IF(G796&lt;0,(SQRT(G796^2+H796^2)*'User Interface'!$D$17)/$C$7*COS(PI()*'User Interface'!$D$19/180),0)</f>
        <v>0</v>
      </c>
      <c r="D796">
        <f>IF(G796&lt;0,(SQRT(H796^2+H796^2)*'User Interface'!$D$17)/$C$7*COS(PI()*'User Interface'!$D$19/180)+$C$8,$C$8)</f>
        <v>-9.81</v>
      </c>
      <c r="E796">
        <f t="shared" si="24"/>
        <v>9.4</v>
      </c>
      <c r="F796">
        <f t="shared" si="24"/>
        <v>-4.6910399999999708</v>
      </c>
      <c r="G796">
        <f t="shared" si="25"/>
        <v>7.3696000000000819</v>
      </c>
      <c r="H796">
        <f t="shared" si="25"/>
        <v>-0.16288767999999604</v>
      </c>
    </row>
    <row r="797" spans="2:8" x14ac:dyDescent="0.3">
      <c r="B797">
        <f>B796+'User Interface'!$D$14</f>
        <v>0.78500000000000059</v>
      </c>
      <c r="C797">
        <f>IF(G797&lt;0,(SQRT(G797^2+H797^2)*'User Interface'!$D$17)/$C$7*COS(PI()*'User Interface'!$D$19/180),0)</f>
        <v>0</v>
      </c>
      <c r="D797">
        <f>IF(G797&lt;0,(SQRT(H797^2+H797^2)*'User Interface'!$D$17)/$C$7*COS(PI()*'User Interface'!$D$19/180)+$C$8,$C$8)</f>
        <v>-9.81</v>
      </c>
      <c r="E797">
        <f t="shared" si="24"/>
        <v>9.4</v>
      </c>
      <c r="F797">
        <f t="shared" si="24"/>
        <v>-4.7008499999999707</v>
      </c>
      <c r="G797">
        <f t="shared" si="25"/>
        <v>7.3790000000000822</v>
      </c>
      <c r="H797">
        <f t="shared" si="25"/>
        <v>-0.16758362499999602</v>
      </c>
    </row>
    <row r="798" spans="2:8" x14ac:dyDescent="0.3">
      <c r="B798">
        <f>B797+'User Interface'!$D$14</f>
        <v>0.78600000000000059</v>
      </c>
      <c r="C798">
        <f>IF(G798&lt;0,(SQRT(G798^2+H798^2)*'User Interface'!$D$17)/$C$7*COS(PI()*'User Interface'!$D$19/180),0)</f>
        <v>0</v>
      </c>
      <c r="D798">
        <f>IF(G798&lt;0,(SQRT(H798^2+H798^2)*'User Interface'!$D$17)/$C$7*COS(PI()*'User Interface'!$D$19/180)+$C$8,$C$8)</f>
        <v>-9.81</v>
      </c>
      <c r="E798">
        <f t="shared" si="24"/>
        <v>9.4</v>
      </c>
      <c r="F798">
        <f t="shared" si="24"/>
        <v>-4.7106599999999705</v>
      </c>
      <c r="G798">
        <f t="shared" si="25"/>
        <v>7.3884000000000825</v>
      </c>
      <c r="H798">
        <f t="shared" si="25"/>
        <v>-0.172289379999996</v>
      </c>
    </row>
    <row r="799" spans="2:8" x14ac:dyDescent="0.3">
      <c r="B799">
        <f>B798+'User Interface'!$D$14</f>
        <v>0.78700000000000059</v>
      </c>
      <c r="C799">
        <f>IF(G799&lt;0,(SQRT(G799^2+H799^2)*'User Interface'!$D$17)/$C$7*COS(PI()*'User Interface'!$D$19/180),0)</f>
        <v>0</v>
      </c>
      <c r="D799">
        <f>IF(G799&lt;0,(SQRT(H799^2+H799^2)*'User Interface'!$D$17)/$C$7*COS(PI()*'User Interface'!$D$19/180)+$C$8,$C$8)</f>
        <v>-9.81</v>
      </c>
      <c r="E799">
        <f t="shared" si="24"/>
        <v>9.4</v>
      </c>
      <c r="F799">
        <f t="shared" si="24"/>
        <v>-4.7204699999999704</v>
      </c>
      <c r="G799">
        <f t="shared" si="25"/>
        <v>7.3978000000000828</v>
      </c>
      <c r="H799">
        <f t="shared" si="25"/>
        <v>-0.17700494499999597</v>
      </c>
    </row>
    <row r="800" spans="2:8" x14ac:dyDescent="0.3">
      <c r="B800">
        <f>B799+'User Interface'!$D$14</f>
        <v>0.78800000000000059</v>
      </c>
      <c r="C800">
        <f>IF(G800&lt;0,(SQRT(G800^2+H800^2)*'User Interface'!$D$17)/$C$7*COS(PI()*'User Interface'!$D$19/180),0)</f>
        <v>0</v>
      </c>
      <c r="D800">
        <f>IF(G800&lt;0,(SQRT(H800^2+H800^2)*'User Interface'!$D$17)/$C$7*COS(PI()*'User Interface'!$D$19/180)+$C$8,$C$8)</f>
        <v>-9.81</v>
      </c>
      <c r="E800">
        <f t="shared" si="24"/>
        <v>9.4</v>
      </c>
      <c r="F800">
        <f t="shared" si="24"/>
        <v>-4.7302799999999703</v>
      </c>
      <c r="G800">
        <f t="shared" si="25"/>
        <v>7.4072000000000831</v>
      </c>
      <c r="H800">
        <f t="shared" si="25"/>
        <v>-0.18173031999999595</v>
      </c>
    </row>
    <row r="801" spans="2:8" x14ac:dyDescent="0.3">
      <c r="B801">
        <f>B800+'User Interface'!$D$14</f>
        <v>0.78900000000000059</v>
      </c>
      <c r="C801">
        <f>IF(G801&lt;0,(SQRT(G801^2+H801^2)*'User Interface'!$D$17)/$C$7*COS(PI()*'User Interface'!$D$19/180),0)</f>
        <v>0</v>
      </c>
      <c r="D801">
        <f>IF(G801&lt;0,(SQRT(H801^2+H801^2)*'User Interface'!$D$17)/$C$7*COS(PI()*'User Interface'!$D$19/180)+$C$8,$C$8)</f>
        <v>-9.81</v>
      </c>
      <c r="E801">
        <f t="shared" si="24"/>
        <v>9.4</v>
      </c>
      <c r="F801">
        <f t="shared" si="24"/>
        <v>-4.7400899999999702</v>
      </c>
      <c r="G801">
        <f t="shared" si="25"/>
        <v>7.4166000000000833</v>
      </c>
      <c r="H801">
        <f t="shared" si="25"/>
        <v>-0.18646550499999592</v>
      </c>
    </row>
    <row r="802" spans="2:8" x14ac:dyDescent="0.3">
      <c r="B802">
        <f>B801+'User Interface'!$D$14</f>
        <v>0.79000000000000059</v>
      </c>
      <c r="C802">
        <f>IF(G802&lt;0,(SQRT(G802^2+H802^2)*'User Interface'!$D$17)/$C$7*COS(PI()*'User Interface'!$D$19/180),0)</f>
        <v>0</v>
      </c>
      <c r="D802">
        <f>IF(G802&lt;0,(SQRT(H802^2+H802^2)*'User Interface'!$D$17)/$C$7*COS(PI()*'User Interface'!$D$19/180)+$C$8,$C$8)</f>
        <v>-9.81</v>
      </c>
      <c r="E802">
        <f t="shared" si="24"/>
        <v>9.4</v>
      </c>
      <c r="F802">
        <f t="shared" si="24"/>
        <v>-4.74989999999997</v>
      </c>
      <c r="G802">
        <f t="shared" si="25"/>
        <v>7.4260000000000836</v>
      </c>
      <c r="H802">
        <f t="shared" si="25"/>
        <v>-0.1912104999999959</v>
      </c>
    </row>
    <row r="803" spans="2:8" x14ac:dyDescent="0.3">
      <c r="B803">
        <f>B802+'User Interface'!$D$14</f>
        <v>0.79100000000000059</v>
      </c>
      <c r="C803">
        <f>IF(G803&lt;0,(SQRT(G803^2+H803^2)*'User Interface'!$D$17)/$C$7*COS(PI()*'User Interface'!$D$19/180),0)</f>
        <v>0</v>
      </c>
      <c r="D803">
        <f>IF(G803&lt;0,(SQRT(H803^2+H803^2)*'User Interface'!$D$17)/$C$7*COS(PI()*'User Interface'!$D$19/180)+$C$8,$C$8)</f>
        <v>-9.81</v>
      </c>
      <c r="E803">
        <f t="shared" si="24"/>
        <v>9.4</v>
      </c>
      <c r="F803">
        <f t="shared" si="24"/>
        <v>-4.7597099999999699</v>
      </c>
      <c r="G803">
        <f t="shared" si="25"/>
        <v>7.4354000000000839</v>
      </c>
      <c r="H803">
        <f t="shared" si="25"/>
        <v>-0.19596530499999587</v>
      </c>
    </row>
    <row r="804" spans="2:8" x14ac:dyDescent="0.3">
      <c r="B804">
        <f>B803+'User Interface'!$D$14</f>
        <v>0.79200000000000059</v>
      </c>
      <c r="C804">
        <f>IF(G804&lt;0,(SQRT(G804^2+H804^2)*'User Interface'!$D$17)/$C$7*COS(PI()*'User Interface'!$D$19/180),0)</f>
        <v>0</v>
      </c>
      <c r="D804">
        <f>IF(G804&lt;0,(SQRT(H804^2+H804^2)*'User Interface'!$D$17)/$C$7*COS(PI()*'User Interface'!$D$19/180)+$C$8,$C$8)</f>
        <v>-9.81</v>
      </c>
      <c r="E804">
        <f t="shared" si="24"/>
        <v>9.4</v>
      </c>
      <c r="F804">
        <f t="shared" si="24"/>
        <v>-4.7695199999999698</v>
      </c>
      <c r="G804">
        <f t="shared" si="25"/>
        <v>7.4448000000000842</v>
      </c>
      <c r="H804">
        <f t="shared" si="25"/>
        <v>-0.20072991999999584</v>
      </c>
    </row>
    <row r="805" spans="2:8" x14ac:dyDescent="0.3">
      <c r="B805">
        <f>B804+'User Interface'!$D$14</f>
        <v>0.79300000000000059</v>
      </c>
      <c r="C805">
        <f>IF(G805&lt;0,(SQRT(G805^2+H805^2)*'User Interface'!$D$17)/$C$7*COS(PI()*'User Interface'!$D$19/180),0)</f>
        <v>0</v>
      </c>
      <c r="D805">
        <f>IF(G805&lt;0,(SQRT(H805^2+H805^2)*'User Interface'!$D$17)/$C$7*COS(PI()*'User Interface'!$D$19/180)+$C$8,$C$8)</f>
        <v>-9.81</v>
      </c>
      <c r="E805">
        <f t="shared" si="24"/>
        <v>9.4</v>
      </c>
      <c r="F805">
        <f t="shared" si="24"/>
        <v>-4.7793299999999697</v>
      </c>
      <c r="G805">
        <f t="shared" si="25"/>
        <v>7.4542000000000845</v>
      </c>
      <c r="H805">
        <f t="shared" si="25"/>
        <v>-0.20550434499999581</v>
      </c>
    </row>
    <row r="806" spans="2:8" x14ac:dyDescent="0.3">
      <c r="B806">
        <f>B805+'User Interface'!$D$14</f>
        <v>0.79400000000000059</v>
      </c>
      <c r="C806">
        <f>IF(G806&lt;0,(SQRT(G806^2+H806^2)*'User Interface'!$D$17)/$C$7*COS(PI()*'User Interface'!$D$19/180),0)</f>
        <v>0</v>
      </c>
      <c r="D806">
        <f>IF(G806&lt;0,(SQRT(H806^2+H806^2)*'User Interface'!$D$17)/$C$7*COS(PI()*'User Interface'!$D$19/180)+$C$8,$C$8)</f>
        <v>-9.81</v>
      </c>
      <c r="E806">
        <f t="shared" si="24"/>
        <v>9.4</v>
      </c>
      <c r="F806">
        <f t="shared" si="24"/>
        <v>-4.7891399999999695</v>
      </c>
      <c r="G806">
        <f t="shared" si="25"/>
        <v>7.4636000000000848</v>
      </c>
      <c r="H806">
        <f t="shared" si="25"/>
        <v>-0.21028857999999578</v>
      </c>
    </row>
    <row r="807" spans="2:8" x14ac:dyDescent="0.3">
      <c r="B807">
        <f>B806+'User Interface'!$D$14</f>
        <v>0.7950000000000006</v>
      </c>
      <c r="C807">
        <f>IF(G807&lt;0,(SQRT(G807^2+H807^2)*'User Interface'!$D$17)/$C$7*COS(PI()*'User Interface'!$D$19/180),0)</f>
        <v>0</v>
      </c>
      <c r="D807">
        <f>IF(G807&lt;0,(SQRT(H807^2+H807^2)*'User Interface'!$D$17)/$C$7*COS(PI()*'User Interface'!$D$19/180)+$C$8,$C$8)</f>
        <v>-9.81</v>
      </c>
      <c r="E807">
        <f t="shared" si="24"/>
        <v>9.4</v>
      </c>
      <c r="F807">
        <f t="shared" si="24"/>
        <v>-4.7989499999999694</v>
      </c>
      <c r="G807">
        <f t="shared" si="25"/>
        <v>7.4730000000000851</v>
      </c>
      <c r="H807">
        <f t="shared" si="25"/>
        <v>-0.21508262499999575</v>
      </c>
    </row>
    <row r="808" spans="2:8" x14ac:dyDescent="0.3">
      <c r="B808">
        <f>B807+'User Interface'!$D$14</f>
        <v>0.7960000000000006</v>
      </c>
      <c r="C808">
        <f>IF(G808&lt;0,(SQRT(G808^2+H808^2)*'User Interface'!$D$17)/$C$7*COS(PI()*'User Interface'!$D$19/180),0)</f>
        <v>0</v>
      </c>
      <c r="D808">
        <f>IF(G808&lt;0,(SQRT(H808^2+H808^2)*'User Interface'!$D$17)/$C$7*COS(PI()*'User Interface'!$D$19/180)+$C$8,$C$8)</f>
        <v>-9.81</v>
      </c>
      <c r="E808">
        <f t="shared" si="24"/>
        <v>9.4</v>
      </c>
      <c r="F808">
        <f t="shared" si="24"/>
        <v>-4.8087599999999693</v>
      </c>
      <c r="G808">
        <f t="shared" si="25"/>
        <v>7.4824000000000854</v>
      </c>
      <c r="H808">
        <f t="shared" si="25"/>
        <v>-0.21988647999999572</v>
      </c>
    </row>
    <row r="809" spans="2:8" x14ac:dyDescent="0.3">
      <c r="B809">
        <f>B808+'User Interface'!$D$14</f>
        <v>0.7970000000000006</v>
      </c>
      <c r="C809">
        <f>IF(G809&lt;0,(SQRT(G809^2+H809^2)*'User Interface'!$D$17)/$C$7*COS(PI()*'User Interface'!$D$19/180),0)</f>
        <v>0</v>
      </c>
      <c r="D809">
        <f>IF(G809&lt;0,(SQRT(H809^2+H809^2)*'User Interface'!$D$17)/$C$7*COS(PI()*'User Interface'!$D$19/180)+$C$8,$C$8)</f>
        <v>-9.81</v>
      </c>
      <c r="E809">
        <f t="shared" si="24"/>
        <v>9.4</v>
      </c>
      <c r="F809">
        <f t="shared" si="24"/>
        <v>-4.8185699999999692</v>
      </c>
      <c r="G809">
        <f t="shared" si="25"/>
        <v>7.4918000000000857</v>
      </c>
      <c r="H809">
        <f t="shared" si="25"/>
        <v>-0.22470014499999569</v>
      </c>
    </row>
    <row r="810" spans="2:8" x14ac:dyDescent="0.3">
      <c r="B810">
        <f>B809+'User Interface'!$D$14</f>
        <v>0.7980000000000006</v>
      </c>
      <c r="C810">
        <f>IF(G810&lt;0,(SQRT(G810^2+H810^2)*'User Interface'!$D$17)/$C$7*COS(PI()*'User Interface'!$D$19/180),0)</f>
        <v>0</v>
      </c>
      <c r="D810">
        <f>IF(G810&lt;0,(SQRT(H810^2+H810^2)*'User Interface'!$D$17)/$C$7*COS(PI()*'User Interface'!$D$19/180)+$C$8,$C$8)</f>
        <v>-9.81</v>
      </c>
      <c r="E810">
        <f t="shared" si="24"/>
        <v>9.4</v>
      </c>
      <c r="F810">
        <f t="shared" si="24"/>
        <v>-4.828379999999969</v>
      </c>
      <c r="G810">
        <f t="shared" si="25"/>
        <v>7.501200000000086</v>
      </c>
      <c r="H810">
        <f t="shared" si="25"/>
        <v>-0.22952361999999565</v>
      </c>
    </row>
    <row r="811" spans="2:8" x14ac:dyDescent="0.3">
      <c r="B811">
        <f>B810+'User Interface'!$D$14</f>
        <v>0.7990000000000006</v>
      </c>
      <c r="C811">
        <f>IF(G811&lt;0,(SQRT(G811^2+H811^2)*'User Interface'!$D$17)/$C$7*COS(PI()*'User Interface'!$D$19/180),0)</f>
        <v>0</v>
      </c>
      <c r="D811">
        <f>IF(G811&lt;0,(SQRT(H811^2+H811^2)*'User Interface'!$D$17)/$C$7*COS(PI()*'User Interface'!$D$19/180)+$C$8,$C$8)</f>
        <v>-9.81</v>
      </c>
      <c r="E811">
        <f t="shared" si="24"/>
        <v>9.4</v>
      </c>
      <c r="F811">
        <f t="shared" si="24"/>
        <v>-4.8381899999999689</v>
      </c>
      <c r="G811">
        <f t="shared" si="25"/>
        <v>7.5106000000000863</v>
      </c>
      <c r="H811">
        <f t="shared" si="25"/>
        <v>-0.23435690499999562</v>
      </c>
    </row>
    <row r="812" spans="2:8" x14ac:dyDescent="0.3">
      <c r="B812">
        <f>B811+'User Interface'!$D$14</f>
        <v>0.8000000000000006</v>
      </c>
      <c r="C812">
        <f>IF(G812&lt;0,(SQRT(G812^2+H812^2)*'User Interface'!$D$17)/$C$7*COS(PI()*'User Interface'!$D$19/180),0)</f>
        <v>0</v>
      </c>
      <c r="D812">
        <f>IF(G812&lt;0,(SQRT(H812^2+H812^2)*'User Interface'!$D$17)/$C$7*COS(PI()*'User Interface'!$D$19/180)+$C$8,$C$8)</f>
        <v>-9.81</v>
      </c>
      <c r="E812">
        <f t="shared" si="24"/>
        <v>9.4</v>
      </c>
      <c r="F812">
        <f t="shared" si="24"/>
        <v>-4.8479999999999688</v>
      </c>
      <c r="G812">
        <f t="shared" si="25"/>
        <v>7.5200000000000866</v>
      </c>
      <c r="H812">
        <f t="shared" si="25"/>
        <v>-0.23919999999999558</v>
      </c>
    </row>
    <row r="813" spans="2:8" x14ac:dyDescent="0.3">
      <c r="B813">
        <f>B812+'User Interface'!$D$14</f>
        <v>0.8010000000000006</v>
      </c>
      <c r="C813">
        <f>IF(G813&lt;0,(SQRT(G813^2+H813^2)*'User Interface'!$D$17)/$C$7*COS(PI()*'User Interface'!$D$19/180),0)</f>
        <v>0</v>
      </c>
      <c r="D813">
        <f>IF(G813&lt;0,(SQRT(H813^2+H813^2)*'User Interface'!$D$17)/$C$7*COS(PI()*'User Interface'!$D$19/180)+$C$8,$C$8)</f>
        <v>-9.81</v>
      </c>
      <c r="E813">
        <f t="shared" si="24"/>
        <v>9.4</v>
      </c>
      <c r="F813">
        <f t="shared" si="24"/>
        <v>-4.8578099999999687</v>
      </c>
      <c r="G813">
        <f t="shared" si="25"/>
        <v>7.5294000000000869</v>
      </c>
      <c r="H813">
        <f t="shared" si="25"/>
        <v>-0.24405290499999555</v>
      </c>
    </row>
    <row r="814" spans="2:8" x14ac:dyDescent="0.3">
      <c r="B814">
        <f>B813+'User Interface'!$D$14</f>
        <v>0.8020000000000006</v>
      </c>
      <c r="C814">
        <f>IF(G814&lt;0,(SQRT(G814^2+H814^2)*'User Interface'!$D$17)/$C$7*COS(PI()*'User Interface'!$D$19/180),0)</f>
        <v>0</v>
      </c>
      <c r="D814">
        <f>IF(G814&lt;0,(SQRT(H814^2+H814^2)*'User Interface'!$D$17)/$C$7*COS(PI()*'User Interface'!$D$19/180)+$C$8,$C$8)</f>
        <v>-9.81</v>
      </c>
      <c r="E814">
        <f t="shared" si="24"/>
        <v>9.4</v>
      </c>
      <c r="F814">
        <f t="shared" si="24"/>
        <v>-4.8676199999999685</v>
      </c>
      <c r="G814">
        <f t="shared" si="25"/>
        <v>7.5388000000000872</v>
      </c>
      <c r="H814">
        <f t="shared" si="25"/>
        <v>-0.24891561999999551</v>
      </c>
    </row>
    <row r="815" spans="2:8" x14ac:dyDescent="0.3">
      <c r="B815">
        <f>B814+'User Interface'!$D$14</f>
        <v>0.8030000000000006</v>
      </c>
      <c r="C815">
        <f>IF(G815&lt;0,(SQRT(G815^2+H815^2)*'User Interface'!$D$17)/$C$7*COS(PI()*'User Interface'!$D$19/180),0)</f>
        <v>0</v>
      </c>
      <c r="D815">
        <f>IF(G815&lt;0,(SQRT(H815^2+H815^2)*'User Interface'!$D$17)/$C$7*COS(PI()*'User Interface'!$D$19/180)+$C$8,$C$8)</f>
        <v>-9.81</v>
      </c>
      <c r="E815">
        <f t="shared" si="24"/>
        <v>9.4</v>
      </c>
      <c r="F815">
        <f t="shared" si="24"/>
        <v>-4.8774299999999684</v>
      </c>
      <c r="G815">
        <f t="shared" si="25"/>
        <v>7.5482000000000875</v>
      </c>
      <c r="H815">
        <f t="shared" si="25"/>
        <v>-0.25378814499999547</v>
      </c>
    </row>
    <row r="816" spans="2:8" x14ac:dyDescent="0.3">
      <c r="B816">
        <f>B815+'User Interface'!$D$14</f>
        <v>0.8040000000000006</v>
      </c>
      <c r="C816">
        <f>IF(G816&lt;0,(SQRT(G816^2+H816^2)*'User Interface'!$D$17)/$C$7*COS(PI()*'User Interface'!$D$19/180),0)</f>
        <v>0</v>
      </c>
      <c r="D816">
        <f>IF(G816&lt;0,(SQRT(H816^2+H816^2)*'User Interface'!$D$17)/$C$7*COS(PI()*'User Interface'!$D$19/180)+$C$8,$C$8)</f>
        <v>-9.81</v>
      </c>
      <c r="E816">
        <f t="shared" si="24"/>
        <v>9.4</v>
      </c>
      <c r="F816">
        <f t="shared" si="24"/>
        <v>-4.8872399999999683</v>
      </c>
      <c r="G816">
        <f t="shared" si="25"/>
        <v>7.5576000000000878</v>
      </c>
      <c r="H816">
        <f t="shared" si="25"/>
        <v>-0.25867047999999543</v>
      </c>
    </row>
    <row r="817" spans="2:8" x14ac:dyDescent="0.3">
      <c r="B817">
        <f>B816+'User Interface'!$D$14</f>
        <v>0.8050000000000006</v>
      </c>
      <c r="C817">
        <f>IF(G817&lt;0,(SQRT(G817^2+H817^2)*'User Interface'!$D$17)/$C$7*COS(PI()*'User Interface'!$D$19/180),0)</f>
        <v>0</v>
      </c>
      <c r="D817">
        <f>IF(G817&lt;0,(SQRT(H817^2+H817^2)*'User Interface'!$D$17)/$C$7*COS(PI()*'User Interface'!$D$19/180)+$C$8,$C$8)</f>
        <v>-9.81</v>
      </c>
      <c r="E817">
        <f t="shared" si="24"/>
        <v>9.4</v>
      </c>
      <c r="F817">
        <f t="shared" si="24"/>
        <v>-4.8970499999999682</v>
      </c>
      <c r="G817">
        <f t="shared" si="25"/>
        <v>7.5670000000000881</v>
      </c>
      <c r="H817">
        <f t="shared" si="25"/>
        <v>-0.26356262499999539</v>
      </c>
    </row>
    <row r="818" spans="2:8" x14ac:dyDescent="0.3">
      <c r="B818">
        <f>B817+'User Interface'!$D$14</f>
        <v>0.8060000000000006</v>
      </c>
      <c r="C818">
        <f>IF(G818&lt;0,(SQRT(G818^2+H818^2)*'User Interface'!$D$17)/$C$7*COS(PI()*'User Interface'!$D$19/180),0)</f>
        <v>0</v>
      </c>
      <c r="D818">
        <f>IF(G818&lt;0,(SQRT(H818^2+H818^2)*'User Interface'!$D$17)/$C$7*COS(PI()*'User Interface'!$D$19/180)+$C$8,$C$8)</f>
        <v>-9.81</v>
      </c>
      <c r="E818">
        <f t="shared" si="24"/>
        <v>9.4</v>
      </c>
      <c r="F818">
        <f t="shared" si="24"/>
        <v>-4.906859999999968</v>
      </c>
      <c r="G818">
        <f t="shared" si="25"/>
        <v>7.5764000000000884</v>
      </c>
      <c r="H818">
        <f t="shared" si="25"/>
        <v>-0.26846457999999535</v>
      </c>
    </row>
    <row r="819" spans="2:8" x14ac:dyDescent="0.3">
      <c r="B819">
        <f>B818+'User Interface'!$D$14</f>
        <v>0.80700000000000061</v>
      </c>
      <c r="C819">
        <f>IF(G819&lt;0,(SQRT(G819^2+H819^2)*'User Interface'!$D$17)/$C$7*COS(PI()*'User Interface'!$D$19/180),0)</f>
        <v>0</v>
      </c>
      <c r="D819">
        <f>IF(G819&lt;0,(SQRT(H819^2+H819^2)*'User Interface'!$D$17)/$C$7*COS(PI()*'User Interface'!$D$19/180)+$C$8,$C$8)</f>
        <v>-9.81</v>
      </c>
      <c r="E819">
        <f t="shared" si="24"/>
        <v>9.4</v>
      </c>
      <c r="F819">
        <f t="shared" si="24"/>
        <v>-4.9166699999999679</v>
      </c>
      <c r="G819">
        <f t="shared" si="25"/>
        <v>7.5858000000000887</v>
      </c>
      <c r="H819">
        <f t="shared" si="25"/>
        <v>-0.2733763449999953</v>
      </c>
    </row>
    <row r="820" spans="2:8" x14ac:dyDescent="0.3">
      <c r="B820">
        <f>B819+'User Interface'!$D$14</f>
        <v>0.80800000000000061</v>
      </c>
      <c r="C820">
        <f>IF(G820&lt;0,(SQRT(G820^2+H820^2)*'User Interface'!$D$17)/$C$7*COS(PI()*'User Interface'!$D$19/180),0)</f>
        <v>0</v>
      </c>
      <c r="D820">
        <f>IF(G820&lt;0,(SQRT(H820^2+H820^2)*'User Interface'!$D$17)/$C$7*COS(PI()*'User Interface'!$D$19/180)+$C$8,$C$8)</f>
        <v>-9.81</v>
      </c>
      <c r="E820">
        <f t="shared" si="24"/>
        <v>9.4</v>
      </c>
      <c r="F820">
        <f t="shared" si="24"/>
        <v>-4.9264799999999678</v>
      </c>
      <c r="G820">
        <f t="shared" si="25"/>
        <v>7.595200000000089</v>
      </c>
      <c r="H820">
        <f t="shared" si="25"/>
        <v>-0.27829791999999526</v>
      </c>
    </row>
    <row r="821" spans="2:8" x14ac:dyDescent="0.3">
      <c r="B821">
        <f>B820+'User Interface'!$D$14</f>
        <v>0.80900000000000061</v>
      </c>
      <c r="C821">
        <f>IF(G821&lt;0,(SQRT(G821^2+H821^2)*'User Interface'!$D$17)/$C$7*COS(PI()*'User Interface'!$D$19/180),0)</f>
        <v>0</v>
      </c>
      <c r="D821">
        <f>IF(G821&lt;0,(SQRT(H821^2+H821^2)*'User Interface'!$D$17)/$C$7*COS(PI()*'User Interface'!$D$19/180)+$C$8,$C$8)</f>
        <v>-9.81</v>
      </c>
      <c r="E821">
        <f t="shared" si="24"/>
        <v>9.4</v>
      </c>
      <c r="F821">
        <f t="shared" si="24"/>
        <v>-4.9362899999999676</v>
      </c>
      <c r="G821">
        <f t="shared" si="25"/>
        <v>7.6046000000000893</v>
      </c>
      <c r="H821">
        <f t="shared" si="25"/>
        <v>-0.28322930499999521</v>
      </c>
    </row>
    <row r="822" spans="2:8" x14ac:dyDescent="0.3">
      <c r="B822">
        <f>B821+'User Interface'!$D$14</f>
        <v>0.81000000000000061</v>
      </c>
      <c r="C822">
        <f>IF(G822&lt;0,(SQRT(G822^2+H822^2)*'User Interface'!$D$17)/$C$7*COS(PI()*'User Interface'!$D$19/180),0)</f>
        <v>0</v>
      </c>
      <c r="D822">
        <f>IF(G822&lt;0,(SQRT(H822^2+H822^2)*'User Interface'!$D$17)/$C$7*COS(PI()*'User Interface'!$D$19/180)+$C$8,$C$8)</f>
        <v>-9.81</v>
      </c>
      <c r="E822">
        <f t="shared" si="24"/>
        <v>9.4</v>
      </c>
      <c r="F822">
        <f t="shared" si="24"/>
        <v>-4.9460999999999675</v>
      </c>
      <c r="G822">
        <f t="shared" si="25"/>
        <v>7.6140000000000896</v>
      </c>
      <c r="H822">
        <f t="shared" si="25"/>
        <v>-0.28817049999999517</v>
      </c>
    </row>
    <row r="823" spans="2:8" x14ac:dyDescent="0.3">
      <c r="B823">
        <f>B822+'User Interface'!$D$14</f>
        <v>0.81100000000000061</v>
      </c>
      <c r="C823">
        <f>IF(G823&lt;0,(SQRT(G823^2+H823^2)*'User Interface'!$D$17)/$C$7*COS(PI()*'User Interface'!$D$19/180),0)</f>
        <v>0</v>
      </c>
      <c r="D823">
        <f>IF(G823&lt;0,(SQRT(H823^2+H823^2)*'User Interface'!$D$17)/$C$7*COS(PI()*'User Interface'!$D$19/180)+$C$8,$C$8)</f>
        <v>-9.81</v>
      </c>
      <c r="E823">
        <f t="shared" si="24"/>
        <v>9.4</v>
      </c>
      <c r="F823">
        <f t="shared" si="24"/>
        <v>-4.9559099999999674</v>
      </c>
      <c r="G823">
        <f t="shared" si="25"/>
        <v>7.6234000000000899</v>
      </c>
      <c r="H823">
        <f t="shared" si="25"/>
        <v>-0.29312150499999512</v>
      </c>
    </row>
    <row r="824" spans="2:8" x14ac:dyDescent="0.3">
      <c r="B824">
        <f>B823+'User Interface'!$D$14</f>
        <v>0.81200000000000061</v>
      </c>
      <c r="C824">
        <f>IF(G824&lt;0,(SQRT(G824^2+H824^2)*'User Interface'!$D$17)/$C$7*COS(PI()*'User Interface'!$D$19/180),0)</f>
        <v>0</v>
      </c>
      <c r="D824">
        <f>IF(G824&lt;0,(SQRT(H824^2+H824^2)*'User Interface'!$D$17)/$C$7*COS(PI()*'User Interface'!$D$19/180)+$C$8,$C$8)</f>
        <v>-9.81</v>
      </c>
      <c r="E824">
        <f t="shared" si="24"/>
        <v>9.4</v>
      </c>
      <c r="F824">
        <f t="shared" si="24"/>
        <v>-4.9657199999999673</v>
      </c>
      <c r="G824">
        <f t="shared" si="25"/>
        <v>7.6328000000000902</v>
      </c>
      <c r="H824">
        <f t="shared" si="25"/>
        <v>-0.29808231999999507</v>
      </c>
    </row>
    <row r="825" spans="2:8" x14ac:dyDescent="0.3">
      <c r="B825">
        <f>B824+'User Interface'!$D$14</f>
        <v>0.81300000000000061</v>
      </c>
      <c r="C825">
        <f>IF(G825&lt;0,(SQRT(G825^2+H825^2)*'User Interface'!$D$17)/$C$7*COS(PI()*'User Interface'!$D$19/180),0)</f>
        <v>0</v>
      </c>
      <c r="D825">
        <f>IF(G825&lt;0,(SQRT(H825^2+H825^2)*'User Interface'!$D$17)/$C$7*COS(PI()*'User Interface'!$D$19/180)+$C$8,$C$8)</f>
        <v>-9.81</v>
      </c>
      <c r="E825">
        <f t="shared" si="24"/>
        <v>9.4</v>
      </c>
      <c r="F825">
        <f t="shared" si="24"/>
        <v>-4.9755299999999671</v>
      </c>
      <c r="G825">
        <f t="shared" si="25"/>
        <v>7.6422000000000905</v>
      </c>
      <c r="H825">
        <f t="shared" si="25"/>
        <v>-0.30305294499999502</v>
      </c>
    </row>
    <row r="826" spans="2:8" x14ac:dyDescent="0.3">
      <c r="B826">
        <f>B825+'User Interface'!$D$14</f>
        <v>0.81400000000000061</v>
      </c>
      <c r="C826">
        <f>IF(G826&lt;0,(SQRT(G826^2+H826^2)*'User Interface'!$D$17)/$C$7*COS(PI()*'User Interface'!$D$19/180),0)</f>
        <v>0</v>
      </c>
      <c r="D826">
        <f>IF(G826&lt;0,(SQRT(H826^2+H826^2)*'User Interface'!$D$17)/$C$7*COS(PI()*'User Interface'!$D$19/180)+$C$8,$C$8)</f>
        <v>-9.81</v>
      </c>
      <c r="E826">
        <f t="shared" si="24"/>
        <v>9.4</v>
      </c>
      <c r="F826">
        <f t="shared" si="24"/>
        <v>-4.985339999999967</v>
      </c>
      <c r="G826">
        <f t="shared" si="25"/>
        <v>7.6516000000000908</v>
      </c>
      <c r="H826">
        <f t="shared" si="25"/>
        <v>-0.30803337999999497</v>
      </c>
    </row>
    <row r="827" spans="2:8" x14ac:dyDescent="0.3">
      <c r="B827">
        <f>B826+'User Interface'!$D$14</f>
        <v>0.81500000000000061</v>
      </c>
      <c r="C827">
        <f>IF(G827&lt;0,(SQRT(G827^2+H827^2)*'User Interface'!$D$17)/$C$7*COS(PI()*'User Interface'!$D$19/180),0)</f>
        <v>0</v>
      </c>
      <c r="D827">
        <f>IF(G827&lt;0,(SQRT(H827^2+H827^2)*'User Interface'!$D$17)/$C$7*COS(PI()*'User Interface'!$D$19/180)+$C$8,$C$8)</f>
        <v>-9.81</v>
      </c>
      <c r="E827">
        <f t="shared" si="24"/>
        <v>9.4</v>
      </c>
      <c r="F827">
        <f t="shared" si="24"/>
        <v>-4.9951499999999669</v>
      </c>
      <c r="G827">
        <f t="shared" si="25"/>
        <v>7.6610000000000911</v>
      </c>
      <c r="H827">
        <f t="shared" si="25"/>
        <v>-0.31302362499999492</v>
      </c>
    </row>
    <row r="828" spans="2:8" x14ac:dyDescent="0.3">
      <c r="B828">
        <f>B827+'User Interface'!$D$14</f>
        <v>0.81600000000000061</v>
      </c>
      <c r="C828">
        <f>IF(G828&lt;0,(SQRT(G828^2+H828^2)*'User Interface'!$D$17)/$C$7*COS(PI()*'User Interface'!$D$19/180),0)</f>
        <v>0</v>
      </c>
      <c r="D828">
        <f>IF(G828&lt;0,(SQRT(H828^2+H828^2)*'User Interface'!$D$17)/$C$7*COS(PI()*'User Interface'!$D$19/180)+$C$8,$C$8)</f>
        <v>-9.81</v>
      </c>
      <c r="E828">
        <f t="shared" si="24"/>
        <v>9.4</v>
      </c>
      <c r="F828">
        <f t="shared" si="24"/>
        <v>-5.0049599999999668</v>
      </c>
      <c r="G828">
        <f t="shared" si="25"/>
        <v>7.6704000000000914</v>
      </c>
      <c r="H828">
        <f t="shared" si="25"/>
        <v>-0.31802367999999487</v>
      </c>
    </row>
    <row r="829" spans="2:8" x14ac:dyDescent="0.3">
      <c r="B829">
        <f>B828+'User Interface'!$D$14</f>
        <v>0.81700000000000061</v>
      </c>
      <c r="C829">
        <f>IF(G829&lt;0,(SQRT(G829^2+H829^2)*'User Interface'!$D$17)/$C$7*COS(PI()*'User Interface'!$D$19/180),0)</f>
        <v>0</v>
      </c>
      <c r="D829">
        <f>IF(G829&lt;0,(SQRT(H829^2+H829^2)*'User Interface'!$D$17)/$C$7*COS(PI()*'User Interface'!$D$19/180)+$C$8,$C$8)</f>
        <v>-9.81</v>
      </c>
      <c r="E829">
        <f t="shared" si="24"/>
        <v>9.4</v>
      </c>
      <c r="F829">
        <f t="shared" si="24"/>
        <v>-5.0147699999999666</v>
      </c>
      <c r="G829">
        <f t="shared" si="25"/>
        <v>7.6798000000000917</v>
      </c>
      <c r="H829">
        <f t="shared" si="25"/>
        <v>-0.32303354499999481</v>
      </c>
    </row>
    <row r="830" spans="2:8" x14ac:dyDescent="0.3">
      <c r="B830">
        <f>B829+'User Interface'!$D$14</f>
        <v>0.81800000000000062</v>
      </c>
      <c r="C830">
        <f>IF(G830&lt;0,(SQRT(G830^2+H830^2)*'User Interface'!$D$17)/$C$7*COS(PI()*'User Interface'!$D$19/180),0)</f>
        <v>0</v>
      </c>
      <c r="D830">
        <f>IF(G830&lt;0,(SQRT(H830^2+H830^2)*'User Interface'!$D$17)/$C$7*COS(PI()*'User Interface'!$D$19/180)+$C$8,$C$8)</f>
        <v>-9.81</v>
      </c>
      <c r="E830">
        <f t="shared" si="24"/>
        <v>9.4</v>
      </c>
      <c r="F830">
        <f t="shared" si="24"/>
        <v>-5.0245799999999665</v>
      </c>
      <c r="G830">
        <f t="shared" si="25"/>
        <v>7.689200000000092</v>
      </c>
      <c r="H830">
        <f t="shared" si="25"/>
        <v>-0.32805321999999476</v>
      </c>
    </row>
    <row r="831" spans="2:8" x14ac:dyDescent="0.3">
      <c r="B831">
        <f>B830+'User Interface'!$D$14</f>
        <v>0.81900000000000062</v>
      </c>
      <c r="C831">
        <f>IF(G831&lt;0,(SQRT(G831^2+H831^2)*'User Interface'!$D$17)/$C$7*COS(PI()*'User Interface'!$D$19/180),0)</f>
        <v>0</v>
      </c>
      <c r="D831">
        <f>IF(G831&lt;0,(SQRT(H831^2+H831^2)*'User Interface'!$D$17)/$C$7*COS(PI()*'User Interface'!$D$19/180)+$C$8,$C$8)</f>
        <v>-9.81</v>
      </c>
      <c r="E831">
        <f t="shared" si="24"/>
        <v>9.4</v>
      </c>
      <c r="F831">
        <f t="shared" si="24"/>
        <v>-5.0343899999999664</v>
      </c>
      <c r="G831">
        <f t="shared" si="25"/>
        <v>7.6986000000000923</v>
      </c>
      <c r="H831">
        <f t="shared" si="25"/>
        <v>-0.33308270499999471</v>
      </c>
    </row>
    <row r="832" spans="2:8" x14ac:dyDescent="0.3">
      <c r="B832">
        <f>B831+'User Interface'!$D$14</f>
        <v>0.82000000000000062</v>
      </c>
      <c r="C832">
        <f>IF(G832&lt;0,(SQRT(G832^2+H832^2)*'User Interface'!$D$17)/$C$7*COS(PI()*'User Interface'!$D$19/180),0)</f>
        <v>0</v>
      </c>
      <c r="D832">
        <f>IF(G832&lt;0,(SQRT(H832^2+H832^2)*'User Interface'!$D$17)/$C$7*COS(PI()*'User Interface'!$D$19/180)+$C$8,$C$8)</f>
        <v>-9.81</v>
      </c>
      <c r="E832">
        <f t="shared" si="24"/>
        <v>9.4</v>
      </c>
      <c r="F832">
        <f t="shared" si="24"/>
        <v>-5.0441999999999663</v>
      </c>
      <c r="G832">
        <f t="shared" si="25"/>
        <v>7.7080000000000926</v>
      </c>
      <c r="H832">
        <f t="shared" si="25"/>
        <v>-0.33812199999999465</v>
      </c>
    </row>
    <row r="833" spans="2:8" x14ac:dyDescent="0.3">
      <c r="B833">
        <f>B832+'User Interface'!$D$14</f>
        <v>0.82100000000000062</v>
      </c>
      <c r="C833">
        <f>IF(G833&lt;0,(SQRT(G833^2+H833^2)*'User Interface'!$D$17)/$C$7*COS(PI()*'User Interface'!$D$19/180),0)</f>
        <v>0</v>
      </c>
      <c r="D833">
        <f>IF(G833&lt;0,(SQRT(H833^2+H833^2)*'User Interface'!$D$17)/$C$7*COS(PI()*'User Interface'!$D$19/180)+$C$8,$C$8)</f>
        <v>-9.81</v>
      </c>
      <c r="E833">
        <f t="shared" si="24"/>
        <v>9.4</v>
      </c>
      <c r="F833">
        <f t="shared" si="24"/>
        <v>-5.0540099999999661</v>
      </c>
      <c r="G833">
        <f t="shared" si="25"/>
        <v>7.7174000000000929</v>
      </c>
      <c r="H833">
        <f t="shared" si="25"/>
        <v>-0.34317110499999459</v>
      </c>
    </row>
    <row r="834" spans="2:8" x14ac:dyDescent="0.3">
      <c r="B834">
        <f>B833+'User Interface'!$D$14</f>
        <v>0.82200000000000062</v>
      </c>
      <c r="C834">
        <f>IF(G834&lt;0,(SQRT(G834^2+H834^2)*'User Interface'!$D$17)/$C$7*COS(PI()*'User Interface'!$D$19/180),0)</f>
        <v>0</v>
      </c>
      <c r="D834">
        <f>IF(G834&lt;0,(SQRT(H834^2+H834^2)*'User Interface'!$D$17)/$C$7*COS(PI()*'User Interface'!$D$19/180)+$C$8,$C$8)</f>
        <v>-9.81</v>
      </c>
      <c r="E834">
        <f t="shared" si="24"/>
        <v>9.4</v>
      </c>
      <c r="F834">
        <f t="shared" si="24"/>
        <v>-5.063819999999966</v>
      </c>
      <c r="G834">
        <f t="shared" si="25"/>
        <v>7.7268000000000931</v>
      </c>
      <c r="H834">
        <f t="shared" si="25"/>
        <v>-0.34823001999999453</v>
      </c>
    </row>
    <row r="835" spans="2:8" x14ac:dyDescent="0.3">
      <c r="B835">
        <f>B834+'User Interface'!$D$14</f>
        <v>0.82300000000000062</v>
      </c>
      <c r="C835">
        <f>IF(G835&lt;0,(SQRT(G835^2+H835^2)*'User Interface'!$D$17)/$C$7*COS(PI()*'User Interface'!$D$19/180),0)</f>
        <v>0</v>
      </c>
      <c r="D835">
        <f>IF(G835&lt;0,(SQRT(H835^2+H835^2)*'User Interface'!$D$17)/$C$7*COS(PI()*'User Interface'!$D$19/180)+$C$8,$C$8)</f>
        <v>-9.81</v>
      </c>
      <c r="E835">
        <f t="shared" si="24"/>
        <v>9.4</v>
      </c>
      <c r="F835">
        <f t="shared" si="24"/>
        <v>-5.0736299999999659</v>
      </c>
      <c r="G835">
        <f t="shared" si="25"/>
        <v>7.7362000000000934</v>
      </c>
      <c r="H835">
        <f t="shared" si="25"/>
        <v>-0.35329874499999447</v>
      </c>
    </row>
    <row r="836" spans="2:8" x14ac:dyDescent="0.3">
      <c r="B836">
        <f>B835+'User Interface'!$D$14</f>
        <v>0.82400000000000062</v>
      </c>
      <c r="C836">
        <f>IF(G836&lt;0,(SQRT(G836^2+H836^2)*'User Interface'!$D$17)/$C$7*COS(PI()*'User Interface'!$D$19/180),0)</f>
        <v>0</v>
      </c>
      <c r="D836">
        <f>IF(G836&lt;0,(SQRT(H836^2+H836^2)*'User Interface'!$D$17)/$C$7*COS(PI()*'User Interface'!$D$19/180)+$C$8,$C$8)</f>
        <v>-9.81</v>
      </c>
      <c r="E836">
        <f t="shared" si="24"/>
        <v>9.4</v>
      </c>
      <c r="F836">
        <f t="shared" si="24"/>
        <v>-5.0834399999999658</v>
      </c>
      <c r="G836">
        <f t="shared" si="25"/>
        <v>7.7456000000000937</v>
      </c>
      <c r="H836">
        <f t="shared" si="25"/>
        <v>-0.35837727999999441</v>
      </c>
    </row>
    <row r="837" spans="2:8" x14ac:dyDescent="0.3">
      <c r="B837">
        <f>B836+'User Interface'!$D$14</f>
        <v>0.82500000000000062</v>
      </c>
      <c r="C837">
        <f>IF(G837&lt;0,(SQRT(G837^2+H837^2)*'User Interface'!$D$17)/$C$7*COS(PI()*'User Interface'!$D$19/180),0)</f>
        <v>0</v>
      </c>
      <c r="D837">
        <f>IF(G837&lt;0,(SQRT(H837^2+H837^2)*'User Interface'!$D$17)/$C$7*COS(PI()*'User Interface'!$D$19/180)+$C$8,$C$8)</f>
        <v>-9.81</v>
      </c>
      <c r="E837">
        <f t="shared" si="24"/>
        <v>9.4</v>
      </c>
      <c r="F837">
        <f t="shared" si="24"/>
        <v>-5.0932499999999656</v>
      </c>
      <c r="G837">
        <f t="shared" si="25"/>
        <v>7.755000000000094</v>
      </c>
      <c r="H837">
        <f t="shared" si="25"/>
        <v>-0.36346562499999435</v>
      </c>
    </row>
    <row r="838" spans="2:8" x14ac:dyDescent="0.3">
      <c r="B838">
        <f>B837+'User Interface'!$D$14</f>
        <v>0.82600000000000062</v>
      </c>
      <c r="C838">
        <f>IF(G838&lt;0,(SQRT(G838^2+H838^2)*'User Interface'!$D$17)/$C$7*COS(PI()*'User Interface'!$D$19/180),0)</f>
        <v>0</v>
      </c>
      <c r="D838">
        <f>IF(G838&lt;0,(SQRT(H838^2+H838^2)*'User Interface'!$D$17)/$C$7*COS(PI()*'User Interface'!$D$19/180)+$C$8,$C$8)</f>
        <v>-9.81</v>
      </c>
      <c r="E838">
        <f t="shared" si="24"/>
        <v>9.4</v>
      </c>
      <c r="F838">
        <f t="shared" si="24"/>
        <v>-5.1030599999999655</v>
      </c>
      <c r="G838">
        <f t="shared" si="25"/>
        <v>7.7644000000000943</v>
      </c>
      <c r="H838">
        <f t="shared" si="25"/>
        <v>-0.36856377999999435</v>
      </c>
    </row>
    <row r="839" spans="2:8" x14ac:dyDescent="0.3">
      <c r="B839">
        <f>B838+'User Interface'!$D$14</f>
        <v>0.82700000000000062</v>
      </c>
      <c r="C839">
        <f>IF(G839&lt;0,(SQRT(G839^2+H839^2)*'User Interface'!$D$17)/$C$7*COS(PI()*'User Interface'!$D$19/180),0)</f>
        <v>0</v>
      </c>
      <c r="D839">
        <f>IF(G839&lt;0,(SQRT(H839^2+H839^2)*'User Interface'!$D$17)/$C$7*COS(PI()*'User Interface'!$D$19/180)+$C$8,$C$8)</f>
        <v>-9.81</v>
      </c>
      <c r="E839">
        <f t="shared" si="24"/>
        <v>9.4</v>
      </c>
      <c r="F839">
        <f t="shared" si="24"/>
        <v>-5.1128699999999654</v>
      </c>
      <c r="G839">
        <f t="shared" si="25"/>
        <v>7.7738000000000946</v>
      </c>
      <c r="H839">
        <f t="shared" si="25"/>
        <v>-0.37367174499999434</v>
      </c>
    </row>
    <row r="840" spans="2:8" x14ac:dyDescent="0.3">
      <c r="B840">
        <f>B839+'User Interface'!$D$14</f>
        <v>0.82800000000000062</v>
      </c>
      <c r="C840">
        <f>IF(G840&lt;0,(SQRT(G840^2+H840^2)*'User Interface'!$D$17)/$C$7*COS(PI()*'User Interface'!$D$19/180),0)</f>
        <v>0</v>
      </c>
      <c r="D840">
        <f>IF(G840&lt;0,(SQRT(H840^2+H840^2)*'User Interface'!$D$17)/$C$7*COS(PI()*'User Interface'!$D$19/180)+$C$8,$C$8)</f>
        <v>-9.81</v>
      </c>
      <c r="E840">
        <f t="shared" si="24"/>
        <v>9.4</v>
      </c>
      <c r="F840">
        <f t="shared" si="24"/>
        <v>-5.1226799999999653</v>
      </c>
      <c r="G840">
        <f t="shared" si="25"/>
        <v>7.7832000000000949</v>
      </c>
      <c r="H840">
        <f t="shared" si="25"/>
        <v>-0.37878951999999433</v>
      </c>
    </row>
    <row r="841" spans="2:8" x14ac:dyDescent="0.3">
      <c r="B841">
        <f>B840+'User Interface'!$D$14</f>
        <v>0.82900000000000063</v>
      </c>
      <c r="C841">
        <f>IF(G841&lt;0,(SQRT(G841^2+H841^2)*'User Interface'!$D$17)/$C$7*COS(PI()*'User Interface'!$D$19/180),0)</f>
        <v>0</v>
      </c>
      <c r="D841">
        <f>IF(G841&lt;0,(SQRT(H841^2+H841^2)*'User Interface'!$D$17)/$C$7*COS(PI()*'User Interface'!$D$19/180)+$C$8,$C$8)</f>
        <v>-9.81</v>
      </c>
      <c r="E841">
        <f t="shared" si="24"/>
        <v>9.4</v>
      </c>
      <c r="F841">
        <f t="shared" si="24"/>
        <v>-5.1324899999999651</v>
      </c>
      <c r="G841">
        <f t="shared" si="25"/>
        <v>7.7926000000000952</v>
      </c>
      <c r="H841">
        <f t="shared" si="25"/>
        <v>-0.38391710499999432</v>
      </c>
    </row>
    <row r="842" spans="2:8" x14ac:dyDescent="0.3">
      <c r="B842">
        <f>B841+'User Interface'!$D$14</f>
        <v>0.83000000000000063</v>
      </c>
      <c r="C842">
        <f>IF(G842&lt;0,(SQRT(G842^2+H842^2)*'User Interface'!$D$17)/$C$7*COS(PI()*'User Interface'!$D$19/180),0)</f>
        <v>0</v>
      </c>
      <c r="D842">
        <f>IF(G842&lt;0,(SQRT(H842^2+H842^2)*'User Interface'!$D$17)/$C$7*COS(PI()*'User Interface'!$D$19/180)+$C$8,$C$8)</f>
        <v>-9.81</v>
      </c>
      <c r="E842">
        <f t="shared" si="24"/>
        <v>9.4</v>
      </c>
      <c r="F842">
        <f t="shared" si="24"/>
        <v>-5.142299999999965</v>
      </c>
      <c r="G842">
        <f t="shared" si="25"/>
        <v>7.8020000000000955</v>
      </c>
      <c r="H842">
        <f t="shared" si="25"/>
        <v>-0.38905449999999431</v>
      </c>
    </row>
    <row r="843" spans="2:8" x14ac:dyDescent="0.3">
      <c r="B843">
        <f>B842+'User Interface'!$D$14</f>
        <v>0.83100000000000063</v>
      </c>
      <c r="C843">
        <f>IF(G843&lt;0,(SQRT(G843^2+H843^2)*'User Interface'!$D$17)/$C$7*COS(PI()*'User Interface'!$D$19/180),0)</f>
        <v>0</v>
      </c>
      <c r="D843">
        <f>IF(G843&lt;0,(SQRT(H843^2+H843^2)*'User Interface'!$D$17)/$C$7*COS(PI()*'User Interface'!$D$19/180)+$C$8,$C$8)</f>
        <v>-9.81</v>
      </c>
      <c r="E843">
        <f t="shared" si="24"/>
        <v>9.4</v>
      </c>
      <c r="F843">
        <f t="shared" si="24"/>
        <v>-5.1521099999999649</v>
      </c>
      <c r="G843">
        <f t="shared" si="25"/>
        <v>7.8114000000000958</v>
      </c>
      <c r="H843">
        <f t="shared" si="25"/>
        <v>-0.3942017049999943</v>
      </c>
    </row>
    <row r="844" spans="2:8" x14ac:dyDescent="0.3">
      <c r="B844">
        <f>B843+'User Interface'!$D$14</f>
        <v>0.83200000000000063</v>
      </c>
      <c r="C844">
        <f>IF(G844&lt;0,(SQRT(G844^2+H844^2)*'User Interface'!$D$17)/$C$7*COS(PI()*'User Interface'!$D$19/180),0)</f>
        <v>0</v>
      </c>
      <c r="D844">
        <f>IF(G844&lt;0,(SQRT(H844^2+H844^2)*'User Interface'!$D$17)/$C$7*COS(PI()*'User Interface'!$D$19/180)+$C$8,$C$8)</f>
        <v>-9.81</v>
      </c>
      <c r="E844">
        <f t="shared" si="24"/>
        <v>9.4</v>
      </c>
      <c r="F844">
        <f t="shared" si="24"/>
        <v>-5.1619199999999648</v>
      </c>
      <c r="G844">
        <f t="shared" si="25"/>
        <v>7.8208000000000961</v>
      </c>
      <c r="H844">
        <f t="shared" si="25"/>
        <v>-0.39935871999999428</v>
      </c>
    </row>
    <row r="845" spans="2:8" x14ac:dyDescent="0.3">
      <c r="B845">
        <f>B844+'User Interface'!$D$14</f>
        <v>0.83300000000000063</v>
      </c>
      <c r="C845">
        <f>IF(G845&lt;0,(SQRT(G845^2+H845^2)*'User Interface'!$D$17)/$C$7*COS(PI()*'User Interface'!$D$19/180),0)</f>
        <v>0</v>
      </c>
      <c r="D845">
        <f>IF(G845&lt;0,(SQRT(H845^2+H845^2)*'User Interface'!$D$17)/$C$7*COS(PI()*'User Interface'!$D$19/180)+$C$8,$C$8)</f>
        <v>-9.81</v>
      </c>
      <c r="E845">
        <f t="shared" si="24"/>
        <v>9.4</v>
      </c>
      <c r="F845">
        <f t="shared" si="24"/>
        <v>-5.1717299999999646</v>
      </c>
      <c r="G845">
        <f t="shared" si="25"/>
        <v>7.8302000000000964</v>
      </c>
      <c r="H845">
        <f t="shared" si="25"/>
        <v>-0.40452554499999427</v>
      </c>
    </row>
    <row r="846" spans="2:8" x14ac:dyDescent="0.3">
      <c r="B846">
        <f>B845+'User Interface'!$D$14</f>
        <v>0.83400000000000063</v>
      </c>
      <c r="C846">
        <f>IF(G846&lt;0,(SQRT(G846^2+H846^2)*'User Interface'!$D$17)/$C$7*COS(PI()*'User Interface'!$D$19/180),0)</f>
        <v>0</v>
      </c>
      <c r="D846">
        <f>IF(G846&lt;0,(SQRT(H846^2+H846^2)*'User Interface'!$D$17)/$C$7*COS(PI()*'User Interface'!$D$19/180)+$C$8,$C$8)</f>
        <v>-9.81</v>
      </c>
      <c r="E846">
        <f t="shared" ref="E846:F909" si="26">C845*$C$9+E845</f>
        <v>9.4</v>
      </c>
      <c r="F846">
        <f t="shared" si="26"/>
        <v>-5.1815399999999645</v>
      </c>
      <c r="G846">
        <f t="shared" ref="G846:H909" si="27">(E846+E845)/2*$C$9+G845</f>
        <v>7.8396000000000967</v>
      </c>
      <c r="H846">
        <f t="shared" si="27"/>
        <v>-0.40970217999999425</v>
      </c>
    </row>
    <row r="847" spans="2:8" x14ac:dyDescent="0.3">
      <c r="B847">
        <f>B846+'User Interface'!$D$14</f>
        <v>0.83500000000000063</v>
      </c>
      <c r="C847">
        <f>IF(G847&lt;0,(SQRT(G847^2+H847^2)*'User Interface'!$D$17)/$C$7*COS(PI()*'User Interface'!$D$19/180),0)</f>
        <v>0</v>
      </c>
      <c r="D847">
        <f>IF(G847&lt;0,(SQRT(H847^2+H847^2)*'User Interface'!$D$17)/$C$7*COS(PI()*'User Interface'!$D$19/180)+$C$8,$C$8)</f>
        <v>-9.81</v>
      </c>
      <c r="E847">
        <f t="shared" si="26"/>
        <v>9.4</v>
      </c>
      <c r="F847">
        <f t="shared" si="26"/>
        <v>-5.1913499999999644</v>
      </c>
      <c r="G847">
        <f t="shared" si="27"/>
        <v>7.849000000000097</v>
      </c>
      <c r="H847">
        <f t="shared" si="27"/>
        <v>-0.41488862499999424</v>
      </c>
    </row>
    <row r="848" spans="2:8" x14ac:dyDescent="0.3">
      <c r="B848">
        <f>B847+'User Interface'!$D$14</f>
        <v>0.83600000000000063</v>
      </c>
      <c r="C848">
        <f>IF(G848&lt;0,(SQRT(G848^2+H848^2)*'User Interface'!$D$17)/$C$7*COS(PI()*'User Interface'!$D$19/180),0)</f>
        <v>0</v>
      </c>
      <c r="D848">
        <f>IF(G848&lt;0,(SQRT(H848^2+H848^2)*'User Interface'!$D$17)/$C$7*COS(PI()*'User Interface'!$D$19/180)+$C$8,$C$8)</f>
        <v>-9.81</v>
      </c>
      <c r="E848">
        <f t="shared" si="26"/>
        <v>9.4</v>
      </c>
      <c r="F848">
        <f t="shared" si="26"/>
        <v>-5.2011599999999643</v>
      </c>
      <c r="G848">
        <f t="shared" si="27"/>
        <v>7.8584000000000973</v>
      </c>
      <c r="H848">
        <f t="shared" si="27"/>
        <v>-0.42008487999999422</v>
      </c>
    </row>
    <row r="849" spans="2:8" x14ac:dyDescent="0.3">
      <c r="B849">
        <f>B848+'User Interface'!$D$14</f>
        <v>0.83700000000000063</v>
      </c>
      <c r="C849">
        <f>IF(G849&lt;0,(SQRT(G849^2+H849^2)*'User Interface'!$D$17)/$C$7*COS(PI()*'User Interface'!$D$19/180),0)</f>
        <v>0</v>
      </c>
      <c r="D849">
        <f>IF(G849&lt;0,(SQRT(H849^2+H849^2)*'User Interface'!$D$17)/$C$7*COS(PI()*'User Interface'!$D$19/180)+$C$8,$C$8)</f>
        <v>-9.81</v>
      </c>
      <c r="E849">
        <f t="shared" si="26"/>
        <v>9.4</v>
      </c>
      <c r="F849">
        <f t="shared" si="26"/>
        <v>-5.2109699999999641</v>
      </c>
      <c r="G849">
        <f t="shared" si="27"/>
        <v>7.8678000000000976</v>
      </c>
      <c r="H849">
        <f t="shared" si="27"/>
        <v>-0.4252909449999942</v>
      </c>
    </row>
    <row r="850" spans="2:8" x14ac:dyDescent="0.3">
      <c r="B850">
        <f>B849+'User Interface'!$D$14</f>
        <v>0.83800000000000063</v>
      </c>
      <c r="C850">
        <f>IF(G850&lt;0,(SQRT(G850^2+H850^2)*'User Interface'!$D$17)/$C$7*COS(PI()*'User Interface'!$D$19/180),0)</f>
        <v>0</v>
      </c>
      <c r="D850">
        <f>IF(G850&lt;0,(SQRT(H850^2+H850^2)*'User Interface'!$D$17)/$C$7*COS(PI()*'User Interface'!$D$19/180)+$C$8,$C$8)</f>
        <v>-9.81</v>
      </c>
      <c r="E850">
        <f t="shared" si="26"/>
        <v>9.4</v>
      </c>
      <c r="F850">
        <f t="shared" si="26"/>
        <v>-5.220779999999964</v>
      </c>
      <c r="G850">
        <f t="shared" si="27"/>
        <v>7.8772000000000979</v>
      </c>
      <c r="H850">
        <f t="shared" si="27"/>
        <v>-0.43050681999999418</v>
      </c>
    </row>
    <row r="851" spans="2:8" x14ac:dyDescent="0.3">
      <c r="B851">
        <f>B850+'User Interface'!$D$14</f>
        <v>0.83900000000000063</v>
      </c>
      <c r="C851">
        <f>IF(G851&lt;0,(SQRT(G851^2+H851^2)*'User Interface'!$D$17)/$C$7*COS(PI()*'User Interface'!$D$19/180),0)</f>
        <v>0</v>
      </c>
      <c r="D851">
        <f>IF(G851&lt;0,(SQRT(H851^2+H851^2)*'User Interface'!$D$17)/$C$7*COS(PI()*'User Interface'!$D$19/180)+$C$8,$C$8)</f>
        <v>-9.81</v>
      </c>
      <c r="E851">
        <f t="shared" si="26"/>
        <v>9.4</v>
      </c>
      <c r="F851">
        <f t="shared" si="26"/>
        <v>-5.2305899999999639</v>
      </c>
      <c r="G851">
        <f t="shared" si="27"/>
        <v>7.8866000000000982</v>
      </c>
      <c r="H851">
        <f t="shared" si="27"/>
        <v>-0.43573250499999416</v>
      </c>
    </row>
    <row r="852" spans="2:8" x14ac:dyDescent="0.3">
      <c r="B852">
        <f>B851+'User Interface'!$D$14</f>
        <v>0.84000000000000064</v>
      </c>
      <c r="C852">
        <f>IF(G852&lt;0,(SQRT(G852^2+H852^2)*'User Interface'!$D$17)/$C$7*COS(PI()*'User Interface'!$D$19/180),0)</f>
        <v>0</v>
      </c>
      <c r="D852">
        <f>IF(G852&lt;0,(SQRT(H852^2+H852^2)*'User Interface'!$D$17)/$C$7*COS(PI()*'User Interface'!$D$19/180)+$C$8,$C$8)</f>
        <v>-9.81</v>
      </c>
      <c r="E852">
        <f t="shared" si="26"/>
        <v>9.4</v>
      </c>
      <c r="F852">
        <f t="shared" si="26"/>
        <v>-5.2403999999999638</v>
      </c>
      <c r="G852">
        <f t="shared" si="27"/>
        <v>7.8960000000000985</v>
      </c>
      <c r="H852">
        <f t="shared" si="27"/>
        <v>-0.44096799999999414</v>
      </c>
    </row>
    <row r="853" spans="2:8" x14ac:dyDescent="0.3">
      <c r="B853">
        <f>B852+'User Interface'!$D$14</f>
        <v>0.84100000000000064</v>
      </c>
      <c r="C853">
        <f>IF(G853&lt;0,(SQRT(G853^2+H853^2)*'User Interface'!$D$17)/$C$7*COS(PI()*'User Interface'!$D$19/180),0)</f>
        <v>0</v>
      </c>
      <c r="D853">
        <f>IF(G853&lt;0,(SQRT(H853^2+H853^2)*'User Interface'!$D$17)/$C$7*COS(PI()*'User Interface'!$D$19/180)+$C$8,$C$8)</f>
        <v>-9.81</v>
      </c>
      <c r="E853">
        <f t="shared" si="26"/>
        <v>9.4</v>
      </c>
      <c r="F853">
        <f t="shared" si="26"/>
        <v>-5.2502099999999636</v>
      </c>
      <c r="G853">
        <f t="shared" si="27"/>
        <v>7.9054000000000988</v>
      </c>
      <c r="H853">
        <f t="shared" si="27"/>
        <v>-0.44621330499999412</v>
      </c>
    </row>
    <row r="854" spans="2:8" x14ac:dyDescent="0.3">
      <c r="B854">
        <f>B853+'User Interface'!$D$14</f>
        <v>0.84200000000000064</v>
      </c>
      <c r="C854">
        <f>IF(G854&lt;0,(SQRT(G854^2+H854^2)*'User Interface'!$D$17)/$C$7*COS(PI()*'User Interface'!$D$19/180),0)</f>
        <v>0</v>
      </c>
      <c r="D854">
        <f>IF(G854&lt;0,(SQRT(H854^2+H854^2)*'User Interface'!$D$17)/$C$7*COS(PI()*'User Interface'!$D$19/180)+$C$8,$C$8)</f>
        <v>-9.81</v>
      </c>
      <c r="E854">
        <f t="shared" si="26"/>
        <v>9.4</v>
      </c>
      <c r="F854">
        <f t="shared" si="26"/>
        <v>-5.2600199999999635</v>
      </c>
      <c r="G854">
        <f t="shared" si="27"/>
        <v>7.9148000000000991</v>
      </c>
      <c r="H854">
        <f t="shared" si="27"/>
        <v>-0.4514684199999941</v>
      </c>
    </row>
    <row r="855" spans="2:8" x14ac:dyDescent="0.3">
      <c r="B855">
        <f>B854+'User Interface'!$D$14</f>
        <v>0.84300000000000064</v>
      </c>
      <c r="C855">
        <f>IF(G855&lt;0,(SQRT(G855^2+H855^2)*'User Interface'!$D$17)/$C$7*COS(PI()*'User Interface'!$D$19/180),0)</f>
        <v>0</v>
      </c>
      <c r="D855">
        <f>IF(G855&lt;0,(SQRT(H855^2+H855^2)*'User Interface'!$D$17)/$C$7*COS(PI()*'User Interface'!$D$19/180)+$C$8,$C$8)</f>
        <v>-9.81</v>
      </c>
      <c r="E855">
        <f t="shared" si="26"/>
        <v>9.4</v>
      </c>
      <c r="F855">
        <f t="shared" si="26"/>
        <v>-5.2698299999999634</v>
      </c>
      <c r="G855">
        <f t="shared" si="27"/>
        <v>7.9242000000000994</v>
      </c>
      <c r="H855">
        <f t="shared" si="27"/>
        <v>-0.45673334499999407</v>
      </c>
    </row>
    <row r="856" spans="2:8" x14ac:dyDescent="0.3">
      <c r="B856">
        <f>B855+'User Interface'!$D$14</f>
        <v>0.84400000000000064</v>
      </c>
      <c r="C856">
        <f>IF(G856&lt;0,(SQRT(G856^2+H856^2)*'User Interface'!$D$17)/$C$7*COS(PI()*'User Interface'!$D$19/180),0)</f>
        <v>0</v>
      </c>
      <c r="D856">
        <f>IF(G856&lt;0,(SQRT(H856^2+H856^2)*'User Interface'!$D$17)/$C$7*COS(PI()*'User Interface'!$D$19/180)+$C$8,$C$8)</f>
        <v>-9.81</v>
      </c>
      <c r="E856">
        <f t="shared" si="26"/>
        <v>9.4</v>
      </c>
      <c r="F856">
        <f t="shared" si="26"/>
        <v>-5.2796399999999633</v>
      </c>
      <c r="G856">
        <f t="shared" si="27"/>
        <v>7.9336000000000997</v>
      </c>
      <c r="H856">
        <f t="shared" si="27"/>
        <v>-0.46200807999999405</v>
      </c>
    </row>
    <row r="857" spans="2:8" x14ac:dyDescent="0.3">
      <c r="B857">
        <f>B856+'User Interface'!$D$14</f>
        <v>0.84500000000000064</v>
      </c>
      <c r="C857">
        <f>IF(G857&lt;0,(SQRT(G857^2+H857^2)*'User Interface'!$D$17)/$C$7*COS(PI()*'User Interface'!$D$19/180),0)</f>
        <v>0</v>
      </c>
      <c r="D857">
        <f>IF(G857&lt;0,(SQRT(H857^2+H857^2)*'User Interface'!$D$17)/$C$7*COS(PI()*'User Interface'!$D$19/180)+$C$8,$C$8)</f>
        <v>-9.81</v>
      </c>
      <c r="E857">
        <f t="shared" si="26"/>
        <v>9.4</v>
      </c>
      <c r="F857">
        <f t="shared" si="26"/>
        <v>-5.2894499999999631</v>
      </c>
      <c r="G857">
        <f t="shared" si="27"/>
        <v>7.9430000000001</v>
      </c>
      <c r="H857">
        <f t="shared" si="27"/>
        <v>-0.46729262499999402</v>
      </c>
    </row>
    <row r="858" spans="2:8" x14ac:dyDescent="0.3">
      <c r="B858">
        <f>B857+'User Interface'!$D$14</f>
        <v>0.84600000000000064</v>
      </c>
      <c r="C858">
        <f>IF(G858&lt;0,(SQRT(G858^2+H858^2)*'User Interface'!$D$17)/$C$7*COS(PI()*'User Interface'!$D$19/180),0)</f>
        <v>0</v>
      </c>
      <c r="D858">
        <f>IF(G858&lt;0,(SQRT(H858^2+H858^2)*'User Interface'!$D$17)/$C$7*COS(PI()*'User Interface'!$D$19/180)+$C$8,$C$8)</f>
        <v>-9.81</v>
      </c>
      <c r="E858">
        <f t="shared" si="26"/>
        <v>9.4</v>
      </c>
      <c r="F858">
        <f t="shared" si="26"/>
        <v>-5.299259999999963</v>
      </c>
      <c r="G858">
        <f t="shared" si="27"/>
        <v>7.9524000000001003</v>
      </c>
      <c r="H858">
        <f t="shared" si="27"/>
        <v>-0.47258697999999399</v>
      </c>
    </row>
    <row r="859" spans="2:8" x14ac:dyDescent="0.3">
      <c r="B859">
        <f>B858+'User Interface'!$D$14</f>
        <v>0.84700000000000064</v>
      </c>
      <c r="C859">
        <f>IF(G859&lt;0,(SQRT(G859^2+H859^2)*'User Interface'!$D$17)/$C$7*COS(PI()*'User Interface'!$D$19/180),0)</f>
        <v>0</v>
      </c>
      <c r="D859">
        <f>IF(G859&lt;0,(SQRT(H859^2+H859^2)*'User Interface'!$D$17)/$C$7*COS(PI()*'User Interface'!$D$19/180)+$C$8,$C$8)</f>
        <v>-9.81</v>
      </c>
      <c r="E859">
        <f t="shared" si="26"/>
        <v>9.4</v>
      </c>
      <c r="F859">
        <f t="shared" si="26"/>
        <v>-5.3090699999999629</v>
      </c>
      <c r="G859">
        <f t="shared" si="27"/>
        <v>7.9618000000001006</v>
      </c>
      <c r="H859">
        <f t="shared" si="27"/>
        <v>-0.47789114499999397</v>
      </c>
    </row>
    <row r="860" spans="2:8" x14ac:dyDescent="0.3">
      <c r="B860">
        <f>B859+'User Interface'!$D$14</f>
        <v>0.84800000000000064</v>
      </c>
      <c r="C860">
        <f>IF(G860&lt;0,(SQRT(G860^2+H860^2)*'User Interface'!$D$17)/$C$7*COS(PI()*'User Interface'!$D$19/180),0)</f>
        <v>0</v>
      </c>
      <c r="D860">
        <f>IF(G860&lt;0,(SQRT(H860^2+H860^2)*'User Interface'!$D$17)/$C$7*COS(PI()*'User Interface'!$D$19/180)+$C$8,$C$8)</f>
        <v>-9.81</v>
      </c>
      <c r="E860">
        <f t="shared" si="26"/>
        <v>9.4</v>
      </c>
      <c r="F860">
        <f t="shared" si="26"/>
        <v>-5.3188799999999627</v>
      </c>
      <c r="G860">
        <f t="shared" si="27"/>
        <v>7.9712000000001009</v>
      </c>
      <c r="H860">
        <f t="shared" si="27"/>
        <v>-0.48320511999999394</v>
      </c>
    </row>
    <row r="861" spans="2:8" x14ac:dyDescent="0.3">
      <c r="B861">
        <f>B860+'User Interface'!$D$14</f>
        <v>0.84900000000000064</v>
      </c>
      <c r="C861">
        <f>IF(G861&lt;0,(SQRT(G861^2+H861^2)*'User Interface'!$D$17)/$C$7*COS(PI()*'User Interface'!$D$19/180),0)</f>
        <v>0</v>
      </c>
      <c r="D861">
        <f>IF(G861&lt;0,(SQRT(H861^2+H861^2)*'User Interface'!$D$17)/$C$7*COS(PI()*'User Interface'!$D$19/180)+$C$8,$C$8)</f>
        <v>-9.81</v>
      </c>
      <c r="E861">
        <f t="shared" si="26"/>
        <v>9.4</v>
      </c>
      <c r="F861">
        <f t="shared" si="26"/>
        <v>-5.3286899999999626</v>
      </c>
      <c r="G861">
        <f t="shared" si="27"/>
        <v>7.9806000000001012</v>
      </c>
      <c r="H861">
        <f t="shared" si="27"/>
        <v>-0.48852890499999391</v>
      </c>
    </row>
    <row r="862" spans="2:8" x14ac:dyDescent="0.3">
      <c r="B862">
        <f>B861+'User Interface'!$D$14</f>
        <v>0.85000000000000064</v>
      </c>
      <c r="C862">
        <f>IF(G862&lt;0,(SQRT(G862^2+H862^2)*'User Interface'!$D$17)/$C$7*COS(PI()*'User Interface'!$D$19/180),0)</f>
        <v>0</v>
      </c>
      <c r="D862">
        <f>IF(G862&lt;0,(SQRT(H862^2+H862^2)*'User Interface'!$D$17)/$C$7*COS(PI()*'User Interface'!$D$19/180)+$C$8,$C$8)</f>
        <v>-9.81</v>
      </c>
      <c r="E862">
        <f t="shared" si="26"/>
        <v>9.4</v>
      </c>
      <c r="F862">
        <f t="shared" si="26"/>
        <v>-5.3384999999999625</v>
      </c>
      <c r="G862">
        <f t="shared" si="27"/>
        <v>7.9900000000001015</v>
      </c>
      <c r="H862">
        <f t="shared" si="27"/>
        <v>-0.49386249999999388</v>
      </c>
    </row>
    <row r="863" spans="2:8" x14ac:dyDescent="0.3">
      <c r="B863">
        <f>B862+'User Interface'!$D$14</f>
        <v>0.85100000000000064</v>
      </c>
      <c r="C863">
        <f>IF(G863&lt;0,(SQRT(G863^2+H863^2)*'User Interface'!$D$17)/$C$7*COS(PI()*'User Interface'!$D$19/180),0)</f>
        <v>0</v>
      </c>
      <c r="D863">
        <f>IF(G863&lt;0,(SQRT(H863^2+H863^2)*'User Interface'!$D$17)/$C$7*COS(PI()*'User Interface'!$D$19/180)+$C$8,$C$8)</f>
        <v>-9.81</v>
      </c>
      <c r="E863">
        <f t="shared" si="26"/>
        <v>9.4</v>
      </c>
      <c r="F863">
        <f t="shared" si="26"/>
        <v>-5.3483099999999624</v>
      </c>
      <c r="G863">
        <f t="shared" si="27"/>
        <v>7.9994000000001018</v>
      </c>
      <c r="H863">
        <f t="shared" si="27"/>
        <v>-0.49920590499999384</v>
      </c>
    </row>
    <row r="864" spans="2:8" x14ac:dyDescent="0.3">
      <c r="B864">
        <f>B863+'User Interface'!$D$14</f>
        <v>0.85200000000000065</v>
      </c>
      <c r="C864">
        <f>IF(G864&lt;0,(SQRT(G864^2+H864^2)*'User Interface'!$D$17)/$C$7*COS(PI()*'User Interface'!$D$19/180),0)</f>
        <v>0</v>
      </c>
      <c r="D864">
        <f>IF(G864&lt;0,(SQRT(H864^2+H864^2)*'User Interface'!$D$17)/$C$7*COS(PI()*'User Interface'!$D$19/180)+$C$8,$C$8)</f>
        <v>-9.81</v>
      </c>
      <c r="E864">
        <f t="shared" si="26"/>
        <v>9.4</v>
      </c>
      <c r="F864">
        <f t="shared" si="26"/>
        <v>-5.3581199999999622</v>
      </c>
      <c r="G864">
        <f t="shared" si="27"/>
        <v>8.0088000000001021</v>
      </c>
      <c r="H864">
        <f t="shared" si="27"/>
        <v>-0.50455911999999381</v>
      </c>
    </row>
    <row r="865" spans="2:8" x14ac:dyDescent="0.3">
      <c r="B865">
        <f>B864+'User Interface'!$D$14</f>
        <v>0.85300000000000065</v>
      </c>
      <c r="C865">
        <f>IF(G865&lt;0,(SQRT(G865^2+H865^2)*'User Interface'!$D$17)/$C$7*COS(PI()*'User Interface'!$D$19/180),0)</f>
        <v>0</v>
      </c>
      <c r="D865">
        <f>IF(G865&lt;0,(SQRT(H865^2+H865^2)*'User Interface'!$D$17)/$C$7*COS(PI()*'User Interface'!$D$19/180)+$C$8,$C$8)</f>
        <v>-9.81</v>
      </c>
      <c r="E865">
        <f t="shared" si="26"/>
        <v>9.4</v>
      </c>
      <c r="F865">
        <f t="shared" si="26"/>
        <v>-5.3679299999999621</v>
      </c>
      <c r="G865">
        <f t="shared" si="27"/>
        <v>8.0182000000001015</v>
      </c>
      <c r="H865">
        <f t="shared" si="27"/>
        <v>-0.50992214499999378</v>
      </c>
    </row>
    <row r="866" spans="2:8" x14ac:dyDescent="0.3">
      <c r="B866">
        <f>B865+'User Interface'!$D$14</f>
        <v>0.85400000000000065</v>
      </c>
      <c r="C866">
        <f>IF(G866&lt;0,(SQRT(G866^2+H866^2)*'User Interface'!$D$17)/$C$7*COS(PI()*'User Interface'!$D$19/180),0)</f>
        <v>0</v>
      </c>
      <c r="D866">
        <f>IF(G866&lt;0,(SQRT(H866^2+H866^2)*'User Interface'!$D$17)/$C$7*COS(PI()*'User Interface'!$D$19/180)+$C$8,$C$8)</f>
        <v>-9.81</v>
      </c>
      <c r="E866">
        <f t="shared" si="26"/>
        <v>9.4</v>
      </c>
      <c r="F866">
        <f t="shared" si="26"/>
        <v>-5.377739999999962</v>
      </c>
      <c r="G866">
        <f t="shared" si="27"/>
        <v>8.0276000000001009</v>
      </c>
      <c r="H866">
        <f t="shared" si="27"/>
        <v>-0.51529497999999374</v>
      </c>
    </row>
    <row r="867" spans="2:8" x14ac:dyDescent="0.3">
      <c r="B867">
        <f>B866+'User Interface'!$D$14</f>
        <v>0.85500000000000065</v>
      </c>
      <c r="C867">
        <f>IF(G867&lt;0,(SQRT(G867^2+H867^2)*'User Interface'!$D$17)/$C$7*COS(PI()*'User Interface'!$D$19/180),0)</f>
        <v>0</v>
      </c>
      <c r="D867">
        <f>IF(G867&lt;0,(SQRT(H867^2+H867^2)*'User Interface'!$D$17)/$C$7*COS(PI()*'User Interface'!$D$19/180)+$C$8,$C$8)</f>
        <v>-9.81</v>
      </c>
      <c r="E867">
        <f t="shared" si="26"/>
        <v>9.4</v>
      </c>
      <c r="F867">
        <f t="shared" si="26"/>
        <v>-5.3875499999999619</v>
      </c>
      <c r="G867">
        <f t="shared" si="27"/>
        <v>8.0370000000001003</v>
      </c>
      <c r="H867">
        <f t="shared" si="27"/>
        <v>-0.5206776249999937</v>
      </c>
    </row>
    <row r="868" spans="2:8" x14ac:dyDescent="0.3">
      <c r="B868">
        <f>B867+'User Interface'!$D$14</f>
        <v>0.85600000000000065</v>
      </c>
      <c r="C868">
        <f>IF(G868&lt;0,(SQRT(G868^2+H868^2)*'User Interface'!$D$17)/$C$7*COS(PI()*'User Interface'!$D$19/180),0)</f>
        <v>0</v>
      </c>
      <c r="D868">
        <f>IF(G868&lt;0,(SQRT(H868^2+H868^2)*'User Interface'!$D$17)/$C$7*COS(PI()*'User Interface'!$D$19/180)+$C$8,$C$8)</f>
        <v>-9.81</v>
      </c>
      <c r="E868">
        <f t="shared" si="26"/>
        <v>9.4</v>
      </c>
      <c r="F868">
        <f t="shared" si="26"/>
        <v>-5.3973599999999617</v>
      </c>
      <c r="G868">
        <f t="shared" si="27"/>
        <v>8.0464000000000997</v>
      </c>
      <c r="H868">
        <f t="shared" si="27"/>
        <v>-0.52607007999999367</v>
      </c>
    </row>
    <row r="869" spans="2:8" x14ac:dyDescent="0.3">
      <c r="B869">
        <f>B868+'User Interface'!$D$14</f>
        <v>0.85700000000000065</v>
      </c>
      <c r="C869">
        <f>IF(G869&lt;0,(SQRT(G869^2+H869^2)*'User Interface'!$D$17)/$C$7*COS(PI()*'User Interface'!$D$19/180),0)</f>
        <v>0</v>
      </c>
      <c r="D869">
        <f>IF(G869&lt;0,(SQRT(H869^2+H869^2)*'User Interface'!$D$17)/$C$7*COS(PI()*'User Interface'!$D$19/180)+$C$8,$C$8)</f>
        <v>-9.81</v>
      </c>
      <c r="E869">
        <f t="shared" si="26"/>
        <v>9.4</v>
      </c>
      <c r="F869">
        <f t="shared" si="26"/>
        <v>-5.4071699999999616</v>
      </c>
      <c r="G869">
        <f t="shared" si="27"/>
        <v>8.0558000000000991</v>
      </c>
      <c r="H869">
        <f t="shared" si="27"/>
        <v>-0.53147234499999363</v>
      </c>
    </row>
    <row r="870" spans="2:8" x14ac:dyDescent="0.3">
      <c r="B870">
        <f>B869+'User Interface'!$D$14</f>
        <v>0.85800000000000065</v>
      </c>
      <c r="C870">
        <f>IF(G870&lt;0,(SQRT(G870^2+H870^2)*'User Interface'!$D$17)/$C$7*COS(PI()*'User Interface'!$D$19/180),0)</f>
        <v>0</v>
      </c>
      <c r="D870">
        <f>IF(G870&lt;0,(SQRT(H870^2+H870^2)*'User Interface'!$D$17)/$C$7*COS(PI()*'User Interface'!$D$19/180)+$C$8,$C$8)</f>
        <v>-9.81</v>
      </c>
      <c r="E870">
        <f t="shared" si="26"/>
        <v>9.4</v>
      </c>
      <c r="F870">
        <f t="shared" si="26"/>
        <v>-5.4169799999999615</v>
      </c>
      <c r="G870">
        <f t="shared" si="27"/>
        <v>8.0652000000000985</v>
      </c>
      <c r="H870">
        <f t="shared" si="27"/>
        <v>-0.53688441999999359</v>
      </c>
    </row>
    <row r="871" spans="2:8" x14ac:dyDescent="0.3">
      <c r="B871">
        <f>B870+'User Interface'!$D$14</f>
        <v>0.85900000000000065</v>
      </c>
      <c r="C871">
        <f>IF(G871&lt;0,(SQRT(G871^2+H871^2)*'User Interface'!$D$17)/$C$7*COS(PI()*'User Interface'!$D$19/180),0)</f>
        <v>0</v>
      </c>
      <c r="D871">
        <f>IF(G871&lt;0,(SQRT(H871^2+H871^2)*'User Interface'!$D$17)/$C$7*COS(PI()*'User Interface'!$D$19/180)+$C$8,$C$8)</f>
        <v>-9.81</v>
      </c>
      <c r="E871">
        <f t="shared" si="26"/>
        <v>9.4</v>
      </c>
      <c r="F871">
        <f t="shared" si="26"/>
        <v>-5.4267899999999614</v>
      </c>
      <c r="G871">
        <f t="shared" si="27"/>
        <v>8.0746000000000979</v>
      </c>
      <c r="H871">
        <f t="shared" si="27"/>
        <v>-0.54230630499999355</v>
      </c>
    </row>
    <row r="872" spans="2:8" x14ac:dyDescent="0.3">
      <c r="B872">
        <f>B871+'User Interface'!$D$14</f>
        <v>0.86000000000000065</v>
      </c>
      <c r="C872">
        <f>IF(G872&lt;0,(SQRT(G872^2+H872^2)*'User Interface'!$D$17)/$C$7*COS(PI()*'User Interface'!$D$19/180),0)</f>
        <v>0</v>
      </c>
      <c r="D872">
        <f>IF(G872&lt;0,(SQRT(H872^2+H872^2)*'User Interface'!$D$17)/$C$7*COS(PI()*'User Interface'!$D$19/180)+$C$8,$C$8)</f>
        <v>-9.81</v>
      </c>
      <c r="E872">
        <f t="shared" si="26"/>
        <v>9.4</v>
      </c>
      <c r="F872">
        <f t="shared" si="26"/>
        <v>-5.4365999999999612</v>
      </c>
      <c r="G872">
        <f t="shared" si="27"/>
        <v>8.0840000000000973</v>
      </c>
      <c r="H872">
        <f t="shared" si="27"/>
        <v>-0.54773799999999351</v>
      </c>
    </row>
    <row r="873" spans="2:8" x14ac:dyDescent="0.3">
      <c r="B873">
        <f>B872+'User Interface'!$D$14</f>
        <v>0.86100000000000065</v>
      </c>
      <c r="C873">
        <f>IF(G873&lt;0,(SQRT(G873^2+H873^2)*'User Interface'!$D$17)/$C$7*COS(PI()*'User Interface'!$D$19/180),0)</f>
        <v>0</v>
      </c>
      <c r="D873">
        <f>IF(G873&lt;0,(SQRT(H873^2+H873^2)*'User Interface'!$D$17)/$C$7*COS(PI()*'User Interface'!$D$19/180)+$C$8,$C$8)</f>
        <v>-9.81</v>
      </c>
      <c r="E873">
        <f t="shared" si="26"/>
        <v>9.4</v>
      </c>
      <c r="F873">
        <f t="shared" si="26"/>
        <v>-5.4464099999999611</v>
      </c>
      <c r="G873">
        <f t="shared" si="27"/>
        <v>8.0934000000000967</v>
      </c>
      <c r="H873">
        <f t="shared" si="27"/>
        <v>-0.55317950499999347</v>
      </c>
    </row>
    <row r="874" spans="2:8" x14ac:dyDescent="0.3">
      <c r="B874">
        <f>B873+'User Interface'!$D$14</f>
        <v>0.86200000000000065</v>
      </c>
      <c r="C874">
        <f>IF(G874&lt;0,(SQRT(G874^2+H874^2)*'User Interface'!$D$17)/$C$7*COS(PI()*'User Interface'!$D$19/180),0)</f>
        <v>0</v>
      </c>
      <c r="D874">
        <f>IF(G874&lt;0,(SQRT(H874^2+H874^2)*'User Interface'!$D$17)/$C$7*COS(PI()*'User Interface'!$D$19/180)+$C$8,$C$8)</f>
        <v>-9.81</v>
      </c>
      <c r="E874">
        <f t="shared" si="26"/>
        <v>9.4</v>
      </c>
      <c r="F874">
        <f t="shared" si="26"/>
        <v>-5.456219999999961</v>
      </c>
      <c r="G874">
        <f t="shared" si="27"/>
        <v>8.1028000000000961</v>
      </c>
      <c r="H874">
        <f t="shared" si="27"/>
        <v>-0.55863081999999342</v>
      </c>
    </row>
    <row r="875" spans="2:8" x14ac:dyDescent="0.3">
      <c r="B875">
        <f>B874+'User Interface'!$D$14</f>
        <v>0.86300000000000066</v>
      </c>
      <c r="C875">
        <f>IF(G875&lt;0,(SQRT(G875^2+H875^2)*'User Interface'!$D$17)/$C$7*COS(PI()*'User Interface'!$D$19/180),0)</f>
        <v>0</v>
      </c>
      <c r="D875">
        <f>IF(G875&lt;0,(SQRT(H875^2+H875^2)*'User Interface'!$D$17)/$C$7*COS(PI()*'User Interface'!$D$19/180)+$C$8,$C$8)</f>
        <v>-9.81</v>
      </c>
      <c r="E875">
        <f t="shared" si="26"/>
        <v>9.4</v>
      </c>
      <c r="F875">
        <f t="shared" si="26"/>
        <v>-5.4660299999999609</v>
      </c>
      <c r="G875">
        <f t="shared" si="27"/>
        <v>8.1122000000000956</v>
      </c>
      <c r="H875">
        <f t="shared" si="27"/>
        <v>-0.56409194499999338</v>
      </c>
    </row>
    <row r="876" spans="2:8" x14ac:dyDescent="0.3">
      <c r="B876">
        <f>B875+'User Interface'!$D$14</f>
        <v>0.86400000000000066</v>
      </c>
      <c r="C876">
        <f>IF(G876&lt;0,(SQRT(G876^2+H876^2)*'User Interface'!$D$17)/$C$7*COS(PI()*'User Interface'!$D$19/180),0)</f>
        <v>0</v>
      </c>
      <c r="D876">
        <f>IF(G876&lt;0,(SQRT(H876^2+H876^2)*'User Interface'!$D$17)/$C$7*COS(PI()*'User Interface'!$D$19/180)+$C$8,$C$8)</f>
        <v>-9.81</v>
      </c>
      <c r="E876">
        <f t="shared" si="26"/>
        <v>9.4</v>
      </c>
      <c r="F876">
        <f t="shared" si="26"/>
        <v>-5.4758399999999607</v>
      </c>
      <c r="G876">
        <f t="shared" si="27"/>
        <v>8.121600000000095</v>
      </c>
      <c r="H876">
        <f t="shared" si="27"/>
        <v>-0.56956287999999333</v>
      </c>
    </row>
    <row r="877" spans="2:8" x14ac:dyDescent="0.3">
      <c r="B877">
        <f>B876+'User Interface'!$D$14</f>
        <v>0.86500000000000066</v>
      </c>
      <c r="C877">
        <f>IF(G877&lt;0,(SQRT(G877^2+H877^2)*'User Interface'!$D$17)/$C$7*COS(PI()*'User Interface'!$D$19/180),0)</f>
        <v>0</v>
      </c>
      <c r="D877">
        <f>IF(G877&lt;0,(SQRT(H877^2+H877^2)*'User Interface'!$D$17)/$C$7*COS(PI()*'User Interface'!$D$19/180)+$C$8,$C$8)</f>
        <v>-9.81</v>
      </c>
      <c r="E877">
        <f t="shared" si="26"/>
        <v>9.4</v>
      </c>
      <c r="F877">
        <f t="shared" si="26"/>
        <v>-5.4856499999999606</v>
      </c>
      <c r="G877">
        <f t="shared" si="27"/>
        <v>8.1310000000000944</v>
      </c>
      <c r="H877">
        <f t="shared" si="27"/>
        <v>-0.57504362499999329</v>
      </c>
    </row>
    <row r="878" spans="2:8" x14ac:dyDescent="0.3">
      <c r="B878">
        <f>B877+'User Interface'!$D$14</f>
        <v>0.86600000000000066</v>
      </c>
      <c r="C878">
        <f>IF(G878&lt;0,(SQRT(G878^2+H878^2)*'User Interface'!$D$17)/$C$7*COS(PI()*'User Interface'!$D$19/180),0)</f>
        <v>0</v>
      </c>
      <c r="D878">
        <f>IF(G878&lt;0,(SQRT(H878^2+H878^2)*'User Interface'!$D$17)/$C$7*COS(PI()*'User Interface'!$D$19/180)+$C$8,$C$8)</f>
        <v>-9.81</v>
      </c>
      <c r="E878">
        <f t="shared" si="26"/>
        <v>9.4</v>
      </c>
      <c r="F878">
        <f t="shared" si="26"/>
        <v>-5.4954599999999605</v>
      </c>
      <c r="G878">
        <f t="shared" si="27"/>
        <v>8.1404000000000938</v>
      </c>
      <c r="H878">
        <f t="shared" si="27"/>
        <v>-0.58053417999999324</v>
      </c>
    </row>
    <row r="879" spans="2:8" x14ac:dyDescent="0.3">
      <c r="B879">
        <f>B878+'User Interface'!$D$14</f>
        <v>0.86700000000000066</v>
      </c>
      <c r="C879">
        <f>IF(G879&lt;0,(SQRT(G879^2+H879^2)*'User Interface'!$D$17)/$C$7*COS(PI()*'User Interface'!$D$19/180),0)</f>
        <v>0</v>
      </c>
      <c r="D879">
        <f>IF(G879&lt;0,(SQRT(H879^2+H879^2)*'User Interface'!$D$17)/$C$7*COS(PI()*'User Interface'!$D$19/180)+$C$8,$C$8)</f>
        <v>-9.81</v>
      </c>
      <c r="E879">
        <f t="shared" si="26"/>
        <v>9.4</v>
      </c>
      <c r="F879">
        <f t="shared" si="26"/>
        <v>-5.5052699999999604</v>
      </c>
      <c r="G879">
        <f t="shared" si="27"/>
        <v>8.1498000000000932</v>
      </c>
      <c r="H879">
        <f t="shared" si="27"/>
        <v>-0.58603454499999319</v>
      </c>
    </row>
    <row r="880" spans="2:8" x14ac:dyDescent="0.3">
      <c r="B880">
        <f>B879+'User Interface'!$D$14</f>
        <v>0.86800000000000066</v>
      </c>
      <c r="C880">
        <f>IF(G880&lt;0,(SQRT(G880^2+H880^2)*'User Interface'!$D$17)/$C$7*COS(PI()*'User Interface'!$D$19/180),0)</f>
        <v>0</v>
      </c>
      <c r="D880">
        <f>IF(G880&lt;0,(SQRT(H880^2+H880^2)*'User Interface'!$D$17)/$C$7*COS(PI()*'User Interface'!$D$19/180)+$C$8,$C$8)</f>
        <v>-9.81</v>
      </c>
      <c r="E880">
        <f t="shared" si="26"/>
        <v>9.4</v>
      </c>
      <c r="F880">
        <f t="shared" si="26"/>
        <v>-5.5150799999999602</v>
      </c>
      <c r="G880">
        <f t="shared" si="27"/>
        <v>8.1592000000000926</v>
      </c>
      <c r="H880">
        <f t="shared" si="27"/>
        <v>-0.59154471999999314</v>
      </c>
    </row>
    <row r="881" spans="2:8" x14ac:dyDescent="0.3">
      <c r="B881">
        <f>B880+'User Interface'!$D$14</f>
        <v>0.86900000000000066</v>
      </c>
      <c r="C881">
        <f>IF(G881&lt;0,(SQRT(G881^2+H881^2)*'User Interface'!$D$17)/$C$7*COS(PI()*'User Interface'!$D$19/180),0)</f>
        <v>0</v>
      </c>
      <c r="D881">
        <f>IF(G881&lt;0,(SQRT(H881^2+H881^2)*'User Interface'!$D$17)/$C$7*COS(PI()*'User Interface'!$D$19/180)+$C$8,$C$8)</f>
        <v>-9.81</v>
      </c>
      <c r="E881">
        <f t="shared" si="26"/>
        <v>9.4</v>
      </c>
      <c r="F881">
        <f t="shared" si="26"/>
        <v>-5.5248899999999601</v>
      </c>
      <c r="G881">
        <f t="shared" si="27"/>
        <v>8.168600000000092</v>
      </c>
      <c r="H881">
        <f t="shared" si="27"/>
        <v>-0.59706470499999309</v>
      </c>
    </row>
    <row r="882" spans="2:8" x14ac:dyDescent="0.3">
      <c r="B882">
        <f>B881+'User Interface'!$D$14</f>
        <v>0.87000000000000066</v>
      </c>
      <c r="C882">
        <f>IF(G882&lt;0,(SQRT(G882^2+H882^2)*'User Interface'!$D$17)/$C$7*COS(PI()*'User Interface'!$D$19/180),0)</f>
        <v>0</v>
      </c>
      <c r="D882">
        <f>IF(G882&lt;0,(SQRT(H882^2+H882^2)*'User Interface'!$D$17)/$C$7*COS(PI()*'User Interface'!$D$19/180)+$C$8,$C$8)</f>
        <v>-9.81</v>
      </c>
      <c r="E882">
        <f t="shared" si="26"/>
        <v>9.4</v>
      </c>
      <c r="F882">
        <f t="shared" si="26"/>
        <v>-5.53469999999996</v>
      </c>
      <c r="G882">
        <f t="shared" si="27"/>
        <v>8.1780000000000914</v>
      </c>
      <c r="H882">
        <f t="shared" si="27"/>
        <v>-0.60259449999999304</v>
      </c>
    </row>
    <row r="883" spans="2:8" x14ac:dyDescent="0.3">
      <c r="B883">
        <f>B882+'User Interface'!$D$14</f>
        <v>0.87100000000000066</v>
      </c>
      <c r="C883">
        <f>IF(G883&lt;0,(SQRT(G883^2+H883^2)*'User Interface'!$D$17)/$C$7*COS(PI()*'User Interface'!$D$19/180),0)</f>
        <v>0</v>
      </c>
      <c r="D883">
        <f>IF(G883&lt;0,(SQRT(H883^2+H883^2)*'User Interface'!$D$17)/$C$7*COS(PI()*'User Interface'!$D$19/180)+$C$8,$C$8)</f>
        <v>-9.81</v>
      </c>
      <c r="E883">
        <f t="shared" si="26"/>
        <v>9.4</v>
      </c>
      <c r="F883">
        <f t="shared" si="26"/>
        <v>-5.5445099999999599</v>
      </c>
      <c r="G883">
        <f t="shared" si="27"/>
        <v>8.1874000000000908</v>
      </c>
      <c r="H883">
        <f t="shared" si="27"/>
        <v>-0.60813410499999299</v>
      </c>
    </row>
    <row r="884" spans="2:8" x14ac:dyDescent="0.3">
      <c r="B884">
        <f>B883+'User Interface'!$D$14</f>
        <v>0.87200000000000066</v>
      </c>
      <c r="C884">
        <f>IF(G884&lt;0,(SQRT(G884^2+H884^2)*'User Interface'!$D$17)/$C$7*COS(PI()*'User Interface'!$D$19/180),0)</f>
        <v>0</v>
      </c>
      <c r="D884">
        <f>IF(G884&lt;0,(SQRT(H884^2+H884^2)*'User Interface'!$D$17)/$C$7*COS(PI()*'User Interface'!$D$19/180)+$C$8,$C$8)</f>
        <v>-9.81</v>
      </c>
      <c r="E884">
        <f t="shared" si="26"/>
        <v>9.4</v>
      </c>
      <c r="F884">
        <f t="shared" si="26"/>
        <v>-5.5543199999999597</v>
      </c>
      <c r="G884">
        <f t="shared" si="27"/>
        <v>8.1968000000000902</v>
      </c>
      <c r="H884">
        <f t="shared" si="27"/>
        <v>-0.61368351999999293</v>
      </c>
    </row>
    <row r="885" spans="2:8" x14ac:dyDescent="0.3">
      <c r="B885">
        <f>B884+'User Interface'!$D$14</f>
        <v>0.87300000000000066</v>
      </c>
      <c r="C885">
        <f>IF(G885&lt;0,(SQRT(G885^2+H885^2)*'User Interface'!$D$17)/$C$7*COS(PI()*'User Interface'!$D$19/180),0)</f>
        <v>0</v>
      </c>
      <c r="D885">
        <f>IF(G885&lt;0,(SQRT(H885^2+H885^2)*'User Interface'!$D$17)/$C$7*COS(PI()*'User Interface'!$D$19/180)+$C$8,$C$8)</f>
        <v>-9.81</v>
      </c>
      <c r="E885">
        <f t="shared" si="26"/>
        <v>9.4</v>
      </c>
      <c r="F885">
        <f t="shared" si="26"/>
        <v>-5.5641299999999596</v>
      </c>
      <c r="G885">
        <f t="shared" si="27"/>
        <v>8.2062000000000896</v>
      </c>
      <c r="H885">
        <f t="shared" si="27"/>
        <v>-0.61924274499999288</v>
      </c>
    </row>
    <row r="886" spans="2:8" x14ac:dyDescent="0.3">
      <c r="B886">
        <f>B885+'User Interface'!$D$14</f>
        <v>0.87400000000000067</v>
      </c>
      <c r="C886">
        <f>IF(G886&lt;0,(SQRT(G886^2+H886^2)*'User Interface'!$D$17)/$C$7*COS(PI()*'User Interface'!$D$19/180),0)</f>
        <v>0</v>
      </c>
      <c r="D886">
        <f>IF(G886&lt;0,(SQRT(H886^2+H886^2)*'User Interface'!$D$17)/$C$7*COS(PI()*'User Interface'!$D$19/180)+$C$8,$C$8)</f>
        <v>-9.81</v>
      </c>
      <c r="E886">
        <f t="shared" si="26"/>
        <v>9.4</v>
      </c>
      <c r="F886">
        <f t="shared" si="26"/>
        <v>-5.5739399999999595</v>
      </c>
      <c r="G886">
        <f t="shared" si="27"/>
        <v>8.2156000000000891</v>
      </c>
      <c r="H886">
        <f t="shared" si="27"/>
        <v>-0.62481177999999282</v>
      </c>
    </row>
    <row r="887" spans="2:8" x14ac:dyDescent="0.3">
      <c r="B887">
        <f>B886+'User Interface'!$D$14</f>
        <v>0.87500000000000067</v>
      </c>
      <c r="C887">
        <f>IF(G887&lt;0,(SQRT(G887^2+H887^2)*'User Interface'!$D$17)/$C$7*COS(PI()*'User Interface'!$D$19/180),0)</f>
        <v>0</v>
      </c>
      <c r="D887">
        <f>IF(G887&lt;0,(SQRT(H887^2+H887^2)*'User Interface'!$D$17)/$C$7*COS(PI()*'User Interface'!$D$19/180)+$C$8,$C$8)</f>
        <v>-9.81</v>
      </c>
      <c r="E887">
        <f t="shared" si="26"/>
        <v>9.4</v>
      </c>
      <c r="F887">
        <f t="shared" si="26"/>
        <v>-5.5837499999999594</v>
      </c>
      <c r="G887">
        <f t="shared" si="27"/>
        <v>8.2250000000000885</v>
      </c>
      <c r="H887">
        <f t="shared" si="27"/>
        <v>-0.63039062499999277</v>
      </c>
    </row>
    <row r="888" spans="2:8" x14ac:dyDescent="0.3">
      <c r="B888">
        <f>B887+'User Interface'!$D$14</f>
        <v>0.87600000000000067</v>
      </c>
      <c r="C888">
        <f>IF(G888&lt;0,(SQRT(G888^2+H888^2)*'User Interface'!$D$17)/$C$7*COS(PI()*'User Interface'!$D$19/180),0)</f>
        <v>0</v>
      </c>
      <c r="D888">
        <f>IF(G888&lt;0,(SQRT(H888^2+H888^2)*'User Interface'!$D$17)/$C$7*COS(PI()*'User Interface'!$D$19/180)+$C$8,$C$8)</f>
        <v>-9.81</v>
      </c>
      <c r="E888">
        <f t="shared" si="26"/>
        <v>9.4</v>
      </c>
      <c r="F888">
        <f t="shared" si="26"/>
        <v>-5.5935599999999592</v>
      </c>
      <c r="G888">
        <f t="shared" si="27"/>
        <v>8.2344000000000879</v>
      </c>
      <c r="H888">
        <f t="shared" si="27"/>
        <v>-0.63597927999999271</v>
      </c>
    </row>
    <row r="889" spans="2:8" x14ac:dyDescent="0.3">
      <c r="B889">
        <f>B888+'User Interface'!$D$14</f>
        <v>0.87700000000000067</v>
      </c>
      <c r="C889">
        <f>IF(G889&lt;0,(SQRT(G889^2+H889^2)*'User Interface'!$D$17)/$C$7*COS(PI()*'User Interface'!$D$19/180),0)</f>
        <v>0</v>
      </c>
      <c r="D889">
        <f>IF(G889&lt;0,(SQRT(H889^2+H889^2)*'User Interface'!$D$17)/$C$7*COS(PI()*'User Interface'!$D$19/180)+$C$8,$C$8)</f>
        <v>-9.81</v>
      </c>
      <c r="E889">
        <f t="shared" si="26"/>
        <v>9.4</v>
      </c>
      <c r="F889">
        <f t="shared" si="26"/>
        <v>-5.6033699999999591</v>
      </c>
      <c r="G889">
        <f t="shared" si="27"/>
        <v>8.2438000000000873</v>
      </c>
      <c r="H889">
        <f t="shared" si="27"/>
        <v>-0.64157774499999265</v>
      </c>
    </row>
    <row r="890" spans="2:8" x14ac:dyDescent="0.3">
      <c r="B890">
        <f>B889+'User Interface'!$D$14</f>
        <v>0.87800000000000067</v>
      </c>
      <c r="C890">
        <f>IF(G890&lt;0,(SQRT(G890^2+H890^2)*'User Interface'!$D$17)/$C$7*COS(PI()*'User Interface'!$D$19/180),0)</f>
        <v>0</v>
      </c>
      <c r="D890">
        <f>IF(G890&lt;0,(SQRT(H890^2+H890^2)*'User Interface'!$D$17)/$C$7*COS(PI()*'User Interface'!$D$19/180)+$C$8,$C$8)</f>
        <v>-9.81</v>
      </c>
      <c r="E890">
        <f t="shared" si="26"/>
        <v>9.4</v>
      </c>
      <c r="F890">
        <f t="shared" si="26"/>
        <v>-5.613179999999959</v>
      </c>
      <c r="G890">
        <f t="shared" si="27"/>
        <v>8.2532000000000867</v>
      </c>
      <c r="H890">
        <f t="shared" si="27"/>
        <v>-0.64718601999999259</v>
      </c>
    </row>
    <row r="891" spans="2:8" x14ac:dyDescent="0.3">
      <c r="B891">
        <f>B890+'User Interface'!$D$14</f>
        <v>0.87900000000000067</v>
      </c>
      <c r="C891">
        <f>IF(G891&lt;0,(SQRT(G891^2+H891^2)*'User Interface'!$D$17)/$C$7*COS(PI()*'User Interface'!$D$19/180),0)</f>
        <v>0</v>
      </c>
      <c r="D891">
        <f>IF(G891&lt;0,(SQRT(H891^2+H891^2)*'User Interface'!$D$17)/$C$7*COS(PI()*'User Interface'!$D$19/180)+$C$8,$C$8)</f>
        <v>-9.81</v>
      </c>
      <c r="E891">
        <f t="shared" si="26"/>
        <v>9.4</v>
      </c>
      <c r="F891">
        <f t="shared" si="26"/>
        <v>-5.6229899999999589</v>
      </c>
      <c r="G891">
        <f t="shared" si="27"/>
        <v>8.2626000000000861</v>
      </c>
      <c r="H891">
        <f t="shared" si="27"/>
        <v>-0.65280410499999253</v>
      </c>
    </row>
    <row r="892" spans="2:8" x14ac:dyDescent="0.3">
      <c r="B892">
        <f>B891+'User Interface'!$D$14</f>
        <v>0.88000000000000067</v>
      </c>
      <c r="C892">
        <f>IF(G892&lt;0,(SQRT(G892^2+H892^2)*'User Interface'!$D$17)/$C$7*COS(PI()*'User Interface'!$D$19/180),0)</f>
        <v>0</v>
      </c>
      <c r="D892">
        <f>IF(G892&lt;0,(SQRT(H892^2+H892^2)*'User Interface'!$D$17)/$C$7*COS(PI()*'User Interface'!$D$19/180)+$C$8,$C$8)</f>
        <v>-9.81</v>
      </c>
      <c r="E892">
        <f t="shared" si="26"/>
        <v>9.4</v>
      </c>
      <c r="F892">
        <f t="shared" si="26"/>
        <v>-5.6327999999999587</v>
      </c>
      <c r="G892">
        <f t="shared" si="27"/>
        <v>8.2720000000000855</v>
      </c>
      <c r="H892">
        <f t="shared" si="27"/>
        <v>-0.65843199999999247</v>
      </c>
    </row>
    <row r="893" spans="2:8" x14ac:dyDescent="0.3">
      <c r="B893">
        <f>B892+'User Interface'!$D$14</f>
        <v>0.88100000000000067</v>
      </c>
      <c r="C893">
        <f>IF(G893&lt;0,(SQRT(G893^2+H893^2)*'User Interface'!$D$17)/$C$7*COS(PI()*'User Interface'!$D$19/180),0)</f>
        <v>0</v>
      </c>
      <c r="D893">
        <f>IF(G893&lt;0,(SQRT(H893^2+H893^2)*'User Interface'!$D$17)/$C$7*COS(PI()*'User Interface'!$D$19/180)+$C$8,$C$8)</f>
        <v>-9.81</v>
      </c>
      <c r="E893">
        <f t="shared" si="26"/>
        <v>9.4</v>
      </c>
      <c r="F893">
        <f t="shared" si="26"/>
        <v>-5.6426099999999586</v>
      </c>
      <c r="G893">
        <f t="shared" si="27"/>
        <v>8.2814000000000849</v>
      </c>
      <c r="H893">
        <f t="shared" si="27"/>
        <v>-0.66406970499999241</v>
      </c>
    </row>
    <row r="894" spans="2:8" x14ac:dyDescent="0.3">
      <c r="B894">
        <f>B893+'User Interface'!$D$14</f>
        <v>0.88200000000000067</v>
      </c>
      <c r="C894">
        <f>IF(G894&lt;0,(SQRT(G894^2+H894^2)*'User Interface'!$D$17)/$C$7*COS(PI()*'User Interface'!$D$19/180),0)</f>
        <v>0</v>
      </c>
      <c r="D894">
        <f>IF(G894&lt;0,(SQRT(H894^2+H894^2)*'User Interface'!$D$17)/$C$7*COS(PI()*'User Interface'!$D$19/180)+$C$8,$C$8)</f>
        <v>-9.81</v>
      </c>
      <c r="E894">
        <f t="shared" si="26"/>
        <v>9.4</v>
      </c>
      <c r="F894">
        <f t="shared" si="26"/>
        <v>-5.6524199999999585</v>
      </c>
      <c r="G894">
        <f t="shared" si="27"/>
        <v>8.2908000000000843</v>
      </c>
      <c r="H894">
        <f t="shared" si="27"/>
        <v>-0.66971721999999234</v>
      </c>
    </row>
    <row r="895" spans="2:8" x14ac:dyDescent="0.3">
      <c r="B895">
        <f>B894+'User Interface'!$D$14</f>
        <v>0.88300000000000067</v>
      </c>
      <c r="C895">
        <f>IF(G895&lt;0,(SQRT(G895^2+H895^2)*'User Interface'!$D$17)/$C$7*COS(PI()*'User Interface'!$D$19/180),0)</f>
        <v>0</v>
      </c>
      <c r="D895">
        <f>IF(G895&lt;0,(SQRT(H895^2+H895^2)*'User Interface'!$D$17)/$C$7*COS(PI()*'User Interface'!$D$19/180)+$C$8,$C$8)</f>
        <v>-9.81</v>
      </c>
      <c r="E895">
        <f t="shared" si="26"/>
        <v>9.4</v>
      </c>
      <c r="F895">
        <f t="shared" si="26"/>
        <v>-5.6622299999999584</v>
      </c>
      <c r="G895">
        <f t="shared" si="27"/>
        <v>8.3002000000000837</v>
      </c>
      <c r="H895">
        <f t="shared" si="27"/>
        <v>-0.67537454499999228</v>
      </c>
    </row>
    <row r="896" spans="2:8" x14ac:dyDescent="0.3">
      <c r="B896">
        <f>B895+'User Interface'!$D$14</f>
        <v>0.88400000000000067</v>
      </c>
      <c r="C896">
        <f>IF(G896&lt;0,(SQRT(G896^2+H896^2)*'User Interface'!$D$17)/$C$7*COS(PI()*'User Interface'!$D$19/180),0)</f>
        <v>0</v>
      </c>
      <c r="D896">
        <f>IF(G896&lt;0,(SQRT(H896^2+H896^2)*'User Interface'!$D$17)/$C$7*COS(PI()*'User Interface'!$D$19/180)+$C$8,$C$8)</f>
        <v>-9.81</v>
      </c>
      <c r="E896">
        <f t="shared" si="26"/>
        <v>9.4</v>
      </c>
      <c r="F896">
        <f t="shared" si="26"/>
        <v>-5.6720399999999582</v>
      </c>
      <c r="G896">
        <f t="shared" si="27"/>
        <v>8.3096000000000831</v>
      </c>
      <c r="H896">
        <f t="shared" si="27"/>
        <v>-0.68104167999999221</v>
      </c>
    </row>
    <row r="897" spans="2:8" x14ac:dyDescent="0.3">
      <c r="B897">
        <f>B896+'User Interface'!$D$14</f>
        <v>0.88500000000000068</v>
      </c>
      <c r="C897">
        <f>IF(G897&lt;0,(SQRT(G897^2+H897^2)*'User Interface'!$D$17)/$C$7*COS(PI()*'User Interface'!$D$19/180),0)</f>
        <v>0</v>
      </c>
      <c r="D897">
        <f>IF(G897&lt;0,(SQRT(H897^2+H897^2)*'User Interface'!$D$17)/$C$7*COS(PI()*'User Interface'!$D$19/180)+$C$8,$C$8)</f>
        <v>-9.81</v>
      </c>
      <c r="E897">
        <f t="shared" si="26"/>
        <v>9.4</v>
      </c>
      <c r="F897">
        <f t="shared" si="26"/>
        <v>-5.6818499999999581</v>
      </c>
      <c r="G897">
        <f t="shared" si="27"/>
        <v>8.3190000000000826</v>
      </c>
      <c r="H897">
        <f t="shared" si="27"/>
        <v>-0.68671862499999214</v>
      </c>
    </row>
    <row r="898" spans="2:8" x14ac:dyDescent="0.3">
      <c r="B898">
        <f>B897+'User Interface'!$D$14</f>
        <v>0.88600000000000068</v>
      </c>
      <c r="C898">
        <f>IF(G898&lt;0,(SQRT(G898^2+H898^2)*'User Interface'!$D$17)/$C$7*COS(PI()*'User Interface'!$D$19/180),0)</f>
        <v>0</v>
      </c>
      <c r="D898">
        <f>IF(G898&lt;0,(SQRT(H898^2+H898^2)*'User Interface'!$D$17)/$C$7*COS(PI()*'User Interface'!$D$19/180)+$C$8,$C$8)</f>
        <v>-9.81</v>
      </c>
      <c r="E898">
        <f t="shared" si="26"/>
        <v>9.4</v>
      </c>
      <c r="F898">
        <f t="shared" si="26"/>
        <v>-5.691659999999958</v>
      </c>
      <c r="G898">
        <f t="shared" si="27"/>
        <v>8.328400000000082</v>
      </c>
      <c r="H898">
        <f t="shared" si="27"/>
        <v>-0.69240537999999208</v>
      </c>
    </row>
    <row r="899" spans="2:8" x14ac:dyDescent="0.3">
      <c r="B899">
        <f>B898+'User Interface'!$D$14</f>
        <v>0.88700000000000068</v>
      </c>
      <c r="C899">
        <f>IF(G899&lt;0,(SQRT(G899^2+H899^2)*'User Interface'!$D$17)/$C$7*COS(PI()*'User Interface'!$D$19/180),0)</f>
        <v>0</v>
      </c>
      <c r="D899">
        <f>IF(G899&lt;0,(SQRT(H899^2+H899^2)*'User Interface'!$D$17)/$C$7*COS(PI()*'User Interface'!$D$19/180)+$C$8,$C$8)</f>
        <v>-9.81</v>
      </c>
      <c r="E899">
        <f t="shared" si="26"/>
        <v>9.4</v>
      </c>
      <c r="F899">
        <f t="shared" si="26"/>
        <v>-5.7014699999999578</v>
      </c>
      <c r="G899">
        <f t="shared" si="27"/>
        <v>8.3378000000000814</v>
      </c>
      <c r="H899">
        <f t="shared" si="27"/>
        <v>-0.69810194499999201</v>
      </c>
    </row>
    <row r="900" spans="2:8" x14ac:dyDescent="0.3">
      <c r="B900">
        <f>B899+'User Interface'!$D$14</f>
        <v>0.88800000000000068</v>
      </c>
      <c r="C900">
        <f>IF(G900&lt;0,(SQRT(G900^2+H900^2)*'User Interface'!$D$17)/$C$7*COS(PI()*'User Interface'!$D$19/180),0)</f>
        <v>0</v>
      </c>
      <c r="D900">
        <f>IF(G900&lt;0,(SQRT(H900^2+H900^2)*'User Interface'!$D$17)/$C$7*COS(PI()*'User Interface'!$D$19/180)+$C$8,$C$8)</f>
        <v>-9.81</v>
      </c>
      <c r="E900">
        <f t="shared" si="26"/>
        <v>9.4</v>
      </c>
      <c r="F900">
        <f t="shared" si="26"/>
        <v>-5.7112799999999577</v>
      </c>
      <c r="G900">
        <f t="shared" si="27"/>
        <v>8.3472000000000808</v>
      </c>
      <c r="H900">
        <f t="shared" si="27"/>
        <v>-0.70380831999999194</v>
      </c>
    </row>
    <row r="901" spans="2:8" x14ac:dyDescent="0.3">
      <c r="B901">
        <f>B900+'User Interface'!$D$14</f>
        <v>0.88900000000000068</v>
      </c>
      <c r="C901">
        <f>IF(G901&lt;0,(SQRT(G901^2+H901^2)*'User Interface'!$D$17)/$C$7*COS(PI()*'User Interface'!$D$19/180),0)</f>
        <v>0</v>
      </c>
      <c r="D901">
        <f>IF(G901&lt;0,(SQRT(H901^2+H901^2)*'User Interface'!$D$17)/$C$7*COS(PI()*'User Interface'!$D$19/180)+$C$8,$C$8)</f>
        <v>-9.81</v>
      </c>
      <c r="E901">
        <f t="shared" si="26"/>
        <v>9.4</v>
      </c>
      <c r="F901">
        <f t="shared" si="26"/>
        <v>-5.7210899999999576</v>
      </c>
      <c r="G901">
        <f t="shared" si="27"/>
        <v>8.3566000000000802</v>
      </c>
      <c r="H901">
        <f t="shared" si="27"/>
        <v>-0.70952450499999187</v>
      </c>
    </row>
    <row r="902" spans="2:8" x14ac:dyDescent="0.3">
      <c r="B902">
        <f>B901+'User Interface'!$D$14</f>
        <v>0.89000000000000068</v>
      </c>
      <c r="C902">
        <f>IF(G902&lt;0,(SQRT(G902^2+H902^2)*'User Interface'!$D$17)/$C$7*COS(PI()*'User Interface'!$D$19/180),0)</f>
        <v>0</v>
      </c>
      <c r="D902">
        <f>IF(G902&lt;0,(SQRT(H902^2+H902^2)*'User Interface'!$D$17)/$C$7*COS(PI()*'User Interface'!$D$19/180)+$C$8,$C$8)</f>
        <v>-9.81</v>
      </c>
      <c r="E902">
        <f t="shared" si="26"/>
        <v>9.4</v>
      </c>
      <c r="F902">
        <f t="shared" si="26"/>
        <v>-5.7308999999999575</v>
      </c>
      <c r="G902">
        <f t="shared" si="27"/>
        <v>8.3660000000000796</v>
      </c>
      <c r="H902">
        <f t="shared" si="27"/>
        <v>-0.7152504999999918</v>
      </c>
    </row>
    <row r="903" spans="2:8" x14ac:dyDescent="0.3">
      <c r="B903">
        <f>B902+'User Interface'!$D$14</f>
        <v>0.89100000000000068</v>
      </c>
      <c r="C903">
        <f>IF(G903&lt;0,(SQRT(G903^2+H903^2)*'User Interface'!$D$17)/$C$7*COS(PI()*'User Interface'!$D$19/180),0)</f>
        <v>0</v>
      </c>
      <c r="D903">
        <f>IF(G903&lt;0,(SQRT(H903^2+H903^2)*'User Interface'!$D$17)/$C$7*COS(PI()*'User Interface'!$D$19/180)+$C$8,$C$8)</f>
        <v>-9.81</v>
      </c>
      <c r="E903">
        <f t="shared" si="26"/>
        <v>9.4</v>
      </c>
      <c r="F903">
        <f t="shared" si="26"/>
        <v>-5.7407099999999573</v>
      </c>
      <c r="G903">
        <f t="shared" si="27"/>
        <v>8.375400000000079</v>
      </c>
      <c r="H903">
        <f t="shared" si="27"/>
        <v>-0.72098630499999172</v>
      </c>
    </row>
    <row r="904" spans="2:8" x14ac:dyDescent="0.3">
      <c r="B904">
        <f>B903+'User Interface'!$D$14</f>
        <v>0.89200000000000068</v>
      </c>
      <c r="C904">
        <f>IF(G904&lt;0,(SQRT(G904^2+H904^2)*'User Interface'!$D$17)/$C$7*COS(PI()*'User Interface'!$D$19/180),0)</f>
        <v>0</v>
      </c>
      <c r="D904">
        <f>IF(G904&lt;0,(SQRT(H904^2+H904^2)*'User Interface'!$D$17)/$C$7*COS(PI()*'User Interface'!$D$19/180)+$C$8,$C$8)</f>
        <v>-9.81</v>
      </c>
      <c r="E904">
        <f t="shared" si="26"/>
        <v>9.4</v>
      </c>
      <c r="F904">
        <f t="shared" si="26"/>
        <v>-5.7505199999999572</v>
      </c>
      <c r="G904">
        <f t="shared" si="27"/>
        <v>8.3848000000000784</v>
      </c>
      <c r="H904">
        <f t="shared" si="27"/>
        <v>-0.72673191999999165</v>
      </c>
    </row>
    <row r="905" spans="2:8" x14ac:dyDescent="0.3">
      <c r="B905">
        <f>B904+'User Interface'!$D$14</f>
        <v>0.89300000000000068</v>
      </c>
      <c r="C905">
        <f>IF(G905&lt;0,(SQRT(G905^2+H905^2)*'User Interface'!$D$17)/$C$7*COS(PI()*'User Interface'!$D$19/180),0)</f>
        <v>0</v>
      </c>
      <c r="D905">
        <f>IF(G905&lt;0,(SQRT(H905^2+H905^2)*'User Interface'!$D$17)/$C$7*COS(PI()*'User Interface'!$D$19/180)+$C$8,$C$8)</f>
        <v>-9.81</v>
      </c>
      <c r="E905">
        <f t="shared" si="26"/>
        <v>9.4</v>
      </c>
      <c r="F905">
        <f t="shared" si="26"/>
        <v>-5.7603299999999571</v>
      </c>
      <c r="G905">
        <f t="shared" si="27"/>
        <v>8.3942000000000778</v>
      </c>
      <c r="H905">
        <f t="shared" si="27"/>
        <v>-0.73248734499999157</v>
      </c>
    </row>
    <row r="906" spans="2:8" x14ac:dyDescent="0.3">
      <c r="B906">
        <f>B905+'User Interface'!$D$14</f>
        <v>0.89400000000000068</v>
      </c>
      <c r="C906">
        <f>IF(G906&lt;0,(SQRT(G906^2+H906^2)*'User Interface'!$D$17)/$C$7*COS(PI()*'User Interface'!$D$19/180),0)</f>
        <v>0</v>
      </c>
      <c r="D906">
        <f>IF(G906&lt;0,(SQRT(H906^2+H906^2)*'User Interface'!$D$17)/$C$7*COS(PI()*'User Interface'!$D$19/180)+$C$8,$C$8)</f>
        <v>-9.81</v>
      </c>
      <c r="E906">
        <f t="shared" si="26"/>
        <v>9.4</v>
      </c>
      <c r="F906">
        <f t="shared" si="26"/>
        <v>-5.770139999999957</v>
      </c>
      <c r="G906">
        <f t="shared" si="27"/>
        <v>8.4036000000000772</v>
      </c>
      <c r="H906">
        <f t="shared" si="27"/>
        <v>-0.7382525799999915</v>
      </c>
    </row>
    <row r="907" spans="2:8" x14ac:dyDescent="0.3">
      <c r="B907">
        <f>B906+'User Interface'!$D$14</f>
        <v>0.89500000000000068</v>
      </c>
      <c r="C907">
        <f>IF(G907&lt;0,(SQRT(G907^2+H907^2)*'User Interface'!$D$17)/$C$7*COS(PI()*'User Interface'!$D$19/180),0)</f>
        <v>0</v>
      </c>
      <c r="D907">
        <f>IF(G907&lt;0,(SQRT(H907^2+H907^2)*'User Interface'!$D$17)/$C$7*COS(PI()*'User Interface'!$D$19/180)+$C$8,$C$8)</f>
        <v>-9.81</v>
      </c>
      <c r="E907">
        <f t="shared" si="26"/>
        <v>9.4</v>
      </c>
      <c r="F907">
        <f t="shared" si="26"/>
        <v>-5.7799499999999568</v>
      </c>
      <c r="G907">
        <f t="shared" si="27"/>
        <v>8.4130000000000766</v>
      </c>
      <c r="H907">
        <f t="shared" si="27"/>
        <v>-0.74402762499999142</v>
      </c>
    </row>
    <row r="908" spans="2:8" x14ac:dyDescent="0.3">
      <c r="B908">
        <f>B907+'User Interface'!$D$14</f>
        <v>0.89600000000000068</v>
      </c>
      <c r="C908">
        <f>IF(G908&lt;0,(SQRT(G908^2+H908^2)*'User Interface'!$D$17)/$C$7*COS(PI()*'User Interface'!$D$19/180),0)</f>
        <v>0</v>
      </c>
      <c r="D908">
        <f>IF(G908&lt;0,(SQRT(H908^2+H908^2)*'User Interface'!$D$17)/$C$7*COS(PI()*'User Interface'!$D$19/180)+$C$8,$C$8)</f>
        <v>-9.81</v>
      </c>
      <c r="E908">
        <f t="shared" si="26"/>
        <v>9.4</v>
      </c>
      <c r="F908">
        <f t="shared" si="26"/>
        <v>-5.7897599999999567</v>
      </c>
      <c r="G908">
        <f t="shared" si="27"/>
        <v>8.422400000000076</v>
      </c>
      <c r="H908">
        <f t="shared" si="27"/>
        <v>-0.74981247999999134</v>
      </c>
    </row>
    <row r="909" spans="2:8" x14ac:dyDescent="0.3">
      <c r="B909">
        <f>B908+'User Interface'!$D$14</f>
        <v>0.89700000000000069</v>
      </c>
      <c r="C909">
        <f>IF(G909&lt;0,(SQRT(G909^2+H909^2)*'User Interface'!$D$17)/$C$7*COS(PI()*'User Interface'!$D$19/180),0)</f>
        <v>0</v>
      </c>
      <c r="D909">
        <f>IF(G909&lt;0,(SQRT(H909^2+H909^2)*'User Interface'!$D$17)/$C$7*COS(PI()*'User Interface'!$D$19/180)+$C$8,$C$8)</f>
        <v>-9.81</v>
      </c>
      <c r="E909">
        <f t="shared" si="26"/>
        <v>9.4</v>
      </c>
      <c r="F909">
        <f t="shared" si="26"/>
        <v>-5.7995699999999566</v>
      </c>
      <c r="G909">
        <f t="shared" si="27"/>
        <v>8.4318000000000755</v>
      </c>
      <c r="H909">
        <f t="shared" si="27"/>
        <v>-0.75560714499999126</v>
      </c>
    </row>
    <row r="910" spans="2:8" x14ac:dyDescent="0.3">
      <c r="B910">
        <f>B909+'User Interface'!$D$14</f>
        <v>0.89800000000000069</v>
      </c>
      <c r="C910">
        <f>IF(G910&lt;0,(SQRT(G910^2+H910^2)*'User Interface'!$D$17)/$C$7*COS(PI()*'User Interface'!$D$19/180),0)</f>
        <v>0</v>
      </c>
      <c r="D910">
        <f>IF(G910&lt;0,(SQRT(H910^2+H910^2)*'User Interface'!$D$17)/$C$7*COS(PI()*'User Interface'!$D$19/180)+$C$8,$C$8)</f>
        <v>-9.81</v>
      </c>
      <c r="E910">
        <f t="shared" ref="E910:F973" si="28">C909*$C$9+E909</f>
        <v>9.4</v>
      </c>
      <c r="F910">
        <f t="shared" si="28"/>
        <v>-5.8093799999999565</v>
      </c>
      <c r="G910">
        <f t="shared" ref="G910:H973" si="29">(E910+E909)/2*$C$9+G909</f>
        <v>8.4412000000000749</v>
      </c>
      <c r="H910">
        <f t="shared" si="29"/>
        <v>-0.76141161999999118</v>
      </c>
    </row>
    <row r="911" spans="2:8" x14ac:dyDescent="0.3">
      <c r="B911">
        <f>B910+'User Interface'!$D$14</f>
        <v>0.89900000000000069</v>
      </c>
      <c r="C911">
        <f>IF(G911&lt;0,(SQRT(G911^2+H911^2)*'User Interface'!$D$17)/$C$7*COS(PI()*'User Interface'!$D$19/180),0)</f>
        <v>0</v>
      </c>
      <c r="D911">
        <f>IF(G911&lt;0,(SQRT(H911^2+H911^2)*'User Interface'!$D$17)/$C$7*COS(PI()*'User Interface'!$D$19/180)+$C$8,$C$8)</f>
        <v>-9.81</v>
      </c>
      <c r="E911">
        <f t="shared" si="28"/>
        <v>9.4</v>
      </c>
      <c r="F911">
        <f t="shared" si="28"/>
        <v>-5.8191899999999563</v>
      </c>
      <c r="G911">
        <f t="shared" si="29"/>
        <v>8.4506000000000743</v>
      </c>
      <c r="H911">
        <f t="shared" si="29"/>
        <v>-0.7672259049999911</v>
      </c>
    </row>
    <row r="912" spans="2:8" x14ac:dyDescent="0.3">
      <c r="B912">
        <f>B911+'User Interface'!$D$14</f>
        <v>0.90000000000000069</v>
      </c>
      <c r="C912">
        <f>IF(G912&lt;0,(SQRT(G912^2+H912^2)*'User Interface'!$D$17)/$C$7*COS(PI()*'User Interface'!$D$19/180),0)</f>
        <v>0</v>
      </c>
      <c r="D912">
        <f>IF(G912&lt;0,(SQRT(H912^2+H912^2)*'User Interface'!$D$17)/$C$7*COS(PI()*'User Interface'!$D$19/180)+$C$8,$C$8)</f>
        <v>-9.81</v>
      </c>
      <c r="E912">
        <f t="shared" si="28"/>
        <v>9.4</v>
      </c>
      <c r="F912">
        <f t="shared" si="28"/>
        <v>-5.8289999999999562</v>
      </c>
      <c r="G912">
        <f t="shared" si="29"/>
        <v>8.4600000000000737</v>
      </c>
      <c r="H912">
        <f t="shared" si="29"/>
        <v>-0.77304999999999102</v>
      </c>
    </row>
    <row r="913" spans="2:8" x14ac:dyDescent="0.3">
      <c r="B913">
        <f>B912+'User Interface'!$D$14</f>
        <v>0.90100000000000069</v>
      </c>
      <c r="C913">
        <f>IF(G913&lt;0,(SQRT(G913^2+H913^2)*'User Interface'!$D$17)/$C$7*COS(PI()*'User Interface'!$D$19/180),0)</f>
        <v>0</v>
      </c>
      <c r="D913">
        <f>IF(G913&lt;0,(SQRT(H913^2+H913^2)*'User Interface'!$D$17)/$C$7*COS(PI()*'User Interface'!$D$19/180)+$C$8,$C$8)</f>
        <v>-9.81</v>
      </c>
      <c r="E913">
        <f t="shared" si="28"/>
        <v>9.4</v>
      </c>
      <c r="F913">
        <f t="shared" si="28"/>
        <v>-5.8388099999999561</v>
      </c>
      <c r="G913">
        <f t="shared" si="29"/>
        <v>8.4694000000000731</v>
      </c>
      <c r="H913">
        <f t="shared" si="29"/>
        <v>-0.77888390499999094</v>
      </c>
    </row>
    <row r="914" spans="2:8" x14ac:dyDescent="0.3">
      <c r="B914">
        <f>B913+'User Interface'!$D$14</f>
        <v>0.90200000000000069</v>
      </c>
      <c r="C914">
        <f>IF(G914&lt;0,(SQRT(G914^2+H914^2)*'User Interface'!$D$17)/$C$7*COS(PI()*'User Interface'!$D$19/180),0)</f>
        <v>0</v>
      </c>
      <c r="D914">
        <f>IF(G914&lt;0,(SQRT(H914^2+H914^2)*'User Interface'!$D$17)/$C$7*COS(PI()*'User Interface'!$D$19/180)+$C$8,$C$8)</f>
        <v>-9.81</v>
      </c>
      <c r="E914">
        <f t="shared" si="28"/>
        <v>9.4</v>
      </c>
      <c r="F914">
        <f t="shared" si="28"/>
        <v>-5.848619999999956</v>
      </c>
      <c r="G914">
        <f t="shared" si="29"/>
        <v>8.4788000000000725</v>
      </c>
      <c r="H914">
        <f t="shared" si="29"/>
        <v>-0.78472761999999086</v>
      </c>
    </row>
    <row r="915" spans="2:8" x14ac:dyDescent="0.3">
      <c r="B915">
        <f>B914+'User Interface'!$D$14</f>
        <v>0.90300000000000069</v>
      </c>
      <c r="C915">
        <f>IF(G915&lt;0,(SQRT(G915^2+H915^2)*'User Interface'!$D$17)/$C$7*COS(PI()*'User Interface'!$D$19/180),0)</f>
        <v>0</v>
      </c>
      <c r="D915">
        <f>IF(G915&lt;0,(SQRT(H915^2+H915^2)*'User Interface'!$D$17)/$C$7*COS(PI()*'User Interface'!$D$19/180)+$C$8,$C$8)</f>
        <v>-9.81</v>
      </c>
      <c r="E915">
        <f t="shared" si="28"/>
        <v>9.4</v>
      </c>
      <c r="F915">
        <f t="shared" si="28"/>
        <v>-5.8584299999999558</v>
      </c>
      <c r="G915">
        <f t="shared" si="29"/>
        <v>8.4882000000000719</v>
      </c>
      <c r="H915">
        <f t="shared" si="29"/>
        <v>-0.79058114499999077</v>
      </c>
    </row>
    <row r="916" spans="2:8" x14ac:dyDescent="0.3">
      <c r="B916">
        <f>B915+'User Interface'!$D$14</f>
        <v>0.90400000000000069</v>
      </c>
      <c r="C916">
        <f>IF(G916&lt;0,(SQRT(G916^2+H916^2)*'User Interface'!$D$17)/$C$7*COS(PI()*'User Interface'!$D$19/180),0)</f>
        <v>0</v>
      </c>
      <c r="D916">
        <f>IF(G916&lt;0,(SQRT(H916^2+H916^2)*'User Interface'!$D$17)/$C$7*COS(PI()*'User Interface'!$D$19/180)+$C$8,$C$8)</f>
        <v>-9.81</v>
      </c>
      <c r="E916">
        <f t="shared" si="28"/>
        <v>9.4</v>
      </c>
      <c r="F916">
        <f t="shared" si="28"/>
        <v>-5.8682399999999557</v>
      </c>
      <c r="G916">
        <f t="shared" si="29"/>
        <v>8.4976000000000713</v>
      </c>
      <c r="H916">
        <f t="shared" si="29"/>
        <v>-0.79644447999999068</v>
      </c>
    </row>
    <row r="917" spans="2:8" x14ac:dyDescent="0.3">
      <c r="B917">
        <f>B916+'User Interface'!$D$14</f>
        <v>0.90500000000000069</v>
      </c>
      <c r="C917">
        <f>IF(G917&lt;0,(SQRT(G917^2+H917^2)*'User Interface'!$D$17)/$C$7*COS(PI()*'User Interface'!$D$19/180),0)</f>
        <v>0</v>
      </c>
      <c r="D917">
        <f>IF(G917&lt;0,(SQRT(H917^2+H917^2)*'User Interface'!$D$17)/$C$7*COS(PI()*'User Interface'!$D$19/180)+$C$8,$C$8)</f>
        <v>-9.81</v>
      </c>
      <c r="E917">
        <f t="shared" si="28"/>
        <v>9.4</v>
      </c>
      <c r="F917">
        <f t="shared" si="28"/>
        <v>-5.8780499999999556</v>
      </c>
      <c r="G917">
        <f t="shared" si="29"/>
        <v>8.5070000000000707</v>
      </c>
      <c r="H917">
        <f t="shared" si="29"/>
        <v>-0.8023176249999906</v>
      </c>
    </row>
    <row r="918" spans="2:8" x14ac:dyDescent="0.3">
      <c r="B918">
        <f>B917+'User Interface'!$D$14</f>
        <v>0.90600000000000069</v>
      </c>
      <c r="C918">
        <f>IF(G918&lt;0,(SQRT(G918^2+H918^2)*'User Interface'!$D$17)/$C$7*COS(PI()*'User Interface'!$D$19/180),0)</f>
        <v>0</v>
      </c>
      <c r="D918">
        <f>IF(G918&lt;0,(SQRT(H918^2+H918^2)*'User Interface'!$D$17)/$C$7*COS(PI()*'User Interface'!$D$19/180)+$C$8,$C$8)</f>
        <v>-9.81</v>
      </c>
      <c r="E918">
        <f t="shared" si="28"/>
        <v>9.4</v>
      </c>
      <c r="F918">
        <f t="shared" si="28"/>
        <v>-5.8878599999999555</v>
      </c>
      <c r="G918">
        <f t="shared" si="29"/>
        <v>8.5164000000000701</v>
      </c>
      <c r="H918">
        <f t="shared" si="29"/>
        <v>-0.80820057999999051</v>
      </c>
    </row>
    <row r="919" spans="2:8" x14ac:dyDescent="0.3">
      <c r="B919">
        <f>B918+'User Interface'!$D$14</f>
        <v>0.90700000000000069</v>
      </c>
      <c r="C919">
        <f>IF(G919&lt;0,(SQRT(G919^2+H919^2)*'User Interface'!$D$17)/$C$7*COS(PI()*'User Interface'!$D$19/180),0)</f>
        <v>0</v>
      </c>
      <c r="D919">
        <f>IF(G919&lt;0,(SQRT(H919^2+H919^2)*'User Interface'!$D$17)/$C$7*COS(PI()*'User Interface'!$D$19/180)+$C$8,$C$8)</f>
        <v>-9.81</v>
      </c>
      <c r="E919">
        <f t="shared" si="28"/>
        <v>9.4</v>
      </c>
      <c r="F919">
        <f t="shared" si="28"/>
        <v>-5.8976699999999553</v>
      </c>
      <c r="G919">
        <f t="shared" si="29"/>
        <v>8.5258000000000695</v>
      </c>
      <c r="H919">
        <f t="shared" si="29"/>
        <v>-0.81409334499999042</v>
      </c>
    </row>
    <row r="920" spans="2:8" x14ac:dyDescent="0.3">
      <c r="B920">
        <f>B919+'User Interface'!$D$14</f>
        <v>0.9080000000000007</v>
      </c>
      <c r="C920">
        <f>IF(G920&lt;0,(SQRT(G920^2+H920^2)*'User Interface'!$D$17)/$C$7*COS(PI()*'User Interface'!$D$19/180),0)</f>
        <v>0</v>
      </c>
      <c r="D920">
        <f>IF(G920&lt;0,(SQRT(H920^2+H920^2)*'User Interface'!$D$17)/$C$7*COS(PI()*'User Interface'!$D$19/180)+$C$8,$C$8)</f>
        <v>-9.81</v>
      </c>
      <c r="E920">
        <f t="shared" si="28"/>
        <v>9.4</v>
      </c>
      <c r="F920">
        <f t="shared" si="28"/>
        <v>-5.9074799999999552</v>
      </c>
      <c r="G920">
        <f t="shared" si="29"/>
        <v>8.535200000000069</v>
      </c>
      <c r="H920">
        <f t="shared" si="29"/>
        <v>-0.81999591999999033</v>
      </c>
    </row>
    <row r="921" spans="2:8" x14ac:dyDescent="0.3">
      <c r="B921">
        <f>B920+'User Interface'!$D$14</f>
        <v>0.9090000000000007</v>
      </c>
      <c r="C921">
        <f>IF(G921&lt;0,(SQRT(G921^2+H921^2)*'User Interface'!$D$17)/$C$7*COS(PI()*'User Interface'!$D$19/180),0)</f>
        <v>0</v>
      </c>
      <c r="D921">
        <f>IF(G921&lt;0,(SQRT(H921^2+H921^2)*'User Interface'!$D$17)/$C$7*COS(PI()*'User Interface'!$D$19/180)+$C$8,$C$8)</f>
        <v>-9.81</v>
      </c>
      <c r="E921">
        <f t="shared" si="28"/>
        <v>9.4</v>
      </c>
      <c r="F921">
        <f t="shared" si="28"/>
        <v>-5.9172899999999551</v>
      </c>
      <c r="G921">
        <f t="shared" si="29"/>
        <v>8.5446000000000684</v>
      </c>
      <c r="H921">
        <f t="shared" si="29"/>
        <v>-0.82590830499999024</v>
      </c>
    </row>
    <row r="922" spans="2:8" x14ac:dyDescent="0.3">
      <c r="B922">
        <f>B921+'User Interface'!$D$14</f>
        <v>0.9100000000000007</v>
      </c>
      <c r="C922">
        <f>IF(G922&lt;0,(SQRT(G922^2+H922^2)*'User Interface'!$D$17)/$C$7*COS(PI()*'User Interface'!$D$19/180),0)</f>
        <v>0</v>
      </c>
      <c r="D922">
        <f>IF(G922&lt;0,(SQRT(H922^2+H922^2)*'User Interface'!$D$17)/$C$7*COS(PI()*'User Interface'!$D$19/180)+$C$8,$C$8)</f>
        <v>-9.81</v>
      </c>
      <c r="E922">
        <f t="shared" si="28"/>
        <v>9.4</v>
      </c>
      <c r="F922">
        <f t="shared" si="28"/>
        <v>-5.927099999999955</v>
      </c>
      <c r="G922">
        <f t="shared" si="29"/>
        <v>8.5540000000000678</v>
      </c>
      <c r="H922">
        <f t="shared" si="29"/>
        <v>-0.83183049999999015</v>
      </c>
    </row>
    <row r="923" spans="2:8" x14ac:dyDescent="0.3">
      <c r="B923">
        <f>B922+'User Interface'!$D$14</f>
        <v>0.9110000000000007</v>
      </c>
      <c r="C923">
        <f>IF(G923&lt;0,(SQRT(G923^2+H923^2)*'User Interface'!$D$17)/$C$7*COS(PI()*'User Interface'!$D$19/180),0)</f>
        <v>0</v>
      </c>
      <c r="D923">
        <f>IF(G923&lt;0,(SQRT(H923^2+H923^2)*'User Interface'!$D$17)/$C$7*COS(PI()*'User Interface'!$D$19/180)+$C$8,$C$8)</f>
        <v>-9.81</v>
      </c>
      <c r="E923">
        <f t="shared" si="28"/>
        <v>9.4</v>
      </c>
      <c r="F923">
        <f t="shared" si="28"/>
        <v>-5.9369099999999548</v>
      </c>
      <c r="G923">
        <f t="shared" si="29"/>
        <v>8.5634000000000672</v>
      </c>
      <c r="H923">
        <f t="shared" si="29"/>
        <v>-0.83776250499999005</v>
      </c>
    </row>
    <row r="924" spans="2:8" x14ac:dyDescent="0.3">
      <c r="B924">
        <f>B923+'User Interface'!$D$14</f>
        <v>0.9120000000000007</v>
      </c>
      <c r="C924">
        <f>IF(G924&lt;0,(SQRT(G924^2+H924^2)*'User Interface'!$D$17)/$C$7*COS(PI()*'User Interface'!$D$19/180),0)</f>
        <v>0</v>
      </c>
      <c r="D924">
        <f>IF(G924&lt;0,(SQRT(H924^2+H924^2)*'User Interface'!$D$17)/$C$7*COS(PI()*'User Interface'!$D$19/180)+$C$8,$C$8)</f>
        <v>-9.81</v>
      </c>
      <c r="E924">
        <f t="shared" si="28"/>
        <v>9.4</v>
      </c>
      <c r="F924">
        <f t="shared" si="28"/>
        <v>-5.9467199999999547</v>
      </c>
      <c r="G924">
        <f t="shared" si="29"/>
        <v>8.5728000000000666</v>
      </c>
      <c r="H924">
        <f t="shared" si="29"/>
        <v>-0.84370431999998996</v>
      </c>
    </row>
    <row r="925" spans="2:8" x14ac:dyDescent="0.3">
      <c r="B925">
        <f>B924+'User Interface'!$D$14</f>
        <v>0.9130000000000007</v>
      </c>
      <c r="C925">
        <f>IF(G925&lt;0,(SQRT(G925^2+H925^2)*'User Interface'!$D$17)/$C$7*COS(PI()*'User Interface'!$D$19/180),0)</f>
        <v>0</v>
      </c>
      <c r="D925">
        <f>IF(G925&lt;0,(SQRT(H925^2+H925^2)*'User Interface'!$D$17)/$C$7*COS(PI()*'User Interface'!$D$19/180)+$C$8,$C$8)</f>
        <v>-9.81</v>
      </c>
      <c r="E925">
        <f t="shared" si="28"/>
        <v>9.4</v>
      </c>
      <c r="F925">
        <f t="shared" si="28"/>
        <v>-5.9565299999999546</v>
      </c>
      <c r="G925">
        <f t="shared" si="29"/>
        <v>8.582200000000066</v>
      </c>
      <c r="H925">
        <f t="shared" si="29"/>
        <v>-0.84965594499998986</v>
      </c>
    </row>
    <row r="926" spans="2:8" x14ac:dyDescent="0.3">
      <c r="B926">
        <f>B925+'User Interface'!$D$14</f>
        <v>0.9140000000000007</v>
      </c>
      <c r="C926">
        <f>IF(G926&lt;0,(SQRT(G926^2+H926^2)*'User Interface'!$D$17)/$C$7*COS(PI()*'User Interface'!$D$19/180),0)</f>
        <v>0</v>
      </c>
      <c r="D926">
        <f>IF(G926&lt;0,(SQRT(H926^2+H926^2)*'User Interface'!$D$17)/$C$7*COS(PI()*'User Interface'!$D$19/180)+$C$8,$C$8)</f>
        <v>-9.81</v>
      </c>
      <c r="E926">
        <f t="shared" si="28"/>
        <v>9.4</v>
      </c>
      <c r="F926">
        <f t="shared" si="28"/>
        <v>-5.9663399999999545</v>
      </c>
      <c r="G926">
        <f t="shared" si="29"/>
        <v>8.5916000000000654</v>
      </c>
      <c r="H926">
        <f t="shared" si="29"/>
        <v>-0.85561737999998977</v>
      </c>
    </row>
    <row r="927" spans="2:8" x14ac:dyDescent="0.3">
      <c r="B927">
        <f>B926+'User Interface'!$D$14</f>
        <v>0.9150000000000007</v>
      </c>
      <c r="C927">
        <f>IF(G927&lt;0,(SQRT(G927^2+H927^2)*'User Interface'!$D$17)/$C$7*COS(PI()*'User Interface'!$D$19/180),0)</f>
        <v>0</v>
      </c>
      <c r="D927">
        <f>IF(G927&lt;0,(SQRT(H927^2+H927^2)*'User Interface'!$D$17)/$C$7*COS(PI()*'User Interface'!$D$19/180)+$C$8,$C$8)</f>
        <v>-9.81</v>
      </c>
      <c r="E927">
        <f t="shared" si="28"/>
        <v>9.4</v>
      </c>
      <c r="F927">
        <f t="shared" si="28"/>
        <v>-5.9761499999999543</v>
      </c>
      <c r="G927">
        <f t="shared" si="29"/>
        <v>8.6010000000000648</v>
      </c>
      <c r="H927">
        <f t="shared" si="29"/>
        <v>-0.86158862499998967</v>
      </c>
    </row>
    <row r="928" spans="2:8" x14ac:dyDescent="0.3">
      <c r="B928">
        <f>B927+'User Interface'!$D$14</f>
        <v>0.9160000000000007</v>
      </c>
      <c r="C928">
        <f>IF(G928&lt;0,(SQRT(G928^2+H928^2)*'User Interface'!$D$17)/$C$7*COS(PI()*'User Interface'!$D$19/180),0)</f>
        <v>0</v>
      </c>
      <c r="D928">
        <f>IF(G928&lt;0,(SQRT(H928^2+H928^2)*'User Interface'!$D$17)/$C$7*COS(PI()*'User Interface'!$D$19/180)+$C$8,$C$8)</f>
        <v>-9.81</v>
      </c>
      <c r="E928">
        <f t="shared" si="28"/>
        <v>9.4</v>
      </c>
      <c r="F928">
        <f t="shared" si="28"/>
        <v>-5.9859599999999542</v>
      </c>
      <c r="G928">
        <f t="shared" si="29"/>
        <v>8.6104000000000642</v>
      </c>
      <c r="H928">
        <f t="shared" si="29"/>
        <v>-0.86756967999998957</v>
      </c>
    </row>
    <row r="929" spans="2:8" x14ac:dyDescent="0.3">
      <c r="B929">
        <f>B928+'User Interface'!$D$14</f>
        <v>0.9170000000000007</v>
      </c>
      <c r="C929">
        <f>IF(G929&lt;0,(SQRT(G929^2+H929^2)*'User Interface'!$D$17)/$C$7*COS(PI()*'User Interface'!$D$19/180),0)</f>
        <v>0</v>
      </c>
      <c r="D929">
        <f>IF(G929&lt;0,(SQRT(H929^2+H929^2)*'User Interface'!$D$17)/$C$7*COS(PI()*'User Interface'!$D$19/180)+$C$8,$C$8)</f>
        <v>-9.81</v>
      </c>
      <c r="E929">
        <f t="shared" si="28"/>
        <v>9.4</v>
      </c>
      <c r="F929">
        <f t="shared" si="28"/>
        <v>-5.9957699999999541</v>
      </c>
      <c r="G929">
        <f t="shared" si="29"/>
        <v>8.6198000000000636</v>
      </c>
      <c r="H929">
        <f t="shared" si="29"/>
        <v>-0.87356054499998947</v>
      </c>
    </row>
    <row r="930" spans="2:8" x14ac:dyDescent="0.3">
      <c r="B930">
        <f>B929+'User Interface'!$D$14</f>
        <v>0.9180000000000007</v>
      </c>
      <c r="C930">
        <f>IF(G930&lt;0,(SQRT(G930^2+H930^2)*'User Interface'!$D$17)/$C$7*COS(PI()*'User Interface'!$D$19/180),0)</f>
        <v>0</v>
      </c>
      <c r="D930">
        <f>IF(G930&lt;0,(SQRT(H930^2+H930^2)*'User Interface'!$D$17)/$C$7*COS(PI()*'User Interface'!$D$19/180)+$C$8,$C$8)</f>
        <v>-9.81</v>
      </c>
      <c r="E930">
        <f t="shared" si="28"/>
        <v>9.4</v>
      </c>
      <c r="F930">
        <f t="shared" si="28"/>
        <v>-6.005579999999954</v>
      </c>
      <c r="G930">
        <f t="shared" si="29"/>
        <v>8.629200000000063</v>
      </c>
      <c r="H930">
        <f t="shared" si="29"/>
        <v>-0.87956121999998937</v>
      </c>
    </row>
    <row r="931" spans="2:8" x14ac:dyDescent="0.3">
      <c r="B931">
        <f>B930+'User Interface'!$D$14</f>
        <v>0.91900000000000071</v>
      </c>
      <c r="C931">
        <f>IF(G931&lt;0,(SQRT(G931^2+H931^2)*'User Interface'!$D$17)/$C$7*COS(PI()*'User Interface'!$D$19/180),0)</f>
        <v>0</v>
      </c>
      <c r="D931">
        <f>IF(G931&lt;0,(SQRT(H931^2+H931^2)*'User Interface'!$D$17)/$C$7*COS(PI()*'User Interface'!$D$19/180)+$C$8,$C$8)</f>
        <v>-9.81</v>
      </c>
      <c r="E931">
        <f t="shared" si="28"/>
        <v>9.4</v>
      </c>
      <c r="F931">
        <f t="shared" si="28"/>
        <v>-6.0153899999999538</v>
      </c>
      <c r="G931">
        <f t="shared" si="29"/>
        <v>8.6386000000000625</v>
      </c>
      <c r="H931">
        <f t="shared" si="29"/>
        <v>-0.88557170499998938</v>
      </c>
    </row>
    <row r="932" spans="2:8" x14ac:dyDescent="0.3">
      <c r="B932">
        <f>B931+'User Interface'!$D$14</f>
        <v>0.92000000000000071</v>
      </c>
      <c r="C932">
        <f>IF(G932&lt;0,(SQRT(G932^2+H932^2)*'User Interface'!$D$17)/$C$7*COS(PI()*'User Interface'!$D$19/180),0)</f>
        <v>0</v>
      </c>
      <c r="D932">
        <f>IF(G932&lt;0,(SQRT(H932^2+H932^2)*'User Interface'!$D$17)/$C$7*COS(PI()*'User Interface'!$D$19/180)+$C$8,$C$8)</f>
        <v>-9.81</v>
      </c>
      <c r="E932">
        <f t="shared" si="28"/>
        <v>9.4</v>
      </c>
      <c r="F932">
        <f t="shared" si="28"/>
        <v>-6.0251999999999537</v>
      </c>
      <c r="G932">
        <f t="shared" si="29"/>
        <v>8.6480000000000619</v>
      </c>
      <c r="H932">
        <f t="shared" si="29"/>
        <v>-0.89159199999998939</v>
      </c>
    </row>
    <row r="933" spans="2:8" x14ac:dyDescent="0.3">
      <c r="B933">
        <f>B932+'User Interface'!$D$14</f>
        <v>0.92100000000000071</v>
      </c>
      <c r="C933">
        <f>IF(G933&lt;0,(SQRT(G933^2+H933^2)*'User Interface'!$D$17)/$C$7*COS(PI()*'User Interface'!$D$19/180),0)</f>
        <v>0</v>
      </c>
      <c r="D933">
        <f>IF(G933&lt;0,(SQRT(H933^2+H933^2)*'User Interface'!$D$17)/$C$7*COS(PI()*'User Interface'!$D$19/180)+$C$8,$C$8)</f>
        <v>-9.81</v>
      </c>
      <c r="E933">
        <f t="shared" si="28"/>
        <v>9.4</v>
      </c>
      <c r="F933">
        <f t="shared" si="28"/>
        <v>-6.0350099999999536</v>
      </c>
      <c r="G933">
        <f t="shared" si="29"/>
        <v>8.6574000000000613</v>
      </c>
      <c r="H933">
        <f t="shared" si="29"/>
        <v>-0.8976221049999894</v>
      </c>
    </row>
    <row r="934" spans="2:8" x14ac:dyDescent="0.3">
      <c r="B934">
        <f>B933+'User Interface'!$D$14</f>
        <v>0.92200000000000071</v>
      </c>
      <c r="C934">
        <f>IF(G934&lt;0,(SQRT(G934^2+H934^2)*'User Interface'!$D$17)/$C$7*COS(PI()*'User Interface'!$D$19/180),0)</f>
        <v>0</v>
      </c>
      <c r="D934">
        <f>IF(G934&lt;0,(SQRT(H934^2+H934^2)*'User Interface'!$D$17)/$C$7*COS(PI()*'User Interface'!$D$19/180)+$C$8,$C$8)</f>
        <v>-9.81</v>
      </c>
      <c r="E934">
        <f t="shared" si="28"/>
        <v>9.4</v>
      </c>
      <c r="F934">
        <f t="shared" si="28"/>
        <v>-6.0448199999999535</v>
      </c>
      <c r="G934">
        <f t="shared" si="29"/>
        <v>8.6668000000000607</v>
      </c>
      <c r="H934">
        <f t="shared" si="29"/>
        <v>-0.90366201999998941</v>
      </c>
    </row>
    <row r="935" spans="2:8" x14ac:dyDescent="0.3">
      <c r="B935">
        <f>B934+'User Interface'!$D$14</f>
        <v>0.92300000000000071</v>
      </c>
      <c r="C935">
        <f>IF(G935&lt;0,(SQRT(G935^2+H935^2)*'User Interface'!$D$17)/$C$7*COS(PI()*'User Interface'!$D$19/180),0)</f>
        <v>0</v>
      </c>
      <c r="D935">
        <f>IF(G935&lt;0,(SQRT(H935^2+H935^2)*'User Interface'!$D$17)/$C$7*COS(PI()*'User Interface'!$D$19/180)+$C$8,$C$8)</f>
        <v>-9.81</v>
      </c>
      <c r="E935">
        <f t="shared" si="28"/>
        <v>9.4</v>
      </c>
      <c r="F935">
        <f t="shared" si="28"/>
        <v>-6.0546299999999533</v>
      </c>
      <c r="G935">
        <f t="shared" si="29"/>
        <v>8.6762000000000601</v>
      </c>
      <c r="H935">
        <f t="shared" si="29"/>
        <v>-0.90971174499998941</v>
      </c>
    </row>
    <row r="936" spans="2:8" x14ac:dyDescent="0.3">
      <c r="B936">
        <f>B935+'User Interface'!$D$14</f>
        <v>0.92400000000000071</v>
      </c>
      <c r="C936">
        <f>IF(G936&lt;0,(SQRT(G936^2+H936^2)*'User Interface'!$D$17)/$C$7*COS(PI()*'User Interface'!$D$19/180),0)</f>
        <v>0</v>
      </c>
      <c r="D936">
        <f>IF(G936&lt;0,(SQRT(H936^2+H936^2)*'User Interface'!$D$17)/$C$7*COS(PI()*'User Interface'!$D$19/180)+$C$8,$C$8)</f>
        <v>-9.81</v>
      </c>
      <c r="E936">
        <f t="shared" si="28"/>
        <v>9.4</v>
      </c>
      <c r="F936">
        <f t="shared" si="28"/>
        <v>-6.0644399999999532</v>
      </c>
      <c r="G936">
        <f t="shared" si="29"/>
        <v>8.6856000000000595</v>
      </c>
      <c r="H936">
        <f t="shared" si="29"/>
        <v>-0.91577127999998942</v>
      </c>
    </row>
    <row r="937" spans="2:8" x14ac:dyDescent="0.3">
      <c r="B937">
        <f>B936+'User Interface'!$D$14</f>
        <v>0.92500000000000071</v>
      </c>
      <c r="C937">
        <f>IF(G937&lt;0,(SQRT(G937^2+H937^2)*'User Interface'!$D$17)/$C$7*COS(PI()*'User Interface'!$D$19/180),0)</f>
        <v>0</v>
      </c>
      <c r="D937">
        <f>IF(G937&lt;0,(SQRT(H937^2+H937^2)*'User Interface'!$D$17)/$C$7*COS(PI()*'User Interface'!$D$19/180)+$C$8,$C$8)</f>
        <v>-9.81</v>
      </c>
      <c r="E937">
        <f t="shared" si="28"/>
        <v>9.4</v>
      </c>
      <c r="F937">
        <f t="shared" si="28"/>
        <v>-6.0742499999999531</v>
      </c>
      <c r="G937">
        <f t="shared" si="29"/>
        <v>8.6950000000000589</v>
      </c>
      <c r="H937">
        <f t="shared" si="29"/>
        <v>-0.92184062499998942</v>
      </c>
    </row>
    <row r="938" spans="2:8" x14ac:dyDescent="0.3">
      <c r="B938">
        <f>B937+'User Interface'!$D$14</f>
        <v>0.92600000000000071</v>
      </c>
      <c r="C938">
        <f>IF(G938&lt;0,(SQRT(G938^2+H938^2)*'User Interface'!$D$17)/$C$7*COS(PI()*'User Interface'!$D$19/180),0)</f>
        <v>0</v>
      </c>
      <c r="D938">
        <f>IF(G938&lt;0,(SQRT(H938^2+H938^2)*'User Interface'!$D$17)/$C$7*COS(PI()*'User Interface'!$D$19/180)+$C$8,$C$8)</f>
        <v>-9.81</v>
      </c>
      <c r="E938">
        <f t="shared" si="28"/>
        <v>9.4</v>
      </c>
      <c r="F938">
        <f t="shared" si="28"/>
        <v>-6.084059999999953</v>
      </c>
      <c r="G938">
        <f t="shared" si="29"/>
        <v>8.7044000000000583</v>
      </c>
      <c r="H938">
        <f t="shared" si="29"/>
        <v>-0.92791977999998942</v>
      </c>
    </row>
    <row r="939" spans="2:8" x14ac:dyDescent="0.3">
      <c r="B939">
        <f>B938+'User Interface'!$D$14</f>
        <v>0.92700000000000071</v>
      </c>
      <c r="C939">
        <f>IF(G939&lt;0,(SQRT(G939^2+H939^2)*'User Interface'!$D$17)/$C$7*COS(PI()*'User Interface'!$D$19/180),0)</f>
        <v>0</v>
      </c>
      <c r="D939">
        <f>IF(G939&lt;0,(SQRT(H939^2+H939^2)*'User Interface'!$D$17)/$C$7*COS(PI()*'User Interface'!$D$19/180)+$C$8,$C$8)</f>
        <v>-9.81</v>
      </c>
      <c r="E939">
        <f t="shared" si="28"/>
        <v>9.4</v>
      </c>
      <c r="F939">
        <f t="shared" si="28"/>
        <v>-6.0938699999999528</v>
      </c>
      <c r="G939">
        <f t="shared" si="29"/>
        <v>8.7138000000000577</v>
      </c>
      <c r="H939">
        <f t="shared" si="29"/>
        <v>-0.93400874499998943</v>
      </c>
    </row>
    <row r="940" spans="2:8" x14ac:dyDescent="0.3">
      <c r="B940">
        <f>B939+'User Interface'!$D$14</f>
        <v>0.92800000000000071</v>
      </c>
      <c r="C940">
        <f>IF(G940&lt;0,(SQRT(G940^2+H940^2)*'User Interface'!$D$17)/$C$7*COS(PI()*'User Interface'!$D$19/180),0)</f>
        <v>0</v>
      </c>
      <c r="D940">
        <f>IF(G940&lt;0,(SQRT(H940^2+H940^2)*'User Interface'!$D$17)/$C$7*COS(PI()*'User Interface'!$D$19/180)+$C$8,$C$8)</f>
        <v>-9.81</v>
      </c>
      <c r="E940">
        <f t="shared" si="28"/>
        <v>9.4</v>
      </c>
      <c r="F940">
        <f t="shared" si="28"/>
        <v>-6.1036799999999527</v>
      </c>
      <c r="G940">
        <f t="shared" si="29"/>
        <v>8.7232000000000571</v>
      </c>
      <c r="H940">
        <f t="shared" si="29"/>
        <v>-0.94010751999998943</v>
      </c>
    </row>
    <row r="941" spans="2:8" x14ac:dyDescent="0.3">
      <c r="B941">
        <f>B940+'User Interface'!$D$14</f>
        <v>0.92900000000000071</v>
      </c>
      <c r="C941">
        <f>IF(G941&lt;0,(SQRT(G941^2+H941^2)*'User Interface'!$D$17)/$C$7*COS(PI()*'User Interface'!$D$19/180),0)</f>
        <v>0</v>
      </c>
      <c r="D941">
        <f>IF(G941&lt;0,(SQRT(H941^2+H941^2)*'User Interface'!$D$17)/$C$7*COS(PI()*'User Interface'!$D$19/180)+$C$8,$C$8)</f>
        <v>-9.81</v>
      </c>
      <c r="E941">
        <f t="shared" si="28"/>
        <v>9.4</v>
      </c>
      <c r="F941">
        <f t="shared" si="28"/>
        <v>-6.1134899999999526</v>
      </c>
      <c r="G941">
        <f t="shared" si="29"/>
        <v>8.7326000000000565</v>
      </c>
      <c r="H941">
        <f t="shared" si="29"/>
        <v>-0.94621610499998943</v>
      </c>
    </row>
    <row r="942" spans="2:8" x14ac:dyDescent="0.3">
      <c r="B942">
        <f>B941+'User Interface'!$D$14</f>
        <v>0.93000000000000071</v>
      </c>
      <c r="C942">
        <f>IF(G942&lt;0,(SQRT(G942^2+H942^2)*'User Interface'!$D$17)/$C$7*COS(PI()*'User Interface'!$D$19/180),0)</f>
        <v>0</v>
      </c>
      <c r="D942">
        <f>IF(G942&lt;0,(SQRT(H942^2+H942^2)*'User Interface'!$D$17)/$C$7*COS(PI()*'User Interface'!$D$19/180)+$C$8,$C$8)</f>
        <v>-9.81</v>
      </c>
      <c r="E942">
        <f t="shared" si="28"/>
        <v>9.4</v>
      </c>
      <c r="F942">
        <f t="shared" si="28"/>
        <v>-6.1232999999999524</v>
      </c>
      <c r="G942">
        <f t="shared" si="29"/>
        <v>8.7420000000000559</v>
      </c>
      <c r="H942">
        <f t="shared" si="29"/>
        <v>-0.95233449999998943</v>
      </c>
    </row>
    <row r="943" spans="2:8" x14ac:dyDescent="0.3">
      <c r="B943">
        <f>B942+'User Interface'!$D$14</f>
        <v>0.93100000000000072</v>
      </c>
      <c r="C943">
        <f>IF(G943&lt;0,(SQRT(G943^2+H943^2)*'User Interface'!$D$17)/$C$7*COS(PI()*'User Interface'!$D$19/180),0)</f>
        <v>0</v>
      </c>
      <c r="D943">
        <f>IF(G943&lt;0,(SQRT(H943^2+H943^2)*'User Interface'!$D$17)/$C$7*COS(PI()*'User Interface'!$D$19/180)+$C$8,$C$8)</f>
        <v>-9.81</v>
      </c>
      <c r="E943">
        <f t="shared" si="28"/>
        <v>9.4</v>
      </c>
      <c r="F943">
        <f t="shared" si="28"/>
        <v>-6.1331099999999523</v>
      </c>
      <c r="G943">
        <f t="shared" si="29"/>
        <v>8.7514000000000554</v>
      </c>
      <c r="H943">
        <f t="shared" si="29"/>
        <v>-0.95846270499998942</v>
      </c>
    </row>
    <row r="944" spans="2:8" x14ac:dyDescent="0.3">
      <c r="B944">
        <f>B943+'User Interface'!$D$14</f>
        <v>0.93200000000000072</v>
      </c>
      <c r="C944">
        <f>IF(G944&lt;0,(SQRT(G944^2+H944^2)*'User Interface'!$D$17)/$C$7*COS(PI()*'User Interface'!$D$19/180),0)</f>
        <v>0</v>
      </c>
      <c r="D944">
        <f>IF(G944&lt;0,(SQRT(H944^2+H944^2)*'User Interface'!$D$17)/$C$7*COS(PI()*'User Interface'!$D$19/180)+$C$8,$C$8)</f>
        <v>-9.81</v>
      </c>
      <c r="E944">
        <f t="shared" si="28"/>
        <v>9.4</v>
      </c>
      <c r="F944">
        <f t="shared" si="28"/>
        <v>-6.1429199999999522</v>
      </c>
      <c r="G944">
        <f t="shared" si="29"/>
        <v>8.7608000000000548</v>
      </c>
      <c r="H944">
        <f t="shared" si="29"/>
        <v>-0.96460071999998942</v>
      </c>
    </row>
    <row r="945" spans="2:8" x14ac:dyDescent="0.3">
      <c r="B945">
        <f>B944+'User Interface'!$D$14</f>
        <v>0.93300000000000072</v>
      </c>
      <c r="C945">
        <f>IF(G945&lt;0,(SQRT(G945^2+H945^2)*'User Interface'!$D$17)/$C$7*COS(PI()*'User Interface'!$D$19/180),0)</f>
        <v>0</v>
      </c>
      <c r="D945">
        <f>IF(G945&lt;0,(SQRT(H945^2+H945^2)*'User Interface'!$D$17)/$C$7*COS(PI()*'User Interface'!$D$19/180)+$C$8,$C$8)</f>
        <v>-9.81</v>
      </c>
      <c r="E945">
        <f t="shared" si="28"/>
        <v>9.4</v>
      </c>
      <c r="F945">
        <f t="shared" si="28"/>
        <v>-6.1527299999999521</v>
      </c>
      <c r="G945">
        <f t="shared" si="29"/>
        <v>8.7702000000000542</v>
      </c>
      <c r="H945">
        <f t="shared" si="29"/>
        <v>-0.97074854499998942</v>
      </c>
    </row>
    <row r="946" spans="2:8" x14ac:dyDescent="0.3">
      <c r="B946">
        <f>B945+'User Interface'!$D$14</f>
        <v>0.93400000000000072</v>
      </c>
      <c r="C946">
        <f>IF(G946&lt;0,(SQRT(G946^2+H946^2)*'User Interface'!$D$17)/$C$7*COS(PI()*'User Interface'!$D$19/180),0)</f>
        <v>0</v>
      </c>
      <c r="D946">
        <f>IF(G946&lt;0,(SQRT(H946^2+H946^2)*'User Interface'!$D$17)/$C$7*COS(PI()*'User Interface'!$D$19/180)+$C$8,$C$8)</f>
        <v>-9.81</v>
      </c>
      <c r="E946">
        <f t="shared" si="28"/>
        <v>9.4</v>
      </c>
      <c r="F946">
        <f t="shared" si="28"/>
        <v>-6.1625399999999519</v>
      </c>
      <c r="G946">
        <f t="shared" si="29"/>
        <v>8.7796000000000536</v>
      </c>
      <c r="H946">
        <f t="shared" si="29"/>
        <v>-0.97690617999998941</v>
      </c>
    </row>
    <row r="947" spans="2:8" x14ac:dyDescent="0.3">
      <c r="B947">
        <f>B946+'User Interface'!$D$14</f>
        <v>0.93500000000000072</v>
      </c>
      <c r="C947">
        <f>IF(G947&lt;0,(SQRT(G947^2+H947^2)*'User Interface'!$D$17)/$C$7*COS(PI()*'User Interface'!$D$19/180),0)</f>
        <v>0</v>
      </c>
      <c r="D947">
        <f>IF(G947&lt;0,(SQRT(H947^2+H947^2)*'User Interface'!$D$17)/$C$7*COS(PI()*'User Interface'!$D$19/180)+$C$8,$C$8)</f>
        <v>-9.81</v>
      </c>
      <c r="E947">
        <f t="shared" si="28"/>
        <v>9.4</v>
      </c>
      <c r="F947">
        <f t="shared" si="28"/>
        <v>-6.1723499999999518</v>
      </c>
      <c r="G947">
        <f t="shared" si="29"/>
        <v>8.789000000000053</v>
      </c>
      <c r="H947">
        <f t="shared" si="29"/>
        <v>-0.9830736249999894</v>
      </c>
    </row>
    <row r="948" spans="2:8" x14ac:dyDescent="0.3">
      <c r="B948">
        <f>B947+'User Interface'!$D$14</f>
        <v>0.93600000000000072</v>
      </c>
      <c r="C948">
        <f>IF(G948&lt;0,(SQRT(G948^2+H948^2)*'User Interface'!$D$17)/$C$7*COS(PI()*'User Interface'!$D$19/180),0)</f>
        <v>0</v>
      </c>
      <c r="D948">
        <f>IF(G948&lt;0,(SQRT(H948^2+H948^2)*'User Interface'!$D$17)/$C$7*COS(PI()*'User Interface'!$D$19/180)+$C$8,$C$8)</f>
        <v>-9.81</v>
      </c>
      <c r="E948">
        <f t="shared" si="28"/>
        <v>9.4</v>
      </c>
      <c r="F948">
        <f t="shared" si="28"/>
        <v>-6.1821599999999517</v>
      </c>
      <c r="G948">
        <f t="shared" si="29"/>
        <v>8.7984000000000524</v>
      </c>
      <c r="H948">
        <f t="shared" si="29"/>
        <v>-0.9892508799999894</v>
      </c>
    </row>
    <row r="949" spans="2:8" x14ac:dyDescent="0.3">
      <c r="B949">
        <f>B948+'User Interface'!$D$14</f>
        <v>0.93700000000000072</v>
      </c>
      <c r="C949">
        <f>IF(G949&lt;0,(SQRT(G949^2+H949^2)*'User Interface'!$D$17)/$C$7*COS(PI()*'User Interface'!$D$19/180),0)</f>
        <v>0</v>
      </c>
      <c r="D949">
        <f>IF(G949&lt;0,(SQRT(H949^2+H949^2)*'User Interface'!$D$17)/$C$7*COS(PI()*'User Interface'!$D$19/180)+$C$8,$C$8)</f>
        <v>-9.81</v>
      </c>
      <c r="E949">
        <f t="shared" si="28"/>
        <v>9.4</v>
      </c>
      <c r="F949">
        <f t="shared" si="28"/>
        <v>-6.1919699999999516</v>
      </c>
      <c r="G949">
        <f t="shared" si="29"/>
        <v>8.8078000000000518</v>
      </c>
      <c r="H949">
        <f t="shared" si="29"/>
        <v>-0.99543794499998939</v>
      </c>
    </row>
    <row r="950" spans="2:8" x14ac:dyDescent="0.3">
      <c r="B950">
        <f>B949+'User Interface'!$D$14</f>
        <v>0.93800000000000072</v>
      </c>
      <c r="C950">
        <f>IF(G950&lt;0,(SQRT(G950^2+H950^2)*'User Interface'!$D$17)/$C$7*COS(PI()*'User Interface'!$D$19/180),0)</f>
        <v>0</v>
      </c>
      <c r="D950">
        <f>IF(G950&lt;0,(SQRT(H950^2+H950^2)*'User Interface'!$D$17)/$C$7*COS(PI()*'User Interface'!$D$19/180)+$C$8,$C$8)</f>
        <v>-9.81</v>
      </c>
      <c r="E950">
        <f t="shared" si="28"/>
        <v>9.4</v>
      </c>
      <c r="F950">
        <f t="shared" si="28"/>
        <v>-6.2017799999999514</v>
      </c>
      <c r="G950">
        <f t="shared" si="29"/>
        <v>8.8172000000000512</v>
      </c>
      <c r="H950">
        <f t="shared" si="29"/>
        <v>-1.0016348199999894</v>
      </c>
    </row>
    <row r="951" spans="2:8" x14ac:dyDescent="0.3">
      <c r="B951">
        <f>B950+'User Interface'!$D$14</f>
        <v>0.93900000000000072</v>
      </c>
      <c r="C951">
        <f>IF(G951&lt;0,(SQRT(G951^2+H951^2)*'User Interface'!$D$17)/$C$7*COS(PI()*'User Interface'!$D$19/180),0)</f>
        <v>0</v>
      </c>
      <c r="D951">
        <f>IF(G951&lt;0,(SQRT(H951^2+H951^2)*'User Interface'!$D$17)/$C$7*COS(PI()*'User Interface'!$D$19/180)+$C$8,$C$8)</f>
        <v>-9.81</v>
      </c>
      <c r="E951">
        <f t="shared" si="28"/>
        <v>9.4</v>
      </c>
      <c r="F951">
        <f t="shared" si="28"/>
        <v>-6.2115899999999513</v>
      </c>
      <c r="G951">
        <f t="shared" si="29"/>
        <v>8.8266000000000506</v>
      </c>
      <c r="H951">
        <f t="shared" si="29"/>
        <v>-1.0078415049999894</v>
      </c>
    </row>
    <row r="952" spans="2:8" x14ac:dyDescent="0.3">
      <c r="B952">
        <f>B951+'User Interface'!$D$14</f>
        <v>0.94000000000000072</v>
      </c>
      <c r="C952">
        <f>IF(G952&lt;0,(SQRT(G952^2+H952^2)*'User Interface'!$D$17)/$C$7*COS(PI()*'User Interface'!$D$19/180),0)</f>
        <v>0</v>
      </c>
      <c r="D952">
        <f>IF(G952&lt;0,(SQRT(H952^2+H952^2)*'User Interface'!$D$17)/$C$7*COS(PI()*'User Interface'!$D$19/180)+$C$8,$C$8)</f>
        <v>-9.81</v>
      </c>
      <c r="E952">
        <f t="shared" si="28"/>
        <v>9.4</v>
      </c>
      <c r="F952">
        <f t="shared" si="28"/>
        <v>-6.2213999999999512</v>
      </c>
      <c r="G952">
        <f t="shared" si="29"/>
        <v>8.83600000000005</v>
      </c>
      <c r="H952">
        <f t="shared" si="29"/>
        <v>-1.0140579999999892</v>
      </c>
    </row>
    <row r="953" spans="2:8" x14ac:dyDescent="0.3">
      <c r="B953">
        <f>B952+'User Interface'!$D$14</f>
        <v>0.94100000000000072</v>
      </c>
      <c r="C953">
        <f>IF(G953&lt;0,(SQRT(G953^2+H953^2)*'User Interface'!$D$17)/$C$7*COS(PI()*'User Interface'!$D$19/180),0)</f>
        <v>0</v>
      </c>
      <c r="D953">
        <f>IF(G953&lt;0,(SQRT(H953^2+H953^2)*'User Interface'!$D$17)/$C$7*COS(PI()*'User Interface'!$D$19/180)+$C$8,$C$8)</f>
        <v>-9.81</v>
      </c>
      <c r="E953">
        <f t="shared" si="28"/>
        <v>9.4</v>
      </c>
      <c r="F953">
        <f t="shared" si="28"/>
        <v>-6.2312099999999511</v>
      </c>
      <c r="G953">
        <f t="shared" si="29"/>
        <v>8.8454000000000494</v>
      </c>
      <c r="H953">
        <f t="shared" si="29"/>
        <v>-1.0202843049999892</v>
      </c>
    </row>
    <row r="954" spans="2:8" x14ac:dyDescent="0.3">
      <c r="B954">
        <f>B953+'User Interface'!$D$14</f>
        <v>0.94200000000000073</v>
      </c>
      <c r="C954">
        <f>IF(G954&lt;0,(SQRT(G954^2+H954^2)*'User Interface'!$D$17)/$C$7*COS(PI()*'User Interface'!$D$19/180),0)</f>
        <v>0</v>
      </c>
      <c r="D954">
        <f>IF(G954&lt;0,(SQRT(H954^2+H954^2)*'User Interface'!$D$17)/$C$7*COS(PI()*'User Interface'!$D$19/180)+$C$8,$C$8)</f>
        <v>-9.81</v>
      </c>
      <c r="E954">
        <f t="shared" si="28"/>
        <v>9.4</v>
      </c>
      <c r="F954">
        <f t="shared" si="28"/>
        <v>-6.2410199999999509</v>
      </c>
      <c r="G954">
        <f t="shared" si="29"/>
        <v>8.8548000000000489</v>
      </c>
      <c r="H954">
        <f t="shared" si="29"/>
        <v>-1.0265204199999891</v>
      </c>
    </row>
    <row r="955" spans="2:8" x14ac:dyDescent="0.3">
      <c r="B955">
        <f>B954+'User Interface'!$D$14</f>
        <v>0.94300000000000073</v>
      </c>
      <c r="C955">
        <f>IF(G955&lt;0,(SQRT(G955^2+H955^2)*'User Interface'!$D$17)/$C$7*COS(PI()*'User Interface'!$D$19/180),0)</f>
        <v>0</v>
      </c>
      <c r="D955">
        <f>IF(G955&lt;0,(SQRT(H955^2+H955^2)*'User Interface'!$D$17)/$C$7*COS(PI()*'User Interface'!$D$19/180)+$C$8,$C$8)</f>
        <v>-9.81</v>
      </c>
      <c r="E955">
        <f t="shared" si="28"/>
        <v>9.4</v>
      </c>
      <c r="F955">
        <f t="shared" si="28"/>
        <v>-6.2508299999999508</v>
      </c>
      <c r="G955">
        <f t="shared" si="29"/>
        <v>8.8642000000000483</v>
      </c>
      <c r="H955">
        <f t="shared" si="29"/>
        <v>-1.0327663449999891</v>
      </c>
    </row>
    <row r="956" spans="2:8" x14ac:dyDescent="0.3">
      <c r="B956">
        <f>B955+'User Interface'!$D$14</f>
        <v>0.94400000000000073</v>
      </c>
      <c r="C956">
        <f>IF(G956&lt;0,(SQRT(G956^2+H956^2)*'User Interface'!$D$17)/$C$7*COS(PI()*'User Interface'!$D$19/180),0)</f>
        <v>0</v>
      </c>
      <c r="D956">
        <f>IF(G956&lt;0,(SQRT(H956^2+H956^2)*'User Interface'!$D$17)/$C$7*COS(PI()*'User Interface'!$D$19/180)+$C$8,$C$8)</f>
        <v>-9.81</v>
      </c>
      <c r="E956">
        <f t="shared" si="28"/>
        <v>9.4</v>
      </c>
      <c r="F956">
        <f t="shared" si="28"/>
        <v>-6.2606399999999507</v>
      </c>
      <c r="G956">
        <f t="shared" si="29"/>
        <v>8.8736000000000477</v>
      </c>
      <c r="H956">
        <f t="shared" si="29"/>
        <v>-1.039022079999989</v>
      </c>
    </row>
    <row r="957" spans="2:8" x14ac:dyDescent="0.3">
      <c r="B957">
        <f>B956+'User Interface'!$D$14</f>
        <v>0.94500000000000073</v>
      </c>
      <c r="C957">
        <f>IF(G957&lt;0,(SQRT(G957^2+H957^2)*'User Interface'!$D$17)/$C$7*COS(PI()*'User Interface'!$D$19/180),0)</f>
        <v>0</v>
      </c>
      <c r="D957">
        <f>IF(G957&lt;0,(SQRT(H957^2+H957^2)*'User Interface'!$D$17)/$C$7*COS(PI()*'User Interface'!$D$19/180)+$C$8,$C$8)</f>
        <v>-9.81</v>
      </c>
      <c r="E957">
        <f t="shared" si="28"/>
        <v>9.4</v>
      </c>
      <c r="F957">
        <f t="shared" si="28"/>
        <v>-6.2704499999999506</v>
      </c>
      <c r="G957">
        <f t="shared" si="29"/>
        <v>8.8830000000000471</v>
      </c>
      <c r="H957">
        <f t="shared" si="29"/>
        <v>-1.045287624999989</v>
      </c>
    </row>
    <row r="958" spans="2:8" x14ac:dyDescent="0.3">
      <c r="B958">
        <f>B957+'User Interface'!$D$14</f>
        <v>0.94600000000000073</v>
      </c>
      <c r="C958">
        <f>IF(G958&lt;0,(SQRT(G958^2+H958^2)*'User Interface'!$D$17)/$C$7*COS(PI()*'User Interface'!$D$19/180),0)</f>
        <v>0</v>
      </c>
      <c r="D958">
        <f>IF(G958&lt;0,(SQRT(H958^2+H958^2)*'User Interface'!$D$17)/$C$7*COS(PI()*'User Interface'!$D$19/180)+$C$8,$C$8)</f>
        <v>-9.81</v>
      </c>
      <c r="E958">
        <f t="shared" si="28"/>
        <v>9.4</v>
      </c>
      <c r="F958">
        <f t="shared" si="28"/>
        <v>-6.2802599999999504</v>
      </c>
      <c r="G958">
        <f t="shared" si="29"/>
        <v>8.8924000000000465</v>
      </c>
      <c r="H958">
        <f t="shared" si="29"/>
        <v>-1.0515629799999888</v>
      </c>
    </row>
    <row r="959" spans="2:8" x14ac:dyDescent="0.3">
      <c r="B959">
        <f>B958+'User Interface'!$D$14</f>
        <v>0.94700000000000073</v>
      </c>
      <c r="C959">
        <f>IF(G959&lt;0,(SQRT(G959^2+H959^2)*'User Interface'!$D$17)/$C$7*COS(PI()*'User Interface'!$D$19/180),0)</f>
        <v>0</v>
      </c>
      <c r="D959">
        <f>IF(G959&lt;0,(SQRT(H959^2+H959^2)*'User Interface'!$D$17)/$C$7*COS(PI()*'User Interface'!$D$19/180)+$C$8,$C$8)</f>
        <v>-9.81</v>
      </c>
      <c r="E959">
        <f t="shared" si="28"/>
        <v>9.4</v>
      </c>
      <c r="F959">
        <f t="shared" si="28"/>
        <v>-6.2900699999999503</v>
      </c>
      <c r="G959">
        <f t="shared" si="29"/>
        <v>8.9018000000000459</v>
      </c>
      <c r="H959">
        <f t="shared" si="29"/>
        <v>-1.0578481449999888</v>
      </c>
    </row>
    <row r="960" spans="2:8" x14ac:dyDescent="0.3">
      <c r="B960">
        <f>B959+'User Interface'!$D$14</f>
        <v>0.94800000000000073</v>
      </c>
      <c r="C960">
        <f>IF(G960&lt;0,(SQRT(G960^2+H960^2)*'User Interface'!$D$17)/$C$7*COS(PI()*'User Interface'!$D$19/180),0)</f>
        <v>0</v>
      </c>
      <c r="D960">
        <f>IF(G960&lt;0,(SQRT(H960^2+H960^2)*'User Interface'!$D$17)/$C$7*COS(PI()*'User Interface'!$D$19/180)+$C$8,$C$8)</f>
        <v>-9.81</v>
      </c>
      <c r="E960">
        <f t="shared" si="28"/>
        <v>9.4</v>
      </c>
      <c r="F960">
        <f t="shared" si="28"/>
        <v>-6.2998799999999502</v>
      </c>
      <c r="G960">
        <f t="shared" si="29"/>
        <v>8.9112000000000453</v>
      </c>
      <c r="H960">
        <f t="shared" si="29"/>
        <v>-1.0641431199999887</v>
      </c>
    </row>
    <row r="961" spans="2:8" x14ac:dyDescent="0.3">
      <c r="B961">
        <f>B960+'User Interface'!$D$14</f>
        <v>0.94900000000000073</v>
      </c>
      <c r="C961">
        <f>IF(G961&lt;0,(SQRT(G961^2+H961^2)*'User Interface'!$D$17)/$C$7*COS(PI()*'User Interface'!$D$19/180),0)</f>
        <v>0</v>
      </c>
      <c r="D961">
        <f>IF(G961&lt;0,(SQRT(H961^2+H961^2)*'User Interface'!$D$17)/$C$7*COS(PI()*'User Interface'!$D$19/180)+$C$8,$C$8)</f>
        <v>-9.81</v>
      </c>
      <c r="E961">
        <f t="shared" si="28"/>
        <v>9.4</v>
      </c>
      <c r="F961">
        <f t="shared" si="28"/>
        <v>-6.3096899999999501</v>
      </c>
      <c r="G961">
        <f t="shared" si="29"/>
        <v>8.9206000000000447</v>
      </c>
      <c r="H961">
        <f t="shared" si="29"/>
        <v>-1.0704479049999887</v>
      </c>
    </row>
    <row r="962" spans="2:8" x14ac:dyDescent="0.3">
      <c r="B962">
        <f>B961+'User Interface'!$D$14</f>
        <v>0.95000000000000073</v>
      </c>
      <c r="C962">
        <f>IF(G962&lt;0,(SQRT(G962^2+H962^2)*'User Interface'!$D$17)/$C$7*COS(PI()*'User Interface'!$D$19/180),0)</f>
        <v>0</v>
      </c>
      <c r="D962">
        <f>IF(G962&lt;0,(SQRT(H962^2+H962^2)*'User Interface'!$D$17)/$C$7*COS(PI()*'User Interface'!$D$19/180)+$C$8,$C$8)</f>
        <v>-9.81</v>
      </c>
      <c r="E962">
        <f t="shared" si="28"/>
        <v>9.4</v>
      </c>
      <c r="F962">
        <f t="shared" si="28"/>
        <v>-6.3194999999999499</v>
      </c>
      <c r="G962">
        <f t="shared" si="29"/>
        <v>8.9300000000000441</v>
      </c>
      <c r="H962">
        <f t="shared" si="29"/>
        <v>-1.0767624999999885</v>
      </c>
    </row>
    <row r="963" spans="2:8" x14ac:dyDescent="0.3">
      <c r="B963">
        <f>B962+'User Interface'!$D$14</f>
        <v>0.95100000000000073</v>
      </c>
      <c r="C963">
        <f>IF(G963&lt;0,(SQRT(G963^2+H963^2)*'User Interface'!$D$17)/$C$7*COS(PI()*'User Interface'!$D$19/180),0)</f>
        <v>0</v>
      </c>
      <c r="D963">
        <f>IF(G963&lt;0,(SQRT(H963^2+H963^2)*'User Interface'!$D$17)/$C$7*COS(PI()*'User Interface'!$D$19/180)+$C$8,$C$8)</f>
        <v>-9.81</v>
      </c>
      <c r="E963">
        <f t="shared" si="28"/>
        <v>9.4</v>
      </c>
      <c r="F963">
        <f t="shared" si="28"/>
        <v>-6.3293099999999498</v>
      </c>
      <c r="G963">
        <f t="shared" si="29"/>
        <v>8.9394000000000435</v>
      </c>
      <c r="H963">
        <f t="shared" si="29"/>
        <v>-1.0830869049999885</v>
      </c>
    </row>
    <row r="964" spans="2:8" x14ac:dyDescent="0.3">
      <c r="B964">
        <f>B963+'User Interface'!$D$14</f>
        <v>0.95200000000000073</v>
      </c>
      <c r="C964">
        <f>IF(G964&lt;0,(SQRT(G964^2+H964^2)*'User Interface'!$D$17)/$C$7*COS(PI()*'User Interface'!$D$19/180),0)</f>
        <v>0</v>
      </c>
      <c r="D964">
        <f>IF(G964&lt;0,(SQRT(H964^2+H964^2)*'User Interface'!$D$17)/$C$7*COS(PI()*'User Interface'!$D$19/180)+$C$8,$C$8)</f>
        <v>-9.81</v>
      </c>
      <c r="E964">
        <f t="shared" si="28"/>
        <v>9.4</v>
      </c>
      <c r="F964">
        <f t="shared" si="28"/>
        <v>-6.3391199999999497</v>
      </c>
      <c r="G964">
        <f t="shared" si="29"/>
        <v>8.9488000000000429</v>
      </c>
      <c r="H964">
        <f t="shared" si="29"/>
        <v>-1.0894211199999884</v>
      </c>
    </row>
    <row r="965" spans="2:8" x14ac:dyDescent="0.3">
      <c r="B965">
        <f>B964+'User Interface'!$D$14</f>
        <v>0.95300000000000074</v>
      </c>
      <c r="C965">
        <f>IF(G965&lt;0,(SQRT(G965^2+H965^2)*'User Interface'!$D$17)/$C$7*COS(PI()*'User Interface'!$D$19/180),0)</f>
        <v>0</v>
      </c>
      <c r="D965">
        <f>IF(G965&lt;0,(SQRT(H965^2+H965^2)*'User Interface'!$D$17)/$C$7*COS(PI()*'User Interface'!$D$19/180)+$C$8,$C$8)</f>
        <v>-9.81</v>
      </c>
      <c r="E965">
        <f t="shared" si="28"/>
        <v>9.4</v>
      </c>
      <c r="F965">
        <f t="shared" si="28"/>
        <v>-6.3489299999999496</v>
      </c>
      <c r="G965">
        <f t="shared" si="29"/>
        <v>8.9582000000000424</v>
      </c>
      <c r="H965">
        <f t="shared" si="29"/>
        <v>-1.0957651449999883</v>
      </c>
    </row>
    <row r="966" spans="2:8" x14ac:dyDescent="0.3">
      <c r="B966">
        <f>B965+'User Interface'!$D$14</f>
        <v>0.95400000000000074</v>
      </c>
      <c r="C966">
        <f>IF(G966&lt;0,(SQRT(G966^2+H966^2)*'User Interface'!$D$17)/$C$7*COS(PI()*'User Interface'!$D$19/180),0)</f>
        <v>0</v>
      </c>
      <c r="D966">
        <f>IF(G966&lt;0,(SQRT(H966^2+H966^2)*'User Interface'!$D$17)/$C$7*COS(PI()*'User Interface'!$D$19/180)+$C$8,$C$8)</f>
        <v>-9.81</v>
      </c>
      <c r="E966">
        <f t="shared" si="28"/>
        <v>9.4</v>
      </c>
      <c r="F966">
        <f t="shared" si="28"/>
        <v>-6.3587399999999494</v>
      </c>
      <c r="G966">
        <f t="shared" si="29"/>
        <v>8.9676000000000418</v>
      </c>
      <c r="H966">
        <f t="shared" si="29"/>
        <v>-1.1021189799999882</v>
      </c>
    </row>
    <row r="967" spans="2:8" x14ac:dyDescent="0.3">
      <c r="B967">
        <f>B966+'User Interface'!$D$14</f>
        <v>0.95500000000000074</v>
      </c>
      <c r="C967">
        <f>IF(G967&lt;0,(SQRT(G967^2+H967^2)*'User Interface'!$D$17)/$C$7*COS(PI()*'User Interface'!$D$19/180),0)</f>
        <v>0</v>
      </c>
      <c r="D967">
        <f>IF(G967&lt;0,(SQRT(H967^2+H967^2)*'User Interface'!$D$17)/$C$7*COS(PI()*'User Interface'!$D$19/180)+$C$8,$C$8)</f>
        <v>-9.81</v>
      </c>
      <c r="E967">
        <f t="shared" si="28"/>
        <v>9.4</v>
      </c>
      <c r="F967">
        <f t="shared" si="28"/>
        <v>-6.3685499999999493</v>
      </c>
      <c r="G967">
        <f t="shared" si="29"/>
        <v>8.9770000000000412</v>
      </c>
      <c r="H967">
        <f t="shared" si="29"/>
        <v>-1.1084826249999882</v>
      </c>
    </row>
    <row r="968" spans="2:8" x14ac:dyDescent="0.3">
      <c r="B968">
        <f>B967+'User Interface'!$D$14</f>
        <v>0.95600000000000074</v>
      </c>
      <c r="C968">
        <f>IF(G968&lt;0,(SQRT(G968^2+H968^2)*'User Interface'!$D$17)/$C$7*COS(PI()*'User Interface'!$D$19/180),0)</f>
        <v>0</v>
      </c>
      <c r="D968">
        <f>IF(G968&lt;0,(SQRT(H968^2+H968^2)*'User Interface'!$D$17)/$C$7*COS(PI()*'User Interface'!$D$19/180)+$C$8,$C$8)</f>
        <v>-9.81</v>
      </c>
      <c r="E968">
        <f t="shared" si="28"/>
        <v>9.4</v>
      </c>
      <c r="F968">
        <f t="shared" si="28"/>
        <v>-6.3783599999999492</v>
      </c>
      <c r="G968">
        <f t="shared" si="29"/>
        <v>8.9864000000000406</v>
      </c>
      <c r="H968">
        <f t="shared" si="29"/>
        <v>-1.114856079999988</v>
      </c>
    </row>
    <row r="969" spans="2:8" x14ac:dyDescent="0.3">
      <c r="B969">
        <f>B968+'User Interface'!$D$14</f>
        <v>0.95700000000000074</v>
      </c>
      <c r="C969">
        <f>IF(G969&lt;0,(SQRT(G969^2+H969^2)*'User Interface'!$D$17)/$C$7*COS(PI()*'User Interface'!$D$19/180),0)</f>
        <v>0</v>
      </c>
      <c r="D969">
        <f>IF(G969&lt;0,(SQRT(H969^2+H969^2)*'User Interface'!$D$17)/$C$7*COS(PI()*'User Interface'!$D$19/180)+$C$8,$C$8)</f>
        <v>-9.81</v>
      </c>
      <c r="E969">
        <f t="shared" si="28"/>
        <v>9.4</v>
      </c>
      <c r="F969">
        <f t="shared" si="28"/>
        <v>-6.3881699999999491</v>
      </c>
      <c r="G969">
        <f t="shared" si="29"/>
        <v>8.99580000000004</v>
      </c>
      <c r="H969">
        <f t="shared" si="29"/>
        <v>-1.121239344999988</v>
      </c>
    </row>
    <row r="970" spans="2:8" x14ac:dyDescent="0.3">
      <c r="B970">
        <f>B969+'User Interface'!$D$14</f>
        <v>0.95800000000000074</v>
      </c>
      <c r="C970">
        <f>IF(G970&lt;0,(SQRT(G970^2+H970^2)*'User Interface'!$D$17)/$C$7*COS(PI()*'User Interface'!$D$19/180),0)</f>
        <v>0</v>
      </c>
      <c r="D970">
        <f>IF(G970&lt;0,(SQRT(H970^2+H970^2)*'User Interface'!$D$17)/$C$7*COS(PI()*'User Interface'!$D$19/180)+$C$8,$C$8)</f>
        <v>-9.81</v>
      </c>
      <c r="E970">
        <f t="shared" si="28"/>
        <v>9.4</v>
      </c>
      <c r="F970">
        <f t="shared" si="28"/>
        <v>-6.3979799999999489</v>
      </c>
      <c r="G970">
        <f t="shared" si="29"/>
        <v>9.0052000000000394</v>
      </c>
      <c r="H970">
        <f t="shared" si="29"/>
        <v>-1.1276324199999879</v>
      </c>
    </row>
    <row r="971" spans="2:8" x14ac:dyDescent="0.3">
      <c r="B971">
        <f>B970+'User Interface'!$D$14</f>
        <v>0.95900000000000074</v>
      </c>
      <c r="C971">
        <f>IF(G971&lt;0,(SQRT(G971^2+H971^2)*'User Interface'!$D$17)/$C$7*COS(PI()*'User Interface'!$D$19/180),0)</f>
        <v>0</v>
      </c>
      <c r="D971">
        <f>IF(G971&lt;0,(SQRT(H971^2+H971^2)*'User Interface'!$D$17)/$C$7*COS(PI()*'User Interface'!$D$19/180)+$C$8,$C$8)</f>
        <v>-9.81</v>
      </c>
      <c r="E971">
        <f t="shared" si="28"/>
        <v>9.4</v>
      </c>
      <c r="F971">
        <f t="shared" si="28"/>
        <v>-6.4077899999999488</v>
      </c>
      <c r="G971">
        <f t="shared" si="29"/>
        <v>9.0146000000000388</v>
      </c>
      <c r="H971">
        <f t="shared" si="29"/>
        <v>-1.1340353049999878</v>
      </c>
    </row>
    <row r="972" spans="2:8" x14ac:dyDescent="0.3">
      <c r="B972">
        <f>B971+'User Interface'!$D$14</f>
        <v>0.96000000000000074</v>
      </c>
      <c r="C972">
        <f>IF(G972&lt;0,(SQRT(G972^2+H972^2)*'User Interface'!$D$17)/$C$7*COS(PI()*'User Interface'!$D$19/180),0)</f>
        <v>0</v>
      </c>
      <c r="D972">
        <f>IF(G972&lt;0,(SQRT(H972^2+H972^2)*'User Interface'!$D$17)/$C$7*COS(PI()*'User Interface'!$D$19/180)+$C$8,$C$8)</f>
        <v>-9.81</v>
      </c>
      <c r="E972">
        <f t="shared" si="28"/>
        <v>9.4</v>
      </c>
      <c r="F972">
        <f t="shared" si="28"/>
        <v>-6.4175999999999487</v>
      </c>
      <c r="G972">
        <f t="shared" si="29"/>
        <v>9.0240000000000382</v>
      </c>
      <c r="H972">
        <f t="shared" si="29"/>
        <v>-1.1404479999999877</v>
      </c>
    </row>
    <row r="973" spans="2:8" x14ac:dyDescent="0.3">
      <c r="B973">
        <f>B972+'User Interface'!$D$14</f>
        <v>0.96100000000000074</v>
      </c>
      <c r="C973">
        <f>IF(G973&lt;0,(SQRT(G973^2+H973^2)*'User Interface'!$D$17)/$C$7*COS(PI()*'User Interface'!$D$19/180),0)</f>
        <v>0</v>
      </c>
      <c r="D973">
        <f>IF(G973&lt;0,(SQRT(H973^2+H973^2)*'User Interface'!$D$17)/$C$7*COS(PI()*'User Interface'!$D$19/180)+$C$8,$C$8)</f>
        <v>-9.81</v>
      </c>
      <c r="E973">
        <f t="shared" si="28"/>
        <v>9.4</v>
      </c>
      <c r="F973">
        <f t="shared" si="28"/>
        <v>-6.4274099999999486</v>
      </c>
      <c r="G973">
        <f t="shared" si="29"/>
        <v>9.0334000000000376</v>
      </c>
      <c r="H973">
        <f t="shared" si="29"/>
        <v>-1.1468705049999877</v>
      </c>
    </row>
    <row r="974" spans="2:8" x14ac:dyDescent="0.3">
      <c r="B974">
        <f>B973+'User Interface'!$D$14</f>
        <v>0.96200000000000074</v>
      </c>
      <c r="C974">
        <f>IF(G974&lt;0,(SQRT(G974^2+H974^2)*'User Interface'!$D$17)/$C$7*COS(PI()*'User Interface'!$D$19/180),0)</f>
        <v>0</v>
      </c>
      <c r="D974">
        <f>IF(G974&lt;0,(SQRT(H974^2+H974^2)*'User Interface'!$D$17)/$C$7*COS(PI()*'User Interface'!$D$19/180)+$C$8,$C$8)</f>
        <v>-9.81</v>
      </c>
      <c r="E974">
        <f t="shared" ref="E974:F1012" si="30">C973*$C$9+E973</f>
        <v>9.4</v>
      </c>
      <c r="F974">
        <f t="shared" si="30"/>
        <v>-6.4372199999999484</v>
      </c>
      <c r="G974">
        <f t="shared" ref="G974:H1012" si="31">(E974+E973)/2*$C$9+G973</f>
        <v>9.042800000000037</v>
      </c>
      <c r="H974">
        <f t="shared" si="31"/>
        <v>-1.1533028199999875</v>
      </c>
    </row>
    <row r="975" spans="2:8" x14ac:dyDescent="0.3">
      <c r="B975">
        <f>B974+'User Interface'!$D$14</f>
        <v>0.96300000000000074</v>
      </c>
      <c r="C975">
        <f>IF(G975&lt;0,(SQRT(G975^2+H975^2)*'User Interface'!$D$17)/$C$7*COS(PI()*'User Interface'!$D$19/180),0)</f>
        <v>0</v>
      </c>
      <c r="D975">
        <f>IF(G975&lt;0,(SQRT(H975^2+H975^2)*'User Interface'!$D$17)/$C$7*COS(PI()*'User Interface'!$D$19/180)+$C$8,$C$8)</f>
        <v>-9.81</v>
      </c>
      <c r="E975">
        <f t="shared" si="30"/>
        <v>9.4</v>
      </c>
      <c r="F975">
        <f t="shared" si="30"/>
        <v>-6.4470299999999483</v>
      </c>
      <c r="G975">
        <f t="shared" si="31"/>
        <v>9.0522000000000364</v>
      </c>
      <c r="H975">
        <f t="shared" si="31"/>
        <v>-1.1597449449999875</v>
      </c>
    </row>
    <row r="976" spans="2:8" x14ac:dyDescent="0.3">
      <c r="B976">
        <f>B975+'User Interface'!$D$14</f>
        <v>0.96400000000000075</v>
      </c>
      <c r="C976">
        <f>IF(G976&lt;0,(SQRT(G976^2+H976^2)*'User Interface'!$D$17)/$C$7*COS(PI()*'User Interface'!$D$19/180),0)</f>
        <v>0</v>
      </c>
      <c r="D976">
        <f>IF(G976&lt;0,(SQRT(H976^2+H976^2)*'User Interface'!$D$17)/$C$7*COS(PI()*'User Interface'!$D$19/180)+$C$8,$C$8)</f>
        <v>-9.81</v>
      </c>
      <c r="E976">
        <f t="shared" si="30"/>
        <v>9.4</v>
      </c>
      <c r="F976">
        <f t="shared" si="30"/>
        <v>-6.4568399999999482</v>
      </c>
      <c r="G976">
        <f t="shared" si="31"/>
        <v>9.0616000000000358</v>
      </c>
      <c r="H976">
        <f t="shared" si="31"/>
        <v>-1.1661968799999873</v>
      </c>
    </row>
    <row r="977" spans="2:8" x14ac:dyDescent="0.3">
      <c r="B977">
        <f>B976+'User Interface'!$D$14</f>
        <v>0.96500000000000075</v>
      </c>
      <c r="C977">
        <f>IF(G977&lt;0,(SQRT(G977^2+H977^2)*'User Interface'!$D$17)/$C$7*COS(PI()*'User Interface'!$D$19/180),0)</f>
        <v>0</v>
      </c>
      <c r="D977">
        <f>IF(G977&lt;0,(SQRT(H977^2+H977^2)*'User Interface'!$D$17)/$C$7*COS(PI()*'User Interface'!$D$19/180)+$C$8,$C$8)</f>
        <v>-9.81</v>
      </c>
      <c r="E977">
        <f t="shared" si="30"/>
        <v>9.4</v>
      </c>
      <c r="F977">
        <f t="shared" si="30"/>
        <v>-6.4666499999999481</v>
      </c>
      <c r="G977">
        <f t="shared" si="31"/>
        <v>9.0710000000000353</v>
      </c>
      <c r="H977">
        <f t="shared" si="31"/>
        <v>-1.1726586249999873</v>
      </c>
    </row>
    <row r="978" spans="2:8" x14ac:dyDescent="0.3">
      <c r="B978">
        <f>B977+'User Interface'!$D$14</f>
        <v>0.96600000000000075</v>
      </c>
      <c r="C978">
        <f>IF(G978&lt;0,(SQRT(G978^2+H978^2)*'User Interface'!$D$17)/$C$7*COS(PI()*'User Interface'!$D$19/180),0)</f>
        <v>0</v>
      </c>
      <c r="D978">
        <f>IF(G978&lt;0,(SQRT(H978^2+H978^2)*'User Interface'!$D$17)/$C$7*COS(PI()*'User Interface'!$D$19/180)+$C$8,$C$8)</f>
        <v>-9.81</v>
      </c>
      <c r="E978">
        <f t="shared" si="30"/>
        <v>9.4</v>
      </c>
      <c r="F978">
        <f t="shared" si="30"/>
        <v>-6.4764599999999479</v>
      </c>
      <c r="G978">
        <f t="shared" si="31"/>
        <v>9.0804000000000347</v>
      </c>
      <c r="H978">
        <f t="shared" si="31"/>
        <v>-1.1791301799999871</v>
      </c>
    </row>
    <row r="979" spans="2:8" x14ac:dyDescent="0.3">
      <c r="B979">
        <f>B978+'User Interface'!$D$14</f>
        <v>0.96700000000000075</v>
      </c>
      <c r="C979">
        <f>IF(G979&lt;0,(SQRT(G979^2+H979^2)*'User Interface'!$D$17)/$C$7*COS(PI()*'User Interface'!$D$19/180),0)</f>
        <v>0</v>
      </c>
      <c r="D979">
        <f>IF(G979&lt;0,(SQRT(H979^2+H979^2)*'User Interface'!$D$17)/$C$7*COS(PI()*'User Interface'!$D$19/180)+$C$8,$C$8)</f>
        <v>-9.81</v>
      </c>
      <c r="E979">
        <f t="shared" si="30"/>
        <v>9.4</v>
      </c>
      <c r="F979">
        <f t="shared" si="30"/>
        <v>-6.4862699999999478</v>
      </c>
      <c r="G979">
        <f t="shared" si="31"/>
        <v>9.0898000000000341</v>
      </c>
      <c r="H979">
        <f t="shared" si="31"/>
        <v>-1.1856115449999871</v>
      </c>
    </row>
    <row r="980" spans="2:8" x14ac:dyDescent="0.3">
      <c r="B980">
        <f>B979+'User Interface'!$D$14</f>
        <v>0.96800000000000075</v>
      </c>
      <c r="C980">
        <f>IF(G980&lt;0,(SQRT(G980^2+H980^2)*'User Interface'!$D$17)/$C$7*COS(PI()*'User Interface'!$D$19/180),0)</f>
        <v>0</v>
      </c>
      <c r="D980">
        <f>IF(G980&lt;0,(SQRT(H980^2+H980^2)*'User Interface'!$D$17)/$C$7*COS(PI()*'User Interface'!$D$19/180)+$C$8,$C$8)</f>
        <v>-9.81</v>
      </c>
      <c r="E980">
        <f t="shared" si="30"/>
        <v>9.4</v>
      </c>
      <c r="F980">
        <f t="shared" si="30"/>
        <v>-6.4960799999999477</v>
      </c>
      <c r="G980">
        <f t="shared" si="31"/>
        <v>9.0992000000000335</v>
      </c>
      <c r="H980">
        <f t="shared" si="31"/>
        <v>-1.192102719999987</v>
      </c>
    </row>
    <row r="981" spans="2:8" x14ac:dyDescent="0.3">
      <c r="B981">
        <f>B980+'User Interface'!$D$14</f>
        <v>0.96900000000000075</v>
      </c>
      <c r="C981">
        <f>IF(G981&lt;0,(SQRT(G981^2+H981^2)*'User Interface'!$D$17)/$C$7*COS(PI()*'User Interface'!$D$19/180),0)</f>
        <v>0</v>
      </c>
      <c r="D981">
        <f>IF(G981&lt;0,(SQRT(H981^2+H981^2)*'User Interface'!$D$17)/$C$7*COS(PI()*'User Interface'!$D$19/180)+$C$8,$C$8)</f>
        <v>-9.81</v>
      </c>
      <c r="E981">
        <f t="shared" si="30"/>
        <v>9.4</v>
      </c>
      <c r="F981">
        <f t="shared" si="30"/>
        <v>-6.5058899999999475</v>
      </c>
      <c r="G981">
        <f t="shared" si="31"/>
        <v>9.1086000000000329</v>
      </c>
      <c r="H981">
        <f t="shared" si="31"/>
        <v>-1.1986037049999869</v>
      </c>
    </row>
    <row r="982" spans="2:8" x14ac:dyDescent="0.3">
      <c r="B982">
        <f>B981+'User Interface'!$D$14</f>
        <v>0.97000000000000075</v>
      </c>
      <c r="C982">
        <f>IF(G982&lt;0,(SQRT(G982^2+H982^2)*'User Interface'!$D$17)/$C$7*COS(PI()*'User Interface'!$D$19/180),0)</f>
        <v>0</v>
      </c>
      <c r="D982">
        <f>IF(G982&lt;0,(SQRT(H982^2+H982^2)*'User Interface'!$D$17)/$C$7*COS(PI()*'User Interface'!$D$19/180)+$C$8,$C$8)</f>
        <v>-9.81</v>
      </c>
      <c r="E982">
        <f t="shared" si="30"/>
        <v>9.4</v>
      </c>
      <c r="F982">
        <f t="shared" si="30"/>
        <v>-6.5156999999999474</v>
      </c>
      <c r="G982">
        <f t="shared" si="31"/>
        <v>9.1180000000000323</v>
      </c>
      <c r="H982">
        <f t="shared" si="31"/>
        <v>-1.2051144999999868</v>
      </c>
    </row>
    <row r="983" spans="2:8" x14ac:dyDescent="0.3">
      <c r="B983">
        <f>B982+'User Interface'!$D$14</f>
        <v>0.97100000000000075</v>
      </c>
      <c r="C983">
        <f>IF(G983&lt;0,(SQRT(G983^2+H983^2)*'User Interface'!$D$17)/$C$7*COS(PI()*'User Interface'!$D$19/180),0)</f>
        <v>0</v>
      </c>
      <c r="D983">
        <f>IF(G983&lt;0,(SQRT(H983^2+H983^2)*'User Interface'!$D$17)/$C$7*COS(PI()*'User Interface'!$D$19/180)+$C$8,$C$8)</f>
        <v>-9.81</v>
      </c>
      <c r="E983">
        <f t="shared" si="30"/>
        <v>9.4</v>
      </c>
      <c r="F983">
        <f t="shared" si="30"/>
        <v>-6.5255099999999473</v>
      </c>
      <c r="G983">
        <f t="shared" si="31"/>
        <v>9.1274000000000317</v>
      </c>
      <c r="H983">
        <f t="shared" si="31"/>
        <v>-1.2116351049999867</v>
      </c>
    </row>
    <row r="984" spans="2:8" x14ac:dyDescent="0.3">
      <c r="B984">
        <f>B983+'User Interface'!$D$14</f>
        <v>0.97200000000000075</v>
      </c>
      <c r="C984">
        <f>IF(G984&lt;0,(SQRT(G984^2+H984^2)*'User Interface'!$D$17)/$C$7*COS(PI()*'User Interface'!$D$19/180),0)</f>
        <v>0</v>
      </c>
      <c r="D984">
        <f>IF(G984&lt;0,(SQRT(H984^2+H984^2)*'User Interface'!$D$17)/$C$7*COS(PI()*'User Interface'!$D$19/180)+$C$8,$C$8)</f>
        <v>-9.81</v>
      </c>
      <c r="E984">
        <f t="shared" si="30"/>
        <v>9.4</v>
      </c>
      <c r="F984">
        <f t="shared" si="30"/>
        <v>-6.5353199999999472</v>
      </c>
      <c r="G984">
        <f t="shared" si="31"/>
        <v>9.1368000000000311</v>
      </c>
      <c r="H984">
        <f t="shared" si="31"/>
        <v>-1.2181655199999866</v>
      </c>
    </row>
    <row r="985" spans="2:8" x14ac:dyDescent="0.3">
      <c r="B985">
        <f>B984+'User Interface'!$D$14</f>
        <v>0.97300000000000075</v>
      </c>
      <c r="C985">
        <f>IF(G985&lt;0,(SQRT(G985^2+H985^2)*'User Interface'!$D$17)/$C$7*COS(PI()*'User Interface'!$D$19/180),0)</f>
        <v>0</v>
      </c>
      <c r="D985">
        <f>IF(G985&lt;0,(SQRT(H985^2+H985^2)*'User Interface'!$D$17)/$C$7*COS(PI()*'User Interface'!$D$19/180)+$C$8,$C$8)</f>
        <v>-9.81</v>
      </c>
      <c r="E985">
        <f t="shared" si="30"/>
        <v>9.4</v>
      </c>
      <c r="F985">
        <f t="shared" si="30"/>
        <v>-6.545129999999947</v>
      </c>
      <c r="G985">
        <f t="shared" si="31"/>
        <v>9.1462000000000305</v>
      </c>
      <c r="H985">
        <f t="shared" si="31"/>
        <v>-1.2247057449999865</v>
      </c>
    </row>
    <row r="986" spans="2:8" x14ac:dyDescent="0.3">
      <c r="B986">
        <f>B985+'User Interface'!$D$14</f>
        <v>0.97400000000000075</v>
      </c>
      <c r="C986">
        <f>IF(G986&lt;0,(SQRT(G986^2+H986^2)*'User Interface'!$D$17)/$C$7*COS(PI()*'User Interface'!$D$19/180),0)</f>
        <v>0</v>
      </c>
      <c r="D986">
        <f>IF(G986&lt;0,(SQRT(H986^2+H986^2)*'User Interface'!$D$17)/$C$7*COS(PI()*'User Interface'!$D$19/180)+$C$8,$C$8)</f>
        <v>-9.81</v>
      </c>
      <c r="E986">
        <f t="shared" si="30"/>
        <v>9.4</v>
      </c>
      <c r="F986">
        <f t="shared" si="30"/>
        <v>-6.5549399999999469</v>
      </c>
      <c r="G986">
        <f t="shared" si="31"/>
        <v>9.1556000000000299</v>
      </c>
      <c r="H986">
        <f t="shared" si="31"/>
        <v>-1.2312557799999864</v>
      </c>
    </row>
    <row r="987" spans="2:8" x14ac:dyDescent="0.3">
      <c r="B987">
        <f>B986+'User Interface'!$D$14</f>
        <v>0.97500000000000075</v>
      </c>
      <c r="C987">
        <f>IF(G987&lt;0,(SQRT(G987^2+H987^2)*'User Interface'!$D$17)/$C$7*COS(PI()*'User Interface'!$D$19/180),0)</f>
        <v>0</v>
      </c>
      <c r="D987">
        <f>IF(G987&lt;0,(SQRT(H987^2+H987^2)*'User Interface'!$D$17)/$C$7*COS(PI()*'User Interface'!$D$19/180)+$C$8,$C$8)</f>
        <v>-9.81</v>
      </c>
      <c r="E987">
        <f t="shared" si="30"/>
        <v>9.4</v>
      </c>
      <c r="F987">
        <f t="shared" si="30"/>
        <v>-6.5647499999999468</v>
      </c>
      <c r="G987">
        <f t="shared" si="31"/>
        <v>9.1650000000000293</v>
      </c>
      <c r="H987">
        <f t="shared" si="31"/>
        <v>-1.2378156249999863</v>
      </c>
    </row>
    <row r="988" spans="2:8" x14ac:dyDescent="0.3">
      <c r="B988">
        <f>B987+'User Interface'!$D$14</f>
        <v>0.97600000000000076</v>
      </c>
      <c r="C988">
        <f>IF(G988&lt;0,(SQRT(G988^2+H988^2)*'User Interface'!$D$17)/$C$7*COS(PI()*'User Interface'!$D$19/180),0)</f>
        <v>0</v>
      </c>
      <c r="D988">
        <f>IF(G988&lt;0,(SQRT(H988^2+H988^2)*'User Interface'!$D$17)/$C$7*COS(PI()*'User Interface'!$D$19/180)+$C$8,$C$8)</f>
        <v>-9.81</v>
      </c>
      <c r="E988">
        <f t="shared" si="30"/>
        <v>9.4</v>
      </c>
      <c r="F988">
        <f t="shared" si="30"/>
        <v>-6.5745599999999467</v>
      </c>
      <c r="G988">
        <f t="shared" si="31"/>
        <v>9.1744000000000288</v>
      </c>
      <c r="H988">
        <f t="shared" si="31"/>
        <v>-1.2443852799999862</v>
      </c>
    </row>
    <row r="989" spans="2:8" x14ac:dyDescent="0.3">
      <c r="B989">
        <f>B988+'User Interface'!$D$14</f>
        <v>0.97700000000000076</v>
      </c>
      <c r="C989">
        <f>IF(G989&lt;0,(SQRT(G989^2+H989^2)*'User Interface'!$D$17)/$C$7*COS(PI()*'User Interface'!$D$19/180),0)</f>
        <v>0</v>
      </c>
      <c r="D989">
        <f>IF(G989&lt;0,(SQRT(H989^2+H989^2)*'User Interface'!$D$17)/$C$7*COS(PI()*'User Interface'!$D$19/180)+$C$8,$C$8)</f>
        <v>-9.81</v>
      </c>
      <c r="E989">
        <f t="shared" si="30"/>
        <v>9.4</v>
      </c>
      <c r="F989">
        <f t="shared" si="30"/>
        <v>-6.5843699999999465</v>
      </c>
      <c r="G989">
        <f t="shared" si="31"/>
        <v>9.1838000000000282</v>
      </c>
      <c r="H989">
        <f t="shared" si="31"/>
        <v>-1.2509647449999861</v>
      </c>
    </row>
    <row r="990" spans="2:8" x14ac:dyDescent="0.3">
      <c r="B990">
        <f>B989+'User Interface'!$D$14</f>
        <v>0.97800000000000076</v>
      </c>
      <c r="C990">
        <f>IF(G990&lt;0,(SQRT(G990^2+H990^2)*'User Interface'!$D$17)/$C$7*COS(PI()*'User Interface'!$D$19/180),0)</f>
        <v>0</v>
      </c>
      <c r="D990">
        <f>IF(G990&lt;0,(SQRT(H990^2+H990^2)*'User Interface'!$D$17)/$C$7*COS(PI()*'User Interface'!$D$19/180)+$C$8,$C$8)</f>
        <v>-9.81</v>
      </c>
      <c r="E990">
        <f t="shared" si="30"/>
        <v>9.4</v>
      </c>
      <c r="F990">
        <f t="shared" si="30"/>
        <v>-6.5941799999999464</v>
      </c>
      <c r="G990">
        <f t="shared" si="31"/>
        <v>9.1932000000000276</v>
      </c>
      <c r="H990">
        <f t="shared" si="31"/>
        <v>-1.257554019999986</v>
      </c>
    </row>
    <row r="991" spans="2:8" x14ac:dyDescent="0.3">
      <c r="B991">
        <f>B990+'User Interface'!$D$14</f>
        <v>0.97900000000000076</v>
      </c>
      <c r="C991">
        <f>IF(G991&lt;0,(SQRT(G991^2+H991^2)*'User Interface'!$D$17)/$C$7*COS(PI()*'User Interface'!$D$19/180),0)</f>
        <v>0</v>
      </c>
      <c r="D991">
        <f>IF(G991&lt;0,(SQRT(H991^2+H991^2)*'User Interface'!$D$17)/$C$7*COS(PI()*'User Interface'!$D$19/180)+$C$8,$C$8)</f>
        <v>-9.81</v>
      </c>
      <c r="E991">
        <f t="shared" si="30"/>
        <v>9.4</v>
      </c>
      <c r="F991">
        <f t="shared" si="30"/>
        <v>-6.6039899999999463</v>
      </c>
      <c r="G991">
        <f t="shared" si="31"/>
        <v>9.202600000000027</v>
      </c>
      <c r="H991">
        <f t="shared" si="31"/>
        <v>-1.2641531049999859</v>
      </c>
    </row>
    <row r="992" spans="2:8" x14ac:dyDescent="0.3">
      <c r="B992">
        <f>B991+'User Interface'!$D$14</f>
        <v>0.98000000000000076</v>
      </c>
      <c r="C992">
        <f>IF(G992&lt;0,(SQRT(G992^2+H992^2)*'User Interface'!$D$17)/$C$7*COS(PI()*'User Interface'!$D$19/180),0)</f>
        <v>0</v>
      </c>
      <c r="D992">
        <f>IF(G992&lt;0,(SQRT(H992^2+H992^2)*'User Interface'!$D$17)/$C$7*COS(PI()*'User Interface'!$D$19/180)+$C$8,$C$8)</f>
        <v>-9.81</v>
      </c>
      <c r="E992">
        <f t="shared" si="30"/>
        <v>9.4</v>
      </c>
      <c r="F992">
        <f t="shared" si="30"/>
        <v>-6.6137999999999462</v>
      </c>
      <c r="G992">
        <f t="shared" si="31"/>
        <v>9.2120000000000264</v>
      </c>
      <c r="H992">
        <f t="shared" si="31"/>
        <v>-1.2707619999999857</v>
      </c>
    </row>
    <row r="993" spans="2:8" x14ac:dyDescent="0.3">
      <c r="B993">
        <f>B992+'User Interface'!$D$14</f>
        <v>0.98100000000000076</v>
      </c>
      <c r="C993">
        <f>IF(G993&lt;0,(SQRT(G993^2+H993^2)*'User Interface'!$D$17)/$C$7*COS(PI()*'User Interface'!$D$19/180),0)</f>
        <v>0</v>
      </c>
      <c r="D993">
        <f>IF(G993&lt;0,(SQRT(H993^2+H993^2)*'User Interface'!$D$17)/$C$7*COS(PI()*'User Interface'!$D$19/180)+$C$8,$C$8)</f>
        <v>-9.81</v>
      </c>
      <c r="E993">
        <f t="shared" si="30"/>
        <v>9.4</v>
      </c>
      <c r="F993">
        <f t="shared" si="30"/>
        <v>-6.623609999999946</v>
      </c>
      <c r="G993">
        <f t="shared" si="31"/>
        <v>9.2214000000000258</v>
      </c>
      <c r="H993">
        <f t="shared" si="31"/>
        <v>-1.2773807049999857</v>
      </c>
    </row>
    <row r="994" spans="2:8" x14ac:dyDescent="0.3">
      <c r="B994">
        <f>B993+'User Interface'!$D$14</f>
        <v>0.98200000000000076</v>
      </c>
      <c r="C994">
        <f>IF(G994&lt;0,(SQRT(G994^2+H994^2)*'User Interface'!$D$17)/$C$7*COS(PI()*'User Interface'!$D$19/180),0)</f>
        <v>0</v>
      </c>
      <c r="D994">
        <f>IF(G994&lt;0,(SQRT(H994^2+H994^2)*'User Interface'!$D$17)/$C$7*COS(PI()*'User Interface'!$D$19/180)+$C$8,$C$8)</f>
        <v>-9.81</v>
      </c>
      <c r="E994">
        <f t="shared" si="30"/>
        <v>9.4</v>
      </c>
      <c r="F994">
        <f t="shared" si="30"/>
        <v>-6.6334199999999459</v>
      </c>
      <c r="G994">
        <f t="shared" si="31"/>
        <v>9.2308000000000252</v>
      </c>
      <c r="H994">
        <f t="shared" si="31"/>
        <v>-1.2840092199999855</v>
      </c>
    </row>
    <row r="995" spans="2:8" x14ac:dyDescent="0.3">
      <c r="B995">
        <f>B994+'User Interface'!$D$14</f>
        <v>0.98300000000000076</v>
      </c>
      <c r="C995">
        <f>IF(G995&lt;0,(SQRT(G995^2+H995^2)*'User Interface'!$D$17)/$C$7*COS(PI()*'User Interface'!$D$19/180),0)</f>
        <v>0</v>
      </c>
      <c r="D995">
        <f>IF(G995&lt;0,(SQRT(H995^2+H995^2)*'User Interface'!$D$17)/$C$7*COS(PI()*'User Interface'!$D$19/180)+$C$8,$C$8)</f>
        <v>-9.81</v>
      </c>
      <c r="E995">
        <f t="shared" si="30"/>
        <v>9.4</v>
      </c>
      <c r="F995">
        <f t="shared" si="30"/>
        <v>-6.6432299999999458</v>
      </c>
      <c r="G995">
        <f t="shared" si="31"/>
        <v>9.2402000000000246</v>
      </c>
      <c r="H995">
        <f t="shared" si="31"/>
        <v>-1.2906475449999855</v>
      </c>
    </row>
    <row r="996" spans="2:8" x14ac:dyDescent="0.3">
      <c r="B996">
        <f>B995+'User Interface'!$D$14</f>
        <v>0.98400000000000076</v>
      </c>
      <c r="C996">
        <f>IF(G996&lt;0,(SQRT(G996^2+H996^2)*'User Interface'!$D$17)/$C$7*COS(PI()*'User Interface'!$D$19/180),0)</f>
        <v>0</v>
      </c>
      <c r="D996">
        <f>IF(G996&lt;0,(SQRT(H996^2+H996^2)*'User Interface'!$D$17)/$C$7*COS(PI()*'User Interface'!$D$19/180)+$C$8,$C$8)</f>
        <v>-9.81</v>
      </c>
      <c r="E996">
        <f t="shared" si="30"/>
        <v>9.4</v>
      </c>
      <c r="F996">
        <f t="shared" si="30"/>
        <v>-6.6530399999999457</v>
      </c>
      <c r="G996">
        <f t="shared" si="31"/>
        <v>9.249600000000024</v>
      </c>
      <c r="H996">
        <f t="shared" si="31"/>
        <v>-1.2972956799999855</v>
      </c>
    </row>
    <row r="997" spans="2:8" x14ac:dyDescent="0.3">
      <c r="B997">
        <f>B996+'User Interface'!$D$14</f>
        <v>0.98500000000000076</v>
      </c>
      <c r="C997">
        <f>IF(G997&lt;0,(SQRT(G997^2+H997^2)*'User Interface'!$D$17)/$C$7*COS(PI()*'User Interface'!$D$19/180),0)</f>
        <v>0</v>
      </c>
      <c r="D997">
        <f>IF(G997&lt;0,(SQRT(H997^2+H997^2)*'User Interface'!$D$17)/$C$7*COS(PI()*'User Interface'!$D$19/180)+$C$8,$C$8)</f>
        <v>-9.81</v>
      </c>
      <c r="E997">
        <f t="shared" si="30"/>
        <v>9.4</v>
      </c>
      <c r="F997">
        <f t="shared" si="30"/>
        <v>-6.6628499999999455</v>
      </c>
      <c r="G997">
        <f t="shared" si="31"/>
        <v>9.2590000000000234</v>
      </c>
      <c r="H997">
        <f t="shared" si="31"/>
        <v>-1.3039536249999855</v>
      </c>
    </row>
    <row r="998" spans="2:8" x14ac:dyDescent="0.3">
      <c r="B998">
        <f>B997+'User Interface'!$D$14</f>
        <v>0.98600000000000076</v>
      </c>
      <c r="C998">
        <f>IF(G998&lt;0,(SQRT(G998^2+H998^2)*'User Interface'!$D$17)/$C$7*COS(PI()*'User Interface'!$D$19/180),0)</f>
        <v>0</v>
      </c>
      <c r="D998">
        <f>IF(G998&lt;0,(SQRT(H998^2+H998^2)*'User Interface'!$D$17)/$C$7*COS(PI()*'User Interface'!$D$19/180)+$C$8,$C$8)</f>
        <v>-9.81</v>
      </c>
      <c r="E998">
        <f t="shared" si="30"/>
        <v>9.4</v>
      </c>
      <c r="F998">
        <f t="shared" si="30"/>
        <v>-6.6726599999999454</v>
      </c>
      <c r="G998">
        <f t="shared" si="31"/>
        <v>9.2684000000000228</v>
      </c>
      <c r="H998">
        <f t="shared" si="31"/>
        <v>-1.3106213799999855</v>
      </c>
    </row>
    <row r="999" spans="2:8" x14ac:dyDescent="0.3">
      <c r="B999">
        <f>B998+'User Interface'!$D$14</f>
        <v>0.98700000000000077</v>
      </c>
      <c r="C999">
        <f>IF(G999&lt;0,(SQRT(G999^2+H999^2)*'User Interface'!$D$17)/$C$7*COS(PI()*'User Interface'!$D$19/180),0)</f>
        <v>0</v>
      </c>
      <c r="D999">
        <f>IF(G999&lt;0,(SQRT(H999^2+H999^2)*'User Interface'!$D$17)/$C$7*COS(PI()*'User Interface'!$D$19/180)+$C$8,$C$8)</f>
        <v>-9.81</v>
      </c>
      <c r="E999">
        <f t="shared" si="30"/>
        <v>9.4</v>
      </c>
      <c r="F999">
        <f t="shared" si="30"/>
        <v>-6.6824699999999453</v>
      </c>
      <c r="G999">
        <f t="shared" si="31"/>
        <v>9.2778000000000223</v>
      </c>
      <c r="H999">
        <f t="shared" si="31"/>
        <v>-1.3172989449999855</v>
      </c>
    </row>
    <row r="1000" spans="2:8" x14ac:dyDescent="0.3">
      <c r="B1000">
        <f>B999+'User Interface'!$D$14</f>
        <v>0.98800000000000077</v>
      </c>
      <c r="C1000">
        <f>IF(G1000&lt;0,(SQRT(G1000^2+H1000^2)*'User Interface'!$D$17)/$C$7*COS(PI()*'User Interface'!$D$19/180),0)</f>
        <v>0</v>
      </c>
      <c r="D1000">
        <f>IF(G1000&lt;0,(SQRT(H1000^2+H1000^2)*'User Interface'!$D$17)/$C$7*COS(PI()*'User Interface'!$D$19/180)+$C$8,$C$8)</f>
        <v>-9.81</v>
      </c>
      <c r="E1000">
        <f t="shared" si="30"/>
        <v>9.4</v>
      </c>
      <c r="F1000">
        <f t="shared" si="30"/>
        <v>-6.6922799999999452</v>
      </c>
      <c r="G1000">
        <f t="shared" si="31"/>
        <v>9.2872000000000217</v>
      </c>
      <c r="H1000">
        <f t="shared" si="31"/>
        <v>-1.3239863199999855</v>
      </c>
    </row>
    <row r="1001" spans="2:8" x14ac:dyDescent="0.3">
      <c r="B1001">
        <f>B1000+'User Interface'!$D$14</f>
        <v>0.98900000000000077</v>
      </c>
      <c r="C1001">
        <f>IF(G1001&lt;0,(SQRT(G1001^2+H1001^2)*'User Interface'!$D$17)/$C$7*COS(PI()*'User Interface'!$D$19/180),0)</f>
        <v>0</v>
      </c>
      <c r="D1001">
        <f>IF(G1001&lt;0,(SQRT(H1001^2+H1001^2)*'User Interface'!$D$17)/$C$7*COS(PI()*'User Interface'!$D$19/180)+$C$8,$C$8)</f>
        <v>-9.81</v>
      </c>
      <c r="E1001">
        <f t="shared" si="30"/>
        <v>9.4</v>
      </c>
      <c r="F1001">
        <f t="shared" si="30"/>
        <v>-6.702089999999945</v>
      </c>
      <c r="G1001">
        <f t="shared" si="31"/>
        <v>9.2966000000000211</v>
      </c>
      <c r="H1001">
        <f t="shared" si="31"/>
        <v>-1.3306835049999854</v>
      </c>
    </row>
    <row r="1002" spans="2:8" x14ac:dyDescent="0.3">
      <c r="B1002">
        <f>B1001+'User Interface'!$D$14</f>
        <v>0.99000000000000077</v>
      </c>
      <c r="C1002">
        <f>IF(G1002&lt;0,(SQRT(G1002^2+H1002^2)*'User Interface'!$D$17)/$C$7*COS(PI()*'User Interface'!$D$19/180),0)</f>
        <v>0</v>
      </c>
      <c r="D1002">
        <f>IF(G1002&lt;0,(SQRT(H1002^2+H1002^2)*'User Interface'!$D$17)/$C$7*COS(PI()*'User Interface'!$D$19/180)+$C$8,$C$8)</f>
        <v>-9.81</v>
      </c>
      <c r="E1002">
        <f t="shared" si="30"/>
        <v>9.4</v>
      </c>
      <c r="F1002">
        <f t="shared" si="30"/>
        <v>-6.7118999999999449</v>
      </c>
      <c r="G1002">
        <f t="shared" si="31"/>
        <v>9.3060000000000205</v>
      </c>
      <c r="H1002">
        <f t="shared" si="31"/>
        <v>-1.3373904999999855</v>
      </c>
    </row>
    <row r="1003" spans="2:8" x14ac:dyDescent="0.3">
      <c r="B1003">
        <f>B1002+'User Interface'!$D$14</f>
        <v>0.99100000000000077</v>
      </c>
      <c r="C1003">
        <f>IF(G1003&lt;0,(SQRT(G1003^2+H1003^2)*'User Interface'!$D$17)/$C$7*COS(PI()*'User Interface'!$D$19/180),0)</f>
        <v>0</v>
      </c>
      <c r="D1003">
        <f>IF(G1003&lt;0,(SQRT(H1003^2+H1003^2)*'User Interface'!$D$17)/$C$7*COS(PI()*'User Interface'!$D$19/180)+$C$8,$C$8)</f>
        <v>-9.81</v>
      </c>
      <c r="E1003">
        <f t="shared" si="30"/>
        <v>9.4</v>
      </c>
      <c r="F1003">
        <f t="shared" si="30"/>
        <v>-6.7217099999999448</v>
      </c>
      <c r="G1003">
        <f t="shared" si="31"/>
        <v>9.3154000000000199</v>
      </c>
      <c r="H1003">
        <f t="shared" si="31"/>
        <v>-1.3441073049999854</v>
      </c>
    </row>
    <row r="1004" spans="2:8" x14ac:dyDescent="0.3">
      <c r="B1004">
        <f>B1003+'User Interface'!$D$14</f>
        <v>0.99200000000000077</v>
      </c>
      <c r="C1004">
        <f>IF(G1004&lt;0,(SQRT(G1004^2+H1004^2)*'User Interface'!$D$17)/$C$7*COS(PI()*'User Interface'!$D$19/180),0)</f>
        <v>0</v>
      </c>
      <c r="D1004">
        <f>IF(G1004&lt;0,(SQRT(H1004^2+H1004^2)*'User Interface'!$D$17)/$C$7*COS(PI()*'User Interface'!$D$19/180)+$C$8,$C$8)</f>
        <v>-9.81</v>
      </c>
      <c r="E1004">
        <f t="shared" si="30"/>
        <v>9.4</v>
      </c>
      <c r="F1004">
        <f t="shared" si="30"/>
        <v>-6.7315199999999447</v>
      </c>
      <c r="G1004">
        <f t="shared" si="31"/>
        <v>9.3248000000000193</v>
      </c>
      <c r="H1004">
        <f t="shared" si="31"/>
        <v>-1.3508339199999855</v>
      </c>
    </row>
    <row r="1005" spans="2:8" x14ac:dyDescent="0.3">
      <c r="B1005">
        <f>B1004+'User Interface'!$D$14</f>
        <v>0.99300000000000077</v>
      </c>
      <c r="C1005">
        <f>IF(G1005&lt;0,(SQRT(G1005^2+H1005^2)*'User Interface'!$D$17)/$C$7*COS(PI()*'User Interface'!$D$19/180),0)</f>
        <v>0</v>
      </c>
      <c r="D1005">
        <f>IF(G1005&lt;0,(SQRT(H1005^2+H1005^2)*'User Interface'!$D$17)/$C$7*COS(PI()*'User Interface'!$D$19/180)+$C$8,$C$8)</f>
        <v>-9.81</v>
      </c>
      <c r="E1005">
        <f t="shared" si="30"/>
        <v>9.4</v>
      </c>
      <c r="F1005">
        <f t="shared" si="30"/>
        <v>-6.7413299999999445</v>
      </c>
      <c r="G1005">
        <f t="shared" si="31"/>
        <v>9.3342000000000187</v>
      </c>
      <c r="H1005">
        <f t="shared" si="31"/>
        <v>-1.3575703449999854</v>
      </c>
    </row>
    <row r="1006" spans="2:8" x14ac:dyDescent="0.3">
      <c r="B1006">
        <f>B1005+'User Interface'!$D$14</f>
        <v>0.99400000000000077</v>
      </c>
      <c r="C1006">
        <f>IF(G1006&lt;0,(SQRT(G1006^2+H1006^2)*'User Interface'!$D$17)/$C$7*COS(PI()*'User Interface'!$D$19/180),0)</f>
        <v>0</v>
      </c>
      <c r="D1006">
        <f>IF(G1006&lt;0,(SQRT(H1006^2+H1006^2)*'User Interface'!$D$17)/$C$7*COS(PI()*'User Interface'!$D$19/180)+$C$8,$C$8)</f>
        <v>-9.81</v>
      </c>
      <c r="E1006">
        <f t="shared" si="30"/>
        <v>9.4</v>
      </c>
      <c r="F1006">
        <f t="shared" si="30"/>
        <v>-6.7511399999999444</v>
      </c>
      <c r="G1006">
        <f t="shared" si="31"/>
        <v>9.3436000000000181</v>
      </c>
      <c r="H1006">
        <f t="shared" si="31"/>
        <v>-1.3643165799999855</v>
      </c>
    </row>
    <row r="1007" spans="2:8" x14ac:dyDescent="0.3">
      <c r="B1007">
        <f>B1006+'User Interface'!$D$14</f>
        <v>0.99500000000000077</v>
      </c>
      <c r="C1007">
        <f>IF(G1007&lt;0,(SQRT(G1007^2+H1007^2)*'User Interface'!$D$17)/$C$7*COS(PI()*'User Interface'!$D$19/180),0)</f>
        <v>0</v>
      </c>
      <c r="D1007">
        <f>IF(G1007&lt;0,(SQRT(H1007^2+H1007^2)*'User Interface'!$D$17)/$C$7*COS(PI()*'User Interface'!$D$19/180)+$C$8,$C$8)</f>
        <v>-9.81</v>
      </c>
      <c r="E1007">
        <f t="shared" si="30"/>
        <v>9.4</v>
      </c>
      <c r="F1007">
        <f t="shared" si="30"/>
        <v>-6.7609499999999443</v>
      </c>
      <c r="G1007">
        <f t="shared" si="31"/>
        <v>9.3530000000000175</v>
      </c>
      <c r="H1007">
        <f t="shared" si="31"/>
        <v>-1.3710726249999854</v>
      </c>
    </row>
    <row r="1008" spans="2:8" x14ac:dyDescent="0.3">
      <c r="B1008">
        <f>B1007+'User Interface'!$D$14</f>
        <v>0.99600000000000077</v>
      </c>
      <c r="C1008">
        <f>IF(G1008&lt;0,(SQRT(G1008^2+H1008^2)*'User Interface'!$D$17)/$C$7*COS(PI()*'User Interface'!$D$19/180),0)</f>
        <v>0</v>
      </c>
      <c r="D1008">
        <f>IF(G1008&lt;0,(SQRT(H1008^2+H1008^2)*'User Interface'!$D$17)/$C$7*COS(PI()*'User Interface'!$D$19/180)+$C$8,$C$8)</f>
        <v>-9.81</v>
      </c>
      <c r="E1008">
        <f t="shared" si="30"/>
        <v>9.4</v>
      </c>
      <c r="F1008">
        <f t="shared" si="30"/>
        <v>-6.7707599999999442</v>
      </c>
      <c r="G1008">
        <f t="shared" si="31"/>
        <v>9.3624000000000169</v>
      </c>
      <c r="H1008">
        <f t="shared" si="31"/>
        <v>-1.3778384799999854</v>
      </c>
    </row>
    <row r="1009" spans="2:8" x14ac:dyDescent="0.3">
      <c r="B1009">
        <f>B1008+'User Interface'!$D$14</f>
        <v>0.99700000000000077</v>
      </c>
      <c r="C1009">
        <f>IF(G1009&lt;0,(SQRT(G1009^2+H1009^2)*'User Interface'!$D$17)/$C$7*COS(PI()*'User Interface'!$D$19/180),0)</f>
        <v>0</v>
      </c>
      <c r="D1009">
        <f>IF(G1009&lt;0,(SQRT(H1009^2+H1009^2)*'User Interface'!$D$17)/$C$7*COS(PI()*'User Interface'!$D$19/180)+$C$8,$C$8)</f>
        <v>-9.81</v>
      </c>
      <c r="E1009">
        <f t="shared" si="30"/>
        <v>9.4</v>
      </c>
      <c r="F1009">
        <f t="shared" si="30"/>
        <v>-6.780569999999944</v>
      </c>
      <c r="G1009">
        <f t="shared" si="31"/>
        <v>9.3718000000000163</v>
      </c>
      <c r="H1009">
        <f t="shared" si="31"/>
        <v>-1.3846141449999854</v>
      </c>
    </row>
    <row r="1010" spans="2:8" x14ac:dyDescent="0.3">
      <c r="B1010">
        <f>B1009+'User Interface'!$D$14</f>
        <v>0.99800000000000078</v>
      </c>
      <c r="C1010">
        <f>IF(G1010&lt;0,(SQRT(G1010^2+H1010^2)*'User Interface'!$D$17)/$C$7*COS(PI()*'User Interface'!$D$19/180),0)</f>
        <v>0</v>
      </c>
      <c r="D1010">
        <f>IF(G1010&lt;0,(SQRT(H1010^2+H1010^2)*'User Interface'!$D$17)/$C$7*COS(PI()*'User Interface'!$D$19/180)+$C$8,$C$8)</f>
        <v>-9.81</v>
      </c>
      <c r="E1010">
        <f t="shared" si="30"/>
        <v>9.4</v>
      </c>
      <c r="F1010">
        <f t="shared" si="30"/>
        <v>-6.7903799999999439</v>
      </c>
      <c r="G1010">
        <f t="shared" si="31"/>
        <v>9.3812000000000157</v>
      </c>
      <c r="H1010">
        <f t="shared" si="31"/>
        <v>-1.3913996199999854</v>
      </c>
    </row>
    <row r="1011" spans="2:8" x14ac:dyDescent="0.3">
      <c r="B1011">
        <f>B1010+'User Interface'!$D$14</f>
        <v>0.99900000000000078</v>
      </c>
      <c r="C1011">
        <f>IF(G1011&lt;0,(SQRT(G1011^2+H1011^2)*'User Interface'!$D$17)/$C$7*COS(PI()*'User Interface'!$D$19/180),0)</f>
        <v>0</v>
      </c>
      <c r="D1011">
        <f>IF(G1011&lt;0,(SQRT(H1011^2+H1011^2)*'User Interface'!$D$17)/$C$7*COS(PI()*'User Interface'!$D$19/180)+$C$8,$C$8)</f>
        <v>-9.81</v>
      </c>
      <c r="E1011">
        <f t="shared" si="30"/>
        <v>9.4</v>
      </c>
      <c r="F1011">
        <f t="shared" si="30"/>
        <v>-6.8001899999999438</v>
      </c>
      <c r="G1011">
        <f t="shared" si="31"/>
        <v>9.3906000000000152</v>
      </c>
      <c r="H1011">
        <f t="shared" si="31"/>
        <v>-1.3981949049999853</v>
      </c>
    </row>
    <row r="1012" spans="2:8" x14ac:dyDescent="0.3">
      <c r="B1012">
        <f>B1011+'User Interface'!$D$14</f>
        <v>1.0000000000000007</v>
      </c>
      <c r="C1012">
        <f>IF(G1012&lt;0,(SQRT(G1012^2+H1012^2)*'User Interface'!$D$17)/$C$7*COS(PI()*'User Interface'!$D$19/180),0)</f>
        <v>0</v>
      </c>
      <c r="D1012">
        <f>IF(G1012&lt;0,(SQRT(H1012^2+H1012^2)*'User Interface'!$D$17)/$C$7*COS(PI()*'User Interface'!$D$19/180)+$C$8,$C$8)</f>
        <v>-9.81</v>
      </c>
      <c r="E1012">
        <f t="shared" si="30"/>
        <v>9.4</v>
      </c>
      <c r="F1012">
        <f t="shared" si="30"/>
        <v>-6.8099999999999437</v>
      </c>
      <c r="G1012">
        <f t="shared" si="31"/>
        <v>9.4000000000000146</v>
      </c>
      <c r="H1012">
        <f t="shared" si="31"/>
        <v>-1.4049999999999854</v>
      </c>
    </row>
  </sheetData>
  <mergeCells count="1">
    <mergeCell ref="A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Interface</vt:lpstr>
      <vt:lpstr>Trial 1</vt:lpstr>
      <vt:lpstr>Trial 2</vt:lpstr>
      <vt:lpstr>Trial 3</vt:lpstr>
      <vt:lpstr>Trial 4</vt:lpstr>
      <vt:lpstr>Trial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Wagner</dc:creator>
  <cp:lastModifiedBy>Edward Wagner</cp:lastModifiedBy>
  <dcterms:created xsi:type="dcterms:W3CDTF">2013-09-30T23:33:50Z</dcterms:created>
  <dcterms:modified xsi:type="dcterms:W3CDTF">2016-07-04T20:37:12Z</dcterms:modified>
</cp:coreProperties>
</file>