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135" windowWidth="23955" windowHeight="9795" tabRatio="392" activeTab="1"/>
  </bookViews>
  <sheets>
    <sheet name="Vacxin Lợn" sheetId="4" r:id="rId1"/>
    <sheet name="Vacxin Gà" sheetId="5" r:id="rId2"/>
    <sheet name="Sheet3" sheetId="7" state="hidden" r:id="rId3"/>
  </sheets>
  <definedNames>
    <definedName name="_xlnm._FilterDatabase" localSheetId="2" hidden="1">Sheet3!$A$1:$AR$1601</definedName>
    <definedName name="_xlnm._FilterDatabase" localSheetId="1" hidden="1">'Vacxin Gà'!$A$11:$K$86</definedName>
    <definedName name="_xlnm._FilterDatabase" localSheetId="0" hidden="1">'Vacxin Lợn'!$A$11:$M$82</definedName>
  </definedNames>
  <calcPr calcId="125725"/>
</workbook>
</file>

<file path=xl/calcChain.xml><?xml version="1.0" encoding="utf-8"?>
<calcChain xmlns="http://schemas.openxmlformats.org/spreadsheetml/2006/main">
  <c r="E55" i="5"/>
  <c r="E48"/>
  <c r="E33"/>
  <c r="E62"/>
  <c r="E61" l="1"/>
  <c r="E73"/>
  <c r="E77"/>
  <c r="E78"/>
  <c r="E82"/>
  <c r="E83"/>
  <c r="E85"/>
  <c r="E84"/>
  <c r="E25"/>
  <c r="E24"/>
  <c r="E74"/>
  <c r="E60"/>
  <c r="E46"/>
  <c r="E44"/>
  <c r="E37"/>
  <c r="E30"/>
  <c r="E14"/>
  <c r="E57"/>
  <c r="E22"/>
  <c r="E21"/>
  <c r="E58"/>
  <c r="E54"/>
  <c r="E51"/>
  <c r="E49"/>
  <c r="E42"/>
  <c r="E39"/>
  <c r="E29"/>
  <c r="E27"/>
  <c r="E86"/>
  <c r="E81"/>
  <c r="E80"/>
  <c r="E79"/>
  <c r="E76"/>
  <c r="E75"/>
  <c r="E72"/>
  <c r="E71"/>
  <c r="E70"/>
  <c r="E69"/>
  <c r="E68"/>
  <c r="E67"/>
  <c r="E66"/>
  <c r="E65"/>
  <c r="E64"/>
  <c r="E63"/>
  <c r="E59"/>
  <c r="E56"/>
  <c r="E53"/>
  <c r="E52"/>
  <c r="E50"/>
  <c r="E47"/>
  <c r="E45"/>
  <c r="E43"/>
  <c r="E41"/>
  <c r="E40"/>
  <c r="E38"/>
  <c r="E36"/>
  <c r="E35"/>
  <c r="E34"/>
  <c r="E32"/>
  <c r="E31"/>
  <c r="E28"/>
  <c r="E26"/>
  <c r="E23"/>
  <c r="E20"/>
  <c r="E19"/>
  <c r="E18"/>
  <c r="E17"/>
  <c r="E16"/>
  <c r="E15"/>
  <c r="E13"/>
  <c r="E12"/>
  <c r="E40" i="4" l="1"/>
  <c r="E82"/>
  <c r="E21"/>
  <c r="E20"/>
  <c r="E71"/>
  <c r="E62"/>
  <c r="E49"/>
  <c r="E46"/>
  <c r="E79"/>
  <c r="E78"/>
  <c r="E72"/>
  <c r="E68"/>
  <c r="E60"/>
  <c r="E55"/>
  <c r="E50"/>
  <c r="E45"/>
  <c r="E41"/>
  <c r="E35"/>
  <c r="E29"/>
  <c r="E27"/>
  <c r="E24"/>
  <c r="E23"/>
  <c r="E22"/>
  <c r="E17"/>
  <c r="E74"/>
  <c r="E39"/>
  <c r="E15"/>
  <c r="E80"/>
  <c r="E76"/>
  <c r="E56"/>
  <c r="E31" l="1"/>
  <c r="E81"/>
  <c r="E77"/>
  <c r="E75"/>
  <c r="E69"/>
  <c r="E67"/>
  <c r="E66"/>
  <c r="E65"/>
  <c r="E64"/>
  <c r="E63"/>
  <c r="E61"/>
  <c r="E59"/>
  <c r="E58"/>
  <c r="E53"/>
  <c r="E52"/>
  <c r="E51"/>
  <c r="E48"/>
  <c r="E47"/>
  <c r="E44"/>
  <c r="E43"/>
  <c r="E42"/>
  <c r="E37"/>
  <c r="E36"/>
  <c r="E34"/>
  <c r="E32"/>
  <c r="E30"/>
  <c r="E28"/>
  <c r="E26"/>
  <c r="E25"/>
  <c r="E19"/>
  <c r="E18"/>
  <c r="E16"/>
  <c r="E14"/>
  <c r="E13"/>
  <c r="E12"/>
</calcChain>
</file>

<file path=xl/sharedStrings.xml><?xml version="1.0" encoding="utf-8"?>
<sst xmlns="http://schemas.openxmlformats.org/spreadsheetml/2006/main" count="8393" uniqueCount="2097">
  <si>
    <t>CÔNG TY CPTĐ DABACO VIỆT NAM</t>
  </si>
  <si>
    <t xml:space="preserve">TRUNG TÂM CHẨN ĐOÁN THÚ  Y </t>
  </si>
  <si>
    <t>Kính gửi: Ông Vũ Đăng Đồng - GĐ Trung Tâm CĐTY DABACO</t>
  </si>
  <si>
    <t>TT</t>
  </si>
  <si>
    <t>Tên vaccin, thuốc thú y</t>
  </si>
  <si>
    <t>Quy cách</t>
  </si>
  <si>
    <t>Tổng</t>
  </si>
  <si>
    <t>Đơn giá 
TT</t>
  </si>
  <si>
    <t>Nhà cung cấp</t>
  </si>
  <si>
    <t>Loại 
TTY</t>
  </si>
  <si>
    <t>THÚ Y 3T</t>
  </si>
  <si>
    <t>3T</t>
  </si>
  <si>
    <t xml:space="preserve"> Arbocel RC fine 20kg</t>
  </si>
  <si>
    <t>3T-</t>
  </si>
  <si>
    <t>1. Công ty Lợn giống Hạt Nhân:</t>
  </si>
  <si>
    <t>Allicom S</t>
  </si>
  <si>
    <t>2. Công ty Lợn giống DBC LTài:</t>
  </si>
  <si>
    <t>Aminox 1 kg</t>
  </si>
  <si>
    <t>3. Công ty Lợn DBC Hà Nam:</t>
  </si>
  <si>
    <t>Amoksicilin VP 50%</t>
  </si>
  <si>
    <t>4. Công ty Lợn DBC Phú Thọ:</t>
  </si>
  <si>
    <t>Amoxicol kg</t>
  </si>
  <si>
    <t>5. Công ty Lợn DBC Hải Phòng:</t>
  </si>
  <si>
    <t>Animunin lít</t>
  </si>
  <si>
    <t>6. Công ty Lợn giống Lạc Vệ:</t>
  </si>
  <si>
    <t>Aqua - net</t>
  </si>
  <si>
    <t xml:space="preserve">7. Công ty Gia công lợn: </t>
  </si>
  <si>
    <t xml:space="preserve">Arbocel </t>
  </si>
  <si>
    <t>8. Công ty DBC Tuyên Quang:</t>
  </si>
  <si>
    <t>Avante Injection</t>
  </si>
  <si>
    <t>9. Công ty Gà giống:</t>
  </si>
  <si>
    <t>Bicalphos 1 lít</t>
  </si>
  <si>
    <t>10. Công ty Gà gia công:</t>
  </si>
  <si>
    <t xml:space="preserve">Bimoxyl LA </t>
  </si>
  <si>
    <t xml:space="preserve">Bio VX </t>
  </si>
  <si>
    <t>Bmax 100ml</t>
  </si>
  <si>
    <t>Clamox WSP 50%</t>
  </si>
  <si>
    <t>De - Odorase 30% 1 kg</t>
  </si>
  <si>
    <t>Dicla 50</t>
  </si>
  <si>
    <t xml:space="preserve">Disentin </t>
  </si>
  <si>
    <t>Doxoral kg</t>
  </si>
  <si>
    <t>Dynalin 10</t>
  </si>
  <si>
    <t>Energyn 100ml</t>
  </si>
  <si>
    <t>Entril 10inj 100ml</t>
  </si>
  <si>
    <t>Entril 20 1 lít</t>
  </si>
  <si>
    <t>Fokkame Extra kg</t>
  </si>
  <si>
    <t>Globigen pig 100ml</t>
  </si>
  <si>
    <t>Glucan C kg</t>
  </si>
  <si>
    <t>Ibernat Yuccal lít</t>
  </si>
  <si>
    <t xml:space="preserve">Introvit C </t>
  </si>
  <si>
    <t xml:space="preserve">Introvit D3 50 Oral </t>
  </si>
  <si>
    <t>Kapran Soluble pwder 1 kg</t>
  </si>
  <si>
    <t>Lamulin kg</t>
  </si>
  <si>
    <t>Layer 999</t>
  </si>
  <si>
    <t>Lifegard T 100v/ hộp</t>
  </si>
  <si>
    <t>Linco -Sol 1kg</t>
  </si>
  <si>
    <t xml:space="preserve">Livoliv </t>
  </si>
  <si>
    <t>Macrotil 250 960ml</t>
  </si>
  <si>
    <t>Metholmax 1 lít</t>
  </si>
  <si>
    <t>Micosol 25% Solution 1 lít</t>
  </si>
  <si>
    <t>Mine - Caphos 1 lits</t>
  </si>
  <si>
    <t>Multivit lít</t>
  </si>
  <si>
    <t>Naticolin 40% 100g</t>
  </si>
  <si>
    <t>Nemovit</t>
  </si>
  <si>
    <t xml:space="preserve">Nutripeptid </t>
  </si>
  <si>
    <t>Nutritop lít</t>
  </si>
  <si>
    <t>Ossi Biotic kg</t>
  </si>
  <si>
    <t>Pantilmi</t>
  </si>
  <si>
    <t>Pnewmobiotique Kg</t>
  </si>
  <si>
    <t>Polyviteda 100ml</t>
  </si>
  <si>
    <t>Poromix Plus Kg</t>
  </si>
  <si>
    <t>Protacid kg</t>
  </si>
  <si>
    <t>Protacid Plus Lipuid 1lits</t>
  </si>
  <si>
    <t>Protect All FF</t>
  </si>
  <si>
    <t xml:space="preserve">Phoscal </t>
  </si>
  <si>
    <t>Quiosol 20% Solution 1 lít</t>
  </si>
  <si>
    <t>Sow Advantage</t>
  </si>
  <si>
    <t>Spectoline 100ml</t>
  </si>
  <si>
    <t>Sữa Porcomix plus kg</t>
  </si>
  <si>
    <t>Tecvit SE lít</t>
  </si>
  <si>
    <t>Tiamulina</t>
  </si>
  <si>
    <t>Timicin WS</t>
  </si>
  <si>
    <t>Tolcoxin 1 lít</t>
  </si>
  <si>
    <t>Tolcoxin 5% 100ml</t>
  </si>
  <si>
    <t>Toxy nil plus ml</t>
  </si>
  <si>
    <t>Vital Chorus Farte 1 lít</t>
  </si>
  <si>
    <t>Vitex liquid 1 lít</t>
  </si>
  <si>
    <t>Vitol 86 oral 1 lít</t>
  </si>
  <si>
    <t>X Cool 115  Kg</t>
  </si>
  <si>
    <t>X Stress 113 Kg</t>
  </si>
  <si>
    <t>X Visol 114 kg</t>
  </si>
  <si>
    <t>AGRIVIET</t>
  </si>
  <si>
    <t>Agriviet</t>
  </si>
  <si>
    <t>Izovac  Clone 1000ds</t>
  </si>
  <si>
    <t>Agriviet-</t>
  </si>
  <si>
    <t>Izovac CHB 1000ds</t>
  </si>
  <si>
    <t>Izovac H120 2500ds</t>
  </si>
  <si>
    <t>Izovac marel bivalen 1000ds</t>
  </si>
  <si>
    <t>Izovac marel bivalen 2000ds</t>
  </si>
  <si>
    <t>Izovac ND Flu 1000ds</t>
  </si>
  <si>
    <t>Amoxlav wsp 15%</t>
  </si>
  <si>
    <t>Avicap kg</t>
  </si>
  <si>
    <t>Aviliv lít</t>
  </si>
  <si>
    <t>Avimix lít</t>
  </si>
  <si>
    <t xml:space="preserve">Bilactal Premium </t>
  </si>
  <si>
    <t>Clamox</t>
  </si>
  <si>
    <t>Flordox 300</t>
  </si>
  <si>
    <t>Para C 1 kg</t>
  </si>
  <si>
    <t>Selko 4 health kg</t>
  </si>
  <si>
    <t>Valosin  Soluble 40g/gói</t>
  </si>
  <si>
    <t>Vitamin C Kg</t>
  </si>
  <si>
    <t>Vitamin K kg</t>
  </si>
  <si>
    <t>AGROVET H</t>
  </si>
  <si>
    <t>Agrovet H</t>
  </si>
  <si>
    <t>Agrolyte Kg</t>
  </si>
  <si>
    <t>Agrovet H-</t>
  </si>
  <si>
    <t>Amicen S Solucion plus 1 lít</t>
  </si>
  <si>
    <t>Amoxycen 200LA 250ml</t>
  </si>
  <si>
    <t>Cenamicina 10 plus 100ml</t>
  </si>
  <si>
    <t>Doxoral kg-</t>
  </si>
  <si>
    <t>Enronova 10%</t>
  </si>
  <si>
    <t>Ferrocen 100ml</t>
  </si>
  <si>
    <t>Floxicen 1L</t>
  </si>
  <si>
    <t>Hepatocen liqquido 1 lít</t>
  </si>
  <si>
    <t>Hydropen 100ml</t>
  </si>
  <si>
    <t>Lincospesc 100ml</t>
  </si>
  <si>
    <t>Mutalin 10% Premix 20kg</t>
  </si>
  <si>
    <t>Norfloxacin 200 oval(250ml)</t>
  </si>
  <si>
    <t xml:space="preserve">Nova ADE </t>
  </si>
  <si>
    <t>Nova coltin WS 1kg</t>
  </si>
  <si>
    <t>Nova Doxy kg</t>
  </si>
  <si>
    <t>Nova fos</t>
  </si>
  <si>
    <t>Novacil 100ml</t>
  </si>
  <si>
    <t>Novalistin 40Mix</t>
  </si>
  <si>
    <t>Novamoxin 20%</t>
  </si>
  <si>
    <t xml:space="preserve">Novamoxine 15% </t>
  </si>
  <si>
    <t>Novamoxine 15% 250ml</t>
  </si>
  <si>
    <t>Novamoxine 20% 100ml</t>
  </si>
  <si>
    <t>Novamoxine kg</t>
  </si>
  <si>
    <t>Oxycen 200LA 100ml</t>
  </si>
  <si>
    <t>Tilmicosin - sol 250ml</t>
  </si>
  <si>
    <t>Trisol 1 kg</t>
  </si>
  <si>
    <t>AMAPROVET</t>
  </si>
  <si>
    <t>AMA PROVET</t>
  </si>
  <si>
    <t>Butavit I</t>
  </si>
  <si>
    <t>AMA PROVET-</t>
  </si>
  <si>
    <t>Fosfan inj 100ml</t>
  </si>
  <si>
    <t>Gentamycin 100ml</t>
  </si>
  <si>
    <t>Kangjuntai</t>
  </si>
  <si>
    <t>Para C10P</t>
  </si>
  <si>
    <t>Perin 50L</t>
  </si>
  <si>
    <t xml:space="preserve">Restil Solution </t>
  </si>
  <si>
    <t>AMAVET</t>
  </si>
  <si>
    <t>Amavet</t>
  </si>
  <si>
    <t>Bio HC 25ds</t>
  </si>
  <si>
    <t>Amavet-</t>
  </si>
  <si>
    <t>Bio LJE 10ds</t>
  </si>
  <si>
    <t>Circo Pigvac 10ds</t>
  </si>
  <si>
    <t>Circo Pigvac50ds</t>
  </si>
  <si>
    <t>Live vaccin 50ds - Dịch tả</t>
  </si>
  <si>
    <t>Vaccin APP 50ds</t>
  </si>
  <si>
    <t>VC FMD Aftogenoleo 25ds</t>
  </si>
  <si>
    <t>VC FMD Aftogenoleo 60ds</t>
  </si>
  <si>
    <t xml:space="preserve">Wisun NDIBH9N2 </t>
  </si>
  <si>
    <t>Amoxicol Solution</t>
  </si>
  <si>
    <t>Belalin 10% 10kg</t>
  </si>
  <si>
    <t>BetaQ 1 lít</t>
  </si>
  <si>
    <t>BetaQ lít can 20l</t>
  </si>
  <si>
    <t>Bột lăn Sylycasil 20kg</t>
  </si>
  <si>
    <t>Colistine 4800 wsp 1 kg</t>
  </si>
  <si>
    <t>Doxycyline 20%</t>
  </si>
  <si>
    <t>Dufacal cio 100ml</t>
  </si>
  <si>
    <t>Dufafloxacin 10% 100ml</t>
  </si>
  <si>
    <t>Dufamec 1% inj 50ml</t>
  </si>
  <si>
    <t>Dufamec Drench lít</t>
  </si>
  <si>
    <t>Dufamin kg</t>
  </si>
  <si>
    <t>Dufamox 15% LA inj 100ml</t>
  </si>
  <si>
    <t>Dufamox 15% LA inj 100ml-</t>
  </si>
  <si>
    <t>Dufamox G 150/40Inj 100ml</t>
  </si>
  <si>
    <t>Dufavit AD3E inj 100ml</t>
  </si>
  <si>
    <t>Genta LA inj 50ml</t>
  </si>
  <si>
    <t>Iron Dextran 20% Plus 100ml</t>
  </si>
  <si>
    <t>Kangjuntai-</t>
  </si>
  <si>
    <t>Liver Tonic Oral 1 lít</t>
  </si>
  <si>
    <t>Multivit inj 100ml</t>
  </si>
  <si>
    <t>Mycinlin Soluble power 1kg</t>
  </si>
  <si>
    <t>Oxytetracyclin 20% LA 100ml</t>
  </si>
  <si>
    <t>Oxytocin 10UI 50ml</t>
  </si>
  <si>
    <t>PBT 4way</t>
  </si>
  <si>
    <t>Polycox Solution 100ml</t>
  </si>
  <si>
    <t>Pro22six</t>
  </si>
  <si>
    <t>Shauma Premium Kg</t>
  </si>
  <si>
    <t xml:space="preserve">Tenamoxin </t>
  </si>
  <si>
    <t>Tylosin 20% inj 100ml</t>
  </si>
  <si>
    <t>Vibazole 1 kg</t>
  </si>
  <si>
    <t>Amevet</t>
  </si>
  <si>
    <t>Nisseiken APM 50ds</t>
  </si>
  <si>
    <t>Amevet-</t>
  </si>
  <si>
    <t>Kyxotil P kg</t>
  </si>
  <si>
    <t>Yodokyx 5 lít</t>
  </si>
  <si>
    <t>ANOVA Tech</t>
  </si>
  <si>
    <t>Circomaster 50ds</t>
  </si>
  <si>
    <t>ANOVA Tech-</t>
  </si>
  <si>
    <t>ANOVABIOTECH</t>
  </si>
  <si>
    <t>Anovabiotech</t>
  </si>
  <si>
    <t>Alfamec 1%</t>
  </si>
  <si>
    <t>Anovabiotech-</t>
  </si>
  <si>
    <t>Amcicoli - D inj</t>
  </si>
  <si>
    <t>Amcicoli powder kg</t>
  </si>
  <si>
    <t>Amoksicilin vp 50% kg</t>
  </si>
  <si>
    <t>Amox 500 AP</t>
  </si>
  <si>
    <t>Amoximed LA</t>
  </si>
  <si>
    <t>Ampicillin 10%</t>
  </si>
  <si>
    <t>Ana - Dexa 100ml</t>
  </si>
  <si>
    <t>Bcomplex 1 kg</t>
  </si>
  <si>
    <t>Bcomplex C</t>
  </si>
  <si>
    <t>Bio Anazin C 100ml</t>
  </si>
  <si>
    <t>Bio. Chromix kg</t>
  </si>
  <si>
    <t>Canxium B12 100ml</t>
  </si>
  <si>
    <t>Carosil 100ml</t>
  </si>
  <si>
    <t>Ceptiur 100ml</t>
  </si>
  <si>
    <t xml:space="preserve">Coccitol trazol </t>
  </si>
  <si>
    <t>Colistin premix 5Kg/túi</t>
  </si>
  <si>
    <t>Colistin premix Kg</t>
  </si>
  <si>
    <t>Coxsan 1 lít</t>
  </si>
  <si>
    <t>Dexa AP 100ml</t>
  </si>
  <si>
    <t>Dexa Ject 100ml</t>
  </si>
  <si>
    <t>Dilaccoc 1 lit</t>
  </si>
  <si>
    <t>Disentin 1 lits</t>
  </si>
  <si>
    <t>Doxtyl 200ws</t>
  </si>
  <si>
    <t>Doxy 50%</t>
  </si>
  <si>
    <t>Electrolyte Blend 1kg</t>
  </si>
  <si>
    <t>Farm xide 20 lít</t>
  </si>
  <si>
    <t>Farm xide 5 lít</t>
  </si>
  <si>
    <t>Flomix AP 1kg</t>
  </si>
  <si>
    <t>Flor Star 1kg</t>
  </si>
  <si>
    <t>Flordoxy kg</t>
  </si>
  <si>
    <t>Gentamox AP 100ml</t>
  </si>
  <si>
    <t>Indupart 20ml</t>
  </si>
  <si>
    <t>Lanflox 1 lít</t>
  </si>
  <si>
    <t>Lesthionin C 100ml</t>
  </si>
  <si>
    <t>Licorol 1 lít</t>
  </si>
  <si>
    <t>Maxyl 500mg/g</t>
  </si>
  <si>
    <t>Mediflo 100wsp</t>
  </si>
  <si>
    <t>Mediflor 100WSP</t>
  </si>
  <si>
    <t xml:space="preserve">Mediflox 10% </t>
  </si>
  <si>
    <t>Milk AP 1kg</t>
  </si>
  <si>
    <t>Nipoxyme kg</t>
  </si>
  <si>
    <t>Norxacin AP Kg</t>
  </si>
  <si>
    <t>OX Virin 1 lít</t>
  </si>
  <si>
    <t xml:space="preserve">Powdox 50% </t>
  </si>
  <si>
    <t>SG. Atropin 100ml</t>
  </si>
  <si>
    <t>SG. Bromhexin 100ml</t>
  </si>
  <si>
    <t>SG. Electro C 1kg</t>
  </si>
  <si>
    <t>SG. Electrolyte C 10kg</t>
  </si>
  <si>
    <t>SG. Panadol 1kg</t>
  </si>
  <si>
    <t>SG. Vectemuc C kg</t>
  </si>
  <si>
    <t>Tiamulin VP Kg</t>
  </si>
  <si>
    <t>Tiamulin WS Kg</t>
  </si>
  <si>
    <t>Tylo - PC Gold Chai</t>
  </si>
  <si>
    <t>Tylodox Extra WS 1kg</t>
  </si>
  <si>
    <t>Tylogen AP 100ml</t>
  </si>
  <si>
    <t>Tylogen AP 250ml</t>
  </si>
  <si>
    <t>Tylosin 200-100ml</t>
  </si>
  <si>
    <t>Vitamin ADE 100ml</t>
  </si>
  <si>
    <t>Vitamin ADE kg</t>
  </si>
  <si>
    <t>Vitamin K 100ml</t>
  </si>
  <si>
    <t>Vitapoutry kg</t>
  </si>
  <si>
    <t>APHARMA</t>
  </si>
  <si>
    <t>Apharma</t>
  </si>
  <si>
    <t>H5N1 Re5 250ml</t>
  </si>
  <si>
    <t>Apharma-</t>
  </si>
  <si>
    <t>H5N1 Re6 250ml</t>
  </si>
  <si>
    <t>Salcochek 15kg</t>
  </si>
  <si>
    <t>Stress 1 lít</t>
  </si>
  <si>
    <t>Tonisyti 23kg</t>
  </si>
  <si>
    <t>AVAC</t>
  </si>
  <si>
    <t>Avac New K 1000ds</t>
  </si>
  <si>
    <t>AVAC-</t>
  </si>
  <si>
    <t>Avac New K 500ds</t>
  </si>
  <si>
    <t>AVET</t>
  </si>
  <si>
    <t>Avet VN</t>
  </si>
  <si>
    <t>Chirox kg</t>
  </si>
  <si>
    <t>Avet VN-</t>
  </si>
  <si>
    <t>Chlor T SI kg</t>
  </si>
  <si>
    <t>Salcochek Premix  1 kg</t>
  </si>
  <si>
    <t>Stresroak Liquid 1 lít</t>
  </si>
  <si>
    <t>Superlive 1 lít</t>
  </si>
  <si>
    <t>Vnua-smart kg</t>
  </si>
  <si>
    <t>AZANKO</t>
  </si>
  <si>
    <t>Azanko</t>
  </si>
  <si>
    <t>Pavo shield 10ds</t>
  </si>
  <si>
    <t>Azanko-</t>
  </si>
  <si>
    <t>BIOFARM  HN</t>
  </si>
  <si>
    <t>Biofarm HN</t>
  </si>
  <si>
    <t>Centre Amogen</t>
  </si>
  <si>
    <t>Biofarm HN-</t>
  </si>
  <si>
    <t>Centre Amoxyl LA 15%</t>
  </si>
  <si>
    <t>Centre Enrox</t>
  </si>
  <si>
    <t>BIOWISH VN</t>
  </si>
  <si>
    <t>Biowish VN</t>
  </si>
  <si>
    <t>Biowish 3PS kg</t>
  </si>
  <si>
    <t>Biowish VN-</t>
  </si>
  <si>
    <t>Manure Odor 1 kg</t>
  </si>
  <si>
    <t>CENPHARCO</t>
  </si>
  <si>
    <t>Cenpharco</t>
  </si>
  <si>
    <t xml:space="preserve">Sắt 100ml </t>
  </si>
  <si>
    <t>Cenpharco-</t>
  </si>
  <si>
    <t>CENVET</t>
  </si>
  <si>
    <t>Cenvet</t>
  </si>
  <si>
    <t>Cen - ADE.Bcomplex kg</t>
  </si>
  <si>
    <t>Cenvet-</t>
  </si>
  <si>
    <t>Cen - Allzym</t>
  </si>
  <si>
    <t>Cen - Calphos lít</t>
  </si>
  <si>
    <t>Cen - Hepatol thảo dược 1 lít</t>
  </si>
  <si>
    <t>Cen - Hepatol thảo dược 5 lít</t>
  </si>
  <si>
    <t>JK Ampico WSP 1 kg</t>
  </si>
  <si>
    <t>JK Doxy 500wsp 1 kg</t>
  </si>
  <si>
    <t>Amox 50</t>
  </si>
  <si>
    <t>COEN-BIO-</t>
  </si>
  <si>
    <t>Iron dextran injection 15g</t>
  </si>
  <si>
    <t>Tylosin</t>
  </si>
  <si>
    <t>Tylvalosin</t>
  </si>
  <si>
    <t>CTC BIO</t>
  </si>
  <si>
    <t>Asnipirin 1 kg</t>
  </si>
  <si>
    <t>CTC BIO-</t>
  </si>
  <si>
    <t>DiỄM UYÊN</t>
  </si>
  <si>
    <t>Diễm uyên</t>
  </si>
  <si>
    <t>ADE Bcomlex 100ml</t>
  </si>
  <si>
    <t>Diễm uyên-</t>
  </si>
  <si>
    <t>Aminopolimix kg</t>
  </si>
  <si>
    <t>Bacteriolact 1kg D.U</t>
  </si>
  <si>
    <t>Bại liệt gà, vịt</t>
  </si>
  <si>
    <t>Bcomplex 1 kg-</t>
  </si>
  <si>
    <t>Butamin 100ml</t>
  </si>
  <si>
    <t>Cafein Na Benzoat 100ml</t>
  </si>
  <si>
    <t>Canxi, Mg glutamat</t>
  </si>
  <si>
    <t>E 10000 T100 100ml</t>
  </si>
  <si>
    <t>Flodox 100ml</t>
  </si>
  <si>
    <t>Flor 4.5% 1kg</t>
  </si>
  <si>
    <t>H - U - G 1kg</t>
  </si>
  <si>
    <t>Hupha  - Colimox 1kg</t>
  </si>
  <si>
    <t>Hupha  - Floral 1 lít</t>
  </si>
  <si>
    <t>Hupha - Amtin 100ml</t>
  </si>
  <si>
    <t>Hupha - Cox 5% 1lít</t>
  </si>
  <si>
    <t>Hupha - FexDextran B12 100ml</t>
  </si>
  <si>
    <t>Hupha - Flocin 10% 1L</t>
  </si>
  <si>
    <t>Hupha - Flor30 100ml</t>
  </si>
  <si>
    <t>Hupha - Typor 100ml</t>
  </si>
  <si>
    <t>Hupha cefur 100ml</t>
  </si>
  <si>
    <t>Hupha Dorflor LA 100ml</t>
  </si>
  <si>
    <t>Hupha Dosin 1kg</t>
  </si>
  <si>
    <t>Hupha Doxy 20 1 kg</t>
  </si>
  <si>
    <t>Hupha Floral 100ml</t>
  </si>
  <si>
    <t>Hupha Hepatol 1 lít</t>
  </si>
  <si>
    <t>Hupha Lincospec 100ml</t>
  </si>
  <si>
    <t>Hupha Spectin 1.1kg</t>
  </si>
  <si>
    <t>Hupha Tia 10%</t>
  </si>
  <si>
    <t>Miomix 500g</t>
  </si>
  <si>
    <t>Neomycin 10% Kg</t>
  </si>
  <si>
    <t>Sulfamethox 100ml</t>
  </si>
  <si>
    <t>T5000 100ml</t>
  </si>
  <si>
    <t>Tilmix 1 kg</t>
  </si>
  <si>
    <t>Tylanject 100ml</t>
  </si>
  <si>
    <t>Tylosin tatrate kg</t>
  </si>
  <si>
    <t>Vitamix 1 lít</t>
  </si>
  <si>
    <t>DNA</t>
  </si>
  <si>
    <t>Anigane</t>
  </si>
  <si>
    <t>DNA-</t>
  </si>
  <si>
    <t>Bestaquam 1 lít</t>
  </si>
  <si>
    <t xml:space="preserve">Bioone plus </t>
  </si>
  <si>
    <t>Bột Sylicasil Kg</t>
  </si>
  <si>
    <t>Cetonic 5 lít</t>
  </si>
  <si>
    <t xml:space="preserve">DA Strong 1 AC </t>
  </si>
  <si>
    <t>Dasara 20 lít</t>
  </si>
  <si>
    <t>EM Fishem - 1</t>
  </si>
  <si>
    <t>Em pro - 1</t>
  </si>
  <si>
    <t xml:space="preserve">Em Septic -1 </t>
  </si>
  <si>
    <t>Em Wat - 1 lít</t>
  </si>
  <si>
    <t>Enviclean can 5 lít</t>
  </si>
  <si>
    <t>Mixoil lipuid lít</t>
  </si>
  <si>
    <t>Probi Livest - 1</t>
  </si>
  <si>
    <t>Prozym</t>
  </si>
  <si>
    <t xml:space="preserve">Rỉ mật </t>
  </si>
  <si>
    <t>Vitamino Acido Liq 1 lít</t>
  </si>
  <si>
    <t>DP CÔNG NGHỆ</t>
  </si>
  <si>
    <t>DP Công nghệ</t>
  </si>
  <si>
    <t>Gentylan 100ml</t>
  </si>
  <si>
    <t>DP Công nghệ-</t>
  </si>
  <si>
    <t>DƯỢC ECO</t>
  </si>
  <si>
    <t>Dược Eco</t>
  </si>
  <si>
    <t>Albendazol 10% 1L</t>
  </si>
  <si>
    <t>Dược Eco-</t>
  </si>
  <si>
    <t>AmoxC</t>
  </si>
  <si>
    <t>Apsa Vigorol 1 lít</t>
  </si>
  <si>
    <t>Ecobiol kg</t>
  </si>
  <si>
    <t>Enrophar powder 20% kg</t>
  </si>
  <si>
    <t>ESB3 250g</t>
  </si>
  <si>
    <t>L - Arginine HCL - NL</t>
  </si>
  <si>
    <t>Naticolin 40% Kg</t>
  </si>
  <si>
    <t>Norfloxacin HCL - NL</t>
  </si>
  <si>
    <t>Sulfamono 1000 1kg</t>
  </si>
  <si>
    <t>Technomos  Kg</t>
  </si>
  <si>
    <t>Viusid 1F 1 lít</t>
  </si>
  <si>
    <t>Dược TY Nasa</t>
  </si>
  <si>
    <t>Điện giải nhân sâm</t>
  </si>
  <si>
    <t>Dược TY Nasa-</t>
  </si>
  <si>
    <t>ĐÔNG PHƯƠNG</t>
  </si>
  <si>
    <t>Đông Phương</t>
  </si>
  <si>
    <t>Knew H5 500ml</t>
  </si>
  <si>
    <t>Đông Phương-</t>
  </si>
  <si>
    <t xml:space="preserve">Diclasol HI </t>
  </si>
  <si>
    <t>Diflocin lít</t>
  </si>
  <si>
    <t>Shift 1 5 lít</t>
  </si>
  <si>
    <t>Tilmigen 1 lits</t>
  </si>
  <si>
    <t>Vetrisulf kg</t>
  </si>
  <si>
    <t>ĐỨC NGHĨA</t>
  </si>
  <si>
    <t>Đức Nghĩa</t>
  </si>
  <si>
    <t>Menvi sinh Bioline</t>
  </si>
  <si>
    <t>Đức Nghĩa-</t>
  </si>
  <si>
    <t>ECO AH</t>
  </si>
  <si>
    <t>Eco - AH</t>
  </si>
  <si>
    <t>Excede For Swine 50ml</t>
  </si>
  <si>
    <t>Eco - AH-</t>
  </si>
  <si>
    <t>Farrowsure B 10 ds, 50ml</t>
  </si>
  <si>
    <t>Fostera PRRS 50ds</t>
  </si>
  <si>
    <t>Laryngo vac 1000ds</t>
  </si>
  <si>
    <t>Litterguard LTC 10ds</t>
  </si>
  <si>
    <t>Postera PCV 50ds</t>
  </si>
  <si>
    <t>Postera PCV 50ds MH</t>
  </si>
  <si>
    <t>Respi Sure 1 one 50ds</t>
  </si>
  <si>
    <t>BMD Grannulated 10%</t>
  </si>
  <si>
    <t>Draxxin 100ml</t>
  </si>
  <si>
    <t xml:space="preserve">Lutalyse </t>
  </si>
  <si>
    <t xml:space="preserve">Sterible Dilient </t>
  </si>
  <si>
    <t xml:space="preserve">FARMSIAN </t>
  </si>
  <si>
    <t>Nutritonic 1 lít</t>
  </si>
  <si>
    <t>FARMSIAN -</t>
  </si>
  <si>
    <t>GREENBIOVET</t>
  </si>
  <si>
    <t>Fostera PRRS 50ds-</t>
  </si>
  <si>
    <t>GREENBIOVET-</t>
  </si>
  <si>
    <t>Litterguard LTC 10ds-</t>
  </si>
  <si>
    <t xml:space="preserve">Myvac HC </t>
  </si>
  <si>
    <t>Parvosuin 10ds</t>
  </si>
  <si>
    <t>Repi Sure 50ds</t>
  </si>
  <si>
    <t>Mdv ND Emulsion 500ds</t>
  </si>
  <si>
    <t>MDV NDIBIBD 1000ds</t>
  </si>
  <si>
    <t>Medivac AI</t>
  </si>
  <si>
    <t>Medivac Coryza T 1000ds</t>
  </si>
  <si>
    <t>Medivac Gumboro A 1000ds</t>
  </si>
  <si>
    <t>Medivac Gumboro Emul 1000ds</t>
  </si>
  <si>
    <t>Medivac ILT 1000ds</t>
  </si>
  <si>
    <t>Medivac ND EDSIBEmulsion 1000ds</t>
  </si>
  <si>
    <t>Medivac ND Emulsion 1000ds</t>
  </si>
  <si>
    <t>Medivac ND-IB 1000ds</t>
  </si>
  <si>
    <t>Medivac Pox 1000ds</t>
  </si>
  <si>
    <t>Mypravac suis 50ds</t>
  </si>
  <si>
    <t>Rokova 20ml - 10ds</t>
  </si>
  <si>
    <t>AD3EC 1 lít</t>
  </si>
  <si>
    <t>Anagin C 100ml</t>
  </si>
  <si>
    <t>Anti heat stress 1 lít</t>
  </si>
  <si>
    <t>Antisep 5 lít</t>
  </si>
  <si>
    <t>Bio Green 1kg</t>
  </si>
  <si>
    <t>Caphoject 100ml</t>
  </si>
  <si>
    <t>Cefftifen 100ml</t>
  </si>
  <si>
    <t>Cefti - S 100ml</t>
  </si>
  <si>
    <t>Ceftifen inj 100ml</t>
  </si>
  <si>
    <t>Cepti S 5g 100ml</t>
  </si>
  <si>
    <t>Circolin 10kg</t>
  </si>
  <si>
    <t>Clos BMD premix 1kg</t>
  </si>
  <si>
    <t>Clost BMD premix 20kg</t>
  </si>
  <si>
    <t>Coli 200 1kg</t>
  </si>
  <si>
    <t>Colistin premix 1kg</t>
  </si>
  <si>
    <t>Coxymax 1kg</t>
  </si>
  <si>
    <t>Daimentos plus liquid 500ml</t>
  </si>
  <si>
    <t xml:space="preserve">Danocip </t>
  </si>
  <si>
    <t>Diamix 10% premix 1kg</t>
  </si>
  <si>
    <t>Diluent 1000ds</t>
  </si>
  <si>
    <t>Doxytin 100g</t>
  </si>
  <si>
    <t>Doxytin 250g</t>
  </si>
  <si>
    <t>E.lac 100g</t>
  </si>
  <si>
    <t>E.lac 1kg</t>
  </si>
  <si>
    <t>Enflox 100ml</t>
  </si>
  <si>
    <t xml:space="preserve">Escentl </t>
  </si>
  <si>
    <t>F - pin 100ml</t>
  </si>
  <si>
    <t>F100 Premix 1 kg</t>
  </si>
  <si>
    <t>F-300 inj 100ml</t>
  </si>
  <si>
    <t>Feron Plus 100ml</t>
  </si>
  <si>
    <t>Flojiec plus 100ml</t>
  </si>
  <si>
    <t>Flor - Dox150 inj 100ml</t>
  </si>
  <si>
    <t>G Mox 15% 100ml</t>
  </si>
  <si>
    <t>G Mox 50% Kg</t>
  </si>
  <si>
    <t>Gentamox 100ml</t>
  </si>
  <si>
    <t>Gluco K.C kg</t>
  </si>
  <si>
    <t>Goodfarm 1 lít</t>
  </si>
  <si>
    <t>Koleridin 250g</t>
  </si>
  <si>
    <t>Linco S 100ml</t>
  </si>
  <si>
    <t>Linco S 5kg</t>
  </si>
  <si>
    <t>Lincospectojiect 100ml</t>
  </si>
  <si>
    <t xml:space="preserve">Livervital </t>
  </si>
  <si>
    <t>Marboject 100ml</t>
  </si>
  <si>
    <t>MG - 200  1kg</t>
  </si>
  <si>
    <t>MG - 200 5kg</t>
  </si>
  <si>
    <t>Miakick 100ml</t>
  </si>
  <si>
    <t>Miakick 250ml</t>
  </si>
  <si>
    <t>Neoantisep 1L</t>
  </si>
  <si>
    <t>Neobro 1 kg</t>
  </si>
  <si>
    <t>Novicid ESL 1L</t>
  </si>
  <si>
    <t>Parvoerysin 5ds/lọ</t>
  </si>
  <si>
    <t>Penstrep 20/20 inject 100ml</t>
  </si>
  <si>
    <t>Promilk 1kg</t>
  </si>
  <si>
    <t>Rokovac 1ds</t>
  </si>
  <si>
    <t>Rokovac neo 2ml</t>
  </si>
  <si>
    <t xml:space="preserve">Safeguard 25kg </t>
  </si>
  <si>
    <t>SOS Tabs 100g</t>
  </si>
  <si>
    <t>SOS Tabs 5kg</t>
  </si>
  <si>
    <t>Super - Doxy 50% 1 kg</t>
  </si>
  <si>
    <t>Tylandox 1 kg</t>
  </si>
  <si>
    <t>Tylanvet 1kg</t>
  </si>
  <si>
    <t>Tyvolin kg</t>
  </si>
  <si>
    <t>Unilyte Vit C 1 kg</t>
  </si>
  <si>
    <t>Vac - Pac Plus 1kg</t>
  </si>
  <si>
    <t>Vermisol 1 lít</t>
  </si>
  <si>
    <t>Vit E + Selenium 1 lits</t>
  </si>
  <si>
    <t>Vitamin Bkompleks 100ml</t>
  </si>
  <si>
    <t>GREENNUTRITION</t>
  </si>
  <si>
    <t>Greennutrition</t>
  </si>
  <si>
    <t>Ecodiar liquid 1 lít</t>
  </si>
  <si>
    <t>Greennutrition-</t>
  </si>
  <si>
    <t>Exapar Liquit 1 lít</t>
  </si>
  <si>
    <t>Salcochek Premix  1 kg-</t>
  </si>
  <si>
    <t>Spore Liq 5 lít</t>
  </si>
  <si>
    <t>HANVET</t>
  </si>
  <si>
    <t>Hanvet</t>
  </si>
  <si>
    <t>Hanvet KTE Hi 20ml</t>
  </si>
  <si>
    <t>Hanvet-</t>
  </si>
  <si>
    <t>Vaccin Tobacoli 10ds</t>
  </si>
  <si>
    <t>Vaccin Tobacoli 50ds</t>
  </si>
  <si>
    <t>VC Phó thương hàn 10ds</t>
  </si>
  <si>
    <t>VC Tai xanh+ NP 25ds</t>
  </si>
  <si>
    <t>VC Tụ huyết trùng 10ds</t>
  </si>
  <si>
    <t>Hanvet KTG 100ml</t>
  </si>
  <si>
    <t>Vaccin đậu gà 1000ds</t>
  </si>
  <si>
    <t>ADE Kg</t>
  </si>
  <si>
    <t>Ampicillin</t>
  </si>
  <si>
    <t>Atropin 20ml</t>
  </si>
  <si>
    <t>Bcompvit 1L</t>
  </si>
  <si>
    <t>Bromhexin 0,3% 100ml</t>
  </si>
  <si>
    <t>Bromhexin 0,3%, 100ml</t>
  </si>
  <si>
    <t>Cafein Na Benzoat 20% 5ml</t>
  </si>
  <si>
    <t>Camaphos 100ml</t>
  </si>
  <si>
    <t xml:space="preserve">Canxi clorua </t>
  </si>
  <si>
    <t>Canxium F 100ml</t>
  </si>
  <si>
    <t>Clafotac - 1</t>
  </si>
  <si>
    <t>Clafotac  100ml</t>
  </si>
  <si>
    <t>Colistin 100g</t>
  </si>
  <si>
    <t>Colistin 1200 1 kg</t>
  </si>
  <si>
    <t>Colistin 18.5kg/thùng</t>
  </si>
  <si>
    <t>Cồn sát trùng 70 1 lít</t>
  </si>
  <si>
    <t>Cồn sát trùng 70 100ml</t>
  </si>
  <si>
    <t>Cồn ST 70 Han air clean</t>
  </si>
  <si>
    <t xml:space="preserve">Chloramin B </t>
  </si>
  <si>
    <t>Derma - Spray  100ml</t>
  </si>
  <si>
    <t>Dexa tiêm 100ml</t>
  </si>
  <si>
    <t>Diclofenac 100ml</t>
  </si>
  <si>
    <t>Doxycyline 99%</t>
  </si>
  <si>
    <t>Dung dịch Na0.9%</t>
  </si>
  <si>
    <t>Điện giải 1kg</t>
  </si>
  <si>
    <t>Enrotril 50, 100ml</t>
  </si>
  <si>
    <t>Fe dextran B12 10% 100ml</t>
  </si>
  <si>
    <t>Flomix 2% 1kg</t>
  </si>
  <si>
    <t>Genorfcoli 100ml</t>
  </si>
  <si>
    <t>Gentacostrim 1kg</t>
  </si>
  <si>
    <t>Gentacostrim 50g</t>
  </si>
  <si>
    <t>Gentamycin 10% 100ml</t>
  </si>
  <si>
    <t>Gentamycin 100ml-</t>
  </si>
  <si>
    <t>Gentamycin 100ml--</t>
  </si>
  <si>
    <t>Glucose 5% 500ml</t>
  </si>
  <si>
    <t>Glucoza 500g</t>
  </si>
  <si>
    <t>Gonaestrol</t>
  </si>
  <si>
    <t>Hagentylo 100ml</t>
  </si>
  <si>
    <t>Hamcoli fort 1kg</t>
  </si>
  <si>
    <t>Hamogen 100ml</t>
  </si>
  <si>
    <t xml:space="preserve">Hampiseptol 100ml </t>
  </si>
  <si>
    <t>Han Doxy 50% 1Kg</t>
  </si>
  <si>
    <t>Han Eba 1 kg</t>
  </si>
  <si>
    <t>Han Iodine 10% 1 lít</t>
  </si>
  <si>
    <t>Han lytevit kg</t>
  </si>
  <si>
    <t>Han para C kg</t>
  </si>
  <si>
    <t>Han procare Kg</t>
  </si>
  <si>
    <t>Han -prost  20ml</t>
  </si>
  <si>
    <t>Han -Stock 1kg</t>
  </si>
  <si>
    <t>Han Tophan 100ml</t>
  </si>
  <si>
    <t>Hanalgin C 100ml</t>
  </si>
  <si>
    <t>Hanbroxin 1kg</t>
  </si>
  <si>
    <t>Hanceft 100ml</t>
  </si>
  <si>
    <t xml:space="preserve">Hancillin </t>
  </si>
  <si>
    <t>Hanflor 100ml</t>
  </si>
  <si>
    <t>Haniodine 5 lít</t>
  </si>
  <si>
    <t>Hankon ws 500g</t>
  </si>
  <si>
    <t>Hanlacvet kg</t>
  </si>
  <si>
    <t>Hanlamid Chloramin T</t>
  </si>
  <si>
    <t>Hanlamid Chloramin T 50g</t>
  </si>
  <si>
    <t>Hanlusep BGF 5 lít</t>
  </si>
  <si>
    <t>Hanmid 500g</t>
  </si>
  <si>
    <t>Hanmolin LA 100ml</t>
  </si>
  <si>
    <t>Hanmulzin Kg</t>
  </si>
  <si>
    <t>Hanoxylin LA 100ml</t>
  </si>
  <si>
    <t>Hanspec 50EC 1 lít</t>
  </si>
  <si>
    <t>Hanstapen 100ml</t>
  </si>
  <si>
    <t>Hantox 200 - 100 ml</t>
  </si>
  <si>
    <t>Hantox 200 1 lít</t>
  </si>
  <si>
    <t>Hantox 200 thú y 1 lít</t>
  </si>
  <si>
    <t>Hantox aerosol 600ml</t>
  </si>
  <si>
    <t>Hantuxin 100ml</t>
  </si>
  <si>
    <t>Hanvit KC 200g</t>
  </si>
  <si>
    <t>Hanzuzil 25 1 lít</t>
  </si>
  <si>
    <t>Hangoodway kg</t>
  </si>
  <si>
    <t>Hetđau 100ml</t>
  </si>
  <si>
    <t>Levasol 7.5% 50ml</t>
  </si>
  <si>
    <t>Lidocain 2% 100ml</t>
  </si>
  <si>
    <t>Lincomycin 100ml</t>
  </si>
  <si>
    <t>LincoSpec 5/10 100ml</t>
  </si>
  <si>
    <t>Magie sulphat 100ml</t>
  </si>
  <si>
    <t>Norfacoli 100g</t>
  </si>
  <si>
    <t xml:space="preserve">Norfloxacin </t>
  </si>
  <si>
    <t>Novacain 5ml</t>
  </si>
  <si>
    <t>Oxytocin 20ml</t>
  </si>
  <si>
    <t>Paracetamol</t>
  </si>
  <si>
    <t>Penicillin 1tr UI</t>
  </si>
  <si>
    <t>Penicillin 3150g/Bou</t>
  </si>
  <si>
    <t>Penstrep 1,5g</t>
  </si>
  <si>
    <t>Pilocarpin 1% 5ml</t>
  </si>
  <si>
    <t>Progesterol 2,5% 20ml</t>
  </si>
  <si>
    <t>Progesterol 2,5% 5ml</t>
  </si>
  <si>
    <t>Rigecoccin WS 100g/gói</t>
  </si>
  <si>
    <t>Rivanol 500mg</t>
  </si>
  <si>
    <t>Spectinomycin 5%</t>
  </si>
  <si>
    <t>Streptomycin 1,3g</t>
  </si>
  <si>
    <t>Streptomycin 6830g/Bou</t>
  </si>
  <si>
    <t>Strynin B1</t>
  </si>
  <si>
    <t>Strynin B1 100ml</t>
  </si>
  <si>
    <t>Synavet 50g</t>
  </si>
  <si>
    <t>Tetracyclin Kg</t>
  </si>
  <si>
    <t>Tiakaneonil 100ml</t>
  </si>
  <si>
    <t>Tiamulin 100ml</t>
  </si>
  <si>
    <t>Tylosin (TQ) 25kg</t>
  </si>
  <si>
    <t>Tylosin 200 100ml</t>
  </si>
  <si>
    <t>Viên đặt tử cung</t>
  </si>
  <si>
    <t>Vit Bcomplex 100ml</t>
  </si>
  <si>
    <t>Vitamin B1 100ml</t>
  </si>
  <si>
    <t>Vitamin C 10% 100ml</t>
  </si>
  <si>
    <t>Vitamin C 99%</t>
  </si>
  <si>
    <t>Vitamin K 100ml-</t>
  </si>
  <si>
    <t>HIPRA</t>
  </si>
  <si>
    <t>Hipra</t>
  </si>
  <si>
    <t>Amervac - PRRS 10ds</t>
  </si>
  <si>
    <t>Hipra-</t>
  </si>
  <si>
    <t>Amervac - PRRS 50ds</t>
  </si>
  <si>
    <t>Auskipra - GN 10ds</t>
  </si>
  <si>
    <t>Auskipra - GN 50ds</t>
  </si>
  <si>
    <t>Auskypra - GN 20ds</t>
  </si>
  <si>
    <t>Colisuin CL 10ds</t>
  </si>
  <si>
    <t>Colisuin CL 50ds</t>
  </si>
  <si>
    <t>Eryseng Parvo 10ds</t>
  </si>
  <si>
    <t>Farowsuin - MR 10ds</t>
  </si>
  <si>
    <t>Gestavet 1ds</t>
  </si>
  <si>
    <t>Hiprasuis  Glasser 50ds</t>
  </si>
  <si>
    <t>Hiprasuis  Glasser 50ds-</t>
  </si>
  <si>
    <t>Mypravac suis 50ds-</t>
  </si>
  <si>
    <t>Nemosuin 10ds</t>
  </si>
  <si>
    <t>Neumosuin 50ds</t>
  </si>
  <si>
    <t>Parvosuis 10ds</t>
  </si>
  <si>
    <t>Rhniseng 50ds</t>
  </si>
  <si>
    <t>Unistrain PRRS 50ds</t>
  </si>
  <si>
    <t>HOÀNG KIM</t>
  </si>
  <si>
    <t>Hoàng Kim</t>
  </si>
  <si>
    <t>HC - Vac 10ds</t>
  </si>
  <si>
    <t>Hoàng Kim-</t>
  </si>
  <si>
    <t>HC - Vac 20ds</t>
  </si>
  <si>
    <t>HC-Vac 50ds</t>
  </si>
  <si>
    <t>Nc pha HC - Vac 50ds</t>
  </si>
  <si>
    <t>PPV Vac 10ds</t>
  </si>
  <si>
    <t>PPV Vac 15ds</t>
  </si>
  <si>
    <t>Rhinanvac cerdos 100ml</t>
  </si>
  <si>
    <t>Rhinanvac cerdos 250ml</t>
  </si>
  <si>
    <t>Rhinanvac cerdos 25ds</t>
  </si>
  <si>
    <t>Suishot Aujeszky 10ds</t>
  </si>
  <si>
    <t>Suishot Circo One 50ml</t>
  </si>
  <si>
    <t>Syvagyesky 50ds</t>
  </si>
  <si>
    <t>Bio NDV 1000ds</t>
  </si>
  <si>
    <t>Hg Gel Vac 3 1000ds</t>
  </si>
  <si>
    <t>IB - OLVAC 1000ds</t>
  </si>
  <si>
    <t>IBA - Vac 100ds</t>
  </si>
  <si>
    <t>IBA - Vac ST 100ds</t>
  </si>
  <si>
    <t>Vai Olvac 1000ds</t>
  </si>
  <si>
    <t>Agrocid super GMP 10 lít</t>
  </si>
  <si>
    <t>Amoxoil 100ml</t>
  </si>
  <si>
    <t>Amoxoil retard  250ml</t>
  </si>
  <si>
    <t>Amstrong 5 kg</t>
  </si>
  <si>
    <t>Cid 20 10 lít</t>
  </si>
  <si>
    <t>Cid 2000 5lit</t>
  </si>
  <si>
    <t>Dextrafer Complex 100ml</t>
  </si>
  <si>
    <t>Doxyvet 200wsp kg</t>
  </si>
  <si>
    <t>Farmsafe 18lit</t>
  </si>
  <si>
    <t>Farmsafe 5lit</t>
  </si>
  <si>
    <t>Florted 20 powder 20kg</t>
  </si>
  <si>
    <t>Florum 10% oral 1 lít</t>
  </si>
  <si>
    <t>Forticlina 100ml</t>
  </si>
  <si>
    <t>Heparol Plus 1 lít</t>
  </si>
  <si>
    <t>Himoxin 50% 1 kg</t>
  </si>
  <si>
    <t>Iron 100inj 100ml</t>
  </si>
  <si>
    <t>Kenosal 5 lít</t>
  </si>
  <si>
    <t>Kepromex 50ml</t>
  </si>
  <si>
    <t>Liver Tonic 1L</t>
  </si>
  <si>
    <t>LS Injection 100ml</t>
  </si>
  <si>
    <t>Luteosyl 20ml</t>
  </si>
  <si>
    <t xml:space="preserve">Mamifort Secado </t>
  </si>
  <si>
    <t>Metabol 100ml</t>
  </si>
  <si>
    <t>Neoxy egg kg</t>
  </si>
  <si>
    <t>Paxxcell 1g</t>
  </si>
  <si>
    <t>Pfactor 002 10kg</t>
  </si>
  <si>
    <t>Pfilyte 10kg</t>
  </si>
  <si>
    <t>Super Amino C</t>
  </si>
  <si>
    <t>Supervita 1kg</t>
  </si>
  <si>
    <t>Syvages 1 kg</t>
  </si>
  <si>
    <t>Syvaquinol 100inj 100ml</t>
  </si>
  <si>
    <t>Syvaquinol 1l</t>
  </si>
  <si>
    <t>Syvaquinol flumer kg</t>
  </si>
  <si>
    <t>Syvaquynol 100 inj 250ml</t>
  </si>
  <si>
    <t>Tylodox 1kg</t>
  </si>
  <si>
    <t>Tylosin 200 100ml-</t>
  </si>
  <si>
    <t>Vit AD3E oral 1L</t>
  </si>
  <si>
    <t>Vitamin AD3E inj 100ml</t>
  </si>
  <si>
    <t>Vitastress xô 10 kg</t>
  </si>
  <si>
    <t>HQ - VINA VN</t>
  </si>
  <si>
    <t>HQ - Vina Việt Nam</t>
  </si>
  <si>
    <t>Amin 1 lít</t>
  </si>
  <si>
    <t>HQ - Vina Việt Nam-</t>
  </si>
  <si>
    <t>Chick min 1 kg</t>
  </si>
  <si>
    <t>Probiozyme kg</t>
  </si>
  <si>
    <t>Selen plus 1 lít</t>
  </si>
  <si>
    <t>ISSVIET</t>
  </si>
  <si>
    <t xml:space="preserve"> Mycogard 1 time 50ml</t>
  </si>
  <si>
    <t>ISSVIET-</t>
  </si>
  <si>
    <t>AP vaccine 125 RX</t>
  </si>
  <si>
    <t>APM 50ds Nesseiken</t>
  </si>
  <si>
    <t>Heat 5x 5ds + Nước pha</t>
  </si>
  <si>
    <t>Heat 600 1ds</t>
  </si>
  <si>
    <t>Mycogard 1 time 100ml</t>
  </si>
  <si>
    <t>Avipro 101.Coryza gold 1000ds</t>
  </si>
  <si>
    <t>Avipro 104 MG macterin 1000ds</t>
  </si>
  <si>
    <t>Avipro 105ND 1000ds</t>
  </si>
  <si>
    <t>Avipro IBD Xtreme 2500ds</t>
  </si>
  <si>
    <t>Avipro ILT 1000ds</t>
  </si>
  <si>
    <t>Avipro ND - IB sohol 2500ds</t>
  </si>
  <si>
    <t>Avipro ND-IB polypanco 1000ds</t>
  </si>
  <si>
    <t>Avipro ND-IB polypanco 2500ds</t>
  </si>
  <si>
    <t>Avipro Pox CEO 1000ds</t>
  </si>
  <si>
    <t>Avipro Thymovac 1000ds</t>
  </si>
  <si>
    <t>Avipro106 Reo 1000ds</t>
  </si>
  <si>
    <t>Cevasalexin 100ml</t>
  </si>
  <si>
    <t>Diclacev</t>
  </si>
  <si>
    <t>Farm 30 5 lít</t>
  </si>
  <si>
    <t>GPC 8  lít</t>
  </si>
  <si>
    <t>Linsmycin Premix kg</t>
  </si>
  <si>
    <t>Lovit LC Energy liquid 1L</t>
  </si>
  <si>
    <t>Lovit VA+SE Liquid 1 lít</t>
  </si>
  <si>
    <t>ShipT 5 lít</t>
  </si>
  <si>
    <t>Tilmicox 1kg</t>
  </si>
  <si>
    <t>Timicox Solicion 240ml</t>
  </si>
  <si>
    <t>Tylogen 100ml</t>
  </si>
  <si>
    <t>LONG DŨNG</t>
  </si>
  <si>
    <t>Long Dũng</t>
  </si>
  <si>
    <t>Asnipirin 1 kg-</t>
  </si>
  <si>
    <t>Long Dũng-</t>
  </si>
  <si>
    <t>MARPHAVET</t>
  </si>
  <si>
    <t>Marphavet</t>
  </si>
  <si>
    <t>Bcomplex 100g</t>
  </si>
  <si>
    <t>Marphavet-</t>
  </si>
  <si>
    <t xml:space="preserve">Doxy Trứng 50% </t>
  </si>
  <si>
    <t>Gluco KC Namin 250ml</t>
  </si>
  <si>
    <t>Lacto - mar A 1kg</t>
  </si>
  <si>
    <t>Mar-Doxy 1kg</t>
  </si>
  <si>
    <t>Marphamox - Gen LA 100ml</t>
  </si>
  <si>
    <t>Martylan LA 100ml</t>
  </si>
  <si>
    <t>Maxfamox LA 100ml</t>
  </si>
  <si>
    <t>Methocin - Tri 1L</t>
  </si>
  <si>
    <t>Neo - tatin 1kg</t>
  </si>
  <si>
    <t>Tilsinmar 1 lít</t>
  </si>
  <si>
    <t>MATSUSHIMA</t>
  </si>
  <si>
    <t>Matsushima</t>
  </si>
  <si>
    <t>Enradin F.80</t>
  </si>
  <si>
    <t>Matsushima-</t>
  </si>
  <si>
    <t>MÀU XANH</t>
  </si>
  <si>
    <t>Màu xanh</t>
  </si>
  <si>
    <t>Bayovac Mycoguard 2 20ml</t>
  </si>
  <si>
    <t>Màu xanh-</t>
  </si>
  <si>
    <t>Bayovac Suishort 10ds</t>
  </si>
  <si>
    <t>Laryngo vac 1000ds-</t>
  </si>
  <si>
    <t>Agrinam Chicken Breeder</t>
  </si>
  <si>
    <t>Agrinam pig breer 25kg</t>
  </si>
  <si>
    <t>AT 105 Biotin 1kg</t>
  </si>
  <si>
    <t>AT 111 Electrolyte 1Kg</t>
  </si>
  <si>
    <t>AT110 electrolyte 1kg</t>
  </si>
  <si>
    <t>Baycoc 5% 100ml</t>
  </si>
  <si>
    <t>Baycox 2.5%</t>
  </si>
  <si>
    <t>Baytril 0.5%</t>
  </si>
  <si>
    <t>Baytril 1 lít</t>
  </si>
  <si>
    <t>Baytril 2.5%</t>
  </si>
  <si>
    <t xml:space="preserve">Baytril 5% </t>
  </si>
  <si>
    <t>Baytril 50% 100ml</t>
  </si>
  <si>
    <t>Breed pig premix 3004 25kg</t>
  </si>
  <si>
    <t>Calphonrte inj 100ml</t>
  </si>
  <si>
    <t>Catosal S 100ml</t>
  </si>
  <si>
    <t>Customix 4004 Globigen</t>
  </si>
  <si>
    <t>Electrolytes 1kg</t>
  </si>
  <si>
    <t>Farmfluid S lít</t>
  </si>
  <si>
    <t>Intra power foam 1 lít</t>
  </si>
  <si>
    <t>Quickbayt - 20mg</t>
  </si>
  <si>
    <t>Racumin 1kg</t>
  </si>
  <si>
    <t xml:space="preserve">Racumin 20gr </t>
  </si>
  <si>
    <t>Saigo nox poutry kg</t>
  </si>
  <si>
    <t>Solfac WP 10 20g</t>
  </si>
  <si>
    <t>Sữa Stockmilk Kg</t>
  </si>
  <si>
    <t>Terminator lít</t>
  </si>
  <si>
    <t>Virkon A Xô 7.5kg</t>
  </si>
  <si>
    <t>Virkon S 100g</t>
  </si>
  <si>
    <t>Virkon S 500gm</t>
  </si>
  <si>
    <t>Vitamin AD3E 1kg</t>
  </si>
  <si>
    <t>Vitamin C Anti 1kg</t>
  </si>
  <si>
    <t>Vx APM 7*25</t>
  </si>
  <si>
    <t>MEBIPHA</t>
  </si>
  <si>
    <t>Mebipha</t>
  </si>
  <si>
    <t>ATP Biophyl 100ml</t>
  </si>
  <si>
    <t>Mebipha-</t>
  </si>
  <si>
    <t>Ceptri One 50 LA 100ml</t>
  </si>
  <si>
    <t>Ceptri One LA 100ml</t>
  </si>
  <si>
    <t>Flunixin 100ml</t>
  </si>
  <si>
    <t>Glucan kg</t>
  </si>
  <si>
    <t>Growone kg</t>
  </si>
  <si>
    <t>Mebi Grow One 100ml</t>
  </si>
  <si>
    <t>Mebi Mix</t>
  </si>
  <si>
    <t>Mebi Selen vit</t>
  </si>
  <si>
    <t>Mebi taktic lít</t>
  </si>
  <si>
    <t>Super Finisher 25kg</t>
  </si>
  <si>
    <t>Trialpha kg</t>
  </si>
  <si>
    <t>MINH LONG</t>
  </si>
  <si>
    <t>Minh Long</t>
  </si>
  <si>
    <t>AD3E WS 1 kg</t>
  </si>
  <si>
    <t>Minh Long-</t>
  </si>
  <si>
    <t>Amoxinal 15%</t>
  </si>
  <si>
    <t>Banixin 50ml</t>
  </si>
  <si>
    <t>Biocillin 150LA 100ml</t>
  </si>
  <si>
    <t>Biocillin 200ws 1kg</t>
  </si>
  <si>
    <t>Biofarm 1kg</t>
  </si>
  <si>
    <t>Biogenta 100ml</t>
  </si>
  <si>
    <t>Butasal 100 100ml</t>
  </si>
  <si>
    <t>Calcimag</t>
  </si>
  <si>
    <t>Cetionel 50 100ml</t>
  </si>
  <si>
    <t>Cloprochem 10ml</t>
  </si>
  <si>
    <t>Colexin Pump 100ml</t>
  </si>
  <si>
    <t>Dexid 5 lít</t>
  </si>
  <si>
    <t>Dexon Super 5kg</t>
  </si>
  <si>
    <t>Electromix kg</t>
  </si>
  <si>
    <t>Flomix 2% 5kg</t>
  </si>
  <si>
    <t>Florone WS 1kg</t>
  </si>
  <si>
    <t>Fluxin 50 100ml</t>
  </si>
  <si>
    <t>Gentyl 510 100ml</t>
  </si>
  <si>
    <t>Intemectin 50ml</t>
  </si>
  <si>
    <t>Interflox 100 100ml</t>
  </si>
  <si>
    <t>Intracox pump 100ml</t>
  </si>
  <si>
    <t>Intrafer 100B12 100ml</t>
  </si>
  <si>
    <t>Intranfer 200 100ml</t>
  </si>
  <si>
    <t>Intranfer 200 50ml</t>
  </si>
  <si>
    <t>Introcil Pump 100ml</t>
  </si>
  <si>
    <t>Iodine 1 lít</t>
  </si>
  <si>
    <t>Itertonic lít</t>
  </si>
  <si>
    <t>Keprofen 100ml</t>
  </si>
  <si>
    <t>Ketosol 100ml</t>
  </si>
  <si>
    <t>Levasol 200ws</t>
  </si>
  <si>
    <t>Limoxin 200LA 100ml</t>
  </si>
  <si>
    <t>Oxytocin 10 50ml</t>
  </si>
  <si>
    <t>Oxytocin 20 100ml</t>
  </si>
  <si>
    <t>Oxytocin 20 50ml</t>
  </si>
  <si>
    <t>Paramol 200 kg</t>
  </si>
  <si>
    <t>Pen - N 100ml</t>
  </si>
  <si>
    <t>Pen C 300 100ml</t>
  </si>
  <si>
    <t>Penstrep 400 100ml</t>
  </si>
  <si>
    <t>Penstrep 400LA 100ml</t>
  </si>
  <si>
    <t>Procaben LA 100ml</t>
  </si>
  <si>
    <t>Phenylject 100ml</t>
  </si>
  <si>
    <t>Tiamulin 100ml-</t>
  </si>
  <si>
    <t>Timicin WS 1kg</t>
  </si>
  <si>
    <t>Timicin WS 5kg</t>
  </si>
  <si>
    <t>Trispro Lọ</t>
  </si>
  <si>
    <t>Vita  C 20% 1 lít</t>
  </si>
  <si>
    <t>Vitol 140 100ml</t>
  </si>
  <si>
    <t>Vitol 150 100ml</t>
  </si>
  <si>
    <t>Vitol 450 100ml</t>
  </si>
  <si>
    <t>Vitol 450 50ml</t>
  </si>
  <si>
    <t>Vitol 86 1 lít</t>
  </si>
  <si>
    <t>Xila 50ml</t>
  </si>
  <si>
    <t>Xyla 50ml</t>
  </si>
  <si>
    <t>MSD</t>
  </si>
  <si>
    <t>Fortegra 1000ds</t>
  </si>
  <si>
    <t>MSD-</t>
  </si>
  <si>
    <t>Exzolt 1 lít</t>
  </si>
  <si>
    <t>NEPTUYN</t>
  </si>
  <si>
    <t>Neptuyn</t>
  </si>
  <si>
    <t>Hipraviar TRT 1000ds</t>
  </si>
  <si>
    <t>Neptuyn-</t>
  </si>
  <si>
    <t>Bio VX 5kg</t>
  </si>
  <si>
    <t>Chemi  - Doxy</t>
  </si>
  <si>
    <t>Doxychem 1kg</t>
  </si>
  <si>
    <t>Hepavex 200 1lit</t>
  </si>
  <si>
    <t>Mia - Caphos 100ml</t>
  </si>
  <si>
    <t>Nadol C kg</t>
  </si>
  <si>
    <t>Pantadox 1 kg</t>
  </si>
  <si>
    <t>Tickamit</t>
  </si>
  <si>
    <t>Vitamin E + selenium</t>
  </si>
  <si>
    <t>Viusid 1F 1 lít-</t>
  </si>
  <si>
    <t>NN TTP Việt Nam</t>
  </si>
  <si>
    <t>NN TTP VN</t>
  </si>
  <si>
    <t>Ceftisol 100ml</t>
  </si>
  <si>
    <t>NN TTP VN-</t>
  </si>
  <si>
    <t>Cetisol 100ml</t>
  </si>
  <si>
    <t>Flodox kg</t>
  </si>
  <si>
    <t>Flotex kg</t>
  </si>
  <si>
    <t>Funivet 100ml</t>
  </si>
  <si>
    <t>Kenzymsuper 1kg</t>
  </si>
  <si>
    <t>Paragum kg</t>
  </si>
  <si>
    <t>UtraFloro 40 1kg</t>
  </si>
  <si>
    <t>NNHN</t>
  </si>
  <si>
    <t>Better - zyme kg</t>
  </si>
  <si>
    <t>NNHN-</t>
  </si>
  <si>
    <t>NN1 - Prozyme kg</t>
  </si>
  <si>
    <t>Vnua - smart kg</t>
  </si>
  <si>
    <t>OLMIX</t>
  </si>
  <si>
    <t>Olmix</t>
  </si>
  <si>
    <t>Eco piglet</t>
  </si>
  <si>
    <t>Olmix-</t>
  </si>
  <si>
    <t>Primepac PRRS 50ds</t>
  </si>
  <si>
    <t>Phồn Thịnh-</t>
  </si>
  <si>
    <t xml:space="preserve">ADE Sole </t>
  </si>
  <si>
    <t xml:space="preserve">Amoxycillin </t>
  </si>
  <si>
    <t>Antigate</t>
  </si>
  <si>
    <t>Babimel Cream bao 5Kg</t>
  </si>
  <si>
    <t>Ceptiur 100ml-</t>
  </si>
  <si>
    <t>Closmum 100ml</t>
  </si>
  <si>
    <t>Clostrum 100ml</t>
  </si>
  <si>
    <t>Cofamox AP 1kg</t>
  </si>
  <si>
    <t>Coxsol 100ml</t>
  </si>
  <si>
    <t>Ecotraz 200ml</t>
  </si>
  <si>
    <t xml:space="preserve">Ecotraz 250 1 </t>
  </si>
  <si>
    <t>Flofenicol 30% 100ml</t>
  </si>
  <si>
    <t>Flomix AP 1kg-</t>
  </si>
  <si>
    <t>Iron dextran 10% + B12 injection 100ml</t>
  </si>
  <si>
    <t>Lesthionin C 100ml-</t>
  </si>
  <si>
    <t xml:space="preserve">Linspesmix </t>
  </si>
  <si>
    <t>Meko Linspec 10kg/bao</t>
  </si>
  <si>
    <t>Ozulril 10 % 1 lít</t>
  </si>
  <si>
    <t>Penicillin 100ml</t>
  </si>
  <si>
    <t>Porcolac kg</t>
  </si>
  <si>
    <t>Porcomel kg</t>
  </si>
  <si>
    <t>Samuone Kg</t>
  </si>
  <si>
    <t>Selko-Forticoat (10 lít - ST)</t>
  </si>
  <si>
    <t>Selko-Forticoat 25kg</t>
  </si>
  <si>
    <t>Sữa Nuklospray yoghurt</t>
  </si>
  <si>
    <t>Sữa Pigger Cream 10 lít/can</t>
  </si>
  <si>
    <t>Taca - S 1kg</t>
  </si>
  <si>
    <t>Tilmicox premix 1kg</t>
  </si>
  <si>
    <t>Tulavet 100ml</t>
  </si>
  <si>
    <t>Tulavet 20ml</t>
  </si>
  <si>
    <t>Valosin 1 kg</t>
  </si>
  <si>
    <t>Vitamin AD3E inj 100ml-</t>
  </si>
  <si>
    <t>Zymix 1Kg</t>
  </si>
  <si>
    <t>RTD</t>
  </si>
  <si>
    <t>Bestril Solucion 1 lít</t>
  </si>
  <si>
    <t>RTD-</t>
  </si>
  <si>
    <t>Livfitvet 1 lít</t>
  </si>
  <si>
    <t>MD Vac</t>
  </si>
  <si>
    <t>Moxicol 1 kg</t>
  </si>
  <si>
    <t>RTD  - IODINE 1lits</t>
  </si>
  <si>
    <t>Stress 1 lít RTD</t>
  </si>
  <si>
    <t>Superlive liquid 1 lít</t>
  </si>
  <si>
    <t>SAKAN</t>
  </si>
  <si>
    <t>Sakan</t>
  </si>
  <si>
    <t>Bromhexin Kg</t>
  </si>
  <si>
    <t>Sakan-</t>
  </si>
  <si>
    <t>Cefti 10 LA 100ml</t>
  </si>
  <si>
    <t>Doxycyline 50%</t>
  </si>
  <si>
    <t>Đạm tăng lực</t>
  </si>
  <si>
    <t>Elimin 1 lít</t>
  </si>
  <si>
    <t>Ginsen 1 kg</t>
  </si>
  <si>
    <t>Men SK-Satic 1 kg</t>
  </si>
  <si>
    <t>SK Amox LA 100ml</t>
  </si>
  <si>
    <t>SK Cep 5.0 100ml</t>
  </si>
  <si>
    <t>SK Tiamulin 100ml</t>
  </si>
  <si>
    <t>SK. Amox 50 1kg</t>
  </si>
  <si>
    <t>SK. Tylogen 100ml</t>
  </si>
  <si>
    <t>Tyflox LA 100ml</t>
  </si>
  <si>
    <t>Tylodox 1kg-</t>
  </si>
  <si>
    <t>Tylosin 98%</t>
  </si>
  <si>
    <t>SCHAUMANN VN</t>
  </si>
  <si>
    <t>Schaumann VN</t>
  </si>
  <si>
    <t xml:space="preserve">Ovilac WA </t>
  </si>
  <si>
    <t>Schaumann VN-</t>
  </si>
  <si>
    <t>TÂN QUANG</t>
  </si>
  <si>
    <t>Tân quang</t>
  </si>
  <si>
    <t>Bromfencol 1 lít</t>
  </si>
  <si>
    <t>Tân quang-</t>
  </si>
  <si>
    <t>Diclasol HI -</t>
  </si>
  <si>
    <t>Super Flo 25 1 lít</t>
  </si>
  <si>
    <t>Tilcosin S Liq 500ml</t>
  </si>
  <si>
    <t>Thumbvet Amicol</t>
  </si>
  <si>
    <t>TÂN TiẾN</t>
  </si>
  <si>
    <t>Akipor 50ds</t>
  </si>
  <si>
    <t>TÂN TiẾN-</t>
  </si>
  <si>
    <t>Ingelvac Circo flex 100ds</t>
  </si>
  <si>
    <t>Ingelvac Circo flex 50ds</t>
  </si>
  <si>
    <t>Ingelvac Myco flex 100ds</t>
  </si>
  <si>
    <t>Ingelvac Myco flex 50ds</t>
  </si>
  <si>
    <t>Ingelvac PRRS MVL 250ds</t>
  </si>
  <si>
    <t>Ingelvac PRRS MVL 50ds</t>
  </si>
  <si>
    <t>Neocolipor 25ds</t>
  </si>
  <si>
    <t>Pestiffa FL 50ds</t>
  </si>
  <si>
    <t>Porcilis Glasser 25ds</t>
  </si>
  <si>
    <t>Tri Reo 1000ds</t>
  </si>
  <si>
    <t>Acid pak 4 way 5 Lít</t>
  </si>
  <si>
    <t>Adekiol des FF 5 lít/can</t>
  </si>
  <si>
    <t>Baytril 10%</t>
  </si>
  <si>
    <t>Bursa F 2000ds</t>
  </si>
  <si>
    <t>Citristim 1 kg</t>
  </si>
  <si>
    <t>Dynazide 10% kg</t>
  </si>
  <si>
    <t>Nopstress 1kg</t>
  </si>
  <si>
    <t>Pulmotil - G200 - Premix 10kg</t>
  </si>
  <si>
    <t>Quickbay</t>
  </si>
  <si>
    <t>Racumin 1kg-</t>
  </si>
  <si>
    <t>Racumin 20gr -</t>
  </si>
  <si>
    <t>Soludox 50%</t>
  </si>
  <si>
    <t>Tylan 40sunfa G 22,5 Kg</t>
  </si>
  <si>
    <t>Virkon S 500gm-</t>
  </si>
  <si>
    <t>Zactran FL 100ml</t>
  </si>
  <si>
    <t>TiẾN PHÁT</t>
  </si>
  <si>
    <t>Auphyl plus 50ds</t>
  </si>
  <si>
    <t>TiẾN PHÁT-</t>
  </si>
  <si>
    <t>Circumvent PLV 50ds</t>
  </si>
  <si>
    <t>Coglapest 10ds + Nc pha</t>
  </si>
  <si>
    <t>PG 600 1ds</t>
  </si>
  <si>
    <t>Pocilis APP 50ds</t>
  </si>
  <si>
    <t>Pocilis Begonia +Nc pha 10ds</t>
  </si>
  <si>
    <t>Pocilis Begonia +Nc pha 50ds</t>
  </si>
  <si>
    <t>Pocilis Begonia 100ds</t>
  </si>
  <si>
    <t>Pocilis Glasser 25ds</t>
  </si>
  <si>
    <t>Pocilis Porcoli 10ds</t>
  </si>
  <si>
    <t>Porcilis Parvo 10ds</t>
  </si>
  <si>
    <t>Cevac BIL 1000ds</t>
  </si>
  <si>
    <t xml:space="preserve">Cevac Corymune 4k </t>
  </si>
  <si>
    <t>Cevac Corymune 7k  500ml</t>
  </si>
  <si>
    <t>Cevac Gumboro L 500ds</t>
  </si>
  <si>
    <t>Cevac IBIRD 1000ds</t>
  </si>
  <si>
    <t>Cevac MD Rispens 2000ds</t>
  </si>
  <si>
    <t>Cevac MG - F 1000ds</t>
  </si>
  <si>
    <t>Cevac new K 1000ds</t>
  </si>
  <si>
    <t>Cevac Transmune IBD 1000ds</t>
  </si>
  <si>
    <t>Cevac Vitabron L 1000ds</t>
  </si>
  <si>
    <t>Cevamun</t>
  </si>
  <si>
    <t>Cevec Gumboro L 1000ds</t>
  </si>
  <si>
    <t>Cevec IBD L 1000ds</t>
  </si>
  <si>
    <t xml:space="preserve">Vectormune </t>
  </si>
  <si>
    <t>Vectormune FP MG 1000ds</t>
  </si>
  <si>
    <t>Vx M+PAC 100ds</t>
  </si>
  <si>
    <t>Bedgen 40sfa concentrate 1L</t>
  </si>
  <si>
    <t>Biosol 300 4 lít</t>
  </si>
  <si>
    <t>Biosol Poutry 1L</t>
  </si>
  <si>
    <t>Mycoxin 100ml</t>
  </si>
  <si>
    <t>Naodex 100 100ml</t>
  </si>
  <si>
    <t>Novalcin 100ml</t>
  </si>
  <si>
    <t xml:space="preserve">Sát trùng lít </t>
  </si>
  <si>
    <t>Zuprevo 100ml</t>
  </si>
  <si>
    <t>TiẾN PHÁT MINH</t>
  </si>
  <si>
    <t>Tiến phát minh</t>
  </si>
  <si>
    <t>Activate WD Max 5.8kg</t>
  </si>
  <si>
    <t>Tiến phát minh-</t>
  </si>
  <si>
    <t>ARTXY 500 10kg</t>
  </si>
  <si>
    <t>Combistress 50ml</t>
  </si>
  <si>
    <t>Chick boost Kg</t>
  </si>
  <si>
    <t>Duoxid 5 lít</t>
  </si>
  <si>
    <t xml:space="preserve">H.C.G 150 lít </t>
  </si>
  <si>
    <t>Lianol Colostro 250</t>
  </si>
  <si>
    <t>Mycofloxacin 1 lits</t>
  </si>
  <si>
    <t>Nopstress 1kg-</t>
  </si>
  <si>
    <t>Octamic AC 100g</t>
  </si>
  <si>
    <t>Octamic AC 500g</t>
  </si>
  <si>
    <t>Octasal 10% 100ml</t>
  </si>
  <si>
    <t>Octasal 10% 1L</t>
  </si>
  <si>
    <t>Pharmasin WSG 1.1kg</t>
  </si>
  <si>
    <t>Rodotium 10 % 1Kg</t>
  </si>
  <si>
    <t>Tilmovet 20%</t>
  </si>
  <si>
    <t>Tilmovet 25% Oral solucion 240ml</t>
  </si>
  <si>
    <t>Wormecide 1 lits</t>
  </si>
  <si>
    <t>Zymax 1 kg</t>
  </si>
  <si>
    <t>TIẾN THÀNH</t>
  </si>
  <si>
    <t>TiẾN THÀNH</t>
  </si>
  <si>
    <t xml:space="preserve"> Porcilis Glasser - 25 ds.</t>
  </si>
  <si>
    <t>TiẾN THÀNH-</t>
  </si>
  <si>
    <t>Auphyl plus 50ds-</t>
  </si>
  <si>
    <t>Circovac 25ds</t>
  </si>
  <si>
    <t>Circovac 5ds</t>
  </si>
  <si>
    <t>Coglapest + Nc pha 10ds</t>
  </si>
  <si>
    <t>Coglapest + Nc pha 50ds</t>
  </si>
  <si>
    <t>Coglapig 50ds</t>
  </si>
  <si>
    <t>Diluvac forte 100ds</t>
  </si>
  <si>
    <t>Hyogen 50ds</t>
  </si>
  <si>
    <t>PG 600 1ds-</t>
  </si>
  <si>
    <t>PG 600 5ds</t>
  </si>
  <si>
    <t>Pocilis Parvo 10ds</t>
  </si>
  <si>
    <t xml:space="preserve">Porcilis APP </t>
  </si>
  <si>
    <t>Porcilis APP 50ds</t>
  </si>
  <si>
    <t>Porcilis Begonia 100ds</t>
  </si>
  <si>
    <t>Porcilis Begonia 10ds</t>
  </si>
  <si>
    <t>Porcilis BEGONIA 50ds</t>
  </si>
  <si>
    <t>Porcilis Porcoli DF - 10 ds.</t>
  </si>
  <si>
    <t>Prosystem 2143 10 ds</t>
  </si>
  <si>
    <t>Unisolve 100ml</t>
  </si>
  <si>
    <t>Coccivac D 1000ds</t>
  </si>
  <si>
    <t>Corvac 4 1000ds</t>
  </si>
  <si>
    <t>Innovax ND 2000ds/ lo</t>
  </si>
  <si>
    <t>Innovax ND 4000ds/ lo</t>
  </si>
  <si>
    <t>LT-IVAX 1000ds</t>
  </si>
  <si>
    <t>ND Lasota 1000ds</t>
  </si>
  <si>
    <t>Nobilis CAV P4+Dilavia 1000ds</t>
  </si>
  <si>
    <t>Nobilis Cor4 ND IB EDS</t>
  </si>
  <si>
    <t>Nobilis Coryza 1000ds</t>
  </si>
  <si>
    <t>Nobilis Diluent CA - 200ml</t>
  </si>
  <si>
    <t>Nobilis Diluent Dilavia 200ml</t>
  </si>
  <si>
    <t>Nobilis Gum 228E 2500ds</t>
  </si>
  <si>
    <t>Nobilis Gum 228E 5000ds</t>
  </si>
  <si>
    <t>Nobilis Gumboro 228E 1000ds</t>
  </si>
  <si>
    <t>Nobilis Gumboro D78 1000ds</t>
  </si>
  <si>
    <t>Nobilis IB 4/91 5000ds</t>
  </si>
  <si>
    <t>Nobilis IB 49/1 1000ds</t>
  </si>
  <si>
    <t>Nobilis IB 49/1 2500ds</t>
  </si>
  <si>
    <t>Nobilis IB H120 1000ds</t>
  </si>
  <si>
    <t>Nobilis IB Ma5 100ds</t>
  </si>
  <si>
    <t>Nobilis IB Ma5 2500ds</t>
  </si>
  <si>
    <t>Nobilis IB Ma5 5000ds</t>
  </si>
  <si>
    <t>Nobilis IB ND EDS 1000ds</t>
  </si>
  <si>
    <t>Nobilis Ma5+Clone30</t>
  </si>
  <si>
    <t>Nobilis Ma5+Clone30 2500ds</t>
  </si>
  <si>
    <t>Nobilis ND Clone30</t>
  </si>
  <si>
    <t>Nobilis Reo 1133 1000ds</t>
  </si>
  <si>
    <t>Nobilis Reo Inax 1000ds</t>
  </si>
  <si>
    <t>Nobilis Rismavac + CA126 1000ds</t>
  </si>
  <si>
    <t>Nobilis Rismavac + CA126 2000ds</t>
  </si>
  <si>
    <t>Nobilis Rismavac +CA126 2000ds</t>
  </si>
  <si>
    <t>Nobilis RT+IB Multi + G+ND</t>
  </si>
  <si>
    <t>Norbilis Gumboro D78 2500ds</t>
  </si>
  <si>
    <t>Norbilis ND clone 30 2500ds</t>
  </si>
  <si>
    <t>RT Inac 1000ds</t>
  </si>
  <si>
    <t>SG 9R 1000ds</t>
  </si>
  <si>
    <t>Acid 4 way Lít</t>
  </si>
  <si>
    <t>Acid pak 4 way 1kg</t>
  </si>
  <si>
    <t>Altresyn +Pump 540ml</t>
  </si>
  <si>
    <t xml:space="preserve">Amoxcivet </t>
  </si>
  <si>
    <t>Aquacil 10kg/bao</t>
  </si>
  <si>
    <t xml:space="preserve">Baby pig milk replace </t>
  </si>
  <si>
    <t>Bio - X 1kg</t>
  </si>
  <si>
    <t>Bio - X 25kg</t>
  </si>
  <si>
    <t xml:space="preserve">Brithrght acidified </t>
  </si>
  <si>
    <t xml:space="preserve">Brithrght baby pig milk </t>
  </si>
  <si>
    <t>Brithrght baby pig milk 11kg/bao</t>
  </si>
  <si>
    <t>Calgo D phos 1 lít</t>
  </si>
  <si>
    <t>Cyper killer 30g</t>
  </si>
  <si>
    <t>Danocip -</t>
  </si>
  <si>
    <t>Dynamutilin Feed Premix</t>
  </si>
  <si>
    <t>Dynamutilin INJ 20%</t>
  </si>
  <si>
    <t>Enzaprost 30ml</t>
  </si>
  <si>
    <t>Enzaprost 50ml</t>
  </si>
  <si>
    <t>Ferrum + B12 100ml</t>
  </si>
  <si>
    <t>Finadyne S 50ml</t>
  </si>
  <si>
    <t>First puluse D 60ml</t>
  </si>
  <si>
    <t>Flubenol 5% 25kg</t>
  </si>
  <si>
    <t>Hitagen 100ml</t>
  </si>
  <si>
    <t>Intra Calferol lít</t>
  </si>
  <si>
    <t>Intra Hidrocare 5 lít</t>
  </si>
  <si>
    <t>Intra Repiderma250ml</t>
  </si>
  <si>
    <t>Intrahydrocare 1 lít</t>
  </si>
  <si>
    <t>Kepro 100ml</t>
  </si>
  <si>
    <t>Ketofen 10% 50ml</t>
  </si>
  <si>
    <t>Mistral 25kg</t>
  </si>
  <si>
    <t>Nopstress 1kg--</t>
  </si>
  <si>
    <t>Omicide 5L</t>
  </si>
  <si>
    <t>Pendistrep LA 100ml</t>
  </si>
  <si>
    <t>Permasol 1kg/gói</t>
  </si>
  <si>
    <t>Pracetam 40% 5 lít</t>
  </si>
  <si>
    <t>Pulmotil AC 100ml</t>
  </si>
  <si>
    <t>Pulmotil kg</t>
  </si>
  <si>
    <t>Rosoline 1kg</t>
  </si>
  <si>
    <t>Soludox 50%-</t>
  </si>
  <si>
    <t>Solvens Oculo/Nasal  36ml</t>
  </si>
  <si>
    <t>Taktic 12.5% 250ml</t>
  </si>
  <si>
    <t>Tiam Premix 1kg</t>
  </si>
  <si>
    <t>Tonophosphan comp 100ml</t>
  </si>
  <si>
    <t>Vertingard 100ml</t>
  </si>
  <si>
    <t>Zactran FL 100ml-</t>
  </si>
  <si>
    <t>TIGEVET</t>
  </si>
  <si>
    <t>Tigevet</t>
  </si>
  <si>
    <t>Circo Shiel 10ml 5ds</t>
  </si>
  <si>
    <t>Tigevet-</t>
  </si>
  <si>
    <t>Circo shield 25ds</t>
  </si>
  <si>
    <t>Circo shield 50ds</t>
  </si>
  <si>
    <t>Classcical SF 50ds</t>
  </si>
  <si>
    <t>New Pigres 10ds</t>
  </si>
  <si>
    <t>New Pigres 50ds</t>
  </si>
  <si>
    <t>Respifend 10ds</t>
  </si>
  <si>
    <t>BMD 50% 100g</t>
  </si>
  <si>
    <t>Ketorofen 100mk</t>
  </si>
  <si>
    <t>New ampicoli 1Kg</t>
  </si>
  <si>
    <t>Preventium 10% 25kg/bao</t>
  </si>
  <si>
    <t>Super - Vitamin O 1kg</t>
  </si>
  <si>
    <t>Super Enpro 250 1 lít</t>
  </si>
  <si>
    <t>Tyfencol 100ml</t>
  </si>
  <si>
    <t>Thumbcox  susp 100ml</t>
  </si>
  <si>
    <t>Trisulpha + 100g</t>
  </si>
  <si>
    <t>TMDV Nông Tiến</t>
  </si>
  <si>
    <t>Clostart Dry Lg</t>
  </si>
  <si>
    <t>TMDV Nông Tiến-</t>
  </si>
  <si>
    <t xml:space="preserve">Kemtrace chromium </t>
  </si>
  <si>
    <t>TOÀN CẦU</t>
  </si>
  <si>
    <t>Toàn Cầu</t>
  </si>
  <si>
    <t>Anacox lít</t>
  </si>
  <si>
    <t>Toàn Cầu-</t>
  </si>
  <si>
    <t>Bio pig</t>
  </si>
  <si>
    <t>Calgophos 1L</t>
  </si>
  <si>
    <t>Damessu 2001 kg</t>
  </si>
  <si>
    <t>Guise OS 200</t>
  </si>
  <si>
    <t>Lacto Start 10kg/bao</t>
  </si>
  <si>
    <t>Mocxinvet 50 1kg</t>
  </si>
  <si>
    <t>Moxcolis 100g</t>
  </si>
  <si>
    <t>Moxcolis 500g</t>
  </si>
  <si>
    <t>Nasher quin 100ml</t>
  </si>
  <si>
    <t>Nasher Zaper 100ml</t>
  </si>
  <si>
    <t>Ozuril 5% 100ml</t>
  </si>
  <si>
    <t>Paradise 1kg</t>
  </si>
  <si>
    <t>Perfectzyme 1kg</t>
  </si>
  <si>
    <t>Productive 5 lít</t>
  </si>
  <si>
    <t>Soramin 1 lít</t>
  </si>
  <si>
    <t>Sumazinmycin 1 lits</t>
  </si>
  <si>
    <t>Sumazinmycin 100ml</t>
  </si>
  <si>
    <t>Sumazinmycin 300ml</t>
  </si>
  <si>
    <t>Super C 100 1kg</t>
  </si>
  <si>
    <t>T.C.K.C 1kg</t>
  </si>
  <si>
    <t>Tiazin 10kg</t>
  </si>
  <si>
    <t>Tiazin 5kg</t>
  </si>
  <si>
    <t>Tilmicosin 1kg</t>
  </si>
  <si>
    <t>Tomcin soluble kg</t>
  </si>
  <si>
    <t xml:space="preserve">Tylo Guard </t>
  </si>
  <si>
    <t>Unisol 1kg</t>
  </si>
  <si>
    <t>Vitrolyte 1kg</t>
  </si>
  <si>
    <t>Yenlistin 1Kg</t>
  </si>
  <si>
    <t>Zuril 1 lít</t>
  </si>
  <si>
    <t>AD3E plus, 1 lít</t>
  </si>
  <si>
    <t>Toàn thắng-</t>
  </si>
  <si>
    <t>ADE Power 1kg</t>
  </si>
  <si>
    <t>Amonium 1lit</t>
  </si>
  <si>
    <t>Amonium 5lit</t>
  </si>
  <si>
    <t>Amox50 1kg</t>
  </si>
  <si>
    <t>Amox50 Powder 1kg</t>
  </si>
  <si>
    <t>Amoxcoli - S 1kg</t>
  </si>
  <si>
    <t>Amoxvet LA 100ml</t>
  </si>
  <si>
    <t>Amoxy 150inj 100ml</t>
  </si>
  <si>
    <t>Ampi - Power 1kg</t>
  </si>
  <si>
    <t>Ampicol - S 1kg</t>
  </si>
  <si>
    <t>Ana C 1 kg</t>
  </si>
  <si>
    <t>Asnipirin Kg</t>
  </si>
  <si>
    <t>Bio ND-IB oil 1000ds/lọ</t>
  </si>
  <si>
    <t>Bio ND-IB/IC/MG oil 1000ds</t>
  </si>
  <si>
    <t>Biolyte 1kg</t>
  </si>
  <si>
    <t>BMD 1kg</t>
  </si>
  <si>
    <t>Bromex 1kg</t>
  </si>
  <si>
    <t>Butavet B12 100ml</t>
  </si>
  <si>
    <t>Catosia B 100ml</t>
  </si>
  <si>
    <t>Ceftivet 50 100ml</t>
  </si>
  <si>
    <t>Clos BMD kg</t>
  </si>
  <si>
    <t>Coltrim 1200 kg</t>
  </si>
  <si>
    <t>Coxzuzil 1 lít</t>
  </si>
  <si>
    <t>Coxzuzil Suspension 100ml</t>
  </si>
  <si>
    <t>Cồn 70 500ml</t>
  </si>
  <si>
    <t>CTC10% bao 20kg</t>
  </si>
  <si>
    <t>Chloramin B -</t>
  </si>
  <si>
    <t>Dexter iron inj 100ml</t>
  </si>
  <si>
    <t>Doxy 20 1kg</t>
  </si>
  <si>
    <t>Doxy T200 1kg</t>
  </si>
  <si>
    <t>Doxyvet 1 kg</t>
  </si>
  <si>
    <t>Ecco. Gel 1 lít</t>
  </si>
  <si>
    <t>Eco Aerosol 1 lít</t>
  </si>
  <si>
    <t>Eco Doxy Flodox 1kg</t>
  </si>
  <si>
    <t>Eco Doxy pro 1kg</t>
  </si>
  <si>
    <t>Eco Farmstar 5lit</t>
  </si>
  <si>
    <t>Eco Gentatylo 100ml</t>
  </si>
  <si>
    <t>Eco nistatin 1 kg</t>
  </si>
  <si>
    <t>Eco Omicide Plus 1 lít</t>
  </si>
  <si>
    <t>Eco. Amira kg</t>
  </si>
  <si>
    <t>Eco. Amogen LA 100ml</t>
  </si>
  <si>
    <t>Eco. Amoxvet LA 100ml</t>
  </si>
  <si>
    <t>Eco. Anasol kg</t>
  </si>
  <si>
    <t xml:space="preserve">Eco. Aspirinsol </t>
  </si>
  <si>
    <t>Eco. Atropin 100ml</t>
  </si>
  <si>
    <t>Eco. Bactrim 1 lít</t>
  </si>
  <si>
    <t>Eco. Bactrim 5 lít</t>
  </si>
  <si>
    <t>Eco. Brom S 100ml</t>
  </si>
  <si>
    <t>Eco. Calcimin 100ml</t>
  </si>
  <si>
    <t>Eco. Citifu 100ml</t>
  </si>
  <si>
    <t xml:space="preserve">Eco. Clositin A </t>
  </si>
  <si>
    <t>Eco. Coxzuzil 100ml</t>
  </si>
  <si>
    <t xml:space="preserve">Eco. Cồn Bactrim </t>
  </si>
  <si>
    <t>Eco. Florxin 100ml</t>
  </si>
  <si>
    <t>Eco. Florxin 100ml-</t>
  </si>
  <si>
    <t xml:space="preserve">Eco. Gel 70 </t>
  </si>
  <si>
    <t>Eco. Gentamox  - LA 100ml</t>
  </si>
  <si>
    <t>Eco. Iodine 1 lít</t>
  </si>
  <si>
    <t>Eco. Iodine 5 lít</t>
  </si>
  <si>
    <t xml:space="preserve">Eco. Ivermectin </t>
  </si>
  <si>
    <t>Eco. Keprofen 100ml</t>
  </si>
  <si>
    <t>Eco. Listin Oral 100ml</t>
  </si>
  <si>
    <t>Eco. Multi đa lượng</t>
  </si>
  <si>
    <t>Eco. Multi đa vi lượng</t>
  </si>
  <si>
    <t>Eco. Paradifen 100ml</t>
  </si>
  <si>
    <t>Eco. Parasol 1kg</t>
  </si>
  <si>
    <t>Eco. Penstrep 100ml</t>
  </si>
  <si>
    <t>Eco. Speclinjec 100ml</t>
  </si>
  <si>
    <t>Eco. Speclinjec 20ml</t>
  </si>
  <si>
    <t>Eco. Tẩy giun sán</t>
  </si>
  <si>
    <t>Eco. Tia 10% 100ml</t>
  </si>
  <si>
    <t>Eco. Tia 100 1 kg</t>
  </si>
  <si>
    <t>Eco. Toxin EC 1 lít</t>
  </si>
  <si>
    <t xml:space="preserve">Eco. Tylansunfa G </t>
  </si>
  <si>
    <t>Eco. Vet FE + B12 100ml</t>
  </si>
  <si>
    <t>Eco. Vitamin C Kg</t>
  </si>
  <si>
    <t>Eco.Brom C 1 kg</t>
  </si>
  <si>
    <t>Eco.Citifu S 100ml</t>
  </si>
  <si>
    <t>Eco.Omicid plus 5 lít</t>
  </si>
  <si>
    <t>Eco.Tilmimix 20% 1kg</t>
  </si>
  <si>
    <t>Eco.Tylan LA 10ml</t>
  </si>
  <si>
    <t>Eco.Tylodox 1kg</t>
  </si>
  <si>
    <t xml:space="preserve">Eco-citrich Liquid 5L </t>
  </si>
  <si>
    <t>Ecotin 100ml</t>
  </si>
  <si>
    <t>Flomax Sol 1kg</t>
  </si>
  <si>
    <t>Flopig 1 kg</t>
  </si>
  <si>
    <t>Flor max Premix 1kg</t>
  </si>
  <si>
    <t>Floshort .200</t>
  </si>
  <si>
    <t>Floshot 1 lít</t>
  </si>
  <si>
    <t>Floshot 300LA 100ml</t>
  </si>
  <si>
    <t>Flotril 100ml</t>
  </si>
  <si>
    <t>Flotril 200 Sol, 1 lít</t>
  </si>
  <si>
    <t>Glu C.K 1 kg</t>
  </si>
  <si>
    <t>Halquinol 60%</t>
  </si>
  <si>
    <t>Hepaplus 1 lít</t>
  </si>
  <si>
    <t>Hepaplus 5 lít</t>
  </si>
  <si>
    <t>Ivensalpen - E 100ml</t>
  </si>
  <si>
    <t>Iver 10% 100ml</t>
  </si>
  <si>
    <t>K. G 50(gam)</t>
  </si>
  <si>
    <t>Keprofen 100ml-</t>
  </si>
  <si>
    <t>Ketomay 100ml</t>
  </si>
  <si>
    <t>Licoiven 100ml</t>
  </si>
  <si>
    <t>Lincopremix 10kg/bao</t>
  </si>
  <si>
    <t>Livermarin solucion</t>
  </si>
  <si>
    <t>Lysozim Enzym 1kg</t>
  </si>
  <si>
    <t>Mixo plus, 1 lít</t>
  </si>
  <si>
    <t>Mun Tipro 1kg</t>
  </si>
  <si>
    <t>Neocoxin 1 lít</t>
  </si>
  <si>
    <t>Neocoxin Suspension 100ml</t>
  </si>
  <si>
    <t>Neodoxy 1 kg</t>
  </si>
  <si>
    <t>Neomycin 10% Kg-</t>
  </si>
  <si>
    <t>Omicide Plus 5 lít</t>
  </si>
  <si>
    <t>Oxiciven CA 100ml</t>
  </si>
  <si>
    <t>Pakway 1kg</t>
  </si>
  <si>
    <t>Para C 1 kg-</t>
  </si>
  <si>
    <t>Premulac 1 kg</t>
  </si>
  <si>
    <t>Progen 10ml</t>
  </si>
  <si>
    <t>Propen 400LA 100ml</t>
  </si>
  <si>
    <t>Phenvet 100ml</t>
  </si>
  <si>
    <t>Phosphoric</t>
  </si>
  <si>
    <t>Quinocilin 100ml</t>
  </si>
  <si>
    <t>SF Catophan - S 100ml</t>
  </si>
  <si>
    <t>Spec L 150 100ml</t>
  </si>
  <si>
    <t>Super - Sol 1kg</t>
  </si>
  <si>
    <t>Supercal 100ml</t>
  </si>
  <si>
    <t>Sureshot L/A 100ml</t>
  </si>
  <si>
    <t>Tiamulin 1kg</t>
  </si>
  <si>
    <t>Tilmicoaz mix 1kg</t>
  </si>
  <si>
    <t>Tilmiro - sol 1 lít</t>
  </si>
  <si>
    <t>Tilmiro 200 premix 1kg</t>
  </si>
  <si>
    <t>TT - Prolac 1kg</t>
  </si>
  <si>
    <t>TT - Superlyte 1kg</t>
  </si>
  <si>
    <t>TT. Enzyme 1 kg</t>
  </si>
  <si>
    <t>Tylodox Pro 1kg</t>
  </si>
  <si>
    <t>Trisul 500 Kg</t>
  </si>
  <si>
    <t>Vit ADE 1 kg</t>
  </si>
  <si>
    <t>Vita 140 inj 100ml</t>
  </si>
  <si>
    <t>Vita 450 100ml</t>
  </si>
  <si>
    <t xml:space="preserve">Vitamin C (Dược người) </t>
  </si>
  <si>
    <t>THỊNH VƯỢNG</t>
  </si>
  <si>
    <t>Thịnh Vượng</t>
  </si>
  <si>
    <t>Porcilis Ery + Parvo 50ml</t>
  </si>
  <si>
    <t>Thịnh Vượng-</t>
  </si>
  <si>
    <t>Porcilis PCV 50ds</t>
  </si>
  <si>
    <t>Prime Pac PRRS 50ds</t>
  </si>
  <si>
    <t>Banixin 50ml-</t>
  </si>
  <si>
    <t>Biocillin cs 1 kg</t>
  </si>
  <si>
    <t>Coli 48 WS 5kg</t>
  </si>
  <si>
    <t>Colis 48WS 100g</t>
  </si>
  <si>
    <t>Colis 48WS 1kg</t>
  </si>
  <si>
    <t>Dof- Sone 100ml</t>
  </si>
  <si>
    <t>Doxyflo 1kg</t>
  </si>
  <si>
    <t>Energyn 100ml-</t>
  </si>
  <si>
    <t>Enroxacin injection 10%</t>
  </si>
  <si>
    <t>Feron 100ml</t>
  </si>
  <si>
    <t>Flocol LA 100ml</t>
  </si>
  <si>
    <t>Floricin 300 injection</t>
  </si>
  <si>
    <t>Fortegra</t>
  </si>
  <si>
    <t>Hierro Inyectable LH 100ml</t>
  </si>
  <si>
    <t xml:space="preserve">Interspectin </t>
  </si>
  <si>
    <t>Intra Multides GA 5 lít</t>
  </si>
  <si>
    <t>Iodiper Solution 5 lít</t>
  </si>
  <si>
    <t>Ivmectin 100ml</t>
  </si>
  <si>
    <t>Orondon Spray 250ml</t>
  </si>
  <si>
    <t>Prostagal 20ml</t>
  </si>
  <si>
    <t>Purlite 25kg</t>
  </si>
  <si>
    <t>Sanitos fortevet</t>
  </si>
  <si>
    <t>Vetaglan 10ml</t>
  </si>
  <si>
    <t>Vetaglan 20ml</t>
  </si>
  <si>
    <t>Allzyme 5kg</t>
  </si>
  <si>
    <t>Thú y TW5-</t>
  </si>
  <si>
    <t>THÚ Y TW 5</t>
  </si>
  <si>
    <t>Five Fowl pox 1000ds</t>
  </si>
  <si>
    <t>Fortegra-</t>
  </si>
  <si>
    <t>Newcastle</t>
  </si>
  <si>
    <t>Cen Hepatol thảo dươc 5 lít</t>
  </si>
  <si>
    <t>VEMEDIM</t>
  </si>
  <si>
    <t>Vemedim</t>
  </si>
  <si>
    <t>Amoco 1kg</t>
  </si>
  <si>
    <t>Vemedim-</t>
  </si>
  <si>
    <t>Anti - scour 100ml</t>
  </si>
  <si>
    <t xml:space="preserve">Antigum </t>
  </si>
  <si>
    <t>Aralis 120ml</t>
  </si>
  <si>
    <t>Bromhexin 100ml</t>
  </si>
  <si>
    <t>Ceptifi 1g+1dd pha</t>
  </si>
  <si>
    <t>Cequin 1g/lọ</t>
  </si>
  <si>
    <t>Closprostenol 20ml</t>
  </si>
  <si>
    <t>Colistin solfate Kg</t>
  </si>
  <si>
    <t>Chymosin</t>
  </si>
  <si>
    <t>Doxyt 1 kg</t>
  </si>
  <si>
    <t>Flodox kg-</t>
  </si>
  <si>
    <t>Flucozol lít</t>
  </si>
  <si>
    <t>Fly - Killer</t>
  </si>
  <si>
    <t>Gentamycin 100ml---</t>
  </si>
  <si>
    <t>Gentatylo 100ml/lọ</t>
  </si>
  <si>
    <t xml:space="preserve">Mucostop </t>
  </si>
  <si>
    <t>Oxytocin 50ml</t>
  </si>
  <si>
    <t>Prozilfort 20ml</t>
  </si>
  <si>
    <t>Prozilfort 50ml</t>
  </si>
  <si>
    <t>Tobra tylo 100ml</t>
  </si>
  <si>
    <t>Tonavet 100ml</t>
  </si>
  <si>
    <t>Tulavitryl 20ml</t>
  </si>
  <si>
    <t>Tylofos 1kg</t>
  </si>
  <si>
    <t>Thuốc diệt côn trùng</t>
  </si>
  <si>
    <t>Vicox - toltra 120ml</t>
  </si>
  <si>
    <t>Vicox - toltra 2,5% 1 lít</t>
  </si>
  <si>
    <t>Vime - tatin</t>
  </si>
  <si>
    <t>Vime floro 1 lít</t>
  </si>
  <si>
    <t>Vime Linspec 100ml</t>
  </si>
  <si>
    <t>Vimectin 100g</t>
  </si>
  <si>
    <t>Vimectin lít</t>
  </si>
  <si>
    <t>Vimekat 100ml</t>
  </si>
  <si>
    <t>Vitamin K 100ml--</t>
  </si>
  <si>
    <t>VETVACO</t>
  </si>
  <si>
    <t>Vetvaco</t>
  </si>
  <si>
    <t>Aftopor type O, A 25ds</t>
  </si>
  <si>
    <t>Vetvaco-</t>
  </si>
  <si>
    <t>Aftopor typeO 25ds</t>
  </si>
  <si>
    <t>ViỆT ANH</t>
  </si>
  <si>
    <t>Việt Anh</t>
  </si>
  <si>
    <t>AZ Amoxy - Col 1kg</t>
  </si>
  <si>
    <t>Việt Anh-</t>
  </si>
  <si>
    <t>AZ Doxy 50 1kg</t>
  </si>
  <si>
    <t>Az. Doxycoli kg</t>
  </si>
  <si>
    <t>Az. Flodoxy 100ml</t>
  </si>
  <si>
    <t>AZ. Gentatylosinmax 100ml</t>
  </si>
  <si>
    <t>AZ. Vitamin C 10 1 kg</t>
  </si>
  <si>
    <t>Azym. Acimin 1kg</t>
  </si>
  <si>
    <t>Ceftiketo 100ml</t>
  </si>
  <si>
    <t>Chloracin 100ml</t>
  </si>
  <si>
    <t>Dipafenac 100ml</t>
  </si>
  <si>
    <t>Enrocin 100 100ml</t>
  </si>
  <si>
    <t>Gluco KC bamin 100ml</t>
  </si>
  <si>
    <t>Glucoza 1kg</t>
  </si>
  <si>
    <t>Glucoza 1Kg-</t>
  </si>
  <si>
    <t>Safo Linco spec 100ml</t>
  </si>
  <si>
    <t>Sanfo Cepty 100ml</t>
  </si>
  <si>
    <t>Sanfo Flomax 100 1 kg</t>
  </si>
  <si>
    <t>Sanfo Flomax 1kg</t>
  </si>
  <si>
    <t xml:space="preserve">Sanfo Tiamulin </t>
  </si>
  <si>
    <t>Sanfo Tylosin  kg</t>
  </si>
  <si>
    <t>Sanfo. Siro Coli</t>
  </si>
  <si>
    <t>Spolymycin 100ml</t>
  </si>
  <si>
    <t>Tiamulin HF 10% 100ml</t>
  </si>
  <si>
    <t>Tilmicoaz mix 1 kg</t>
  </si>
  <si>
    <t>Via Enro5 100ml</t>
  </si>
  <si>
    <t>Via Flox 100ml</t>
  </si>
  <si>
    <t>Via Gentacos 100g</t>
  </si>
  <si>
    <t>Via Ginet C 100ml</t>
  </si>
  <si>
    <t>Via Tylan 20 % 100ml</t>
  </si>
  <si>
    <t>Viamoxyl 15% 100ml</t>
  </si>
  <si>
    <t>Vitamin B1 100ml-</t>
  </si>
  <si>
    <t>Vitamin C 5% 100ml</t>
  </si>
  <si>
    <t>VINBIO</t>
  </si>
  <si>
    <t>Vinbio</t>
  </si>
  <si>
    <t>Ampros 1 lít</t>
  </si>
  <si>
    <t>Vinbio-</t>
  </si>
  <si>
    <t>Flordoxs 1 lít</t>
  </si>
  <si>
    <t>VIRBAC</t>
  </si>
  <si>
    <t>Virbac</t>
  </si>
  <si>
    <t>Avicox 100g Gói</t>
  </si>
  <si>
    <t>Virbac-</t>
  </si>
  <si>
    <t>Calgophos 5 lít</t>
  </si>
  <si>
    <t>Carnifocyl 1 lít</t>
  </si>
  <si>
    <t xml:space="preserve">Fencare 4% 25kg/bao </t>
  </si>
  <si>
    <t xml:space="preserve">Fencare safety 1kg </t>
  </si>
  <si>
    <t>Fencare safety 1kg -</t>
  </si>
  <si>
    <t>Nephryl 100g</t>
  </si>
  <si>
    <t>Oxomid kg</t>
  </si>
  <si>
    <t>Porcistart 5kg/túi</t>
  </si>
  <si>
    <t>Shotapen LA 100ml</t>
  </si>
  <si>
    <t>Shotapen LA 250ml</t>
  </si>
  <si>
    <t>Trialpucine 100g</t>
  </si>
  <si>
    <t>VĐTC Amphoprin bolus</t>
  </si>
  <si>
    <t>VITAPHA HN</t>
  </si>
  <si>
    <t>Vitapha HN</t>
  </si>
  <si>
    <t>Cefo LA 100ml</t>
  </si>
  <si>
    <t>Vitapha HN-</t>
  </si>
  <si>
    <t xml:space="preserve">Mectin Oral 1 lít </t>
  </si>
  <si>
    <t>VIPHAVET</t>
  </si>
  <si>
    <t>VPQT</t>
  </si>
  <si>
    <t>Avinew 1000ds</t>
  </si>
  <si>
    <t>VPQT-</t>
  </si>
  <si>
    <t>Avinew 1000ds-</t>
  </si>
  <si>
    <t>Avinew 2000ds</t>
  </si>
  <si>
    <t>Avinew H120 2000ds</t>
  </si>
  <si>
    <t>Avinew Neo 1000ds/viên</t>
  </si>
  <si>
    <t>Avinew Neo 2000ds/viên</t>
  </si>
  <si>
    <t>Avipro 106 Reo 1000ds</t>
  </si>
  <si>
    <t>Avipro Coryza gold 1000ds</t>
  </si>
  <si>
    <t>Avipro Thymovac 1000ds-</t>
  </si>
  <si>
    <t>BDA Blen 8000ds</t>
  </si>
  <si>
    <t>Bioral H120 FL 1000ds</t>
  </si>
  <si>
    <t>Bur 706 FL 1000ds</t>
  </si>
  <si>
    <t>Circovac Fl 25ds</t>
  </si>
  <si>
    <t>Cryomarek Rispens+HVT, 1000ds</t>
  </si>
  <si>
    <t>Diftosec CT -FL 1000ds</t>
  </si>
  <si>
    <t>Galiimune SE 1000ds</t>
  </si>
  <si>
    <t>Galimune 204 ND + IBD 300ml</t>
  </si>
  <si>
    <t>Galimune ND300ml 1000ds</t>
  </si>
  <si>
    <t>Galivac AE+FP 1000ds</t>
  </si>
  <si>
    <t>Galivac IB 88 1000ds</t>
  </si>
  <si>
    <t>Gallimune 407 ND IB EDS ART 1000ds</t>
  </si>
  <si>
    <t>Gallimune ND day old 5000ds</t>
  </si>
  <si>
    <t>Gallivac IB88 neo 1000ds</t>
  </si>
  <si>
    <t>Gallivac IB88 neo 2000ds</t>
  </si>
  <si>
    <t>Gallivac Reo 1000ds</t>
  </si>
  <si>
    <t>IBD Blen 1000ds</t>
  </si>
  <si>
    <t>IBD Blen 2000ds</t>
  </si>
  <si>
    <t>Livacox Q 1000ds</t>
  </si>
  <si>
    <t>Livacox Q 5000ds</t>
  </si>
  <si>
    <t>Livacox T 1000ds</t>
  </si>
  <si>
    <t>Livacox T 5000ds</t>
  </si>
  <si>
    <t>Marek serotype 3 livevirrus 1000ds</t>
  </si>
  <si>
    <t>Mareks serotype 1&amp;3 live virus</t>
  </si>
  <si>
    <t>Mareks serotype 3 live virus</t>
  </si>
  <si>
    <t>Marex rispens 1000ds</t>
  </si>
  <si>
    <t>Marex Serotype 1 Liver virus 2000ds</t>
  </si>
  <si>
    <t>Nemovac 1000ds</t>
  </si>
  <si>
    <t>Prevexxion 2000ds/lọ</t>
  </si>
  <si>
    <t xml:space="preserve">Sealyt Spart 16G </t>
  </si>
  <si>
    <t xml:space="preserve">Sealyt Spart 87G </t>
  </si>
  <si>
    <t>Sprintvac - MH 50ds</t>
  </si>
  <si>
    <t>Vaxsafe MG 1000ds</t>
  </si>
  <si>
    <t>Vaxsafe MS 1000ds</t>
  </si>
  <si>
    <t>Vaxxitek HVT + IBD 2000ds</t>
  </si>
  <si>
    <t xml:space="preserve">VC Vectormune </t>
  </si>
  <si>
    <t>Volvac AC plus bacterin</t>
  </si>
  <si>
    <t>Welluent Blue (nc pha 36ml)</t>
  </si>
  <si>
    <t>Ampidexalone 100ml</t>
  </si>
  <si>
    <t>Amprol 12% Solucion 1L</t>
  </si>
  <si>
    <t>Bio Dyl FL 50ml</t>
  </si>
  <si>
    <t>Cofacalcium 500ml</t>
  </si>
  <si>
    <t>Cofalysor 250ml</t>
  </si>
  <si>
    <t>Cofamox 1kg</t>
  </si>
  <si>
    <t>Cofamox15LA 100ml</t>
  </si>
  <si>
    <t>Cofavit 500 100ml</t>
  </si>
  <si>
    <t>CRD 92</t>
  </si>
  <si>
    <t>Dexalone Solucion 100ml</t>
  </si>
  <si>
    <t>Digest sea still 1 lít</t>
  </si>
  <si>
    <t>Digest sea still 5lít</t>
  </si>
  <si>
    <t>Genixine 100ml</t>
  </si>
  <si>
    <t>Haemovax 1000ds</t>
  </si>
  <si>
    <t>Heparenol 1 lít</t>
  </si>
  <si>
    <t>Lesthionin C 100ml--</t>
  </si>
  <si>
    <t>MSHELL kg</t>
  </si>
  <si>
    <t>Nebutol 5 lít</t>
  </si>
  <si>
    <t>Pidvet bte</t>
  </si>
  <si>
    <t>Podolin PCA 25Kg</t>
  </si>
  <si>
    <t>Prophyl 5 lít</t>
  </si>
  <si>
    <t>Phosteric kg</t>
  </si>
  <si>
    <t>Ronaxan 20%</t>
  </si>
  <si>
    <t>Seagut paste 100ml</t>
  </si>
  <si>
    <t>Searup still 1 lít</t>
  </si>
  <si>
    <t>Super Layer 1 kg</t>
  </si>
  <si>
    <t>Trisulmix 1 lít</t>
  </si>
  <si>
    <t>Vitaperos 100g</t>
  </si>
  <si>
    <t>INTRACTAN</t>
  </si>
  <si>
    <t>DABACO</t>
  </si>
  <si>
    <t>Dabaco</t>
  </si>
  <si>
    <t>kis tech</t>
  </si>
  <si>
    <t>Dabaco-</t>
  </si>
  <si>
    <t>Dược phẩm bắc ninh</t>
  </si>
  <si>
    <t>Gluco - truyền</t>
  </si>
  <si>
    <t>Dược phẩm bắc ninh-</t>
  </si>
  <si>
    <t>Vitapha(olymix)</t>
  </si>
  <si>
    <t>Hidro (sắt)</t>
  </si>
  <si>
    <t>Vitapha(olymix)-</t>
  </si>
  <si>
    <t>Bayer</t>
  </si>
  <si>
    <t xml:space="preserve">Sebacil Pour on 100ml      </t>
  </si>
  <si>
    <t>Bayer-</t>
  </si>
  <si>
    <t xml:space="preserve">Baytril 5% INJ 100ml </t>
  </si>
  <si>
    <t>Vitamin ADE - 1kg</t>
  </si>
  <si>
    <t>Vigantol e JNJ - 50ML</t>
  </si>
  <si>
    <t>Virkon S - 500g</t>
  </si>
  <si>
    <t>Châu Á TBD</t>
  </si>
  <si>
    <t>Bột pha môi trường MR-A 3</t>
  </si>
  <si>
    <t>Châu Á TBD-</t>
  </si>
  <si>
    <t>Bột pha môi trường MR-A 7</t>
  </si>
  <si>
    <t>Muối sinh lý.</t>
  </si>
  <si>
    <t>Châu á- TBD-</t>
  </si>
  <si>
    <t>Mua ngoài</t>
  </si>
  <si>
    <t>Glucose 5% 500ml-</t>
  </si>
  <si>
    <t>Mua ngoài-</t>
  </si>
  <si>
    <t>Natriclorid 0.9% 500ml-</t>
  </si>
  <si>
    <t>Xút vảy (NaOH)-</t>
  </si>
  <si>
    <t>KI-</t>
  </si>
  <si>
    <t>Iot-</t>
  </si>
  <si>
    <t>Đồng sunfat-</t>
  </si>
  <si>
    <t>Phồn Thịnh</t>
  </si>
  <si>
    <t>Amoxicillin soluble powder 1kg</t>
  </si>
  <si>
    <t>CL-TYL VA 50 (5KG)</t>
  </si>
  <si>
    <t>CL-TYL VA 50 (1KG)</t>
  </si>
  <si>
    <t>Nước pha Diluent 100ml</t>
  </si>
  <si>
    <t>Toàn thắng</t>
  </si>
  <si>
    <t>Brom C 1kg</t>
  </si>
  <si>
    <t>Sút tẩy 99% (NAOH)</t>
  </si>
  <si>
    <t>Astiamulin</t>
  </si>
  <si>
    <t>Cobactin</t>
  </si>
  <si>
    <t>Tenamoxcin</t>
  </si>
  <si>
    <t>Betalin</t>
  </si>
  <si>
    <t>Previo (R)saludine</t>
  </si>
  <si>
    <t>Breeder Pig Premix</t>
  </si>
  <si>
    <t>COEN-BIO</t>
  </si>
  <si>
    <t>Tylvalosin 50%</t>
  </si>
  <si>
    <t>Glucanvita</t>
  </si>
  <si>
    <t>NAVETCO</t>
  </si>
  <si>
    <t>Aftopor 3types 50L (LMLM)</t>
  </si>
  <si>
    <t>NAVETCO-</t>
  </si>
  <si>
    <t>Eco- dexajec 100ml</t>
  </si>
  <si>
    <t>Natri chlorid nước pha</t>
  </si>
  <si>
    <t>Zuprevo 4% 100ml</t>
  </si>
  <si>
    <t>Potassium permanganate- KMO4</t>
  </si>
  <si>
    <t>An phú-</t>
  </si>
  <si>
    <t>Calcium hypoclorite 70%</t>
  </si>
  <si>
    <t>Caustic soda Flake NaOH</t>
  </si>
  <si>
    <t>Formoline</t>
  </si>
  <si>
    <t>Sodium N-Chloro benzensulfonamide</t>
  </si>
  <si>
    <t>Phụ gia thực phẩm (Citric Acid Monohydrate)</t>
  </si>
  <si>
    <t>NaCl</t>
  </si>
  <si>
    <t>Công ty TNHH Cemaco Việt Nam-</t>
  </si>
  <si>
    <t>KI</t>
  </si>
  <si>
    <t>IOT</t>
  </si>
  <si>
    <t>Gel</t>
  </si>
  <si>
    <t>Flofencol 4% 1kg</t>
  </si>
  <si>
    <t>Amcicoli -D inj</t>
  </si>
  <si>
    <t>Mediflox 10%</t>
  </si>
  <si>
    <t>floxy 100ml</t>
  </si>
  <si>
    <t>AT-YTB-10kg</t>
  </si>
  <si>
    <t>TMH-</t>
  </si>
  <si>
    <t>IODINE cồn st</t>
  </si>
  <si>
    <t>Phương hà-</t>
  </si>
  <si>
    <t>Terid 250ml</t>
  </si>
  <si>
    <t>Thuốc ruồi  Prime fly bait 500g</t>
  </si>
  <si>
    <t>Porcilis PCV Mhyo 1x50ds</t>
  </si>
  <si>
    <t>An phú</t>
  </si>
  <si>
    <t>Công ty TNHH Cemaco Việt Nam</t>
  </si>
  <si>
    <t>TMH</t>
  </si>
  <si>
    <t>Phương hà</t>
  </si>
  <si>
    <t>Virkon A xô 7,5kg</t>
  </si>
  <si>
    <t>Dexteose monohydrate</t>
  </si>
  <si>
    <t>Terid 31.5SC</t>
  </si>
  <si>
    <t>Permethrin 50EC 1lit</t>
  </si>
  <si>
    <t>Quốc Khánh-</t>
  </si>
  <si>
    <t>Rado ruồi xanh 100g</t>
  </si>
  <si>
    <t>DH - Hữu cơ</t>
  </si>
  <si>
    <t>Dương Huỳnh-</t>
  </si>
  <si>
    <t>Dương Huỳnh</t>
  </si>
  <si>
    <t>Quốc Khánh</t>
  </si>
  <si>
    <t>ECO CLORAMIN B</t>
  </si>
  <si>
    <t>Newcastle (ND IB H9)</t>
  </si>
  <si>
    <t>Socorex Syringer</t>
  </si>
  <si>
    <t>Lincospec 100ml/lọ</t>
  </si>
  <si>
    <t>Focmal (HCHO)</t>
  </si>
  <si>
    <t>CT TNHH Văn Minh-</t>
  </si>
  <si>
    <t>Thuốc tím (KMNO4)</t>
  </si>
  <si>
    <t>Kim tiêm thú y</t>
  </si>
  <si>
    <t>Simplex</t>
  </si>
  <si>
    <t>V- Gromin</t>
  </si>
  <si>
    <t>Enracin</t>
  </si>
  <si>
    <t>Respimint</t>
  </si>
  <si>
    <t>Cotusin Injection</t>
  </si>
  <si>
    <t>CT TNHH Văn Minh</t>
  </si>
  <si>
    <t>DH - Khử mùi</t>
  </si>
  <si>
    <t>Selko PH 25lít</t>
  </si>
  <si>
    <t>Payapro bao20kg</t>
  </si>
  <si>
    <t>TY-668.Glucan C (gam)</t>
  </si>
  <si>
    <t>Dung dịch nano bạc 500ppm</t>
  </si>
  <si>
    <t>NaNo-</t>
  </si>
  <si>
    <t>ST Postassium Peroxyn</t>
  </si>
  <si>
    <t>Amoxcillin 50%</t>
  </si>
  <si>
    <t>NaNo</t>
  </si>
  <si>
    <t>Circolin 1kg</t>
  </si>
  <si>
    <t>kg</t>
  </si>
  <si>
    <t>TTY</t>
  </si>
  <si>
    <t>Lít</t>
  </si>
  <si>
    <t>gói</t>
  </si>
  <si>
    <t>Kg</t>
  </si>
  <si>
    <t>Hộp</t>
  </si>
  <si>
    <t>Viên</t>
  </si>
  <si>
    <t>Chai</t>
  </si>
  <si>
    <t>chai</t>
  </si>
  <si>
    <t>Gói</t>
  </si>
  <si>
    <t>Lọ</t>
  </si>
  <si>
    <t>Xô</t>
  </si>
  <si>
    <t>lít</t>
  </si>
  <si>
    <t>VCG</t>
  </si>
  <si>
    <t>Can</t>
  </si>
  <si>
    <t>VCL</t>
  </si>
  <si>
    <t>lọ</t>
  </si>
  <si>
    <t>Goói</t>
  </si>
  <si>
    <t>Gois</t>
  </si>
  <si>
    <t>Bao</t>
  </si>
  <si>
    <t>xô</t>
  </si>
  <si>
    <t>Gói(100g)</t>
  </si>
  <si>
    <t>hộp</t>
  </si>
  <si>
    <t>bao 1 kg</t>
  </si>
  <si>
    <t>kit</t>
  </si>
  <si>
    <t>Lo</t>
  </si>
  <si>
    <t>can</t>
  </si>
  <si>
    <t>Lit</t>
  </si>
  <si>
    <t>Loj</t>
  </si>
  <si>
    <t xml:space="preserve">Lọ </t>
  </si>
  <si>
    <t>Ông</t>
  </si>
  <si>
    <t>Goi</t>
  </si>
  <si>
    <t>ống</t>
  </si>
  <si>
    <t>Ống</t>
  </si>
  <si>
    <t>Ong</t>
  </si>
  <si>
    <t xml:space="preserve">Can </t>
  </si>
  <si>
    <t>Tuýp</t>
  </si>
  <si>
    <t>Thùng</t>
  </si>
  <si>
    <t>Túi</t>
  </si>
  <si>
    <t>Liều</t>
  </si>
  <si>
    <t>1 lít</t>
  </si>
  <si>
    <t>chiếc</t>
  </si>
  <si>
    <t>Vỉ</t>
  </si>
  <si>
    <t>PHỒN THỊNH</t>
  </si>
  <si>
    <t>bao</t>
  </si>
  <si>
    <t>Loọ</t>
  </si>
  <si>
    <t xml:space="preserve">Bao </t>
  </si>
  <si>
    <t xml:space="preserve">bao </t>
  </si>
  <si>
    <t xml:space="preserve">Gói </t>
  </si>
  <si>
    <t>TOÀN THẮNG</t>
  </si>
  <si>
    <t>THÚ Y TW</t>
  </si>
  <si>
    <t>Thú y TW</t>
  </si>
  <si>
    <t>Bình</t>
  </si>
  <si>
    <t>g</t>
  </si>
  <si>
    <t>Virus sống gây bệnh giả dại trên heo, chủng Bartha K61, gE âm tính ≥ 105,5 CCID50</t>
  </si>
  <si>
    <t>Haemophilus parasuis vô hoạt serotype SV1 MAT 1/16 (≥ 2 x 109 CFU) Haemophilus parasuis vô hoạt serotype SV6 MAT 1/16 (≥ 2 x 109 CFU)</t>
  </si>
  <si>
    <t>Kháng nguyên E.coli dòng K88, K99, 987P và F41 – Giải độc tố LT-toxin của E.coli và ß-toxin của Clostridium perfringens chủng C.</t>
  </si>
  <si>
    <t>Chimeric Porcine Circovirus (cPCV) 1-2</t>
  </si>
  <si>
    <t>Bộ giống để chế tạo vắc xin HANVET TOBACOLI của công ty HANVET gồm các vi khuẩn có kháng nguyên quan trọng sau: * Kháng nguyên thân O: O141,O108,O149,O8, .... * Kháng nguyên pili: K85, K85ab, K91, K88 (F4), K99 (F5), K987 (F6), F18 * Kháng nguyên độc tố: LT, STa, STb và đặc biệt quan trọng là độc tố VT (VT2e)</t>
  </si>
  <si>
    <t>Mỗi một liều 2ml chứa: 0.8ml virus FMD dòng O1 Campos bất hoạt bằng BEI và 1.2ml dầu khoáng với chất nhũ hóa có chứa Thimerosal 0.001%.</t>
  </si>
  <si>
    <t>Virus PRRS sống giảm độc lực, chủng VP-046 BIS ≥ 103,5 TCID50</t>
  </si>
  <si>
    <t>Năm</t>
  </si>
  <si>
    <t xml:space="preserve"> Lọ </t>
  </si>
  <si>
    <t>Mỗi ml vacxin chứa 10 tỷ tế bào vi khuẩn Pasteurella suiseptica, chủng FgHc</t>
  </si>
  <si>
    <t>E.coli, Độc tố Cl. Perfringens, Cl. Novyi type B</t>
  </si>
  <si>
    <t xml:space="preserve"> Chai </t>
  </si>
  <si>
    <t>VC Vepured 50ds</t>
  </si>
  <si>
    <t xml:space="preserve"> lä </t>
  </si>
  <si>
    <t>Viêm não nhật bản bio 10ds</t>
  </si>
  <si>
    <t xml:space="preserve"> Liều </t>
  </si>
  <si>
    <t xml:space="preserve"> lọ </t>
  </si>
  <si>
    <t>Vacxin Suyễn G - Myco Pig Vac 50ds</t>
  </si>
  <si>
    <t>Vacxin Suyễn G - Myco Pig Vac 10ds</t>
  </si>
  <si>
    <t>Vacxin hội chứng còi - Circovac 50ds</t>
  </si>
  <si>
    <t>Vacxin hội chứng còi - Circo 10ds</t>
  </si>
  <si>
    <t>VC Bio-L JE 20ds-viêm não NB</t>
  </si>
  <si>
    <t>Rokovac Neo 50ml</t>
  </si>
  <si>
    <t>Thịnh Phú-</t>
  </si>
  <si>
    <t xml:space="preserve"> chai  </t>
  </si>
  <si>
    <t>Parapleuro Shield P 50ds - Thịnh Phú</t>
  </si>
  <si>
    <t>Parvo Shield L5E 50ml 10ds - Thịnh Phú</t>
  </si>
  <si>
    <t>Vacxin Viêm phổi dính sườn Bifors - APP 50ds</t>
  </si>
  <si>
    <t>PED-X 10ds</t>
  </si>
  <si>
    <t>Donoban - 10 25ds</t>
  </si>
  <si>
    <t>Suigen PCV2 50ml</t>
  </si>
  <si>
    <t>VC Begonia -giả dại 50ds</t>
  </si>
  <si>
    <t>APP 25ds (vacxin viêm phổi dính sườn)</t>
  </si>
  <si>
    <t>VC-355.Gumbin VP2 500cc (lä)</t>
  </si>
  <si>
    <t>Dinh Dưỡng và Dịch Vụ Thú Y-</t>
  </si>
  <si>
    <t>VC-358.Hipraviar-TRT-1000ds(lọ)</t>
  </si>
  <si>
    <t>Izovac ILT 1000ds/lọ</t>
  </si>
  <si>
    <t>Five - ND Emul 1000ds</t>
  </si>
  <si>
    <t>Gallimune 204 ND IBD</t>
  </si>
  <si>
    <t>VC-364.Newcastle Disease (Winsun ND-IB-H9N2)</t>
  </si>
  <si>
    <t>Cevac Vitabron L-Tiến phất</t>
  </si>
  <si>
    <t>Cevac IBIRD-Tiến phát</t>
  </si>
  <si>
    <t>OL- VAC 1000ds-Hoàng Kim</t>
  </si>
  <si>
    <t>Phòng bệnh</t>
  </si>
  <si>
    <t>Hãng sản xuất</t>
  </si>
  <si>
    <t xml:space="preserve">Đơn giá / lọ
</t>
  </si>
  <si>
    <t>Đơn giá / liều</t>
  </si>
  <si>
    <t>Thành phần</t>
  </si>
  <si>
    <t>Tai Xanh</t>
  </si>
  <si>
    <t>Giả dại</t>
  </si>
  <si>
    <t>Phòng độc tố đường ruột do E.coli, viêm ruột hoại tử trên heo con, heo nái</t>
  </si>
  <si>
    <t>PHÒNG BỆNH SẨY THAI TRUYỀN NHIỄM TRÊN HEO NÁI</t>
  </si>
  <si>
    <t>FarrowSure B là vaccine vô hoạt được bào chế từ Porcine Parvo Virus nuôi cấu trong môi trường tế bào 1 lớp của heo, Erysipelothrix rhusiopathiae và 6 chủng Lepto ( L.canicola, L.grippotyphosa, L.hardjo, L.icterohaemorrhagiae, L.pomona và L.Bratislava).</t>
  </si>
  <si>
    <t>Zoetis</t>
  </si>
  <si>
    <t>Vaccin sống, cải tiến, đông khô, chủng P129 phòng bệnh PRRS “Tai xanh”.</t>
  </si>
  <si>
    <t>Pfizer</t>
  </si>
  <si>
    <t>Phòng nhiễm virus máu và suy yếu mô bạch huyết do Circovirus Type 2 (PCV2) gây ra.</t>
  </si>
  <si>
    <t>Phòng bệnh Viêm màng phổi &amp; Viêm phổi dính sườn trên heo</t>
  </si>
  <si>
    <t>A. pleuropneumoniae serotype 1……….…2x109.0CFU ; A. pleuropneumoniae serotype 5……….…2x109.0CFU</t>
  </si>
  <si>
    <t>Formosa Biomedical Inc., Đài Loan</t>
  </si>
  <si>
    <t>Ecoli</t>
  </si>
  <si>
    <t>Lở mồm long móng</t>
  </si>
  <si>
    <t>Biogénesis Bagó S.A-Argentina</t>
  </si>
  <si>
    <t>Pasteurella multocida type, A Pasteurella multocida type D, Actinobacillus pleuropneumoniae serotype 2, Actinobacillus pleuropneumoniae serotype 5, Giải độc tố A.pleuropneumoniae serotype 2 (APX II, III), Giải độc tố A.pleuropneumoniae serotype 5 (APX I, II)</t>
  </si>
  <si>
    <t>Tụ huyết trùng do Pasteurella multocida và viêm phổi dính sườn do Actinobacillus pleuropneumoniae trên heo</t>
  </si>
  <si>
    <t>Bayer </t>
  </si>
  <si>
    <r>
      <t>Japanese Encephalitis Virus TS Stra…….…≧10</t>
    </r>
    <r>
      <rPr>
        <sz val="11"/>
        <color rgb="FF333333"/>
        <rFont val="Times New Roman"/>
        <family val="1"/>
      </rPr>
      <t>5.0</t>
    </r>
    <r>
      <rPr>
        <sz val="14"/>
        <color rgb="FF333333"/>
        <rFont val="Times New Roman"/>
        <family val="1"/>
      </rPr>
      <t>TCID</t>
    </r>
    <r>
      <rPr>
        <sz val="11"/>
        <color rgb="FF333333"/>
        <rFont val="Times New Roman"/>
        <family val="1"/>
      </rPr>
      <t>50</t>
    </r>
  </si>
  <si>
    <t>Phòng ngừa bệnh viêm não nhật bản ở lợn</t>
  </si>
  <si>
    <r>
      <t> </t>
    </r>
    <r>
      <rPr>
        <sz val="14"/>
        <color rgb="FF000000"/>
        <rFont val="Times New Roman"/>
        <family val="1"/>
      </rPr>
      <t>Formosa Biomedical Inc., Đài Loan</t>
    </r>
  </si>
  <si>
    <t>Kháng nguyên PCV2 tái tổ hợp &gt;= 70ug /liều, tá dươc, cacbomer 10%.</t>
  </si>
  <si>
    <t>HÀN QUỐC</t>
  </si>
  <si>
    <t>Phòng bệnh do virus Circo gây ra trên lợn</t>
  </si>
  <si>
    <t>Hog Cholera - Hàn Quốc</t>
  </si>
  <si>
    <r>
      <t>Vi rút dịch tả lợn chủng LOM -850 &gt;10</t>
    </r>
    <r>
      <rPr>
        <vertAlign val="superscript"/>
        <sz val="11"/>
        <color theme="1"/>
        <rFont val="Calibri"/>
        <family val="2"/>
        <scheme val="minor"/>
      </rPr>
      <t>30</t>
    </r>
    <r>
      <rPr>
        <sz val="11"/>
        <color theme="1"/>
        <rFont val="Calibri"/>
        <family val="2"/>
        <scheme val="minor"/>
      </rPr>
      <t>TCID50. LPGG 20%.</t>
    </r>
  </si>
  <si>
    <t>Dịch tả lợn</t>
  </si>
  <si>
    <t>Boehringer - Đức</t>
  </si>
  <si>
    <t>Chống lại virut PCV2 để giảm tỷ lệ tử vong, các dấu hiệu lâm sàng - bao gồm giảm cân - và tổn thương ở các mô bạch huyết liên quan đến các bệnh liên quan đến PCV2 (PCVD)</t>
  </si>
  <si>
    <t>PCV2 với chất bổ trợ độc quyền (ImpranFLEX®)</t>
  </si>
  <si>
    <t>Mycoplasma với chất bổ trợ độc quyền (ImpranFLEX®)</t>
  </si>
  <si>
    <t>Phòng bệnh Mycoplasma</t>
  </si>
  <si>
    <t>Vaccine PRRS sống nhược độc</t>
  </si>
  <si>
    <t>Vaccin được sản xuất từ chủng GPE (-) nuôi cấy trong môi trường tế bào. Mỗi liều chứa ít nhất 103 TCID50</t>
  </si>
  <si>
    <t>MVP – Malaysia</t>
  </si>
  <si>
    <t>Hipra-Tây Ban Nha</t>
  </si>
  <si>
    <t>Parvovirus suis vô hoạt, Erysipelothrix rhusiopathiae vô hoạt. (3 chủng của type 2, 1 chủng của type 1) Chất bổ trợ dầu</t>
  </si>
  <si>
    <t>Phòng bệnh khô thai và đóng dấu trên heo</t>
  </si>
  <si>
    <t>NISSEIKEN - JAPAN</t>
  </si>
  <si>
    <t>Phòng bệnh viêm phôi, màng phổi trên lợn</t>
  </si>
  <si>
    <t>Actinobacillus pleuropneumoniae type 1,2,5 và độc tố rApxI,II,III; Mycoplasma hyopneumoniae MI-3 strain</t>
  </si>
  <si>
    <t>Vắc xin chứa virus dịch tả sống nhược độc, đông khô, chủng CL Trung Quốc</t>
  </si>
  <si>
    <t>Vaccine nhược độc sống đông khô phòng ngừa bệnh Aujeszky. Mỗi liều chứa ít nhất 105.5 TCID50 siêu vi Aujeszky dòng Begonia. Dòng này không tổng hợp được Thymidin kinase (tk-) và glycoprotein (gl-)</t>
  </si>
  <si>
    <t>Haemophillus parasuis serotype 5(vô hoạt)</t>
  </si>
  <si>
    <t>Phòng bệnh viêm phổi thể kính do Haemophillus parasuis serotype 5 gây ra trên lợn.</t>
  </si>
  <si>
    <t>Intervet International BV – HÀ LAN</t>
  </si>
  <si>
    <t>Vi khuẩn Ery, virus parvo</t>
  </si>
  <si>
    <t>Phòng đóng đấu lợn, khô thai trên heo</t>
  </si>
  <si>
    <t>Mỗi liều vaccine chứa: Virus Parvo vô hoạt dòng 014, tạo ra ít nhất 9log2 đơn vị HI trên chuột lang bằng test kiểm tra hiệu lực.</t>
  </si>
  <si>
    <t>Phòng bệnh khô thai trên heo</t>
  </si>
  <si>
    <t>• Porcine circovirus type 2 (PCV2) ……………………………………………………..  ≥ 2828 AU •  Mycoplasma hyopneumoniae (M.hyo) bất hoạt dòng J : …………………≥ 2,69 RPU Chất bổ trợ (Emunade) Dầu khoáng, Nhôm hydroxide.</t>
  </si>
  <si>
    <t>Kháng nguyên NEB nhược độc ………………………………… min. 4.0 log10. Chất bổ trợ đặc biệt DILUVAC FORTE.</t>
  </si>
  <si>
    <t>Vaccin phòng bệnh tai xanh chủng Bắc Mỹ, có bảo hộ chéo với chủng độc lực cao</t>
  </si>
  <si>
    <t>Mỹ</t>
  </si>
  <si>
    <t>– Tế bào nuôi cấy Mycoplasma hyopneumoniae còn nguyên, được vô hoạt bằng cơ chế hoá học; – Amphigen, chất bổ trợ dạng dầu độc nhất, kích thích và kéo dài đáp ứng miễn dịch mà hầu như không gây tổn thương mô ở nơi tiêm.</t>
  </si>
  <si>
    <t>Vi-rút giả dại vô hoạt, kháng nguyên OMP, dòng NYJ-G, đã được cắt bỏ gen GPI: ≥ 108,0TCID50</t>
  </si>
  <si>
    <t>PCV-2 vô hoạt (CAKY98 ≥106,0 FAID50/ ml)..................................70% Chất bổ trợ (Montanide IMS 1313 NPR)..........................................30% Formalin..........................................................................................&lt;0,3%</t>
  </si>
  <si>
    <t xml:space="preserve">Choong Ang - Hàn Quốc          </t>
  </si>
  <si>
    <t>Syva - Tây Ban Nha</t>
  </si>
  <si>
    <t xml:space="preserve">Vi-rút gây bệnh Aujezsky  giảm độc lực chủng Bartha K61 gE- ≥ 106 TCID 50 </t>
  </si>
  <si>
    <t>Choong Ang - Hàn Quốc</t>
  </si>
  <si>
    <t>Komipharm (Korea)</t>
  </si>
  <si>
    <t>Kháng nguyên tiểu phần tái tổ hợp  (ORF 2)...100 đơn vị/liều</t>
  </si>
  <si>
    <t>Tụ huyết trùng</t>
  </si>
  <si>
    <t>Phòng bệnh Glasser</t>
  </si>
  <si>
    <t>Vắc xin vô hoạt, phòng bệnh viêm phổi – màng phổi dính sườn do APP gây ra.</t>
  </si>
  <si>
    <t>Actinobacillus pleuropneumoniae vô hoạt, serotypes 2 ≥ 1/16 MAT* Actinobacillus pleuropneumoniae vô hoạt, serotypes 4 ≥ 1/16 MAT* Actinobacillus pleuropneumoniae vô hoạt, serotypes 5 ≥ 1/16 MAT*</t>
  </si>
  <si>
    <t xml:space="preserve">Vắc-xin chứa vi-rút dịch tả heo nhược độc. Mỗi liều vắcxin chứa ít nhất 103.0 TCID¬50 </t>
  </si>
  <si>
    <t>Vắc-xin chứa Parvovirus vô hoạt 80%</t>
  </si>
  <si>
    <t>Phòng bệnh do Parvovirus gây ra</t>
  </si>
  <si>
    <t xml:space="preserve"> Syva - Tây Ban Nha</t>
  </si>
  <si>
    <t xml:space="preserve">Bordetella bronchiseptica, bất hoạt, chủng  S-4212 ≥0.9 log10 tittre AT*
Haemophilus parasuis, bất hoạt, chủng NCTC 4557 ≥0.9 log 10 titre ELISA**
Mycoplasma hyopeumoniae, bất hoạt, chủng VMRI – 11≥0.9 log 10 titre ELISA**
Mannheimia haemolitica, bất hoạt, chủng NCTC 9380 ≥0.9 log 10 titer ELISA**.
Pasteurella multocida type D, bất hoạt, chủng P-934 ≥0.9 log 10 titer ELISA**
Giải độc tố của P. multocida type D ≥1 log 10 titer ELISA**  </t>
  </si>
  <si>
    <t>Dòng Thiverval gây ra bệnh Dịch Tả Heo..................................... tối thiểu 3.75 log10TCID50 hoặc tối thiểu 3.6 log10PFU.</t>
  </si>
  <si>
    <t>Ceva-Pháp</t>
  </si>
  <si>
    <t xml:space="preserve">Mycoplasma hyopneumoniae...OD 0.30 at 410nm ; Haemophilus parasuis serotype  1..OD 0.95 at 410nm ; Haemophilus parasuis serotype  4..OD 0.95 at 410nm; Haemophilus parasuis serotype  5..OD 0.95 at 410nm; </t>
  </si>
  <si>
    <t>Daesung Microbiological Labs, HànQuốc</t>
  </si>
  <si>
    <t xml:space="preserve">PCV2 (&gt; 104.7 TCID50 /ml)……..75% ; Montanide IMS 1313 NPR……..25% ; Thimerosal…………………….&lt;0.01% ; Formalin………………………&lt;0.3% ; </t>
  </si>
  <si>
    <t>Daesung Microbiological Labs, Hàn Quốc</t>
  </si>
  <si>
    <t>Rotavirus suis vô hoạt………………………………………..min 107 TCID50 ; Escherichia coli vô hoạt.0101:K99 ……………………………….5 x 108 ; Escherichia coli vô hoạt.0147:K88 ……………………………….5 x 109 ; Escherichia coli vô hoạt.0149:K88 ……………………………….1 x 109 ; Escherichia coli vô hoạt.K85:987P ……………………………….1 x 109 ;</t>
  </si>
  <si>
    <t>Phòng bệnh tiêu chảy do Rotavirus và E.coli trên heo</t>
  </si>
  <si>
    <t>Bioveta – Cộng Hòa Séc</t>
  </si>
  <si>
    <t xml:space="preserve">Vắc xin phòng bệnh viêm phổi và màng phổi ở lợn </t>
  </si>
  <si>
    <t>Mỗi liều vắc xin chứa 50 đơn vị APX I, 50 đơn vị AMoiPX II, 50 đơn vị APX III và 50 đơn vị OMP làm hoạt chất. Các kháng nguyên được treo trong tá dược nước. Vắc xin chứa 0,02% formaldehyde làm chất bảo quản.</t>
  </si>
  <si>
    <t xml:space="preserve">Vaccine chứa dòng virus bệnh Giả dại (Aujeszky’s) nhược độc, đông khô, dòng MNC+/10 a, đã loại bỏ gE, thu được bằng công nghệ di truyền. Một liều (2ml) của sản phẩm có chứa.................................................. tối thiểu 106.0 TCID50 </t>
  </si>
  <si>
    <r>
      <t>Hog Cholera LPC-PRK strain………………………10</t>
    </r>
    <r>
      <rPr>
        <sz val="11"/>
        <color rgb="FF333333"/>
        <rFont val="Times New Roman"/>
        <family val="1"/>
      </rPr>
      <t>3.5</t>
    </r>
    <r>
      <rPr>
        <sz val="14"/>
        <color rgb="FF333333"/>
        <rFont val="Times New Roman"/>
        <family val="1"/>
      </rPr>
      <t>RID</t>
    </r>
    <r>
      <rPr>
        <sz val="11"/>
        <color rgb="FF333333"/>
        <rFont val="Times New Roman"/>
        <family val="1"/>
      </rPr>
      <t>50</t>
    </r>
  </si>
  <si>
    <t>Circovirus type 2 bất hoạt gây bệnh PCV2 trên heo ≥ 2.1 log10 ELISA Unit </t>
  </si>
  <si>
    <t>Vắc-xin chứa dòng Actinobacillus pleuropeumoniae được bất hoạt với formaldehyde với sự bảo quản como fazer uma loja virtual bằng merthiolate cùng với chất bổ trợ nhôm hydroxide dạng keo.</t>
  </si>
  <si>
    <t>Chống lại bệnh Viêm phổi - màng phổi do Actinobacillus pleuropneumoniae gây ra.</t>
  </si>
  <si>
    <t>Vắc-xin được sản xuất từ môi trường nuôi cấy vi khuẩn vô hoạt Mycoplasma hyopneumoniae, kết hợp với ImuvantTM - chất bổ trợ dầu J5 đặc hiệu và được bảo quản bằng thiomersal.</t>
  </si>
  <si>
    <t xml:space="preserve"> Giúp phòng tử vong, giảm các triệu chứng lâm sàng của bệnh phù đầu (gây ra do verotoxin 2e của E. coli) và cải thiện tăng trọng heo cho đến thời điểm giết thịt</t>
  </si>
  <si>
    <t>Mỗi liều vắc xin (1 ml) chứa: Verotoxin 2e tái tổ hợp RP ≥ 1,50* * RP – Relative Potency: hiệu lực tương đối (ELISA)</t>
  </si>
  <si>
    <t>Actinobacillus pleuropneumoniae, Haemophilus Parasuis – P. Multocida bacterin</t>
  </si>
  <si>
    <t>Phòng bệnh viêm phổi cấp, Glasser’s, tụ huyết trùng trên heo</t>
  </si>
  <si>
    <t>THỤY SỸ (SWISS)</t>
  </si>
  <si>
    <t>Parvo virus, Eryspelothrix, Leptospira grippotyphosa, Leptospira pamona, Tá dược nhôm hydroxyd.</t>
  </si>
  <si>
    <t>Vaccine phòng bệnh sẩy thai truyền nhiễm (Khô thai), bệnh Lepto và bệnh đóng dấu trên heo</t>
  </si>
  <si>
    <t>Novartis Animal Health - USA (ELANCO)</t>
  </si>
  <si>
    <t>Virus PED bất hoạt (chủng ISU46065IA13) .</t>
  </si>
  <si>
    <t>Cavac- Hàn Quốc</t>
  </si>
  <si>
    <t> Phòng bệnh tiêu chảy cấp trên heo con.</t>
  </si>
  <si>
    <t xml:space="preserve">Phòng 6 bệnh Viêm phổi địa phương (Porcine enzootic pneumoniae); Viêm teo mũi truyền nhiễm (Atrophic rhinitis); Tụ huyết trùng (Pneumonic pasteurellosic); Bệnh viêm đa khớp truyền nhiễm (Glasser's disease); Bệnh viêm phổi màng phổi (Porcine pleuropneumoniae); Bệnh do Streptococcus (Streptococcosis); </t>
  </si>
  <si>
    <t>KBNP - Hàn Quốc</t>
  </si>
  <si>
    <r>
      <t> </t>
    </r>
    <r>
      <rPr>
        <sz val="12"/>
        <color rgb="FF333333"/>
        <rFont val="Arial"/>
        <family val="2"/>
      </rPr>
      <t>B. bronchiseptica, P.multocida (type A, D), A.pleuropneumonia (serotype 2, 5),M. hyopneumoniae, S.suis(type 2), H.para suis(type 1,4 và 5)</t>
    </r>
  </si>
  <si>
    <t>Porcine circovirus type 2d, chủng H ≥ 106.0TCID50 trước khi bất hoạt</t>
  </si>
  <si>
    <t>Phòng bệnh còi cọc do Circovirus gây ra trên lợn</t>
  </si>
  <si>
    <t>ĐÀI LOAN</t>
  </si>
  <si>
    <t xml:space="preserve">Đơn giá / liều
</t>
  </si>
  <si>
    <t>Virus Newcastle 
Lasota xử lý theo phương pháp Clone</t>
  </si>
  <si>
    <t>Vaccine sống đông khô phòng bệnh Newcastle trên gia cầm</t>
  </si>
  <si>
    <t xml:space="preserve">VAXXINOVA - Đức </t>
  </si>
  <si>
    <t>Chủng Rispen CVI 988 và chủng HVT FC 126</t>
  </si>
  <si>
    <t>Vaccine phòng bệnh Marek Chủng Rispen CVI 988 và chủng HVT FC 126</t>
  </si>
  <si>
    <t>Newcastle chủng Clone IB chủng Masachusettes H120
Virus IB chủng
 BNF 28/86</t>
  </si>
  <si>
    <t>Vaccine phòng bệnh Newcastle, Viêm phế quản truyền nhiễm thể hô hấp, thận, gan, buồng trứng và biến chủng</t>
  </si>
  <si>
    <t>Virus Newcastle chủng Lasota;  Virus IB H120 Massachusetts</t>
  </si>
  <si>
    <t>Vacine sống phòng bệnh viêm phế quản truyền nhiễm và bệnh Newcastle trên gia cầm, dùng nhỏ miệng hoặc pha nước cho uống</t>
  </si>
  <si>
    <t>Virus Vaccine cúm A/H9N2: 320H.A.U; Virus vaccine Newcastle 50PD50</t>
  </si>
  <si>
    <t>Vaccine phòng bệnh cúm gia cầm H9 và bệnh Newcastle</t>
  </si>
  <si>
    <t>Phòng bệnh viêm thanh khí quản truyền nhiễm trên gia cầm</t>
  </si>
  <si>
    <t>Phòng bênh Gumboro trên gà, (dòng trung bình)</t>
  </si>
  <si>
    <t>Phòng bênh dau gà và gà tây</t>
  </si>
  <si>
    <t>Phòng bênh Newcastle và Gumboro trên gà</t>
  </si>
  <si>
    <t>Phòng bênh Newcastle trên gà</t>
  </si>
  <si>
    <t>Phòng bênh Newcastle trên gà.</t>
  </si>
  <si>
    <t>Kháng nguyên IB chúng CR88121</t>
  </si>
  <si>
    <t>Phòng bênh viêm phe quàn truyen nhiem trèn gà. (the bien chúng)</t>
  </si>
  <si>
    <t>Kháng nguyên IB chùng CR88121</t>
  </si>
  <si>
    <t>Phòng bênh viêm phe quán truyen nhiem trên gà. (the bien chùng)</t>
  </si>
  <si>
    <t>Phòng bênh viêm khóp trên gà.</t>
  </si>
  <si>
    <t>Phòng bênh càu trùng trên gà giông, gà dé, gà ta</t>
  </si>
  <si>
    <t>Phòng bênh càu trùng trên gà gióng, gà dè, gà ta</t>
  </si>
  <si>
    <t>Eimeria acervulina, Eimeria maxima, Eimeria Fenella</t>
  </si>
  <si>
    <t>Phòng bênh cau trùng trên gà thit</t>
  </si>
  <si>
    <t>Eimeria acervulina, Eimeria maxima, Eimeria tenella</t>
  </si>
  <si>
    <t>Virus marek chùng HVT-FC 126</t>
  </si>
  <si>
    <t>Phòng bënh Marek trên gà.( båo quãn trong Ni-to Iông)</t>
  </si>
  <si>
    <t>Virus Marek serotype 1, virus Marek serotype 3</t>
  </si>
  <si>
    <t>Phòng bênh Marek trên gà, bào quån trong Ni-to Iông (-198 ”C)</t>
  </si>
  <si>
    <t>Virus gây bênh Marek, serotype 1</t>
  </si>
  <si>
    <t>Phòng benh Marek dòng Rispens bào quån trong Ni-to Iông (-198  ”C)</t>
  </si>
  <si>
    <t>Virus gây bênh Marek, serotype 1, chùng RN1250</t>
  </si>
  <si>
    <t>Phòng bênh Marek țrên gà.</t>
  </si>
  <si>
    <t>Mycoplasma gallisepticum</t>
  </si>
  <si>
    <t>Phòng bênh CRD trên gà do Mycoplasma gallisepticum</t>
  </si>
  <si>
    <t>Mycoplasma synoviae, chùng MS-H</t>
  </si>
  <si>
    <t>Phòng bênh viêm du'òng hô hap do Mycoplasma synoviae trên gà</t>
  </si>
  <si>
    <t>Virus tái to hop Gumboro trên véc to Marek HVT</t>
  </si>
  <si>
    <t>Vaccine sóng táİ to hop 2 trong 1 phòng bênh Marek HVT và Gumboro trên gà con 1 ngày tuoi</t>
  </si>
  <si>
    <t>Avibacterium paragallinarum serotypes A, B, C</t>
  </si>
  <si>
    <t>Phòng bênh viêm so mûi truyen nhiem trên gà.(Coryza)</t>
  </si>
  <si>
    <t>Phòng bệnh Gumboro</t>
  </si>
  <si>
    <t>Phòng bệnh IB thể thận</t>
  </si>
  <si>
    <t>Phòng 3 bệnh trên gà: IB, new, Giảm đẻ EDS</t>
  </si>
  <si>
    <t>Phòng bệnh IB hô hấp và Newcatsle</t>
  </si>
  <si>
    <t>Phòng bệnh Newcatsle</t>
  </si>
  <si>
    <t>Mỗi liều chứa ít nhất 2,0 log10 EID virus Gumboro dòng 228E. 50como criar loja</t>
  </si>
  <si>
    <t>Phòng bệnh Gumboro, Dòng D78 là dòng độc lực trung bình, hiệu quả đối với mức độ meu ip kháng thể mẹ truyền trong đàn gà giai đoạn từ 7 đến 28 ngày tuổi.</t>
  </si>
  <si>
    <t>Mỗi liều chứa ít nhất 4,0 log TCID virus Gumboro sống 10 50 dòng D78.</t>
  </si>
  <si>
    <t>Virus IB sống chủng 4/91: ≥ 3.6 log10 EID50</t>
  </si>
  <si>
    <t>Phòng bệnh IB thể thận, Tạo đáp ứng miễn dịch phòng bệnh viêm phế quản truyền nhiễm do type huyết thanh 4/91 hoặc các type huyết thanh có liên quan</t>
  </si>
  <si>
    <t>Virus IB sống chủng 4/91: ≥ 3.6 log10 EID51</t>
  </si>
  <si>
    <t>Virus IB chủng Massachusetts dòng Ma5: ≥ 3.0 log10 EID50</t>
  </si>
  <si>
    <t>Phòng bệnh IB hô hấp, Tạo đáp ứng miễn dịch phòng bệnh viêm phế quản truyền nhiễm do type huyết thanh Massachusetts hoặc các type huyết thanh có liên quan</t>
  </si>
  <si>
    <t>IB dòng M41: tạo ra ít nhất 6,0 log2 đơn vị HI. ND clone30: ≥ 4.0 log2 đơn vị HI trên mỗi liều hoặc  ≥ 50 units PD50 Clone 30 EDS 76 BC14: ≥ 6.5 log2 HI units.como criar loja</t>
  </si>
  <si>
    <t xml:space="preserve"> Mỗi liều chứa ít nhất 103,5EID50 của chủng IB Ma5 và 106.0ELD50 chủng vi rút gây bệnh Newcastle Clone 30</t>
  </si>
  <si>
    <t>-Virus Newcastle sống &gt; 6.0 log10 EID50 dòng Clone 30</t>
  </si>
  <si>
    <t>Virus TRT bất hoạt chủng BUT 1 #8544 ≥ 10 log2 đơn vị</t>
  </si>
  <si>
    <t>Vaxin chết phòng bệnh APV trên gà. Tạo đáp ứng miễn dịch trên gà giống và gà đẻ làm giảm tỷ lệ chết và các dấu hiệu lâm sàng (giảm sản xuất trứng) do nhiễm virus Rhinotracheitis</t>
  </si>
  <si>
    <t>Merck-Mỹ</t>
  </si>
  <si>
    <t>Phòng bệnh Nhiễm trùng Coryza, IB, ND và EDS</t>
  </si>
  <si>
    <t xml:space="preserve">Mỗi liều chứa ít nhất 1 Liều bảo vệ gà (CPD) của mỗi kiểu huyết thanh A, B, C và B biến thể  của Avibacterium paragallinarum với IB, ND và EDS </t>
  </si>
  <si>
    <t>Vi khuẩn Haemophilus paragallinarum bất hoạt serotype A,B,C ≥ 1 CPD 70</t>
  </si>
  <si>
    <t>Phòng bệnh Coryza trên gà đẻ và gà giống do Haemophilus paragallinarum</t>
  </si>
  <si>
    <t>Chứa dòng virus viêm thanh khí quản truyền nhiễm</t>
  </si>
  <si>
    <t>Phòng bệnh Viêm thanh khí quản truyền nhiễm (ILT)</t>
  </si>
  <si>
    <t>Chứa virus Đậu Gà có chèn thêm đoạn gien quan trọng trong việc kích hoạt hệ thống phòng vệ của gà chống lại kháng nguyên Mycoplasma gallisepticum (MG)</t>
  </si>
  <si>
    <t>Phòng đậu gà, Mycoplasma gallisepticum</t>
  </si>
  <si>
    <t>Vắc-xin sống kích hoạt hệ thống miễn dịch chống lại bệnh Newcastle và Viêm phế quản truyền nhiễm</t>
  </si>
  <si>
    <t>CEVAC®VITABRON L chứa dòng vi-rút không độc lực PHY.LMV.42gây bệnh Newcastle và dòng vi-rút Massachusetts H120 gây bệnh Viêm Phế quản Truyền nhiễm, ở dạng nhược độc, đông khô. Phôi trứng gà dùng để sản xuất vắc-xin được lấy từ đàn gà "sạch" không có mầm bệnh (SPF).</t>
  </si>
  <si>
    <t>IBird® có chứa một biến chủng của virus Viêm phế quản truyền nhiễm, dạng nhược độc, đông khô.</t>
  </si>
  <si>
    <t>Phòng Viêm phế quản truyền nhiễm</t>
  </si>
  <si>
    <t>IZOVAC ILT chủng A96</t>
  </si>
  <si>
    <t>Là vắc xin nhược độc đông khô, sản xuất từ virus Đậu gà chủng F.Pox trên môi trường nuôi cấy tế bào xơ phôi gà.</t>
  </si>
  <si>
    <t>Phòng bệnh đậu gà</t>
  </si>
  <si>
    <t>Phòng Newcastle</t>
  </si>
  <si>
    <t>Virus Newcastle</t>
  </si>
  <si>
    <t>Phòng 2 bệnh Newcastle và Gumboro</t>
  </si>
  <si>
    <t>Virus ND bất hoạt, chủng VH tối thiểu 108.4 EID50/liều</t>
  </si>
  <si>
    <t>Phibro- Mỹ</t>
  </si>
  <si>
    <t>Văc-xin bất hoạt chống bệnh viêm mũi khí quản ở gà tây và hội chứng sưng phù đầu ở gà hậu bị</t>
  </si>
  <si>
    <t>Virus TRT (Turkey rhinotracheitis) bất hoạt, chủng 1062.......ELISA ≥ 196(*)</t>
  </si>
  <si>
    <t>Phòng bệnh Newcastle (ND) và bệnh Viêm phế quản truyền nhiễm (IB) cho gia cầm khỏe mạnh.</t>
  </si>
  <si>
    <t>Newcastle disease virus (LaSota strain): ≥ 10 ^6EID50;  Infectious bronchitis (IB) virus (H120 Strain): ≥ 10 ^3EID50</t>
  </si>
  <si>
    <t>Phòng bệnh Newcastle, bệnh Gumboro trên gà.</t>
  </si>
  <si>
    <t>Merial - Pháp</t>
  </si>
  <si>
    <t>Vi-rút gây bệnh Niu-cát-xơn và Gumboro vô hoạt</t>
  </si>
  <si>
    <t>OL-VAC được sản xuất từ chủng vi-rút gây bệnh Newcastle có khả năng sinh miễn dịch cao, được nuôi cấy trên phôi gà. Vi-rút được bất hoạt bằng β-propiolactone và được nhũ hóa trong dầu khoáng nhẹ (phương pháp Salk). Hiệu giá vaccine: không nhỏ hơn 100 PD50/liều.</t>
  </si>
  <si>
    <t>Phòng bệnh Newcastle trên gà</t>
  </si>
  <si>
    <t>Newcastle disease (ND) chủng LaSota (rNDV/LS), và một đoạn gen được chèn vào của virus cúm AI Việt Nam, chủng H5 (rNDV/LS-AI/HA/H5), với hàm lượng tối thiểu 10^8.0 CEID50.</t>
  </si>
  <si>
    <t>Vaccine chết dạng tái tổ hợp phòng ngừa và kiểm soát bệnh Dịch tả (Newcastle) và cúm chủng H5 trên gia cầm.</t>
  </si>
  <si>
    <t>Laboratorio Avi-mex, Mexico</t>
  </si>
  <si>
    <t>Vaccine chứa vi rút cúm gia cầm tái tổ hợp subtype H5N1, chủng Re-6. Trước khi vô hoạt, hiệu giá HA ≥ 8log2</t>
  </si>
  <si>
    <t xml:space="preserve"> Phòng bệnh cúm gia cầm gây bởi vi rút cúm gia cầm H5N1</t>
  </si>
  <si>
    <t>LANZHOU - China</t>
  </si>
  <si>
    <t>Medivac ND Emulsion có chứa virus Newcastle chủng Lasota. Mỗi liều có chứa ít nhất 50 PD50 ND virus.</t>
  </si>
  <si>
    <t>Phòng bệnh Newcastle ở gà thịt, gà trống, gà đẻ và gà giống</t>
  </si>
  <si>
    <t>Công ty Medion-Bandung – West Java, INDONESIA</t>
  </si>
  <si>
    <t>BIO-VAC NDV 6/10 – H120  được sản xuất từ vi-rút gây bệnh Newcastle chủng NDV 6/10 được đông khô đã làm giảm độc lực, không nhỏ hơn 106.0EID50/liều  và vi-rút gây bệnh Viêm phế quản truyền nhiễm chủng Massachusetts H120 được đông khô đã làm giảm độc lực, không nhỏ hơn 103.5EID50/liều.</t>
  </si>
  <si>
    <t>Phòng bệnh Newcastle và Viêm phế quản truyền nhiễm</t>
  </si>
  <si>
    <t>Ý</t>
  </si>
  <si>
    <t> MERIAL - Pháp</t>
  </si>
  <si>
    <t>Live Newcastle Disease virus, chủng VG/VA; live infectious avian bronchitis virus, chủng H120</t>
  </si>
  <si>
    <t>Phòng bệnh Newcastle (ND), viêm phế quản truyền nhiễm (IB) trên gà</t>
  </si>
  <si>
    <t>Phòng bệnh Newcastle ở gia cầm.</t>
  </si>
  <si>
    <t>Medivac AI chứa virus cúm gia cầm (AI) subtype H5N1. Mỗi liều vaccine có chứa ít nhất 50 PD50 AI virus.</t>
  </si>
  <si>
    <t>Medivac AI được chỉ định phòng bệnh cúm gia cầm trên gà thịt, gà trống, gà đẻ và gà giống</t>
  </si>
  <si>
    <t>Công ty Medion-Bandung. West Java, INDONESIA.</t>
  </si>
  <si>
    <t>Medivac Coryza B có chứa vi khuẩn Haemophilus Paragallinarum vô hoạt chủng W và chủng Modesto. Mỗi liều chứa ít nhất 108 CFU H.Paragallinarum</t>
  </si>
  <si>
    <t>Phòng bệnh Coryza trên gà</t>
  </si>
  <si>
    <t>Medivac Gumboro Emulsion có chứa virus Gumboro chủng Winterfield 2512 ; Mỗi liều chứa 800 đơn vị huyết thanh trung hòa của virus IBD/Gumboro.</t>
  </si>
  <si>
    <t>Phòng bệnh IBD/Gumboro cho gà</t>
  </si>
  <si>
    <t>Medivac ND-EDS-IB Emulsion có chứa virus Newcastle chủng Lasota, virus Adenovirus 127 chủng McFerran và virus IB chủng Massachusetts 41.</t>
  </si>
  <si>
    <t>Được chỉ định phòng 3 bệnh Newcastle, hội chứng giảm đẻ và viêm phế quản truyền nhiễm ở gà đẻ và gà giống.</t>
  </si>
  <si>
    <t>FATRO - Ý</t>
  </si>
  <si>
    <t>Vi khuẩn Haemophilus paragallinarum bất hoạt 3 týp A, B, C Mỗi týp: 3x109 CFU Aluminium hydroxide 2,5 mg Thiomersal 0,05 mg Dung dịch Saline vừa đủ 0,5 ml</t>
  </si>
  <si>
    <t>Phòng bệnh Sổ mũi truyền nhiễm (Coryza) cho gà thịt nuôi dài ngày, gà giống, gà hậu bị</t>
  </si>
  <si>
    <t>Phòng bệnh Newcastle và Viêm phế quản truyền nhiễm trên gà.</t>
  </si>
  <si>
    <t>Vi-rút bất hoạt bệnh Newcastle không nhỏ hơn 108,5 EID50 Vi-rút bất hoạt bệnh Viêm phế quản truyền nhiễm 3 chủng: Massachusetts, Nev-14 và Nev-24 3.107,5 EID50 (mỗi chủng là 107,5 EID50) Thiomersal 0,05 mg Sorbitan monooleate và dầu khoáng độ nhớt thấp vừa đủ 0,5 ml</t>
  </si>
  <si>
    <t>Virus Thiếu máu gà sống, chủng Cux-1</t>
  </si>
  <si>
    <t>Phòng bệnh Thiếu máu truyền nhiễm trên gà.</t>
  </si>
  <si>
    <t>LOHMANN ANIMAL HEALTH - Đức</t>
  </si>
  <si>
    <t>Phòng và kiểm soát hội chứng sưng phù đầu (SHS) trên gà và viêm xoang khí quản ở gà Tây.</t>
  </si>
  <si>
    <t>Phòng bệnh do reovirus trên gà con.</t>
  </si>
  <si>
    <t>Avian Reovirus, 1733 strain &amp; S1133 strain</t>
  </si>
  <si>
    <t>MSD - Mỹ</t>
  </si>
  <si>
    <t>Biopharm, Cộng hòa Séc.</t>
  </si>
  <si>
    <t>Bioproperties Pty Ltd, Australia.</t>
  </si>
  <si>
    <t>Boehringer Ingelheim Vetmedica, S.A. de C.V, Mexico</t>
  </si>
  <si>
    <t>Boehringer Ingelheim Animal Health USA Inc</t>
  </si>
  <si>
    <t>Merial, Mỹ</t>
  </si>
  <si>
    <t>Vaccine sống nhược độc, đông khô, dòng Winterfield 2512, giúp tạo miễn dịch chủ động cho gà kiểm soát bệnh Gumboro độc lực cao và rất cao.</t>
  </si>
  <si>
    <t>Tạo miễn dịch chủ động cho gà chống lại bệnh Gumboro độc lực cao</t>
  </si>
  <si>
    <t>Virút (virus) gây benh
Gumboro nhu'sc dôc chùng
S706</t>
  </si>
  <si>
    <t>Virus dau nhu'o'c doc chúng
DCEP25</t>
  </si>
  <si>
    <t>Virus gây bênh Newcastle vô
hoat, dòng Ulster 2C , Virus gây bênh Bursal vô hoat, dòng VNJO</t>
  </si>
  <si>
    <t>Virus gây bênh Newcastle vô
hoat, dòng Ulster 2C</t>
  </si>
  <si>
    <t>Virus viêm não túy truyèn
nhiem; virus bênh dâu gà</t>
  </si>
  <si>
    <t>Phòng bênh viêm náo túy truyèn
nhiem và bênh dâu gà.</t>
  </si>
  <si>
    <t>Virút gây bênh vièm phé quán;
hôi chú'ng giám dé 76; Niu-cát- xon; Newcastle su'ng phù dau vô hoat.</t>
  </si>
  <si>
    <t>Phòng bênh viêm phe quán truyen
nhiem, Newcastle; Höi chú'ng giám de và Hôi chú'ng su'ng phù dau trên gà</t>
  </si>
  <si>
    <t>Newcastle Disease virus
(strain Ulster 2C), inactivated</t>
  </si>
  <si>
    <t>Virus gây bênh viêm khóp
chúng S1133</t>
  </si>
  <si>
    <t>Eimeria acervulina, Eimeria
maxima, Eimeria tenella, Eimeria necatrix</t>
  </si>
  <si>
    <t>Eimeria acervulina, Eimeria
maxima, Eimeria Fenella, Eimeria necatrix</t>
  </si>
  <si>
    <t>Virus gây hôi chú'ng su’ng phù
dåu, dòng PL21</t>
  </si>
  <si>
    <t>Phòng hôi chú’ng su'ng phù dàu ô
gà</t>
  </si>
  <si>
    <t xml:space="preserve">                                         TỔNG HỢP NHẬP THUỐC</t>
  </si>
</sst>
</file>

<file path=xl/styles.xml><?xml version="1.0" encoding="utf-8"?>
<styleSheet xmlns="http://schemas.openxmlformats.org/spreadsheetml/2006/main">
  <numFmts count="3">
    <numFmt numFmtId="44" formatCode="_(&quot;$&quot;* #,##0.00_);_(&quot;$&quot;* \(#,##0.00\);_(&quot;$&quot;* &quot;-&quot;??_);_(@_)"/>
    <numFmt numFmtId="43" formatCode="_(* #,##0.00_);_(* \(#,##0.00\);_(* &quot;-&quot;??_);_(@_)"/>
    <numFmt numFmtId="164" formatCode="_(* #,##0_);_(* \(#,##0\);_(* &quot;-&quot;??_);_(@_)"/>
  </numFmts>
  <fonts count="50">
    <font>
      <sz val="11"/>
      <color theme="1"/>
      <name val="Calibri"/>
      <family val="2"/>
      <scheme val="minor"/>
    </font>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1"/>
      <color indexed="8"/>
      <name val="Times New Roman"/>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Times New Roman"/>
      <family val="1"/>
    </font>
    <font>
      <sz val="10"/>
      <name val="Times New Roman"/>
      <family val="1"/>
    </font>
    <font>
      <sz val="10"/>
      <color indexed="8"/>
      <name val="Times New Roman"/>
      <family val="1"/>
    </font>
    <font>
      <b/>
      <sz val="10"/>
      <color indexed="8"/>
      <name val="Times New Roman"/>
      <family val="1"/>
    </font>
    <font>
      <b/>
      <u/>
      <sz val="10"/>
      <name val="Times New Roman"/>
      <family val="1"/>
    </font>
    <font>
      <b/>
      <sz val="10"/>
      <name val="Times New Roman"/>
      <family val="1"/>
    </font>
    <font>
      <b/>
      <sz val="18"/>
      <name val="Times New Roman"/>
      <family val="1"/>
    </font>
    <font>
      <sz val="11"/>
      <color theme="1"/>
      <name val="Calibri"/>
      <family val="2"/>
      <scheme val="minor"/>
    </font>
    <font>
      <sz val="11"/>
      <color rgb="FF4D5156"/>
      <name val="Arial"/>
      <family val="2"/>
    </font>
    <font>
      <sz val="12"/>
      <color rgb="FF202124"/>
      <name val="Arial"/>
      <family val="2"/>
    </font>
    <font>
      <sz val="12"/>
      <color rgb="FF666666"/>
      <name val="Arial"/>
      <family val="2"/>
    </font>
    <font>
      <sz val="11"/>
      <color rgb="FF333333"/>
      <name val="Times New Roman"/>
      <family val="1"/>
    </font>
    <font>
      <b/>
      <i/>
      <sz val="14"/>
      <color rgb="FF333333"/>
      <name val="Times New Roman"/>
      <family val="1"/>
    </font>
    <font>
      <sz val="14"/>
      <color rgb="FF333333"/>
      <name val="Times New Roman"/>
      <family val="1"/>
    </font>
    <font>
      <sz val="10"/>
      <color rgb="FF282828"/>
      <name val="Verdana"/>
      <family val="2"/>
    </font>
    <font>
      <b/>
      <sz val="14"/>
      <color rgb="FF111111"/>
      <name val="Arial"/>
      <family val="2"/>
    </font>
    <font>
      <b/>
      <sz val="14"/>
      <color rgb="FF006633"/>
      <name val="Times New Roman"/>
      <family val="1"/>
    </font>
    <font>
      <sz val="14"/>
      <color rgb="FF000000"/>
      <name val="Times New Roman"/>
      <family val="1"/>
    </font>
    <font>
      <sz val="12"/>
      <color rgb="FF333333"/>
      <name val="Arial"/>
      <family val="2"/>
    </font>
    <font>
      <vertAlign val="superscript"/>
      <sz val="11"/>
      <color theme="1"/>
      <name val="Calibri"/>
      <family val="2"/>
      <scheme val="minor"/>
    </font>
    <font>
      <sz val="11"/>
      <color rgb="FF333333"/>
      <name val="Arial"/>
      <family val="2"/>
    </font>
    <font>
      <sz val="11"/>
      <color rgb="FF141414"/>
      <name val="Arial"/>
      <family val="2"/>
    </font>
    <font>
      <sz val="11"/>
      <name val="Arial"/>
      <family val="2"/>
    </font>
    <font>
      <sz val="12"/>
      <name val="Arial"/>
      <family val="2"/>
    </font>
    <font>
      <sz val="11"/>
      <color rgb="FF1D2129"/>
      <name val="Arial"/>
      <family val="2"/>
    </font>
    <font>
      <sz val="11"/>
      <color theme="1"/>
      <name val="Times New Roman"/>
      <family val="1"/>
    </font>
    <font>
      <b/>
      <sz val="12"/>
      <color rgb="FF333333"/>
      <name val="Arial"/>
      <family val="2"/>
    </font>
    <font>
      <sz val="11"/>
      <color rgb="FFFF0000"/>
      <name val="Calibri"/>
      <family val="2"/>
      <scheme val="minor"/>
    </font>
    <font>
      <sz val="12"/>
      <name val="Times New Roman"/>
      <family val="1"/>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rgb="FFFF0000"/>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right/>
      <top/>
      <bottom style="double">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s>
  <cellStyleXfs count="354">
    <xf numFmtId="0" fontId="0" fillId="0" borderId="0"/>
    <xf numFmtId="0" fontId="1"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43" fontId="2"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0" fontId="7" fillId="21" borderId="2" applyNumberFormat="0" applyAlignment="0" applyProtection="0"/>
    <xf numFmtId="0" fontId="7" fillId="21" borderId="2" applyNumberFormat="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3" fillId="0" borderId="0"/>
    <xf numFmtId="0" fontId="3" fillId="23" borderId="7" applyNumberFormat="0" applyFont="0" applyAlignment="0" applyProtection="0"/>
    <xf numFmtId="0" fontId="2"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43" fontId="28" fillId="0" borderId="0" applyFont="0" applyFill="0" applyBorder="0" applyAlignment="0" applyProtection="0"/>
    <xf numFmtId="44" fontId="28" fillId="0" borderId="0" applyFont="0" applyFill="0" applyBorder="0" applyAlignment="0" applyProtection="0"/>
  </cellStyleXfs>
  <cellXfs count="141">
    <xf numFmtId="0" fontId="0" fillId="0" borderId="0" xfId="0"/>
    <xf numFmtId="164" fontId="24" fillId="0" borderId="0" xfId="66" applyNumberFormat="1" applyFont="1" applyFill="1" applyBorder="1"/>
    <xf numFmtId="164" fontId="23" fillId="0" borderId="0" xfId="66" applyNumberFormat="1" applyFont="1" applyFill="1" applyBorder="1"/>
    <xf numFmtId="0" fontId="26" fillId="0" borderId="0" xfId="244" applyFont="1" applyFill="1" applyBorder="1" applyAlignment="1">
      <alignment horizontal="center" vertical="center"/>
    </xf>
    <xf numFmtId="0" fontId="26" fillId="0" borderId="0" xfId="244" applyFont="1" applyFill="1" applyAlignment="1">
      <alignment horizontal="center" vertical="center"/>
    </xf>
    <xf numFmtId="43" fontId="26" fillId="0" borderId="0" xfId="66" applyFont="1" applyFill="1" applyAlignment="1">
      <alignment horizontal="center" vertical="center"/>
    </xf>
    <xf numFmtId="0" fontId="26" fillId="0" borderId="0" xfId="244" applyFont="1" applyFill="1" applyBorder="1" applyAlignment="1">
      <alignment vertical="center"/>
    </xf>
    <xf numFmtId="0" fontId="26" fillId="0" borderId="0" xfId="244" applyFont="1" applyFill="1" applyAlignment="1">
      <alignment vertical="center"/>
    </xf>
    <xf numFmtId="164" fontId="26" fillId="0" borderId="10" xfId="200" applyNumberFormat="1" applyFont="1" applyFill="1" applyBorder="1"/>
    <xf numFmtId="0" fontId="24" fillId="0" borderId="10" xfId="341" applyFont="1" applyFill="1" applyBorder="1"/>
    <xf numFmtId="164" fontId="22" fillId="0" borderId="10" xfId="200" applyNumberFormat="1" applyFont="1" applyFill="1" applyBorder="1"/>
    <xf numFmtId="0" fontId="23" fillId="0" borderId="10" xfId="341" applyFont="1" applyFill="1" applyBorder="1"/>
    <xf numFmtId="0" fontId="23" fillId="0" borderId="13" xfId="341" applyFont="1" applyFill="1" applyBorder="1"/>
    <xf numFmtId="0" fontId="0" fillId="0" borderId="0" xfId="0" applyFill="1"/>
    <xf numFmtId="0" fontId="27" fillId="0" borderId="0" xfId="244" applyFont="1" applyFill="1" applyAlignment="1">
      <alignment vertical="center"/>
    </xf>
    <xf numFmtId="0" fontId="22" fillId="0" borderId="0" xfId="0" applyFont="1" applyFill="1"/>
    <xf numFmtId="0" fontId="26" fillId="0" borderId="0" xfId="0" applyFont="1" applyFill="1" applyBorder="1"/>
    <xf numFmtId="3" fontId="22" fillId="0" borderId="0" xfId="0" applyNumberFormat="1" applyFont="1" applyFill="1"/>
    <xf numFmtId="43" fontId="24" fillId="0" borderId="10" xfId="77" applyNumberFormat="1" applyFont="1" applyFill="1" applyBorder="1"/>
    <xf numFmtId="164" fontId="24" fillId="0" borderId="10" xfId="77" applyNumberFormat="1" applyFont="1" applyFill="1" applyBorder="1"/>
    <xf numFmtId="43" fontId="24" fillId="0" borderId="10" xfId="77" applyFont="1" applyFill="1" applyBorder="1"/>
    <xf numFmtId="0" fontId="22" fillId="0" borderId="10" xfId="0" applyFont="1" applyFill="1" applyBorder="1"/>
    <xf numFmtId="0" fontId="22" fillId="0" borderId="0" xfId="0" applyFont="1" applyFill="1" applyBorder="1"/>
    <xf numFmtId="3" fontId="22" fillId="0" borderId="0" xfId="0" applyNumberFormat="1" applyFont="1" applyFill="1" applyBorder="1"/>
    <xf numFmtId="0" fontId="22" fillId="0" borderId="12" xfId="0" applyFont="1" applyFill="1" applyBorder="1"/>
    <xf numFmtId="3" fontId="22" fillId="0" borderId="12" xfId="0" applyNumberFormat="1" applyFont="1" applyFill="1" applyBorder="1"/>
    <xf numFmtId="0" fontId="23" fillId="24" borderId="13" xfId="341" applyFont="1" applyFill="1" applyBorder="1"/>
    <xf numFmtId="0" fontId="24" fillId="24" borderId="10" xfId="341" applyFont="1" applyFill="1" applyBorder="1"/>
    <xf numFmtId="43" fontId="24" fillId="24" borderId="10" xfId="77" applyFont="1" applyFill="1" applyBorder="1"/>
    <xf numFmtId="164" fontId="26" fillId="24" borderId="10" xfId="200" applyNumberFormat="1" applyFont="1" applyFill="1" applyBorder="1"/>
    <xf numFmtId="164" fontId="22" fillId="24" borderId="10" xfId="200" applyNumberFormat="1" applyFont="1" applyFill="1" applyBorder="1"/>
    <xf numFmtId="43" fontId="24" fillId="24" borderId="10" xfId="77" applyNumberFormat="1" applyFont="1" applyFill="1" applyBorder="1"/>
    <xf numFmtId="164" fontId="24" fillId="24" borderId="10" xfId="77" applyNumberFormat="1" applyFont="1" applyFill="1" applyBorder="1"/>
    <xf numFmtId="0" fontId="23" fillId="24" borderId="10" xfId="341" applyFont="1" applyFill="1" applyBorder="1"/>
    <xf numFmtId="0" fontId="22" fillId="24" borderId="0" xfId="0" applyFont="1" applyFill="1"/>
    <xf numFmtId="3" fontId="22" fillId="24" borderId="0" xfId="0" applyNumberFormat="1" applyFont="1" applyFill="1"/>
    <xf numFmtId="0" fontId="22" fillId="24" borderId="0" xfId="0" applyFont="1" applyFill="1" applyBorder="1"/>
    <xf numFmtId="3" fontId="22" fillId="24" borderId="0" xfId="0" applyNumberFormat="1" applyFont="1" applyFill="1" applyBorder="1"/>
    <xf numFmtId="0" fontId="23" fillId="25" borderId="13" xfId="341" applyFont="1" applyFill="1" applyBorder="1"/>
    <xf numFmtId="0" fontId="24" fillId="25" borderId="10" xfId="341" applyFont="1" applyFill="1" applyBorder="1"/>
    <xf numFmtId="43" fontId="24" fillId="25" borderId="10" xfId="77" applyFont="1" applyFill="1" applyBorder="1"/>
    <xf numFmtId="164" fontId="26" fillId="25" borderId="10" xfId="200" applyNumberFormat="1" applyFont="1" applyFill="1" applyBorder="1"/>
    <xf numFmtId="164" fontId="22" fillId="25" borderId="10" xfId="200" applyNumberFormat="1" applyFont="1" applyFill="1" applyBorder="1"/>
    <xf numFmtId="43" fontId="24" fillId="25" borderId="10" xfId="77" applyNumberFormat="1" applyFont="1" applyFill="1" applyBorder="1"/>
    <xf numFmtId="164" fontId="24" fillId="25" borderId="10" xfId="77" applyNumberFormat="1" applyFont="1" applyFill="1" applyBorder="1"/>
    <xf numFmtId="0" fontId="23" fillId="25" borderId="10" xfId="341" applyFont="1" applyFill="1" applyBorder="1"/>
    <xf numFmtId="0" fontId="22" fillId="25" borderId="0" xfId="0" applyFont="1" applyFill="1"/>
    <xf numFmtId="3" fontId="22" fillId="25" borderId="0" xfId="0" applyNumberFormat="1" applyFont="1" applyFill="1"/>
    <xf numFmtId="0" fontId="22" fillId="25" borderId="10" xfId="0" applyFont="1" applyFill="1" applyBorder="1"/>
    <xf numFmtId="43" fontId="0" fillId="0" borderId="0" xfId="0" applyNumberFormat="1"/>
    <xf numFmtId="44" fontId="0" fillId="0" borderId="0" xfId="353" applyFont="1"/>
    <xf numFmtId="0" fontId="0" fillId="0" borderId="14" xfId="0" applyBorder="1" applyAlignment="1">
      <alignment wrapText="1"/>
    </xf>
    <xf numFmtId="0" fontId="23" fillId="0" borderId="14" xfId="341" applyFont="1" applyFill="1" applyBorder="1" applyAlignment="1">
      <alignment wrapText="1"/>
    </xf>
    <xf numFmtId="0" fontId="24" fillId="0" borderId="14" xfId="341" applyFont="1" applyFill="1" applyBorder="1" applyAlignment="1">
      <alignment wrapText="1"/>
    </xf>
    <xf numFmtId="43" fontId="24" fillId="0" borderId="14" xfId="66" applyFont="1" applyFill="1" applyBorder="1" applyAlignment="1">
      <alignment wrapText="1"/>
    </xf>
    <xf numFmtId="164" fontId="26" fillId="0" borderId="14" xfId="200" applyNumberFormat="1" applyFont="1" applyFill="1" applyBorder="1" applyAlignment="1">
      <alignment wrapText="1"/>
    </xf>
    <xf numFmtId="164" fontId="22" fillId="0" borderId="14" xfId="200" applyNumberFormat="1" applyFont="1" applyFill="1" applyBorder="1" applyAlignment="1">
      <alignment wrapText="1"/>
    </xf>
    <xf numFmtId="43" fontId="24" fillId="0" borderId="14" xfId="66" applyNumberFormat="1" applyFont="1" applyFill="1" applyBorder="1" applyAlignment="1">
      <alignment wrapText="1"/>
    </xf>
    <xf numFmtId="0" fontId="29" fillId="0" borderId="14" xfId="0" applyFont="1" applyBorder="1" applyAlignment="1">
      <alignment wrapText="1"/>
    </xf>
    <xf numFmtId="0" fontId="0" fillId="0" borderId="14" xfId="0" applyFill="1" applyBorder="1" applyAlignment="1">
      <alignment wrapText="1"/>
    </xf>
    <xf numFmtId="0" fontId="30" fillId="0" borderId="14" xfId="0" applyFont="1" applyBorder="1" applyAlignment="1">
      <alignment wrapText="1"/>
    </xf>
    <xf numFmtId="0" fontId="31" fillId="0" borderId="14" xfId="0" applyFont="1" applyBorder="1" applyAlignment="1">
      <alignment wrapText="1"/>
    </xf>
    <xf numFmtId="0" fontId="33" fillId="0" borderId="14" xfId="0" applyFont="1" applyBorder="1" applyAlignment="1">
      <alignment wrapText="1"/>
    </xf>
    <xf numFmtId="0" fontId="34" fillId="0" borderId="14" xfId="0" applyFont="1" applyBorder="1" applyAlignment="1">
      <alignment wrapText="1"/>
    </xf>
    <xf numFmtId="0" fontId="36" fillId="0" borderId="14" xfId="0" applyFont="1" applyBorder="1" applyAlignment="1">
      <alignment wrapText="1"/>
    </xf>
    <xf numFmtId="0" fontId="35" fillId="0" borderId="14" xfId="0" applyFont="1" applyBorder="1" applyAlignment="1">
      <alignment wrapText="1"/>
    </xf>
    <xf numFmtId="0" fontId="37" fillId="0" borderId="14" xfId="0" applyFont="1" applyBorder="1" applyAlignment="1">
      <alignment wrapText="1"/>
    </xf>
    <xf numFmtId="0" fontId="39" fillId="0" borderId="14" xfId="0" applyFont="1" applyBorder="1" applyAlignment="1">
      <alignment wrapText="1"/>
    </xf>
    <xf numFmtId="0" fontId="41" fillId="0" borderId="14" xfId="0" applyFont="1" applyBorder="1" applyAlignment="1">
      <alignment wrapText="1"/>
    </xf>
    <xf numFmtId="0" fontId="41" fillId="0" borderId="14" xfId="0" applyFont="1" applyBorder="1" applyAlignment="1">
      <alignment vertical="top" wrapText="1"/>
    </xf>
    <xf numFmtId="0" fontId="42" fillId="0" borderId="14" xfId="0" applyFont="1" applyBorder="1" applyAlignment="1">
      <alignment wrapText="1"/>
    </xf>
    <xf numFmtId="0" fontId="43" fillId="0" borderId="14" xfId="0" applyFont="1" applyBorder="1" applyAlignment="1">
      <alignment wrapText="1"/>
    </xf>
    <xf numFmtId="0" fontId="44" fillId="0" borderId="14" xfId="0" applyFont="1" applyBorder="1" applyAlignment="1">
      <alignment wrapText="1"/>
    </xf>
    <xf numFmtId="0" fontId="45" fillId="0" borderId="14" xfId="0" applyFont="1" applyBorder="1" applyAlignment="1">
      <alignment wrapText="1"/>
    </xf>
    <xf numFmtId="0" fontId="0" fillId="0" borderId="14" xfId="0" applyNumberFormat="1" applyFill="1" applyBorder="1" applyAlignment="1">
      <alignment wrapText="1"/>
    </xf>
    <xf numFmtId="3" fontId="0" fillId="0" borderId="14" xfId="0" applyNumberFormat="1" applyBorder="1" applyAlignment="1">
      <alignment wrapText="1"/>
    </xf>
    <xf numFmtId="0" fontId="38" fillId="0" borderId="14" xfId="0" applyFont="1" applyBorder="1" applyAlignment="1">
      <alignment wrapText="1"/>
    </xf>
    <xf numFmtId="0" fontId="47" fillId="0" borderId="14" xfId="0" applyFont="1" applyBorder="1" applyAlignment="1">
      <alignment wrapText="1"/>
    </xf>
    <xf numFmtId="0" fontId="34" fillId="0" borderId="14" xfId="0" applyFont="1" applyFill="1" applyBorder="1" applyAlignment="1">
      <alignment wrapText="1"/>
    </xf>
    <xf numFmtId="0" fontId="39" fillId="0" borderId="14" xfId="0" applyFont="1" applyFill="1" applyBorder="1" applyAlignment="1">
      <alignment wrapText="1"/>
    </xf>
    <xf numFmtId="164" fontId="46" fillId="0" borderId="14" xfId="352" applyNumberFormat="1" applyFont="1" applyFill="1" applyBorder="1" applyAlignment="1">
      <alignment vertical="center" wrapText="1"/>
    </xf>
    <xf numFmtId="164" fontId="27" fillId="0" borderId="0" xfId="244" applyNumberFormat="1" applyFont="1" applyFill="1" applyAlignment="1">
      <alignment vertical="center"/>
    </xf>
    <xf numFmtId="164" fontId="0" fillId="0" borderId="14" xfId="0" applyNumberFormat="1" applyBorder="1" applyAlignment="1">
      <alignment wrapText="1"/>
    </xf>
    <xf numFmtId="164" fontId="0" fillId="0" borderId="14" xfId="0" applyNumberFormat="1" applyFill="1" applyBorder="1" applyAlignment="1">
      <alignment wrapText="1"/>
    </xf>
    <xf numFmtId="164" fontId="0" fillId="0" borderId="0" xfId="0" applyNumberFormat="1"/>
    <xf numFmtId="1" fontId="0" fillId="0" borderId="14" xfId="0" applyNumberFormat="1" applyFill="1" applyBorder="1" applyAlignment="1">
      <alignment wrapText="1"/>
    </xf>
    <xf numFmtId="164" fontId="22" fillId="0" borderId="0" xfId="83" applyNumberFormat="1" applyFont="1" applyFill="1" applyAlignment="1">
      <alignment horizontal="center"/>
    </xf>
    <xf numFmtId="164" fontId="25" fillId="0" borderId="0" xfId="83" applyNumberFormat="1" applyFont="1" applyFill="1" applyAlignment="1">
      <alignment horizontal="center"/>
    </xf>
    <xf numFmtId="0" fontId="0" fillId="24" borderId="0" xfId="0" applyFill="1"/>
    <xf numFmtId="0" fontId="48" fillId="0" borderId="0" xfId="0" applyFont="1"/>
    <xf numFmtId="0" fontId="48" fillId="24" borderId="0" xfId="0" applyFont="1" applyFill="1"/>
    <xf numFmtId="164" fontId="49" fillId="0" borderId="14" xfId="200" applyNumberFormat="1" applyFont="1" applyFill="1" applyBorder="1"/>
    <xf numFmtId="0" fontId="49" fillId="0" borderId="14" xfId="0" applyFont="1" applyFill="1" applyBorder="1" applyAlignment="1">
      <alignment vertical="center" wrapText="1"/>
    </xf>
    <xf numFmtId="0" fontId="26" fillId="0" borderId="0" xfId="244" applyFont="1" applyFill="1" applyAlignment="1">
      <alignment horizontal="center" vertical="center" wrapText="1"/>
    </xf>
    <xf numFmtId="0" fontId="27" fillId="0" borderId="0" xfId="244" applyFont="1" applyFill="1" applyAlignment="1">
      <alignment vertical="center" wrapText="1"/>
    </xf>
    <xf numFmtId="0" fontId="26" fillId="0" borderId="0" xfId="244" applyFont="1" applyFill="1" applyAlignment="1">
      <alignment vertical="center" wrapText="1"/>
    </xf>
    <xf numFmtId="0" fontId="0" fillId="0" borderId="0" xfId="0" applyAlignment="1">
      <alignment wrapText="1"/>
    </xf>
    <xf numFmtId="0" fontId="49" fillId="0" borderId="14" xfId="0" applyFont="1" applyFill="1" applyBorder="1" applyAlignment="1">
      <alignment wrapText="1"/>
    </xf>
    <xf numFmtId="43" fontId="49" fillId="0" borderId="14" xfId="66" applyNumberFormat="1" applyFont="1" applyFill="1" applyBorder="1" applyAlignment="1">
      <alignment wrapText="1"/>
    </xf>
    <xf numFmtId="0" fontId="49" fillId="0" borderId="14" xfId="0" applyNumberFormat="1" applyFont="1" applyFill="1" applyBorder="1" applyAlignment="1">
      <alignment wrapText="1"/>
    </xf>
    <xf numFmtId="0" fontId="49" fillId="0" borderId="14" xfId="341" applyFont="1" applyFill="1" applyBorder="1" applyAlignment="1">
      <alignment wrapText="1"/>
    </xf>
    <xf numFmtId="43" fontId="49" fillId="0" borderId="14" xfId="66" applyFont="1" applyFill="1" applyBorder="1"/>
    <xf numFmtId="43" fontId="49" fillId="0" borderId="14" xfId="66" applyNumberFormat="1" applyFont="1" applyFill="1" applyBorder="1"/>
    <xf numFmtId="164" fontId="49" fillId="0" borderId="14" xfId="0" applyNumberFormat="1" applyFont="1" applyFill="1" applyBorder="1"/>
    <xf numFmtId="0" fontId="49" fillId="0" borderId="14" xfId="0" applyFont="1" applyFill="1" applyBorder="1"/>
    <xf numFmtId="0" fontId="49" fillId="0" borderId="14" xfId="0" applyFont="1" applyFill="1" applyBorder="1" applyAlignment="1">
      <alignment horizontal="center" vertical="center" wrapText="1"/>
    </xf>
    <xf numFmtId="0" fontId="49" fillId="0" borderId="14" xfId="0" applyFont="1" applyFill="1" applyBorder="1" applyAlignment="1">
      <alignment horizontal="justify" wrapText="1"/>
    </xf>
    <xf numFmtId="0" fontId="49" fillId="0" borderId="14" xfId="341" applyFont="1" applyFill="1" applyBorder="1"/>
    <xf numFmtId="0" fontId="44" fillId="0" borderId="14" xfId="0" applyFont="1" applyFill="1" applyBorder="1"/>
    <xf numFmtId="164" fontId="26" fillId="0" borderId="0" xfId="66" applyNumberFormat="1" applyFont="1" applyFill="1" applyAlignment="1">
      <alignment horizontal="center" vertical="center"/>
    </xf>
    <xf numFmtId="164" fontId="49" fillId="0" borderId="14" xfId="66" applyNumberFormat="1" applyFont="1" applyFill="1" applyBorder="1"/>
    <xf numFmtId="1" fontId="49" fillId="0" borderId="14" xfId="0" applyNumberFormat="1" applyFont="1" applyFill="1" applyBorder="1"/>
    <xf numFmtId="0" fontId="48" fillId="0" borderId="0" xfId="0" applyFont="1" applyFill="1"/>
    <xf numFmtId="43" fontId="26" fillId="0" borderId="14" xfId="66" applyNumberFormat="1" applyFont="1" applyFill="1" applyBorder="1" applyAlignment="1">
      <alignment horizontal="center" vertical="center" wrapText="1"/>
    </xf>
    <xf numFmtId="0" fontId="0" fillId="0" borderId="14" xfId="0" applyBorder="1" applyAlignment="1">
      <alignment horizontal="center" wrapText="1"/>
    </xf>
    <xf numFmtId="164" fontId="26" fillId="0" borderId="14" xfId="66" applyNumberFormat="1" applyFont="1" applyFill="1" applyBorder="1" applyAlignment="1">
      <alignment horizontal="center" vertical="center" wrapText="1"/>
    </xf>
    <xf numFmtId="164" fontId="22" fillId="0" borderId="0" xfId="83" applyNumberFormat="1" applyFont="1" applyFill="1" applyAlignment="1">
      <alignment horizontal="center"/>
    </xf>
    <xf numFmtId="164" fontId="25" fillId="0" borderId="0" xfId="83" applyNumberFormat="1" applyFont="1" applyFill="1" applyAlignment="1">
      <alignment horizontal="center"/>
    </xf>
    <xf numFmtId="0" fontId="21" fillId="0" borderId="14" xfId="248" applyFont="1" applyFill="1" applyBorder="1" applyAlignment="1">
      <alignment horizontal="center" vertical="center" wrapText="1"/>
    </xf>
    <xf numFmtId="43" fontId="21" fillId="0" borderId="14" xfId="66" applyFont="1" applyFill="1" applyBorder="1" applyAlignment="1">
      <alignment horizontal="center" vertical="center" wrapText="1"/>
    </xf>
    <xf numFmtId="43" fontId="49" fillId="0" borderId="14" xfId="66" applyNumberFormat="1" applyFont="1" applyFill="1" applyBorder="1" applyAlignment="1">
      <alignment horizontal="center" vertical="center" wrapText="1"/>
    </xf>
    <xf numFmtId="0" fontId="49" fillId="0" borderId="14" xfId="0" applyFont="1" applyFill="1" applyBorder="1" applyAlignment="1">
      <alignment horizontal="center" vertical="center" wrapText="1"/>
    </xf>
    <xf numFmtId="164" fontId="49" fillId="0" borderId="14" xfId="66" applyNumberFormat="1" applyFont="1" applyFill="1" applyBorder="1" applyAlignment="1">
      <alignment horizontal="center" vertical="center" wrapText="1"/>
    </xf>
    <xf numFmtId="0" fontId="49" fillId="0" borderId="14" xfId="248" applyFont="1" applyFill="1" applyBorder="1" applyAlignment="1">
      <alignment horizontal="center" vertical="center" wrapText="1"/>
    </xf>
    <xf numFmtId="43" fontId="49" fillId="0" borderId="14" xfId="66" applyFont="1" applyFill="1" applyBorder="1" applyAlignment="1">
      <alignment horizontal="center" vertical="center" wrapText="1"/>
    </xf>
    <xf numFmtId="0" fontId="23" fillId="0" borderId="14" xfId="341" applyFont="1" applyFill="1" applyBorder="1" applyAlignment="1">
      <alignment horizontal="center" wrapText="1"/>
    </xf>
    <xf numFmtId="0" fontId="23" fillId="0" borderId="14" xfId="341" applyFont="1" applyFill="1" applyBorder="1" applyAlignment="1">
      <alignment horizontal="center"/>
    </xf>
    <xf numFmtId="0" fontId="23" fillId="0" borderId="17" xfId="341" applyFont="1" applyFill="1" applyBorder="1" applyAlignment="1">
      <alignment horizontal="center"/>
    </xf>
    <xf numFmtId="0" fontId="21" fillId="0" borderId="16" xfId="248" applyFont="1" applyFill="1" applyBorder="1" applyAlignment="1">
      <alignment horizontal="center" vertical="center" wrapText="1"/>
    </xf>
    <xf numFmtId="0" fontId="21" fillId="0" borderId="10" xfId="248" applyFont="1" applyFill="1" applyBorder="1" applyAlignment="1">
      <alignment horizontal="center" vertical="center" wrapText="1"/>
    </xf>
    <xf numFmtId="0" fontId="21" fillId="0" borderId="15" xfId="248" applyFont="1" applyFill="1" applyBorder="1" applyAlignment="1">
      <alignment horizontal="center" vertical="center" wrapText="1"/>
    </xf>
    <xf numFmtId="43" fontId="21" fillId="0" borderId="16" xfId="77" applyFont="1" applyFill="1" applyBorder="1" applyAlignment="1">
      <alignment horizontal="center" vertical="center" wrapText="1"/>
    </xf>
    <xf numFmtId="43" fontId="21" fillId="0" borderId="10" xfId="77" applyFont="1" applyFill="1" applyBorder="1" applyAlignment="1">
      <alignment horizontal="center" vertical="center" wrapText="1"/>
    </xf>
    <xf numFmtId="43" fontId="21" fillId="0" borderId="15" xfId="77" applyFont="1" applyFill="1" applyBorder="1" applyAlignment="1">
      <alignment horizontal="center" vertical="center" wrapText="1"/>
    </xf>
    <xf numFmtId="164" fontId="26" fillId="0" borderId="16" xfId="77" applyNumberFormat="1" applyFont="1" applyFill="1" applyBorder="1" applyAlignment="1">
      <alignment horizontal="center" vertical="center" wrapText="1"/>
    </xf>
    <xf numFmtId="164" fontId="26" fillId="0" borderId="10" xfId="77" applyNumberFormat="1" applyFont="1" applyFill="1" applyBorder="1" applyAlignment="1">
      <alignment horizontal="center" vertical="center" wrapText="1"/>
    </xf>
    <xf numFmtId="164" fontId="26" fillId="0" borderId="15" xfId="77" applyNumberFormat="1" applyFont="1" applyFill="1" applyBorder="1" applyAlignment="1">
      <alignment horizontal="center" vertical="center" wrapText="1"/>
    </xf>
    <xf numFmtId="164" fontId="26" fillId="0" borderId="17" xfId="77" applyNumberFormat="1" applyFont="1" applyFill="1" applyBorder="1" applyAlignment="1">
      <alignment horizontal="center" vertical="center" wrapText="1"/>
    </xf>
    <xf numFmtId="164" fontId="26" fillId="0" borderId="11" xfId="77" applyNumberFormat="1" applyFont="1" applyFill="1" applyBorder="1" applyAlignment="1">
      <alignment horizontal="center" vertical="center" wrapText="1"/>
    </xf>
    <xf numFmtId="43" fontId="26" fillId="0" borderId="17" xfId="77" applyNumberFormat="1" applyFont="1" applyFill="1" applyBorder="1" applyAlignment="1">
      <alignment horizontal="center" vertical="center" wrapText="1"/>
    </xf>
    <xf numFmtId="43" fontId="26" fillId="0" borderId="11" xfId="77" applyNumberFormat="1" applyFont="1" applyFill="1" applyBorder="1" applyAlignment="1">
      <alignment horizontal="center" vertical="center" wrapText="1"/>
    </xf>
  </cellXfs>
  <cellStyles count="354">
    <cellStyle name="20% - Accent1 2" xfId="3"/>
    <cellStyle name="20% - Accent1 2 2" xfId="4"/>
    <cellStyle name="20% - Accent1 3" xfId="2"/>
    <cellStyle name="20% - Accent2 2" xfId="6"/>
    <cellStyle name="20% - Accent2 2 2" xfId="7"/>
    <cellStyle name="20% - Accent2 3" xfId="5"/>
    <cellStyle name="20% - Accent3 2" xfId="9"/>
    <cellStyle name="20% - Accent3 2 2" xfId="10"/>
    <cellStyle name="20% - Accent3 3" xfId="8"/>
    <cellStyle name="20% - Accent4 2" xfId="12"/>
    <cellStyle name="20% - Accent4 2 2" xfId="13"/>
    <cellStyle name="20% - Accent4 3" xfId="11"/>
    <cellStyle name="20% - Accent5 2" xfId="15"/>
    <cellStyle name="20% - Accent5 2 2" xfId="16"/>
    <cellStyle name="20% - Accent5 3" xfId="14"/>
    <cellStyle name="20% - Accent6 2" xfId="18"/>
    <cellStyle name="20% - Accent6 2 2" xfId="19"/>
    <cellStyle name="20% - Accent6 3" xfId="17"/>
    <cellStyle name="40% - Accent1 2" xfId="21"/>
    <cellStyle name="40% - Accent1 2 2" xfId="22"/>
    <cellStyle name="40% - Accent1 3" xfId="20"/>
    <cellStyle name="40% - Accent2 2" xfId="24"/>
    <cellStyle name="40% - Accent2 2 2" xfId="25"/>
    <cellStyle name="40% - Accent2 3" xfId="23"/>
    <cellStyle name="40% - Accent3 2" xfId="27"/>
    <cellStyle name="40% - Accent3 2 2" xfId="28"/>
    <cellStyle name="40% - Accent3 3" xfId="26"/>
    <cellStyle name="40% - Accent4 2" xfId="30"/>
    <cellStyle name="40% - Accent4 2 2" xfId="31"/>
    <cellStyle name="40% - Accent4 3" xfId="29"/>
    <cellStyle name="40% - Accent5 2" xfId="33"/>
    <cellStyle name="40% - Accent5 2 2" xfId="34"/>
    <cellStyle name="40% - Accent5 3" xfId="32"/>
    <cellStyle name="40% - Accent6 2" xfId="36"/>
    <cellStyle name="40% - Accent6 2 2" xfId="37"/>
    <cellStyle name="40% - Accent6 3" xfId="35"/>
    <cellStyle name="60% - Accent1 2" xfId="39"/>
    <cellStyle name="60% - Accent1 3" xfId="38"/>
    <cellStyle name="60% - Accent2 2" xfId="41"/>
    <cellStyle name="60% - Accent2 3" xfId="40"/>
    <cellStyle name="60% - Accent3 2" xfId="43"/>
    <cellStyle name="60% - Accent3 3" xfId="42"/>
    <cellStyle name="60% - Accent4 2" xfId="45"/>
    <cellStyle name="60% - Accent4 3" xfId="44"/>
    <cellStyle name="60% - Accent5 2" xfId="47"/>
    <cellStyle name="60% - Accent5 3" xfId="46"/>
    <cellStyle name="60% - Accent6 2" xfId="49"/>
    <cellStyle name="60% - Accent6 3" xfId="48"/>
    <cellStyle name="Accent1 2" xfId="51"/>
    <cellStyle name="Accent1 3" xfId="50"/>
    <cellStyle name="Accent2 2" xfId="53"/>
    <cellStyle name="Accent2 3" xfId="52"/>
    <cellStyle name="Accent3 2" xfId="55"/>
    <cellStyle name="Accent3 3" xfId="54"/>
    <cellStyle name="Accent4 2" xfId="57"/>
    <cellStyle name="Accent4 3" xfId="56"/>
    <cellStyle name="Accent5 2" xfId="59"/>
    <cellStyle name="Accent5 3" xfId="58"/>
    <cellStyle name="Accent6 2" xfId="61"/>
    <cellStyle name="Accent6 3" xfId="60"/>
    <cellStyle name="Bad 2" xfId="63"/>
    <cellStyle name="Bad 3" xfId="62"/>
    <cellStyle name="Calculation 2" xfId="65"/>
    <cellStyle name="Calculation 3" xfId="64"/>
    <cellStyle name="Check Cell 2" xfId="207"/>
    <cellStyle name="Check Cell 3" xfId="206"/>
    <cellStyle name="Comma" xfId="352" builtinId="3"/>
    <cellStyle name="Comma 10" xfId="67"/>
    <cellStyle name="Comma 11" xfId="68"/>
    <cellStyle name="Comma 12" xfId="69"/>
    <cellStyle name="Comma 13" xfId="70"/>
    <cellStyle name="Comma 14" xfId="71"/>
    <cellStyle name="Comma 16" xfId="72"/>
    <cellStyle name="Comma 17" xfId="73"/>
    <cellStyle name="Comma 18" xfId="74"/>
    <cellStyle name="Comma 19" xfId="75"/>
    <cellStyle name="Comma 2" xfId="76"/>
    <cellStyle name="Comma 2 10" xfId="77"/>
    <cellStyle name="Comma 2 11" xfId="78"/>
    <cellStyle name="Comma 2 12" xfId="79"/>
    <cellStyle name="Comma 2 13" xfId="80"/>
    <cellStyle name="Comma 2 14" xfId="81"/>
    <cellStyle name="Comma 2 15" xfId="82"/>
    <cellStyle name="Comma 2 16" xfId="83"/>
    <cellStyle name="Comma 2 17" xfId="84"/>
    <cellStyle name="Comma 2 18" xfId="85"/>
    <cellStyle name="Comma 2 19" xfId="86"/>
    <cellStyle name="Comma 2 2" xfId="87"/>
    <cellStyle name="Comma 2 2 10" xfId="88"/>
    <cellStyle name="Comma 2 2 11" xfId="89"/>
    <cellStyle name="Comma 2 2 12" xfId="90"/>
    <cellStyle name="Comma 2 2 13" xfId="91"/>
    <cellStyle name="Comma 2 2 14" xfId="92"/>
    <cellStyle name="Comma 2 2 15" xfId="93"/>
    <cellStyle name="Comma 2 2 16" xfId="94"/>
    <cellStyle name="Comma 2 2 17" xfId="95"/>
    <cellStyle name="Comma 2 2 18" xfId="96"/>
    <cellStyle name="Comma 2 2 19" xfId="97"/>
    <cellStyle name="Comma 2 2 2" xfId="98"/>
    <cellStyle name="Comma 2 2 2 10" xfId="99"/>
    <cellStyle name="Comma 2 2 2 11" xfId="100"/>
    <cellStyle name="Comma 2 2 2 12" xfId="101"/>
    <cellStyle name="Comma 2 2 2 13" xfId="102"/>
    <cellStyle name="Comma 2 2 2 14" xfId="103"/>
    <cellStyle name="Comma 2 2 2 15" xfId="104"/>
    <cellStyle name="Comma 2 2 2 16" xfId="105"/>
    <cellStyle name="Comma 2 2 2 17" xfId="106"/>
    <cellStyle name="Comma 2 2 2 18" xfId="107"/>
    <cellStyle name="Comma 2 2 2 19" xfId="108"/>
    <cellStyle name="Comma 2 2 2 2" xfId="109"/>
    <cellStyle name="Comma 2 2 2 2 10" xfId="110"/>
    <cellStyle name="Comma 2 2 2 2 2" xfId="111"/>
    <cellStyle name="Comma 2 2 2 2 3" xfId="112"/>
    <cellStyle name="Comma 2 2 2 2 4" xfId="113"/>
    <cellStyle name="Comma 2 2 2 2 5" xfId="114"/>
    <cellStyle name="Comma 2 2 2 2 6" xfId="115"/>
    <cellStyle name="Comma 2 2 2 2 7" xfId="116"/>
    <cellStyle name="Comma 2 2 2 2 8" xfId="117"/>
    <cellStyle name="Comma 2 2 2 2 9" xfId="118"/>
    <cellStyle name="Comma 2 2 2 20" xfId="119"/>
    <cellStyle name="Comma 2 2 2 21" xfId="120"/>
    <cellStyle name="Comma 2 2 2 22" xfId="121"/>
    <cellStyle name="Comma 2 2 2 23" xfId="122"/>
    <cellStyle name="Comma 2 2 2 24" xfId="123"/>
    <cellStyle name="Comma 2 2 2 25" xfId="124"/>
    <cellStyle name="Comma 2 2 2 26" xfId="125"/>
    <cellStyle name="Comma 2 2 2 27" xfId="126"/>
    <cellStyle name="Comma 2 2 2 28" xfId="127"/>
    <cellStyle name="Comma 2 2 2 29" xfId="128"/>
    <cellStyle name="Comma 2 2 2 3" xfId="129"/>
    <cellStyle name="Comma 2 2 2 30" xfId="130"/>
    <cellStyle name="Comma 2 2 2 31" xfId="131"/>
    <cellStyle name="Comma 2 2 2 32" xfId="132"/>
    <cellStyle name="Comma 2 2 2 33" xfId="133"/>
    <cellStyle name="Comma 2 2 2 34" xfId="134"/>
    <cellStyle name="Comma 2 2 2 35" xfId="135"/>
    <cellStyle name="Comma 2 2 2 36" xfId="136"/>
    <cellStyle name="Comma 2 2 2 37" xfId="137"/>
    <cellStyle name="Comma 2 2 2 4" xfId="138"/>
    <cellStyle name="Comma 2 2 2 5" xfId="139"/>
    <cellStyle name="Comma 2 2 2 6" xfId="140"/>
    <cellStyle name="Comma 2 2 2 7" xfId="141"/>
    <cellStyle name="Comma 2 2 2 8" xfId="142"/>
    <cellStyle name="Comma 2 2 2 9" xfId="143"/>
    <cellStyle name="Comma 2 2 20" xfId="144"/>
    <cellStyle name="Comma 2 2 21" xfId="145"/>
    <cellStyle name="Comma 2 2 22" xfId="146"/>
    <cellStyle name="Comma 2 2 23" xfId="147"/>
    <cellStyle name="Comma 2 2 24" xfId="148"/>
    <cellStyle name="Comma 2 2 25" xfId="149"/>
    <cellStyle name="Comma 2 2 26" xfId="150"/>
    <cellStyle name="Comma 2 2 27" xfId="151"/>
    <cellStyle name="Comma 2 2 28" xfId="152"/>
    <cellStyle name="Comma 2 2 29" xfId="153"/>
    <cellStyle name="Comma 2 2 3" xfId="154"/>
    <cellStyle name="Comma 2 2 30" xfId="155"/>
    <cellStyle name="Comma 2 2 31" xfId="156"/>
    <cellStyle name="Comma 2 2 32" xfId="157"/>
    <cellStyle name="Comma 2 2 33" xfId="158"/>
    <cellStyle name="Comma 2 2 34" xfId="159"/>
    <cellStyle name="Comma 2 2 35" xfId="160"/>
    <cellStyle name="Comma 2 2 36" xfId="161"/>
    <cellStyle name="Comma 2 2 37" xfId="162"/>
    <cellStyle name="Comma 2 2 4" xfId="163"/>
    <cellStyle name="Comma 2 2 5" xfId="164"/>
    <cellStyle name="Comma 2 2 6" xfId="165"/>
    <cellStyle name="Comma 2 2 7" xfId="166"/>
    <cellStyle name="Comma 2 2 8" xfId="167"/>
    <cellStyle name="Comma 2 2 9" xfId="168"/>
    <cellStyle name="Comma 2 20" xfId="169"/>
    <cellStyle name="Comma 2 21" xfId="170"/>
    <cellStyle name="Comma 2 22" xfId="171"/>
    <cellStyle name="Comma 2 23" xfId="172"/>
    <cellStyle name="Comma 2 24" xfId="173"/>
    <cellStyle name="Comma 2 25" xfId="174"/>
    <cellStyle name="Comma 2 26" xfId="175"/>
    <cellStyle name="Comma 2 27" xfId="176"/>
    <cellStyle name="Comma 2 28" xfId="177"/>
    <cellStyle name="Comma 2 29" xfId="178"/>
    <cellStyle name="Comma 2 3" xfId="179"/>
    <cellStyle name="Comma 2 30" xfId="180"/>
    <cellStyle name="Comma 2 31" xfId="181"/>
    <cellStyle name="Comma 2 32" xfId="182"/>
    <cellStyle name="Comma 2 33" xfId="183"/>
    <cellStyle name="Comma 2 34" xfId="184"/>
    <cellStyle name="Comma 2 35" xfId="185"/>
    <cellStyle name="Comma 2 36" xfId="186"/>
    <cellStyle name="Comma 2 37" xfId="187"/>
    <cellStyle name="Comma 2 4" xfId="188"/>
    <cellStyle name="Comma 2 5" xfId="189"/>
    <cellStyle name="Comma 2 6" xfId="190"/>
    <cellStyle name="Comma 2 7" xfId="191"/>
    <cellStyle name="Comma 2 8" xfId="192"/>
    <cellStyle name="Comma 2 9" xfId="193"/>
    <cellStyle name="Comma 20" xfId="194"/>
    <cellStyle name="Comma 21" xfId="195"/>
    <cellStyle name="Comma 23" xfId="196"/>
    <cellStyle name="Comma 24" xfId="197"/>
    <cellStyle name="Comma 25" xfId="198"/>
    <cellStyle name="Comma 26" xfId="199"/>
    <cellStyle name="Comma 3" xfId="200"/>
    <cellStyle name="Comma 4" xfId="66"/>
    <cellStyle name="Comma 5" xfId="201"/>
    <cellStyle name="Comma 6" xfId="202"/>
    <cellStyle name="Comma 7" xfId="203"/>
    <cellStyle name="Comma 8" xfId="204"/>
    <cellStyle name="Comma 9" xfId="205"/>
    <cellStyle name="Currency" xfId="353" builtinId="4"/>
    <cellStyle name="Explanatory Text 2" xfId="209"/>
    <cellStyle name="Explanatory Text 3" xfId="208"/>
    <cellStyle name="Good 2" xfId="211"/>
    <cellStyle name="Good 3" xfId="210"/>
    <cellStyle name="Heading 1 2" xfId="213"/>
    <cellStyle name="Heading 1 3" xfId="212"/>
    <cellStyle name="Heading 2 2" xfId="215"/>
    <cellStyle name="Heading 2 3" xfId="214"/>
    <cellStyle name="Heading 3 2" xfId="217"/>
    <cellStyle name="Heading 3 3" xfId="216"/>
    <cellStyle name="Heading 4 2" xfId="219"/>
    <cellStyle name="Heading 4 3" xfId="218"/>
    <cellStyle name="Input 2" xfId="221"/>
    <cellStyle name="Input 3" xfId="220"/>
    <cellStyle name="Linked Cell 2" xfId="223"/>
    <cellStyle name="Linked Cell 3" xfId="222"/>
    <cellStyle name="Neutral 2" xfId="225"/>
    <cellStyle name="Neutral 3" xfId="224"/>
    <cellStyle name="Normal" xfId="0" builtinId="0"/>
    <cellStyle name="Normal 2" xfId="226"/>
    <cellStyle name="Normal 2 10" xfId="227"/>
    <cellStyle name="Normal 2 11" xfId="228"/>
    <cellStyle name="Normal 2 12" xfId="229"/>
    <cellStyle name="Normal 2 13" xfId="230"/>
    <cellStyle name="Normal 2 14" xfId="231"/>
    <cellStyle name="Normal 2 15" xfId="232"/>
    <cellStyle name="Normal 2 16" xfId="233"/>
    <cellStyle name="Normal 2 17" xfId="234"/>
    <cellStyle name="Normal 2 18" xfId="235"/>
    <cellStyle name="Normal 2 19" xfId="236"/>
    <cellStyle name="Normal 2 2" xfId="237"/>
    <cellStyle name="Normal 2 2 10" xfId="238"/>
    <cellStyle name="Normal 2 2 11" xfId="239"/>
    <cellStyle name="Normal 2 2 12" xfId="240"/>
    <cellStyle name="Normal 2 2 13" xfId="241"/>
    <cellStyle name="Normal 2 2 14" xfId="242"/>
    <cellStyle name="Normal 2 2 15" xfId="243"/>
    <cellStyle name="Normal 2 2 16" xfId="244"/>
    <cellStyle name="Normal 2 2 17" xfId="245"/>
    <cellStyle name="Normal 2 2 18" xfId="246"/>
    <cellStyle name="Normal 2 2 19" xfId="247"/>
    <cellStyle name="Normal 2 2 2" xfId="248"/>
    <cellStyle name="Normal 2 2 2 10" xfId="249"/>
    <cellStyle name="Normal 2 2 2 11" xfId="250"/>
    <cellStyle name="Normal 2 2 2 12" xfId="251"/>
    <cellStyle name="Normal 2 2 2 13" xfId="252"/>
    <cellStyle name="Normal 2 2 2 14" xfId="253"/>
    <cellStyle name="Normal 2 2 2 15" xfId="254"/>
    <cellStyle name="Normal 2 2 2 16" xfId="255"/>
    <cellStyle name="Normal 2 2 2 17" xfId="256"/>
    <cellStyle name="Normal 2 2 2 18" xfId="257"/>
    <cellStyle name="Normal 2 2 2 19" xfId="258"/>
    <cellStyle name="Normal 2 2 2 2" xfId="259"/>
    <cellStyle name="Normal 2 2 2 2 10" xfId="260"/>
    <cellStyle name="Normal 2 2 2 2 11" xfId="261"/>
    <cellStyle name="Normal 2 2 2 2 12" xfId="262"/>
    <cellStyle name="Normal 2 2 2 2 13" xfId="263"/>
    <cellStyle name="Normal 2 2 2 2 14" xfId="264"/>
    <cellStyle name="Normal 2 2 2 2 15" xfId="265"/>
    <cellStyle name="Normal 2 2 2 2 16" xfId="266"/>
    <cellStyle name="Normal 2 2 2 2 17" xfId="267"/>
    <cellStyle name="Normal 2 2 2 2 18" xfId="268"/>
    <cellStyle name="Normal 2 2 2 2 19" xfId="269"/>
    <cellStyle name="Normal 2 2 2 2 2" xfId="270"/>
    <cellStyle name="Normal 2 2 2 2 20" xfId="271"/>
    <cellStyle name="Normal 2 2 2 2 21" xfId="272"/>
    <cellStyle name="Normal 2 2 2 2 22" xfId="273"/>
    <cellStyle name="Normal 2 2 2 2 23" xfId="274"/>
    <cellStyle name="Normal 2 2 2 2 24" xfId="275"/>
    <cellStyle name="Normal 2 2 2 2 25" xfId="276"/>
    <cellStyle name="Normal 2 2 2 2 26" xfId="277"/>
    <cellStyle name="Normal 2 2 2 2 27" xfId="278"/>
    <cellStyle name="Normal 2 2 2 2 28" xfId="279"/>
    <cellStyle name="Normal 2 2 2 2 29" xfId="280"/>
    <cellStyle name="Normal 2 2 2 2 3" xfId="281"/>
    <cellStyle name="Normal 2 2 2 2 4" xfId="282"/>
    <cellStyle name="Normal 2 2 2 2 5" xfId="283"/>
    <cellStyle name="Normal 2 2 2 2 6" xfId="284"/>
    <cellStyle name="Normal 2 2 2 2 7" xfId="285"/>
    <cellStyle name="Normal 2 2 2 2 8" xfId="286"/>
    <cellStyle name="Normal 2 2 2 2 9" xfId="287"/>
    <cellStyle name="Normal 2 2 2 20" xfId="288"/>
    <cellStyle name="Normal 2 2 2 21" xfId="289"/>
    <cellStyle name="Normal 2 2 2 22" xfId="290"/>
    <cellStyle name="Normal 2 2 2 23" xfId="291"/>
    <cellStyle name="Normal 2 2 2 24" xfId="292"/>
    <cellStyle name="Normal 2 2 2 25" xfId="293"/>
    <cellStyle name="Normal 2 2 2 26" xfId="294"/>
    <cellStyle name="Normal 2 2 2 27" xfId="295"/>
    <cellStyle name="Normal 2 2 2 28" xfId="296"/>
    <cellStyle name="Normal 2 2 2 29" xfId="297"/>
    <cellStyle name="Normal 2 2 2 3" xfId="298"/>
    <cellStyle name="Normal 2 2 2 4" xfId="299"/>
    <cellStyle name="Normal 2 2 2 5" xfId="300"/>
    <cellStyle name="Normal 2 2 2 6" xfId="301"/>
    <cellStyle name="Normal 2 2 2 7" xfId="302"/>
    <cellStyle name="Normal 2 2 2 8" xfId="303"/>
    <cellStyle name="Normal 2 2 2 9" xfId="304"/>
    <cellStyle name="Normal 2 2 20" xfId="305"/>
    <cellStyle name="Normal 2 2 21" xfId="306"/>
    <cellStyle name="Normal 2 2 22" xfId="307"/>
    <cellStyle name="Normal 2 2 23" xfId="308"/>
    <cellStyle name="Normal 2 2 24" xfId="309"/>
    <cellStyle name="Normal 2 2 25" xfId="310"/>
    <cellStyle name="Normal 2 2 26" xfId="311"/>
    <cellStyle name="Normal 2 2 27" xfId="312"/>
    <cellStyle name="Normal 2 2 28" xfId="313"/>
    <cellStyle name="Normal 2 2 29" xfId="314"/>
    <cellStyle name="Normal 2 2 3" xfId="315"/>
    <cellStyle name="Normal 2 2 4" xfId="316"/>
    <cellStyle name="Normal 2 2 5" xfId="317"/>
    <cellStyle name="Normal 2 2 6" xfId="318"/>
    <cellStyle name="Normal 2 2 7" xfId="319"/>
    <cellStyle name="Normal 2 2 8" xfId="320"/>
    <cellStyle name="Normal 2 2 9" xfId="321"/>
    <cellStyle name="Normal 2 20" xfId="322"/>
    <cellStyle name="Normal 2 21" xfId="323"/>
    <cellStyle name="Normal 2 22" xfId="324"/>
    <cellStyle name="Normal 2 23" xfId="325"/>
    <cellStyle name="Normal 2 24" xfId="326"/>
    <cellStyle name="Normal 2 25" xfId="327"/>
    <cellStyle name="Normal 2 26" xfId="328"/>
    <cellStyle name="Normal 2 27" xfId="329"/>
    <cellStyle name="Normal 2 28" xfId="330"/>
    <cellStyle name="Normal 2 29" xfId="331"/>
    <cellStyle name="Normal 2 3" xfId="332"/>
    <cellStyle name="Normal 2 30" xfId="333"/>
    <cellStyle name="Normal 2 4" xfId="334"/>
    <cellStyle name="Normal 2 5" xfId="335"/>
    <cellStyle name="Normal 2 6" xfId="336"/>
    <cellStyle name="Normal 2 7" xfId="337"/>
    <cellStyle name="Normal 2 8" xfId="338"/>
    <cellStyle name="Normal 2 9" xfId="339"/>
    <cellStyle name="Normal 29" xfId="340"/>
    <cellStyle name="Normal 3" xfId="1"/>
    <cellStyle name="Normal_Hạt nhân khu I" xfId="341"/>
    <cellStyle name="Note 2" xfId="343"/>
    <cellStyle name="Note 3" xfId="342"/>
    <cellStyle name="Output 2" xfId="345"/>
    <cellStyle name="Output 3" xfId="344"/>
    <cellStyle name="Title 2" xfId="347"/>
    <cellStyle name="Title 3" xfId="346"/>
    <cellStyle name="Total 2" xfId="349"/>
    <cellStyle name="Total 3" xfId="348"/>
    <cellStyle name="Warning Text 2" xfId="351"/>
    <cellStyle name="Warning Text 3" xfId="35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M89"/>
  <sheetViews>
    <sheetView workbookViewId="0">
      <selection activeCell="A6" sqref="A6"/>
    </sheetView>
  </sheetViews>
  <sheetFormatPr defaultRowHeight="15"/>
  <cols>
    <col min="1" max="1" width="6" customWidth="1"/>
    <col min="2" max="2" width="43.42578125" customWidth="1"/>
    <col min="4" max="4" width="9.140625" hidden="1" customWidth="1"/>
    <col min="5" max="5" width="11.5703125" style="84" bestFit="1" customWidth="1"/>
    <col min="6" max="6" width="13.140625" customWidth="1"/>
    <col min="7" max="7" width="13.140625" hidden="1" customWidth="1"/>
    <col min="8" max="8" width="17.7109375" hidden="1" customWidth="1"/>
    <col min="9" max="9" width="16.140625" hidden="1" customWidth="1"/>
    <col min="10" max="10" width="18.28515625" customWidth="1"/>
    <col min="11" max="11" width="36" customWidth="1"/>
    <col min="12" max="12" width="28.7109375" customWidth="1"/>
    <col min="13" max="13" width="45.85546875" customWidth="1"/>
  </cols>
  <sheetData>
    <row r="1" spans="1:13">
      <c r="A1" s="116" t="s">
        <v>0</v>
      </c>
      <c r="B1" s="116"/>
      <c r="C1" s="116"/>
      <c r="D1" s="1"/>
      <c r="E1" s="1"/>
      <c r="F1" s="2"/>
      <c r="G1" s="2"/>
      <c r="H1" s="2"/>
      <c r="I1" s="2"/>
    </row>
    <row r="2" spans="1:13">
      <c r="A2" s="117" t="s">
        <v>1</v>
      </c>
      <c r="B2" s="117"/>
      <c r="C2" s="117"/>
      <c r="D2" s="1"/>
      <c r="E2" s="1"/>
      <c r="F2" s="2"/>
      <c r="G2" s="2"/>
      <c r="H2" s="2"/>
      <c r="I2" s="2"/>
    </row>
    <row r="3" spans="1:13">
      <c r="A3" s="3"/>
      <c r="B3" s="4"/>
      <c r="C3" s="5"/>
      <c r="D3" s="1"/>
      <c r="E3" s="1"/>
      <c r="F3" s="2"/>
      <c r="G3" s="2"/>
      <c r="H3" s="2"/>
      <c r="I3" s="2"/>
    </row>
    <row r="4" spans="1:13">
      <c r="A4" s="3"/>
      <c r="B4" s="4"/>
      <c r="C4" s="5"/>
      <c r="D4" s="1"/>
      <c r="E4" s="1"/>
      <c r="F4" s="2"/>
      <c r="G4" s="2"/>
      <c r="H4" s="2"/>
      <c r="I4" s="2"/>
    </row>
    <row r="5" spans="1:13" ht="22.5">
      <c r="A5" s="14" t="s">
        <v>2096</v>
      </c>
      <c r="B5" s="14"/>
      <c r="C5" s="14"/>
      <c r="D5" s="14"/>
      <c r="E5" s="81"/>
      <c r="F5" s="14"/>
      <c r="G5" s="14"/>
      <c r="H5" s="14"/>
      <c r="I5" s="14"/>
    </row>
    <row r="6" spans="1:13">
      <c r="A6" s="6"/>
      <c r="B6" s="7" t="s">
        <v>2</v>
      </c>
      <c r="C6" s="5"/>
      <c r="D6" s="1"/>
      <c r="E6" s="1"/>
      <c r="F6" s="2"/>
      <c r="G6" s="2"/>
      <c r="H6" s="2"/>
      <c r="I6" s="2"/>
    </row>
    <row r="9" spans="1:13" ht="15" customHeight="1">
      <c r="A9" s="118" t="s">
        <v>3</v>
      </c>
      <c r="B9" s="118" t="s">
        <v>4</v>
      </c>
      <c r="C9" s="119" t="s">
        <v>5</v>
      </c>
      <c r="D9" s="115" t="s">
        <v>6</v>
      </c>
      <c r="E9" s="115" t="s">
        <v>1946</v>
      </c>
      <c r="F9" s="115" t="s">
        <v>1837</v>
      </c>
      <c r="G9" s="115" t="s">
        <v>1838</v>
      </c>
      <c r="H9" s="115" t="s">
        <v>3</v>
      </c>
      <c r="I9" s="115" t="s">
        <v>1799</v>
      </c>
      <c r="J9" s="113" t="s">
        <v>8</v>
      </c>
      <c r="K9" s="114" t="s">
        <v>1836</v>
      </c>
      <c r="L9" s="113" t="s">
        <v>1835</v>
      </c>
      <c r="M9" s="114" t="s">
        <v>1839</v>
      </c>
    </row>
    <row r="10" spans="1:13">
      <c r="A10" s="118"/>
      <c r="B10" s="118"/>
      <c r="C10" s="119"/>
      <c r="D10" s="115"/>
      <c r="E10" s="115"/>
      <c r="F10" s="115"/>
      <c r="G10" s="115"/>
      <c r="H10" s="115"/>
      <c r="I10" s="115"/>
      <c r="J10" s="113"/>
      <c r="K10" s="114"/>
      <c r="L10" s="113"/>
      <c r="M10" s="114"/>
    </row>
    <row r="11" spans="1:13">
      <c r="A11" s="118"/>
      <c r="B11" s="118"/>
      <c r="C11" s="119"/>
      <c r="D11" s="115"/>
      <c r="E11" s="115"/>
      <c r="F11" s="115"/>
      <c r="G11" s="115"/>
      <c r="H11" s="115"/>
      <c r="I11" s="115"/>
      <c r="J11" s="113"/>
      <c r="K11" s="114"/>
      <c r="L11" s="113"/>
      <c r="M11" s="114"/>
    </row>
    <row r="12" spans="1:13" s="13" customFormat="1" ht="30">
      <c r="A12" s="52">
        <v>1</v>
      </c>
      <c r="B12" s="53" t="s">
        <v>658</v>
      </c>
      <c r="C12" s="54" t="s">
        <v>1748</v>
      </c>
      <c r="D12" s="55">
        <v>55</v>
      </c>
      <c r="E12" s="55">
        <f>+F12/50</f>
        <v>37086.58</v>
      </c>
      <c r="F12" s="56">
        <v>1854329</v>
      </c>
      <c r="G12" s="56"/>
      <c r="H12" s="56">
        <v>101988095</v>
      </c>
      <c r="I12" s="56">
        <v>2020</v>
      </c>
      <c r="J12" s="57" t="s">
        <v>657</v>
      </c>
      <c r="K12" s="58" t="s">
        <v>1875</v>
      </c>
      <c r="L12" s="57" t="s">
        <v>1840</v>
      </c>
      <c r="M12" s="59" t="s">
        <v>1798</v>
      </c>
    </row>
    <row r="13" spans="1:13" s="13" customFormat="1" ht="30">
      <c r="A13" s="52">
        <v>2</v>
      </c>
      <c r="B13" s="53" t="s">
        <v>660</v>
      </c>
      <c r="C13" s="54" t="s">
        <v>1748</v>
      </c>
      <c r="D13" s="55">
        <v>1507</v>
      </c>
      <c r="E13" s="55">
        <f t="shared" ref="E13:E14" si="0">+F13/50</f>
        <v>8958.7913072329138</v>
      </c>
      <c r="F13" s="56">
        <v>447939.56536164565</v>
      </c>
      <c r="G13" s="56"/>
      <c r="H13" s="56">
        <v>675044925</v>
      </c>
      <c r="I13" s="56">
        <v>2020</v>
      </c>
      <c r="J13" s="57" t="s">
        <v>657</v>
      </c>
      <c r="K13" s="58" t="s">
        <v>1875</v>
      </c>
      <c r="L13" s="57" t="s">
        <v>1841</v>
      </c>
      <c r="M13" s="59" t="s">
        <v>1792</v>
      </c>
    </row>
    <row r="14" spans="1:13" s="13" customFormat="1" ht="39">
      <c r="A14" s="52">
        <v>3</v>
      </c>
      <c r="B14" s="53" t="s">
        <v>663</v>
      </c>
      <c r="C14" s="54" t="s">
        <v>1745</v>
      </c>
      <c r="D14" s="55">
        <v>770</v>
      </c>
      <c r="E14" s="55">
        <f t="shared" si="0"/>
        <v>23710.278285714285</v>
      </c>
      <c r="F14" s="56">
        <v>1185513.9142857143</v>
      </c>
      <c r="G14" s="56"/>
      <c r="H14" s="56">
        <v>912845714</v>
      </c>
      <c r="I14" s="56">
        <v>2020</v>
      </c>
      <c r="J14" s="57" t="s">
        <v>657</v>
      </c>
      <c r="K14" s="58" t="s">
        <v>1875</v>
      </c>
      <c r="L14" s="57" t="s">
        <v>1842</v>
      </c>
      <c r="M14" s="59" t="s">
        <v>1802</v>
      </c>
    </row>
    <row r="15" spans="1:13" s="13" customFormat="1" ht="90">
      <c r="A15" s="52">
        <v>4</v>
      </c>
      <c r="B15" s="53" t="s">
        <v>424</v>
      </c>
      <c r="C15" s="54" t="s">
        <v>1748</v>
      </c>
      <c r="D15" s="55">
        <v>5657</v>
      </c>
      <c r="E15" s="55">
        <f>+F15/10</f>
        <v>28605.184585469331</v>
      </c>
      <c r="F15" s="56">
        <v>286051.84585469333</v>
      </c>
      <c r="G15" s="56"/>
      <c r="H15" s="56">
        <v>1618195292</v>
      </c>
      <c r="I15" s="56">
        <v>2020</v>
      </c>
      <c r="J15" s="57" t="s">
        <v>423</v>
      </c>
      <c r="K15" s="58" t="s">
        <v>1845</v>
      </c>
      <c r="L15" s="57" t="s">
        <v>1843</v>
      </c>
      <c r="M15" s="59" t="s">
        <v>1844</v>
      </c>
    </row>
    <row r="16" spans="1:13" s="13" customFormat="1" ht="30">
      <c r="A16" s="52">
        <v>5</v>
      </c>
      <c r="B16" s="53" t="s">
        <v>425</v>
      </c>
      <c r="C16" s="54" t="s">
        <v>1748</v>
      </c>
      <c r="D16" s="55">
        <v>710</v>
      </c>
      <c r="E16" s="55">
        <f>+F16/50</f>
        <v>47250</v>
      </c>
      <c r="F16" s="56">
        <v>2362500</v>
      </c>
      <c r="G16" s="56"/>
      <c r="H16" s="56">
        <v>1677375000</v>
      </c>
      <c r="I16" s="56">
        <v>2020</v>
      </c>
      <c r="J16" s="57" t="s">
        <v>423</v>
      </c>
      <c r="K16" s="60" t="s">
        <v>1847</v>
      </c>
      <c r="L16" s="57" t="s">
        <v>1840</v>
      </c>
      <c r="M16" s="59" t="s">
        <v>1846</v>
      </c>
    </row>
    <row r="17" spans="1:13" s="13" customFormat="1" ht="45">
      <c r="A17" s="52">
        <v>6</v>
      </c>
      <c r="B17" s="53" t="s">
        <v>427</v>
      </c>
      <c r="C17" s="54" t="s">
        <v>1748</v>
      </c>
      <c r="D17" s="55">
        <v>3160</v>
      </c>
      <c r="E17" s="55">
        <f>+F17/10</f>
        <v>29946.026898734177</v>
      </c>
      <c r="F17" s="56">
        <v>299460.26898734178</v>
      </c>
      <c r="G17" s="56"/>
      <c r="H17" s="56">
        <v>946294450</v>
      </c>
      <c r="I17" s="56">
        <v>2020</v>
      </c>
      <c r="J17" s="57" t="s">
        <v>423</v>
      </c>
      <c r="K17" s="58" t="s">
        <v>1845</v>
      </c>
      <c r="L17" s="57" t="s">
        <v>1842</v>
      </c>
      <c r="M17" s="59" t="s">
        <v>1794</v>
      </c>
    </row>
    <row r="18" spans="1:13" s="13" customFormat="1" ht="60.75">
      <c r="A18" s="52">
        <v>7</v>
      </c>
      <c r="B18" s="53" t="s">
        <v>429</v>
      </c>
      <c r="C18" s="54" t="s">
        <v>1748</v>
      </c>
      <c r="D18" s="55">
        <v>60</v>
      </c>
      <c r="E18" s="55">
        <f t="shared" ref="E18:E19" si="1">+F18/50</f>
        <v>54000</v>
      </c>
      <c r="F18" s="56">
        <v>2700000</v>
      </c>
      <c r="G18" s="56"/>
      <c r="H18" s="56">
        <v>162000000</v>
      </c>
      <c r="I18" s="56">
        <v>2020</v>
      </c>
      <c r="J18" s="57" t="s">
        <v>423</v>
      </c>
      <c r="K18" s="58" t="s">
        <v>1845</v>
      </c>
      <c r="L18" s="61" t="s">
        <v>1848</v>
      </c>
      <c r="M18" s="59" t="s">
        <v>1795</v>
      </c>
    </row>
    <row r="19" spans="1:13" s="13" customFormat="1" ht="105">
      <c r="A19" s="52">
        <v>8</v>
      </c>
      <c r="B19" s="53" t="s">
        <v>537</v>
      </c>
      <c r="C19" s="54" t="s">
        <v>1748</v>
      </c>
      <c r="D19" s="55">
        <v>486</v>
      </c>
      <c r="E19" s="55">
        <f t="shared" si="1"/>
        <v>4240</v>
      </c>
      <c r="F19" s="56">
        <v>212000</v>
      </c>
      <c r="G19" s="56"/>
      <c r="H19" s="56">
        <v>103032000</v>
      </c>
      <c r="I19" s="56">
        <v>2020</v>
      </c>
      <c r="J19" s="57" t="s">
        <v>535</v>
      </c>
      <c r="K19" s="57" t="s">
        <v>535</v>
      </c>
      <c r="L19" s="57" t="s">
        <v>1852</v>
      </c>
      <c r="M19" s="59" t="s">
        <v>1796</v>
      </c>
    </row>
    <row r="20" spans="1:13" s="13" customFormat="1" ht="46.5">
      <c r="A20" s="52">
        <v>9</v>
      </c>
      <c r="B20" s="53" t="s">
        <v>161</v>
      </c>
      <c r="C20" s="54" t="s">
        <v>1748</v>
      </c>
      <c r="D20" s="55">
        <v>10072</v>
      </c>
      <c r="E20" s="55">
        <f>+F20/25</f>
        <v>14806.692537728355</v>
      </c>
      <c r="F20" s="56">
        <v>370167.31344320887</v>
      </c>
      <c r="G20" s="56"/>
      <c r="H20" s="56">
        <v>3728325181</v>
      </c>
      <c r="I20" s="56">
        <v>2020</v>
      </c>
      <c r="J20" s="57" t="s">
        <v>155</v>
      </c>
      <c r="K20" s="62" t="s">
        <v>1854</v>
      </c>
      <c r="L20" s="63" t="s">
        <v>1853</v>
      </c>
      <c r="M20" s="59" t="s">
        <v>1797</v>
      </c>
    </row>
    <row r="21" spans="1:13" s="13" customFormat="1" ht="46.5">
      <c r="A21" s="52">
        <v>10</v>
      </c>
      <c r="B21" s="53" t="s">
        <v>162</v>
      </c>
      <c r="C21" s="54" t="s">
        <v>1748</v>
      </c>
      <c r="D21" s="55">
        <v>6939</v>
      </c>
      <c r="E21" s="55">
        <f>+F21/60</f>
        <v>16468.352788615073</v>
      </c>
      <c r="F21" s="56">
        <v>988101.16731690441</v>
      </c>
      <c r="G21" s="56"/>
      <c r="H21" s="56">
        <v>6856434000.0120001</v>
      </c>
      <c r="I21" s="56">
        <v>2020</v>
      </c>
      <c r="J21" s="57" t="s">
        <v>155</v>
      </c>
      <c r="K21" s="62" t="s">
        <v>1854</v>
      </c>
      <c r="L21" s="63" t="s">
        <v>1853</v>
      </c>
      <c r="M21" s="59" t="s">
        <v>1797</v>
      </c>
    </row>
    <row r="22" spans="1:13" s="13" customFormat="1" ht="90">
      <c r="A22" s="52">
        <v>11</v>
      </c>
      <c r="B22" s="53" t="s">
        <v>798</v>
      </c>
      <c r="C22" s="54" t="s">
        <v>1748</v>
      </c>
      <c r="D22" s="55">
        <v>760</v>
      </c>
      <c r="E22" s="55">
        <f t="shared" ref="E22:E23" si="2">+F22/10</f>
        <v>104035.63815789475</v>
      </c>
      <c r="F22" s="56">
        <v>1040356.3815789474</v>
      </c>
      <c r="G22" s="56"/>
      <c r="H22" s="56">
        <v>790670850</v>
      </c>
      <c r="I22" s="56">
        <v>2020</v>
      </c>
      <c r="J22" s="57" t="s">
        <v>797</v>
      </c>
      <c r="K22" s="64" t="s">
        <v>1857</v>
      </c>
      <c r="L22" s="65" t="s">
        <v>1856</v>
      </c>
      <c r="M22" s="59" t="s">
        <v>1855</v>
      </c>
    </row>
    <row r="23" spans="1:13" s="13" customFormat="1" ht="37.5">
      <c r="A23" s="52">
        <v>12</v>
      </c>
      <c r="B23" s="53" t="s">
        <v>156</v>
      </c>
      <c r="C23" s="54" t="s">
        <v>1748</v>
      </c>
      <c r="D23" s="55">
        <v>321</v>
      </c>
      <c r="E23" s="55">
        <f t="shared" si="2"/>
        <v>65000</v>
      </c>
      <c r="F23" s="56">
        <v>650000</v>
      </c>
      <c r="G23" s="56"/>
      <c r="H23" s="56">
        <v>208650000</v>
      </c>
      <c r="I23" s="56">
        <v>2020</v>
      </c>
      <c r="J23" s="57" t="s">
        <v>155</v>
      </c>
      <c r="K23" s="66" t="s">
        <v>1860</v>
      </c>
      <c r="L23" s="63" t="s">
        <v>1859</v>
      </c>
      <c r="M23" s="63" t="s">
        <v>1858</v>
      </c>
    </row>
    <row r="24" spans="1:13" s="13" customFormat="1" ht="30.75">
      <c r="A24" s="52">
        <v>13</v>
      </c>
      <c r="B24" s="53" t="s">
        <v>1209</v>
      </c>
      <c r="C24" s="54" t="s">
        <v>1748</v>
      </c>
      <c r="D24" s="55">
        <v>320</v>
      </c>
      <c r="E24" s="55">
        <f>+F24/5</f>
        <v>50000</v>
      </c>
      <c r="F24" s="56">
        <v>250000</v>
      </c>
      <c r="G24" s="56"/>
      <c r="H24" s="56">
        <v>80000000</v>
      </c>
      <c r="I24" s="56">
        <v>2020</v>
      </c>
      <c r="J24" s="57" t="s">
        <v>1210</v>
      </c>
      <c r="K24" s="57" t="s">
        <v>1862</v>
      </c>
      <c r="L24" s="67" t="s">
        <v>1863</v>
      </c>
      <c r="M24" s="59" t="s">
        <v>1861</v>
      </c>
    </row>
    <row r="25" spans="1:13" s="13" customFormat="1" ht="30.75">
      <c r="A25" s="52">
        <v>14</v>
      </c>
      <c r="B25" s="53" t="s">
        <v>1212</v>
      </c>
      <c r="C25" s="54" t="s">
        <v>1748</v>
      </c>
      <c r="D25" s="55">
        <v>721</v>
      </c>
      <c r="E25" s="55">
        <f t="shared" ref="E25:E26" si="3">+F25/50</f>
        <v>25346.740471567271</v>
      </c>
      <c r="F25" s="56">
        <v>1267337.0235783635</v>
      </c>
      <c r="G25" s="56"/>
      <c r="H25" s="56">
        <v>913749994</v>
      </c>
      <c r="I25" s="56">
        <v>2020</v>
      </c>
      <c r="J25" s="57" t="s">
        <v>1210</v>
      </c>
      <c r="K25" s="57" t="s">
        <v>1862</v>
      </c>
      <c r="L25" s="67" t="s">
        <v>1863</v>
      </c>
      <c r="M25" s="59" t="s">
        <v>1861</v>
      </c>
    </row>
    <row r="26" spans="1:13" s="13" customFormat="1" ht="32.25">
      <c r="A26" s="52">
        <v>15</v>
      </c>
      <c r="B26" s="53" t="s">
        <v>1213</v>
      </c>
      <c r="C26" s="54" t="s">
        <v>1748</v>
      </c>
      <c r="D26" s="55">
        <v>100</v>
      </c>
      <c r="E26" s="55">
        <f t="shared" si="3"/>
        <v>2600</v>
      </c>
      <c r="F26" s="56">
        <v>130000</v>
      </c>
      <c r="G26" s="56"/>
      <c r="H26" s="56">
        <v>13000000</v>
      </c>
      <c r="I26" s="56">
        <v>2020</v>
      </c>
      <c r="J26" s="57" t="s">
        <v>1210</v>
      </c>
      <c r="K26" s="57" t="s">
        <v>1864</v>
      </c>
      <c r="L26" s="57" t="s">
        <v>1866</v>
      </c>
      <c r="M26" s="59" t="s">
        <v>1865</v>
      </c>
    </row>
    <row r="27" spans="1:13" s="13" customFormat="1" ht="90">
      <c r="A27" s="52">
        <v>16</v>
      </c>
      <c r="B27" s="53" t="s">
        <v>1019</v>
      </c>
      <c r="C27" s="54" t="s">
        <v>1748</v>
      </c>
      <c r="D27" s="55">
        <v>2184</v>
      </c>
      <c r="E27" s="55">
        <f>+F27/100</f>
        <v>55929.600366300365</v>
      </c>
      <c r="F27" s="56">
        <v>5592960.0366300363</v>
      </c>
      <c r="G27" s="56"/>
      <c r="H27" s="56">
        <v>12215024720</v>
      </c>
      <c r="I27" s="56">
        <v>2020</v>
      </c>
      <c r="J27" s="57" t="s">
        <v>1018</v>
      </c>
      <c r="K27" s="57" t="s">
        <v>1867</v>
      </c>
      <c r="L27" s="59" t="s">
        <v>1868</v>
      </c>
      <c r="M27" s="68" t="s">
        <v>1869</v>
      </c>
    </row>
    <row r="28" spans="1:13" s="13" customFormat="1" ht="90">
      <c r="A28" s="52">
        <v>17</v>
      </c>
      <c r="B28" s="53" t="s">
        <v>1020</v>
      </c>
      <c r="C28" s="54" t="s">
        <v>1745</v>
      </c>
      <c r="D28" s="55">
        <v>6578</v>
      </c>
      <c r="E28" s="55">
        <f>+F28/50</f>
        <v>56880.010498631804</v>
      </c>
      <c r="F28" s="56">
        <v>2844000.5249315901</v>
      </c>
      <c r="G28" s="56"/>
      <c r="H28" s="56">
        <v>18707835453</v>
      </c>
      <c r="I28" s="56">
        <v>2020</v>
      </c>
      <c r="J28" s="57" t="s">
        <v>1018</v>
      </c>
      <c r="K28" s="57" t="s">
        <v>1867</v>
      </c>
      <c r="L28" s="59" t="s">
        <v>1868</v>
      </c>
      <c r="M28" s="68" t="s">
        <v>1869</v>
      </c>
    </row>
    <row r="29" spans="1:13" s="13" customFormat="1" ht="29.25">
      <c r="A29" s="52">
        <v>18</v>
      </c>
      <c r="B29" s="53" t="s">
        <v>1021</v>
      </c>
      <c r="C29" s="54" t="s">
        <v>1745</v>
      </c>
      <c r="D29" s="55">
        <v>2955</v>
      </c>
      <c r="E29" s="55">
        <f>+F29/100</f>
        <v>18429.999766497462</v>
      </c>
      <c r="F29" s="56">
        <v>1842999.9766497463</v>
      </c>
      <c r="G29" s="56"/>
      <c r="H29" s="56">
        <v>5446064931</v>
      </c>
      <c r="I29" s="56">
        <v>2020</v>
      </c>
      <c r="J29" s="57" t="s">
        <v>1018</v>
      </c>
      <c r="K29" s="57" t="s">
        <v>1867</v>
      </c>
      <c r="L29" s="57" t="s">
        <v>1871</v>
      </c>
      <c r="M29" s="68" t="s">
        <v>1870</v>
      </c>
    </row>
    <row r="30" spans="1:13" s="13" customFormat="1" ht="29.25">
      <c r="A30" s="52">
        <v>19</v>
      </c>
      <c r="B30" s="53" t="s">
        <v>1022</v>
      </c>
      <c r="C30" s="54" t="s">
        <v>1745</v>
      </c>
      <c r="D30" s="55">
        <v>1985</v>
      </c>
      <c r="E30" s="55">
        <f t="shared" ref="E30:E32" si="4">+F30/50</f>
        <v>20454.399586901764</v>
      </c>
      <c r="F30" s="56">
        <v>1022719.9793450881</v>
      </c>
      <c r="G30" s="56"/>
      <c r="H30" s="56">
        <v>2030099159</v>
      </c>
      <c r="I30" s="56">
        <v>2020</v>
      </c>
      <c r="J30" s="57" t="s">
        <v>1018</v>
      </c>
      <c r="K30" s="57" t="s">
        <v>1867</v>
      </c>
      <c r="L30" s="57" t="s">
        <v>1871</v>
      </c>
      <c r="M30" s="68" t="s">
        <v>1870</v>
      </c>
    </row>
    <row r="31" spans="1:13" s="13" customFormat="1">
      <c r="A31" s="52">
        <v>20</v>
      </c>
      <c r="B31" s="53" t="s">
        <v>1023</v>
      </c>
      <c r="C31" s="54" t="s">
        <v>1783</v>
      </c>
      <c r="D31" s="55">
        <v>50</v>
      </c>
      <c r="E31" s="55">
        <f>+F31/250</f>
        <v>54028.800000000003</v>
      </c>
      <c r="F31" s="56">
        <v>13507200</v>
      </c>
      <c r="G31" s="56"/>
      <c r="H31" s="56">
        <v>675360000</v>
      </c>
      <c r="I31" s="56">
        <v>2020</v>
      </c>
      <c r="J31" s="57" t="s">
        <v>1018</v>
      </c>
      <c r="K31" s="57" t="s">
        <v>1867</v>
      </c>
      <c r="L31" s="57" t="s">
        <v>1840</v>
      </c>
      <c r="M31" s="69" t="s">
        <v>1872</v>
      </c>
    </row>
    <row r="32" spans="1:13" s="13" customFormat="1">
      <c r="A32" s="52">
        <v>21</v>
      </c>
      <c r="B32" s="53" t="s">
        <v>1024</v>
      </c>
      <c r="C32" s="54" t="s">
        <v>1783</v>
      </c>
      <c r="D32" s="55">
        <v>12197</v>
      </c>
      <c r="E32" s="55">
        <f t="shared" si="4"/>
        <v>56880.009215380829</v>
      </c>
      <c r="F32" s="56">
        <v>2844000.4607690414</v>
      </c>
      <c r="G32" s="56"/>
      <c r="H32" s="56">
        <v>34688273620</v>
      </c>
      <c r="I32" s="56">
        <v>2020</v>
      </c>
      <c r="J32" s="57" t="s">
        <v>1018</v>
      </c>
      <c r="K32" s="57" t="s">
        <v>1867</v>
      </c>
      <c r="L32" s="57" t="s">
        <v>1840</v>
      </c>
      <c r="M32" s="69" t="s">
        <v>1872</v>
      </c>
    </row>
    <row r="33" spans="1:13" s="13" customFormat="1" ht="43.5">
      <c r="A33" s="52">
        <v>22</v>
      </c>
      <c r="B33" s="53" t="s">
        <v>442</v>
      </c>
      <c r="C33" s="54" t="s">
        <v>1748</v>
      </c>
      <c r="D33" s="55">
        <v>42</v>
      </c>
      <c r="E33" s="55"/>
      <c r="F33" s="56">
        <v>197715</v>
      </c>
      <c r="G33" s="56"/>
      <c r="H33" s="56">
        <v>8304030</v>
      </c>
      <c r="I33" s="56">
        <v>2020</v>
      </c>
      <c r="J33" s="57" t="s">
        <v>440</v>
      </c>
      <c r="K33" s="70" t="s">
        <v>1874</v>
      </c>
      <c r="L33" s="57" t="s">
        <v>1866</v>
      </c>
      <c r="M33" s="70" t="s">
        <v>1873</v>
      </c>
    </row>
    <row r="34" spans="1:13" s="13" customFormat="1" ht="45.75">
      <c r="A34" s="52">
        <v>23</v>
      </c>
      <c r="B34" s="53" t="s">
        <v>196</v>
      </c>
      <c r="C34" s="54" t="s">
        <v>1748</v>
      </c>
      <c r="D34" s="55">
        <v>375</v>
      </c>
      <c r="E34" s="55">
        <f>+F34/50</f>
        <v>26998.4064</v>
      </c>
      <c r="F34" s="56">
        <v>1349920.32</v>
      </c>
      <c r="G34" s="56"/>
      <c r="H34" s="56">
        <v>506220120</v>
      </c>
      <c r="I34" s="56">
        <v>2020</v>
      </c>
      <c r="J34" s="57" t="s">
        <v>197</v>
      </c>
      <c r="K34" s="57" t="s">
        <v>1878</v>
      </c>
      <c r="L34" s="67" t="s">
        <v>1879</v>
      </c>
      <c r="M34" s="67" t="s">
        <v>1880</v>
      </c>
    </row>
    <row r="35" spans="1:13" s="13" customFormat="1" ht="45">
      <c r="A35" s="52">
        <v>24</v>
      </c>
      <c r="B35" s="53" t="s">
        <v>443</v>
      </c>
      <c r="C35" s="54" t="s">
        <v>1748</v>
      </c>
      <c r="D35" s="55">
        <v>21.7</v>
      </c>
      <c r="E35" s="55">
        <f>+F35/10</f>
        <v>25159.050691244243</v>
      </c>
      <c r="F35" s="56">
        <v>251590.50691244242</v>
      </c>
      <c r="G35" s="56"/>
      <c r="H35" s="56">
        <v>5459514</v>
      </c>
      <c r="I35" s="56">
        <v>2020</v>
      </c>
      <c r="J35" s="57" t="s">
        <v>440</v>
      </c>
      <c r="K35" s="71" t="s">
        <v>1875</v>
      </c>
      <c r="L35" s="70" t="s">
        <v>1877</v>
      </c>
      <c r="M35" s="59" t="s">
        <v>1876</v>
      </c>
    </row>
    <row r="36" spans="1:13" s="13" customFormat="1" ht="30">
      <c r="A36" s="52">
        <v>25</v>
      </c>
      <c r="B36" s="53" t="s">
        <v>1026</v>
      </c>
      <c r="C36" s="54" t="s">
        <v>1748</v>
      </c>
      <c r="D36" s="55">
        <v>1550</v>
      </c>
      <c r="E36" s="55">
        <f t="shared" ref="E36:E37" si="5">+F36/50</f>
        <v>4960</v>
      </c>
      <c r="F36" s="56">
        <v>248000</v>
      </c>
      <c r="G36" s="56"/>
      <c r="H36" s="56">
        <v>384400000</v>
      </c>
      <c r="I36" s="56">
        <v>2020</v>
      </c>
      <c r="J36" s="57" t="s">
        <v>1018</v>
      </c>
      <c r="K36" s="57" t="s">
        <v>1867</v>
      </c>
      <c r="L36" s="57" t="s">
        <v>1866</v>
      </c>
      <c r="M36" s="59" t="s">
        <v>1881</v>
      </c>
    </row>
    <row r="37" spans="1:13" s="13" customFormat="1" ht="75">
      <c r="A37" s="52">
        <v>26</v>
      </c>
      <c r="B37" s="53" t="s">
        <v>1052</v>
      </c>
      <c r="C37" s="54" t="s">
        <v>1748</v>
      </c>
      <c r="D37" s="55">
        <v>3169</v>
      </c>
      <c r="E37" s="55">
        <f t="shared" si="5"/>
        <v>10687.36106027138</v>
      </c>
      <c r="F37" s="56">
        <v>534368.05301356898</v>
      </c>
      <c r="G37" s="56"/>
      <c r="H37" s="56">
        <v>1693412360</v>
      </c>
      <c r="I37" s="56">
        <v>2020</v>
      </c>
      <c r="J37" s="57" t="s">
        <v>1046</v>
      </c>
      <c r="K37" s="57" t="s">
        <v>1885</v>
      </c>
      <c r="L37" s="57" t="s">
        <v>1841</v>
      </c>
      <c r="M37" s="59" t="s">
        <v>1882</v>
      </c>
    </row>
    <row r="38" spans="1:13" s="13" customFormat="1" ht="39">
      <c r="A38" s="52">
        <v>27</v>
      </c>
      <c r="B38" s="53" t="s">
        <v>1054</v>
      </c>
      <c r="C38" s="54" t="s">
        <v>1748</v>
      </c>
      <c r="D38" s="55">
        <v>540</v>
      </c>
      <c r="E38" s="55"/>
      <c r="F38" s="56">
        <v>441000</v>
      </c>
      <c r="G38" s="56"/>
      <c r="H38" s="56">
        <v>238140000</v>
      </c>
      <c r="I38" s="56">
        <v>2020</v>
      </c>
      <c r="J38" s="57" t="s">
        <v>1046</v>
      </c>
      <c r="K38" s="57" t="s">
        <v>1885</v>
      </c>
      <c r="L38" s="57" t="s">
        <v>1884</v>
      </c>
      <c r="M38" s="59" t="s">
        <v>1883</v>
      </c>
    </row>
    <row r="39" spans="1:13" s="13" customFormat="1" ht="30.75">
      <c r="A39" s="52">
        <v>28</v>
      </c>
      <c r="B39" s="53" t="s">
        <v>1406</v>
      </c>
      <c r="C39" s="54" t="s">
        <v>1748</v>
      </c>
      <c r="D39" s="55">
        <v>140</v>
      </c>
      <c r="E39" s="55">
        <f>+F39/25</f>
        <v>28000</v>
      </c>
      <c r="F39" s="56">
        <v>700000</v>
      </c>
      <c r="G39" s="56"/>
      <c r="H39" s="56">
        <v>98000000</v>
      </c>
      <c r="I39" s="56">
        <v>2020</v>
      </c>
      <c r="J39" s="57" t="s">
        <v>1407</v>
      </c>
      <c r="K39" s="57" t="s">
        <v>1885</v>
      </c>
      <c r="L39" s="72" t="s">
        <v>1887</v>
      </c>
      <c r="M39" s="72" t="s">
        <v>1886</v>
      </c>
    </row>
    <row r="40" spans="1:13" s="13" customFormat="1" ht="39">
      <c r="A40" s="52">
        <v>29</v>
      </c>
      <c r="B40" s="53" t="s">
        <v>1027</v>
      </c>
      <c r="C40" s="54" t="s">
        <v>1748</v>
      </c>
      <c r="D40" s="55">
        <v>387</v>
      </c>
      <c r="E40" s="55">
        <f>+F40/25</f>
        <v>16865.116279069767</v>
      </c>
      <c r="F40" s="56">
        <v>421627.90697674418</v>
      </c>
      <c r="G40" s="56"/>
      <c r="H40" s="56">
        <v>163170000</v>
      </c>
      <c r="I40" s="56">
        <v>2020</v>
      </c>
      <c r="J40" s="57" t="s">
        <v>1018</v>
      </c>
      <c r="K40" s="57" t="s">
        <v>1885</v>
      </c>
      <c r="L40" s="57" t="s">
        <v>1884</v>
      </c>
      <c r="M40" s="59" t="s">
        <v>1883</v>
      </c>
    </row>
    <row r="41" spans="1:13" s="13" customFormat="1" ht="45">
      <c r="A41" s="52">
        <v>30</v>
      </c>
      <c r="B41" s="53" t="s">
        <v>1056</v>
      </c>
      <c r="C41" s="54" t="s">
        <v>1748</v>
      </c>
      <c r="D41" s="55">
        <v>1050</v>
      </c>
      <c r="E41" s="55">
        <f>+F41/10</f>
        <v>38790.008571428574</v>
      </c>
      <c r="F41" s="56">
        <v>387900.08571428573</v>
      </c>
      <c r="G41" s="56"/>
      <c r="H41" s="56">
        <v>407295090</v>
      </c>
      <c r="I41" s="56">
        <v>2020</v>
      </c>
      <c r="J41" s="57" t="s">
        <v>1046</v>
      </c>
      <c r="K41" s="57" t="s">
        <v>1885</v>
      </c>
      <c r="L41" s="57" t="s">
        <v>1889</v>
      </c>
      <c r="M41" s="59" t="s">
        <v>1888</v>
      </c>
    </row>
    <row r="42" spans="1:13" s="13" customFormat="1" ht="75">
      <c r="A42" s="52">
        <v>31</v>
      </c>
      <c r="B42" s="53" t="s">
        <v>1408</v>
      </c>
      <c r="C42" s="54" t="s">
        <v>1748</v>
      </c>
      <c r="D42" s="55">
        <v>100</v>
      </c>
      <c r="E42" s="55">
        <f t="shared" ref="E42:E44" si="6">+F42/50</f>
        <v>49000</v>
      </c>
      <c r="F42" s="56">
        <v>2450000</v>
      </c>
      <c r="G42" s="56"/>
      <c r="H42" s="56">
        <v>245000000</v>
      </c>
      <c r="I42" s="56">
        <v>2020</v>
      </c>
      <c r="J42" s="57" t="s">
        <v>1407</v>
      </c>
      <c r="K42" s="57" t="s">
        <v>1885</v>
      </c>
      <c r="L42" s="67" t="s">
        <v>1863</v>
      </c>
      <c r="M42" s="59" t="s">
        <v>1890</v>
      </c>
    </row>
    <row r="43" spans="1:13" s="13" customFormat="1" ht="45">
      <c r="A43" s="52">
        <v>32</v>
      </c>
      <c r="B43" s="53" t="s">
        <v>1409</v>
      </c>
      <c r="C43" s="54" t="s">
        <v>1748</v>
      </c>
      <c r="D43" s="55">
        <v>1030</v>
      </c>
      <c r="E43" s="55">
        <f t="shared" si="6"/>
        <v>48999.993669902913</v>
      </c>
      <c r="F43" s="56">
        <v>2449999.6834951458</v>
      </c>
      <c r="G43" s="56"/>
      <c r="H43" s="56">
        <v>2523499674</v>
      </c>
      <c r="I43" s="56">
        <v>2020</v>
      </c>
      <c r="J43" s="57" t="s">
        <v>1407</v>
      </c>
      <c r="K43" s="57" t="s">
        <v>1893</v>
      </c>
      <c r="L43" s="57" t="s">
        <v>1892</v>
      </c>
      <c r="M43" s="59" t="s">
        <v>1891</v>
      </c>
    </row>
    <row r="44" spans="1:13" s="13" customFormat="1" ht="75">
      <c r="A44" s="52">
        <v>33</v>
      </c>
      <c r="B44" s="53" t="s">
        <v>430</v>
      </c>
      <c r="C44" s="54" t="s">
        <v>1748</v>
      </c>
      <c r="D44" s="55">
        <v>100</v>
      </c>
      <c r="E44" s="55">
        <f t="shared" si="6"/>
        <v>23180.01</v>
      </c>
      <c r="F44" s="56">
        <v>1159000.5</v>
      </c>
      <c r="G44" s="56"/>
      <c r="H44" s="56">
        <v>115900050</v>
      </c>
      <c r="I44" s="56">
        <v>2020</v>
      </c>
      <c r="J44" s="57" t="s">
        <v>423</v>
      </c>
      <c r="K44" s="58" t="s">
        <v>1845</v>
      </c>
      <c r="L44" s="57" t="s">
        <v>1871</v>
      </c>
      <c r="M44" s="59" t="s">
        <v>1894</v>
      </c>
    </row>
    <row r="45" spans="1:13" s="13" customFormat="1" ht="30">
      <c r="A45" s="52">
        <v>34</v>
      </c>
      <c r="B45" s="53" t="s">
        <v>687</v>
      </c>
      <c r="C45" s="54" t="s">
        <v>1748</v>
      </c>
      <c r="D45" s="55">
        <v>6767</v>
      </c>
      <c r="E45" s="55">
        <f>+F45/10</f>
        <v>11226.6</v>
      </c>
      <c r="F45" s="56">
        <v>112266</v>
      </c>
      <c r="G45" s="56"/>
      <c r="H45" s="56">
        <v>759704022</v>
      </c>
      <c r="I45" s="56">
        <v>2020</v>
      </c>
      <c r="J45" s="57" t="s">
        <v>678</v>
      </c>
      <c r="K45" s="59" t="s">
        <v>1900</v>
      </c>
      <c r="L45" s="57" t="s">
        <v>1841</v>
      </c>
      <c r="M45" s="59" t="s">
        <v>1895</v>
      </c>
    </row>
    <row r="46" spans="1:13" s="13" customFormat="1" ht="90">
      <c r="A46" s="52">
        <v>35</v>
      </c>
      <c r="B46" s="53" t="s">
        <v>688</v>
      </c>
      <c r="C46" s="54" t="s">
        <v>1745</v>
      </c>
      <c r="D46" s="55">
        <v>1320</v>
      </c>
      <c r="E46" s="55">
        <f>+F46/25</f>
        <v>30777.599999999999</v>
      </c>
      <c r="F46" s="56">
        <v>769440</v>
      </c>
      <c r="G46" s="56"/>
      <c r="H46" s="56">
        <v>1015660800</v>
      </c>
      <c r="I46" s="56">
        <v>2020</v>
      </c>
      <c r="J46" s="57" t="s">
        <v>678</v>
      </c>
      <c r="K46" s="73" t="s">
        <v>1897</v>
      </c>
      <c r="L46" s="67" t="s">
        <v>1863</v>
      </c>
      <c r="M46" s="74" t="s">
        <v>1896</v>
      </c>
    </row>
    <row r="47" spans="1:13" s="13" customFormat="1" ht="30">
      <c r="A47" s="52">
        <v>36</v>
      </c>
      <c r="B47" s="53" t="s">
        <v>689</v>
      </c>
      <c r="C47" s="54" t="s">
        <v>1748</v>
      </c>
      <c r="D47" s="55">
        <v>2130</v>
      </c>
      <c r="E47" s="55">
        <f t="shared" ref="E47:E48" si="7">+F47/50</f>
        <v>7996.8</v>
      </c>
      <c r="F47" s="56">
        <v>399840</v>
      </c>
      <c r="G47" s="56"/>
      <c r="H47" s="56">
        <v>851659200</v>
      </c>
      <c r="I47" s="56">
        <v>2020</v>
      </c>
      <c r="J47" s="57" t="s">
        <v>678</v>
      </c>
      <c r="K47" s="57" t="s">
        <v>1898</v>
      </c>
      <c r="L47" s="57" t="s">
        <v>1841</v>
      </c>
      <c r="M47" s="59" t="s">
        <v>1899</v>
      </c>
    </row>
    <row r="48" spans="1:13" s="13" customFormat="1" ht="18.75" customHeight="1">
      <c r="A48" s="52">
        <v>37</v>
      </c>
      <c r="B48" s="51" t="s">
        <v>159</v>
      </c>
      <c r="C48" s="51" t="s">
        <v>1745</v>
      </c>
      <c r="D48" s="51">
        <v>650</v>
      </c>
      <c r="E48" s="55">
        <f t="shared" si="7"/>
        <v>3400</v>
      </c>
      <c r="F48" s="75">
        <v>170000</v>
      </c>
      <c r="G48" s="59"/>
      <c r="H48" s="75">
        <v>110500000</v>
      </c>
      <c r="I48" s="75">
        <v>2020</v>
      </c>
      <c r="J48" s="51" t="s">
        <v>155</v>
      </c>
      <c r="K48" s="76" t="s">
        <v>1851</v>
      </c>
      <c r="L48" s="57" t="s">
        <v>1866</v>
      </c>
      <c r="M48" s="63" t="s">
        <v>1924</v>
      </c>
    </row>
    <row r="49" spans="1:13" s="13" customFormat="1" ht="30.75">
      <c r="A49" s="52">
        <v>38</v>
      </c>
      <c r="B49" s="59" t="s">
        <v>201</v>
      </c>
      <c r="C49" s="59" t="s">
        <v>1800</v>
      </c>
      <c r="D49" s="59">
        <v>400</v>
      </c>
      <c r="E49" s="55">
        <f>+F49/25</f>
        <v>32440</v>
      </c>
      <c r="F49" s="59">
        <v>811000</v>
      </c>
      <c r="G49" s="59"/>
      <c r="H49" s="59">
        <v>324400000</v>
      </c>
      <c r="I49" s="56">
        <v>2021</v>
      </c>
      <c r="J49" s="59" t="s">
        <v>202</v>
      </c>
      <c r="K49" s="59" t="s">
        <v>1901</v>
      </c>
      <c r="L49" s="79" t="s">
        <v>1863</v>
      </c>
      <c r="M49" s="80" t="s">
        <v>1902</v>
      </c>
    </row>
    <row r="50" spans="1:13" ht="30">
      <c r="A50" s="52">
        <v>39</v>
      </c>
      <c r="B50" s="51" t="s">
        <v>540</v>
      </c>
      <c r="C50" s="51" t="s">
        <v>1800</v>
      </c>
      <c r="D50" s="51">
        <v>400</v>
      </c>
      <c r="E50" s="55">
        <f>+F50/10</f>
        <v>3440</v>
      </c>
      <c r="F50" s="51">
        <v>34400</v>
      </c>
      <c r="G50" s="51"/>
      <c r="H50" s="51">
        <v>13760000</v>
      </c>
      <c r="I50" s="56">
        <v>2021</v>
      </c>
      <c r="J50" s="51" t="s">
        <v>535</v>
      </c>
      <c r="K50" s="51" t="s">
        <v>533</v>
      </c>
      <c r="L50" s="51" t="s">
        <v>1903</v>
      </c>
      <c r="M50" s="51" t="s">
        <v>1801</v>
      </c>
    </row>
    <row r="51" spans="1:13" ht="45">
      <c r="A51" s="52">
        <v>40</v>
      </c>
      <c r="B51" s="51" t="s">
        <v>667</v>
      </c>
      <c r="C51" s="51" t="s">
        <v>1800</v>
      </c>
      <c r="D51" s="51">
        <v>2980</v>
      </c>
      <c r="E51" s="55">
        <f t="shared" ref="E51:E53" si="8">+F51/50</f>
        <v>13613.129542281878</v>
      </c>
      <c r="F51" s="51">
        <v>680656.47711409396</v>
      </c>
      <c r="G51" s="51"/>
      <c r="H51" s="51">
        <v>2028356301.8</v>
      </c>
      <c r="I51" s="56">
        <v>2021</v>
      </c>
      <c r="J51" s="51" t="s">
        <v>657</v>
      </c>
      <c r="K51" s="58" t="s">
        <v>1875</v>
      </c>
      <c r="L51" s="51" t="s">
        <v>1904</v>
      </c>
      <c r="M51" s="51" t="s">
        <v>1793</v>
      </c>
    </row>
    <row r="52" spans="1:13" ht="75">
      <c r="A52" s="52">
        <v>41</v>
      </c>
      <c r="B52" s="51" t="s">
        <v>671</v>
      </c>
      <c r="C52" s="51" t="s">
        <v>1800</v>
      </c>
      <c r="D52" s="51">
        <v>2678</v>
      </c>
      <c r="E52" s="55">
        <f t="shared" si="8"/>
        <v>13425.470455563853</v>
      </c>
      <c r="F52" s="51">
        <v>671273.52277819265</v>
      </c>
      <c r="G52" s="51"/>
      <c r="H52" s="51">
        <v>1797670494</v>
      </c>
      <c r="I52" s="56">
        <v>2021</v>
      </c>
      <c r="J52" s="51" t="s">
        <v>657</v>
      </c>
      <c r="K52" s="58" t="s">
        <v>1875</v>
      </c>
      <c r="L52" s="51" t="s">
        <v>1905</v>
      </c>
      <c r="M52" s="51" t="s">
        <v>1906</v>
      </c>
    </row>
    <row r="53" spans="1:13" ht="30">
      <c r="A53" s="52">
        <v>42</v>
      </c>
      <c r="B53" s="51" t="s">
        <v>680</v>
      </c>
      <c r="C53" s="51" t="s">
        <v>1800</v>
      </c>
      <c r="D53" s="51">
        <v>1600</v>
      </c>
      <c r="E53" s="55">
        <f t="shared" si="8"/>
        <v>3530.52</v>
      </c>
      <c r="F53" s="51">
        <v>176526</v>
      </c>
      <c r="G53" s="51"/>
      <c r="H53" s="51">
        <v>282441600</v>
      </c>
      <c r="I53" s="56">
        <v>2021</v>
      </c>
      <c r="J53" s="51" t="s">
        <v>678</v>
      </c>
      <c r="K53" s="51" t="s">
        <v>1900</v>
      </c>
      <c r="L53" s="51" t="s">
        <v>1866</v>
      </c>
      <c r="M53" s="51" t="s">
        <v>1907</v>
      </c>
    </row>
    <row r="54" spans="1:13" ht="30">
      <c r="A54" s="52">
        <v>43</v>
      </c>
      <c r="B54" s="51" t="s">
        <v>683</v>
      </c>
      <c r="C54" s="51" t="s">
        <v>1800</v>
      </c>
      <c r="D54" s="51">
        <v>133</v>
      </c>
      <c r="E54" s="82"/>
      <c r="F54" s="51">
        <v>293706</v>
      </c>
      <c r="G54" s="51"/>
      <c r="H54" s="51">
        <v>39062898</v>
      </c>
      <c r="I54" s="56">
        <v>2021</v>
      </c>
      <c r="J54" s="51" t="s">
        <v>678</v>
      </c>
      <c r="K54" s="51" t="s">
        <v>1900</v>
      </c>
      <c r="L54" s="51" t="s">
        <v>1909</v>
      </c>
      <c r="M54" s="51" t="s">
        <v>1908</v>
      </c>
    </row>
    <row r="55" spans="1:13" ht="180">
      <c r="A55" s="52">
        <v>44</v>
      </c>
      <c r="B55" s="51" t="s">
        <v>684</v>
      </c>
      <c r="C55" s="51" t="s">
        <v>1800</v>
      </c>
      <c r="D55" s="51">
        <v>2160</v>
      </c>
      <c r="E55" s="82">
        <f>+F55/50</f>
        <v>16590.419999999998</v>
      </c>
      <c r="F55" s="51">
        <v>829521</v>
      </c>
      <c r="G55" s="51"/>
      <c r="H55" s="51">
        <v>1791765360</v>
      </c>
      <c r="I55" s="56">
        <v>2021</v>
      </c>
      <c r="J55" s="51" t="s">
        <v>678</v>
      </c>
      <c r="K55" s="51" t="s">
        <v>1910</v>
      </c>
      <c r="L55" s="57" t="s">
        <v>1871</v>
      </c>
      <c r="M55" s="51" t="s">
        <v>1911</v>
      </c>
    </row>
    <row r="56" spans="1:13" ht="180">
      <c r="A56" s="52">
        <v>45</v>
      </c>
      <c r="B56" s="51" t="s">
        <v>685</v>
      </c>
      <c r="C56" s="51" t="s">
        <v>1800</v>
      </c>
      <c r="D56" s="51">
        <v>1777</v>
      </c>
      <c r="E56" s="82">
        <f>+F56/125</f>
        <v>13614.048000000001</v>
      </c>
      <c r="F56" s="51">
        <v>1701756</v>
      </c>
      <c r="G56" s="51"/>
      <c r="H56" s="51">
        <v>3024020412</v>
      </c>
      <c r="I56" s="56">
        <v>2021</v>
      </c>
      <c r="J56" s="51" t="s">
        <v>678</v>
      </c>
      <c r="K56" s="51" t="s">
        <v>1910</v>
      </c>
      <c r="L56" s="57" t="s">
        <v>1871</v>
      </c>
      <c r="M56" s="51" t="s">
        <v>1911</v>
      </c>
    </row>
    <row r="57" spans="1:13" ht="180">
      <c r="A57" s="52">
        <v>46</v>
      </c>
      <c r="B57" s="51" t="s">
        <v>686</v>
      </c>
      <c r="C57" s="51" t="s">
        <v>1800</v>
      </c>
      <c r="D57" s="51">
        <v>270</v>
      </c>
      <c r="E57" s="82"/>
      <c r="F57" s="51">
        <v>597471</v>
      </c>
      <c r="G57" s="51"/>
      <c r="H57" s="51">
        <v>161317170</v>
      </c>
      <c r="I57" s="56">
        <v>2021</v>
      </c>
      <c r="J57" s="51" t="s">
        <v>678</v>
      </c>
      <c r="K57" s="51" t="s">
        <v>1910</v>
      </c>
      <c r="L57" s="57" t="s">
        <v>1871</v>
      </c>
      <c r="M57" s="51" t="s">
        <v>1911</v>
      </c>
    </row>
    <row r="58" spans="1:13" s="13" customFormat="1" ht="45">
      <c r="A58" s="52">
        <v>47</v>
      </c>
      <c r="B58" s="59" t="s">
        <v>942</v>
      </c>
      <c r="C58" s="59" t="s">
        <v>1800</v>
      </c>
      <c r="D58" s="59">
        <v>2606</v>
      </c>
      <c r="E58" s="55">
        <f t="shared" ref="E58:E59" si="9">+F58/50</f>
        <v>48357.790299309287</v>
      </c>
      <c r="F58" s="59">
        <v>2417889.5149654644</v>
      </c>
      <c r="G58" s="59"/>
      <c r="H58" s="59">
        <v>6301020076</v>
      </c>
      <c r="I58" s="56">
        <v>2021</v>
      </c>
      <c r="J58" s="59" t="s">
        <v>943</v>
      </c>
      <c r="K58" s="57" t="s">
        <v>1893</v>
      </c>
      <c r="L58" s="57" t="s">
        <v>1892</v>
      </c>
      <c r="M58" s="59" t="s">
        <v>1891</v>
      </c>
    </row>
    <row r="59" spans="1:13" s="13" customFormat="1" ht="75">
      <c r="A59" s="52">
        <v>48</v>
      </c>
      <c r="B59" s="59" t="s">
        <v>1050</v>
      </c>
      <c r="C59" s="59" t="s">
        <v>1800</v>
      </c>
      <c r="D59" s="59">
        <v>420</v>
      </c>
      <c r="E59" s="55">
        <f t="shared" si="9"/>
        <v>32161.305380952381</v>
      </c>
      <c r="F59" s="59">
        <v>1608065.2690476191</v>
      </c>
      <c r="G59" s="59"/>
      <c r="H59" s="59">
        <v>675387413</v>
      </c>
      <c r="I59" s="56">
        <v>2021</v>
      </c>
      <c r="J59" s="59" t="s">
        <v>1046</v>
      </c>
      <c r="K59" s="57" t="s">
        <v>1885</v>
      </c>
      <c r="L59" s="59" t="s">
        <v>1921</v>
      </c>
      <c r="M59" s="59" t="s">
        <v>1922</v>
      </c>
    </row>
    <row r="60" spans="1:13" s="13" customFormat="1" ht="75">
      <c r="A60" s="52">
        <v>49</v>
      </c>
      <c r="B60" s="59" t="s">
        <v>1051</v>
      </c>
      <c r="C60" s="59" t="s">
        <v>1800</v>
      </c>
      <c r="D60" s="59">
        <v>100</v>
      </c>
      <c r="E60" s="83">
        <f>+F60/10</f>
        <v>15929.9</v>
      </c>
      <c r="F60" s="59">
        <v>159299</v>
      </c>
      <c r="G60" s="59"/>
      <c r="H60" s="59">
        <v>15929900</v>
      </c>
      <c r="I60" s="56">
        <v>2021</v>
      </c>
      <c r="J60" s="59" t="s">
        <v>1046</v>
      </c>
      <c r="K60" s="57" t="s">
        <v>1885</v>
      </c>
      <c r="L60" s="57" t="s">
        <v>1841</v>
      </c>
      <c r="M60" s="59" t="s">
        <v>1882</v>
      </c>
    </row>
    <row r="61" spans="1:13" s="13" customFormat="1" ht="90">
      <c r="A61" s="52">
        <v>50</v>
      </c>
      <c r="B61" s="59" t="s">
        <v>1107</v>
      </c>
      <c r="C61" s="59" t="s">
        <v>1800</v>
      </c>
      <c r="D61" s="59">
        <v>1550</v>
      </c>
      <c r="E61" s="55">
        <f>+F61/50</f>
        <v>7163.1663096774191</v>
      </c>
      <c r="F61" s="59">
        <v>358158.31548387097</v>
      </c>
      <c r="G61" s="59"/>
      <c r="H61" s="59">
        <v>555145389</v>
      </c>
      <c r="I61" s="56">
        <v>2021</v>
      </c>
      <c r="J61" s="59" t="s">
        <v>1106</v>
      </c>
      <c r="K61" s="59" t="s">
        <v>1913</v>
      </c>
      <c r="L61" s="57" t="s">
        <v>1841</v>
      </c>
      <c r="M61" s="59" t="s">
        <v>1923</v>
      </c>
    </row>
    <row r="62" spans="1:13" s="13" customFormat="1" ht="30">
      <c r="A62" s="52">
        <v>51</v>
      </c>
      <c r="B62" s="59" t="s">
        <v>1108</v>
      </c>
      <c r="C62" s="59" t="s">
        <v>1800</v>
      </c>
      <c r="D62" s="59">
        <v>2479</v>
      </c>
      <c r="E62" s="83">
        <f>+F62/25</f>
        <v>97661.48</v>
      </c>
      <c r="F62" s="85">
        <v>2441537</v>
      </c>
      <c r="G62" s="59"/>
      <c r="H62" s="59">
        <v>9121140000</v>
      </c>
      <c r="I62" s="56">
        <v>2021</v>
      </c>
      <c r="J62" s="59" t="s">
        <v>1106</v>
      </c>
      <c r="K62" s="59" t="s">
        <v>1913</v>
      </c>
      <c r="L62" s="59" t="s">
        <v>1863</v>
      </c>
      <c r="M62" s="59" t="s">
        <v>1925</v>
      </c>
    </row>
    <row r="63" spans="1:13" s="13" customFormat="1" ht="45">
      <c r="A63" s="52">
        <v>52</v>
      </c>
      <c r="B63" s="59" t="s">
        <v>1111</v>
      </c>
      <c r="C63" s="59" t="s">
        <v>1800</v>
      </c>
      <c r="D63" s="59">
        <v>15103</v>
      </c>
      <c r="E63" s="55">
        <f t="shared" ref="E63:E67" si="10">+F63/50</f>
        <v>4527.2561943984638</v>
      </c>
      <c r="F63" s="59">
        <v>226362.80971992319</v>
      </c>
      <c r="G63" s="59"/>
      <c r="H63" s="59">
        <v>3418757515.1999998</v>
      </c>
      <c r="I63" s="56">
        <v>2021</v>
      </c>
      <c r="J63" s="59" t="s">
        <v>1106</v>
      </c>
      <c r="K63" s="59" t="s">
        <v>1864</v>
      </c>
      <c r="L63" s="59" t="s">
        <v>1866</v>
      </c>
      <c r="M63" s="59" t="s">
        <v>1912</v>
      </c>
    </row>
    <row r="64" spans="1:13" ht="75">
      <c r="A64" s="52">
        <v>53</v>
      </c>
      <c r="B64" s="51" t="s">
        <v>1112</v>
      </c>
      <c r="C64" s="51" t="s">
        <v>1800</v>
      </c>
      <c r="D64" s="51">
        <v>220</v>
      </c>
      <c r="E64" s="55">
        <f t="shared" si="10"/>
        <v>30975.210909090907</v>
      </c>
      <c r="F64" s="51">
        <v>1548760.5454545454</v>
      </c>
      <c r="G64" s="51"/>
      <c r="H64" s="51">
        <v>340727320</v>
      </c>
      <c r="I64" s="56">
        <v>2021</v>
      </c>
      <c r="J64" s="51" t="s">
        <v>1106</v>
      </c>
      <c r="K64" s="51" t="s">
        <v>1913</v>
      </c>
      <c r="L64" s="51" t="s">
        <v>1927</v>
      </c>
      <c r="M64" s="51" t="s">
        <v>1926</v>
      </c>
    </row>
    <row r="65" spans="1:13" ht="60">
      <c r="A65" s="52">
        <v>54</v>
      </c>
      <c r="B65" s="51" t="s">
        <v>1114</v>
      </c>
      <c r="C65" s="51" t="s">
        <v>1800</v>
      </c>
      <c r="D65" s="51">
        <v>170</v>
      </c>
      <c r="E65" s="55">
        <f t="shared" si="10"/>
        <v>19796.364070588235</v>
      </c>
      <c r="F65" s="51">
        <v>989818.20352941169</v>
      </c>
      <c r="G65" s="51"/>
      <c r="H65" s="51">
        <v>168269094.59999999</v>
      </c>
      <c r="I65" s="56">
        <v>2021</v>
      </c>
      <c r="J65" s="51" t="s">
        <v>1106</v>
      </c>
      <c r="K65" s="51" t="s">
        <v>1913</v>
      </c>
      <c r="L65" s="57" t="s">
        <v>1871</v>
      </c>
      <c r="M65" s="51" t="s">
        <v>1928</v>
      </c>
    </row>
    <row r="66" spans="1:13" ht="75">
      <c r="A66" s="52">
        <v>55</v>
      </c>
      <c r="B66" s="51" t="s">
        <v>1699</v>
      </c>
      <c r="C66" s="51" t="s">
        <v>1800</v>
      </c>
      <c r="D66" s="51">
        <v>140</v>
      </c>
      <c r="E66" s="55">
        <f t="shared" si="10"/>
        <v>48999.998</v>
      </c>
      <c r="F66" s="51">
        <v>2449999.9</v>
      </c>
      <c r="G66" s="51"/>
      <c r="H66" s="51">
        <v>342999986</v>
      </c>
      <c r="I66" s="56">
        <v>2021</v>
      </c>
      <c r="J66" s="51" t="s">
        <v>1407</v>
      </c>
      <c r="K66" s="51" t="s">
        <v>1885</v>
      </c>
      <c r="L66" s="51" t="s">
        <v>1863</v>
      </c>
      <c r="M66" s="51" t="s">
        <v>1890</v>
      </c>
    </row>
    <row r="67" spans="1:13" ht="90">
      <c r="A67" s="52">
        <v>56</v>
      </c>
      <c r="B67" s="51" t="s">
        <v>1804</v>
      </c>
      <c r="C67" s="51" t="s">
        <v>1805</v>
      </c>
      <c r="D67" s="51">
        <v>289</v>
      </c>
      <c r="E67" s="55">
        <f t="shared" si="10"/>
        <v>27957.611349480969</v>
      </c>
      <c r="F67" s="51">
        <v>1397880.5674740484</v>
      </c>
      <c r="G67" s="51"/>
      <c r="H67" s="51">
        <v>403987484</v>
      </c>
      <c r="I67" s="56">
        <v>2021</v>
      </c>
      <c r="J67" s="51" t="s">
        <v>657</v>
      </c>
      <c r="K67" s="51" t="s">
        <v>1875</v>
      </c>
      <c r="L67" s="51" t="s">
        <v>1929</v>
      </c>
      <c r="M67" s="51" t="s">
        <v>1930</v>
      </c>
    </row>
    <row r="68" spans="1:13" ht="37.5">
      <c r="A68" s="52">
        <v>57</v>
      </c>
      <c r="B68" s="51" t="s">
        <v>1806</v>
      </c>
      <c r="C68" s="51" t="s">
        <v>1807</v>
      </c>
      <c r="D68" s="51">
        <v>2200</v>
      </c>
      <c r="E68" s="82">
        <f>+F68/10</f>
        <v>6068.181818181818</v>
      </c>
      <c r="F68" s="51">
        <v>60681.818181818184</v>
      </c>
      <c r="G68" s="51"/>
      <c r="H68" s="51">
        <v>133500000</v>
      </c>
      <c r="I68" s="56">
        <v>2021</v>
      </c>
      <c r="J68" s="51" t="s">
        <v>155</v>
      </c>
      <c r="K68" s="66" t="s">
        <v>1860</v>
      </c>
      <c r="L68" s="63" t="s">
        <v>1859</v>
      </c>
      <c r="M68" s="63" t="s">
        <v>1858</v>
      </c>
    </row>
    <row r="69" spans="1:13" s="13" customFormat="1" ht="75.75">
      <c r="A69" s="52">
        <v>58</v>
      </c>
      <c r="B69" s="59" t="s">
        <v>1809</v>
      </c>
      <c r="C69" s="59" t="s">
        <v>1800</v>
      </c>
      <c r="D69" s="59">
        <v>45</v>
      </c>
      <c r="E69" s="55">
        <f>+F69/50</f>
        <v>18000</v>
      </c>
      <c r="F69" s="59">
        <v>900000</v>
      </c>
      <c r="G69" s="59"/>
      <c r="H69" s="59">
        <v>14175000</v>
      </c>
      <c r="I69" s="56">
        <v>2021</v>
      </c>
      <c r="J69" s="59" t="s">
        <v>155</v>
      </c>
      <c r="K69" s="59" t="s">
        <v>1915</v>
      </c>
      <c r="L69" s="78" t="s">
        <v>1904</v>
      </c>
      <c r="M69" s="59" t="s">
        <v>1914</v>
      </c>
    </row>
    <row r="70" spans="1:13" ht="75.75">
      <c r="A70" s="52">
        <v>59</v>
      </c>
      <c r="B70" s="51" t="s">
        <v>1810</v>
      </c>
      <c r="C70" s="51" t="s">
        <v>1800</v>
      </c>
      <c r="D70" s="51">
        <v>450</v>
      </c>
      <c r="E70" s="82"/>
      <c r="F70" s="51">
        <v>46200</v>
      </c>
      <c r="G70" s="51"/>
      <c r="H70" s="51">
        <v>20790000</v>
      </c>
      <c r="I70" s="56">
        <v>2021</v>
      </c>
      <c r="J70" s="51" t="s">
        <v>155</v>
      </c>
      <c r="K70" s="51" t="s">
        <v>1915</v>
      </c>
      <c r="L70" s="63" t="s">
        <v>1904</v>
      </c>
      <c r="M70" s="51" t="s">
        <v>1914</v>
      </c>
    </row>
    <row r="71" spans="1:13" s="13" customFormat="1" ht="60">
      <c r="A71" s="52">
        <v>60</v>
      </c>
      <c r="B71" s="59" t="s">
        <v>1811</v>
      </c>
      <c r="C71" s="59" t="s">
        <v>1800</v>
      </c>
      <c r="D71" s="59">
        <v>45</v>
      </c>
      <c r="E71" s="55">
        <f>+F71/50</f>
        <v>12600</v>
      </c>
      <c r="F71" s="59">
        <v>630000</v>
      </c>
      <c r="G71" s="59"/>
      <c r="H71" s="59">
        <v>28350000</v>
      </c>
      <c r="I71" s="56">
        <v>2021</v>
      </c>
      <c r="J71" s="59" t="s">
        <v>155</v>
      </c>
      <c r="K71" s="59" t="s">
        <v>1917</v>
      </c>
      <c r="L71" s="59" t="s">
        <v>1863</v>
      </c>
      <c r="M71" s="59" t="s">
        <v>1916</v>
      </c>
    </row>
    <row r="72" spans="1:13" ht="60">
      <c r="A72" s="52">
        <v>61</v>
      </c>
      <c r="B72" s="51" t="s">
        <v>1812</v>
      </c>
      <c r="C72" s="51" t="s">
        <v>1800</v>
      </c>
      <c r="D72" s="51">
        <v>450</v>
      </c>
      <c r="E72" s="82">
        <f>+F72/10</f>
        <v>19975.2</v>
      </c>
      <c r="F72" s="51">
        <v>199752</v>
      </c>
      <c r="G72" s="51"/>
      <c r="H72" s="51">
        <v>46305000</v>
      </c>
      <c r="I72" s="56">
        <v>2021</v>
      </c>
      <c r="J72" s="51" t="s">
        <v>155</v>
      </c>
      <c r="K72" s="51" t="s">
        <v>1917</v>
      </c>
      <c r="L72" s="51" t="s">
        <v>1863</v>
      </c>
      <c r="M72" s="51" t="s">
        <v>1916</v>
      </c>
    </row>
    <row r="73" spans="1:13" ht="37.5">
      <c r="A73" s="52">
        <v>62</v>
      </c>
      <c r="B73" s="51" t="s">
        <v>1813</v>
      </c>
      <c r="C73" s="51" t="s">
        <v>1805</v>
      </c>
      <c r="D73" s="51">
        <v>15</v>
      </c>
      <c r="E73" s="82"/>
      <c r="F73" s="51">
        <v>1200000</v>
      </c>
      <c r="G73" s="51"/>
      <c r="H73" s="51">
        <v>18000000</v>
      </c>
      <c r="I73" s="56">
        <v>2021</v>
      </c>
      <c r="J73" s="51" t="s">
        <v>155</v>
      </c>
      <c r="K73" s="66" t="s">
        <v>1860</v>
      </c>
      <c r="L73" s="63" t="s">
        <v>1859</v>
      </c>
      <c r="M73" s="63" t="s">
        <v>1858</v>
      </c>
    </row>
    <row r="74" spans="1:13" ht="120">
      <c r="A74" s="52">
        <v>63</v>
      </c>
      <c r="B74" s="51" t="s">
        <v>1814</v>
      </c>
      <c r="C74" s="51" t="s">
        <v>1803</v>
      </c>
      <c r="D74" s="51">
        <v>866</v>
      </c>
      <c r="E74" s="82">
        <f>+F74/25</f>
        <v>27235.513210161662</v>
      </c>
      <c r="F74" s="51">
        <v>680887.83025404159</v>
      </c>
      <c r="G74" s="51"/>
      <c r="H74" s="51">
        <v>589648861</v>
      </c>
      <c r="I74" s="56">
        <v>2021</v>
      </c>
      <c r="J74" s="51" t="s">
        <v>440</v>
      </c>
      <c r="K74" s="70" t="s">
        <v>1920</v>
      </c>
      <c r="L74" s="70" t="s">
        <v>1919</v>
      </c>
      <c r="M74" s="51" t="s">
        <v>1918</v>
      </c>
    </row>
    <row r="75" spans="1:13" ht="45.75">
      <c r="A75" s="52">
        <v>64</v>
      </c>
      <c r="B75" s="51" t="s">
        <v>1817</v>
      </c>
      <c r="C75" s="51" t="s">
        <v>1808</v>
      </c>
      <c r="D75" s="51">
        <v>600</v>
      </c>
      <c r="E75" s="55">
        <f>+F75/50</f>
        <v>26180.007000000001</v>
      </c>
      <c r="F75" s="51">
        <v>1309000.3500000001</v>
      </c>
      <c r="G75" s="51"/>
      <c r="H75" s="51">
        <v>785400210</v>
      </c>
      <c r="I75" s="56">
        <v>2021</v>
      </c>
      <c r="J75" s="51" t="s">
        <v>1815</v>
      </c>
      <c r="K75" s="67" t="s">
        <v>1933</v>
      </c>
      <c r="L75" s="67" t="s">
        <v>1932</v>
      </c>
      <c r="M75" s="67" t="s">
        <v>1931</v>
      </c>
    </row>
    <row r="76" spans="1:13" ht="60">
      <c r="A76" s="52">
        <v>65</v>
      </c>
      <c r="B76" s="51" t="s">
        <v>1818</v>
      </c>
      <c r="C76" s="51" t="s">
        <v>1808</v>
      </c>
      <c r="D76" s="51">
        <v>700</v>
      </c>
      <c r="E76" s="82">
        <f>+F76/10</f>
        <v>37299.990000000005</v>
      </c>
      <c r="F76" s="51">
        <v>372999.9</v>
      </c>
      <c r="G76" s="51"/>
      <c r="H76" s="51">
        <v>261099930</v>
      </c>
      <c r="I76" s="56">
        <v>2021</v>
      </c>
      <c r="J76" s="51" t="s">
        <v>1815</v>
      </c>
      <c r="K76" s="51" t="s">
        <v>1936</v>
      </c>
      <c r="L76" s="51" t="s">
        <v>1935</v>
      </c>
      <c r="M76" s="51" t="s">
        <v>1934</v>
      </c>
    </row>
    <row r="77" spans="1:13" ht="45.75">
      <c r="A77" s="52">
        <v>66</v>
      </c>
      <c r="B77" s="51" t="s">
        <v>1819</v>
      </c>
      <c r="C77" s="51" t="s">
        <v>1800</v>
      </c>
      <c r="D77" s="51">
        <v>1227</v>
      </c>
      <c r="E77" s="55">
        <f>+F77/50</f>
        <v>15000</v>
      </c>
      <c r="F77" s="51">
        <v>750000</v>
      </c>
      <c r="G77" s="51"/>
      <c r="H77" s="51">
        <v>920250000</v>
      </c>
      <c r="I77" s="56">
        <v>2021</v>
      </c>
      <c r="J77" s="51" t="s">
        <v>155</v>
      </c>
      <c r="K77" s="63" t="s">
        <v>1851</v>
      </c>
      <c r="L77" s="57" t="s">
        <v>1849</v>
      </c>
      <c r="M77" s="59" t="s">
        <v>1850</v>
      </c>
    </row>
    <row r="78" spans="1:13" ht="29.25">
      <c r="A78" s="52">
        <v>67</v>
      </c>
      <c r="B78" s="51" t="s">
        <v>1820</v>
      </c>
      <c r="C78" s="51" t="s">
        <v>1800</v>
      </c>
      <c r="D78" s="51">
        <v>60</v>
      </c>
      <c r="E78" s="82">
        <f>+F78/10</f>
        <v>99834</v>
      </c>
      <c r="F78" s="51">
        <v>998340</v>
      </c>
      <c r="G78" s="51"/>
      <c r="H78" s="51">
        <v>59900400</v>
      </c>
      <c r="I78" s="56">
        <v>2021</v>
      </c>
      <c r="J78" s="51" t="s">
        <v>678</v>
      </c>
      <c r="K78" s="51" t="s">
        <v>1938</v>
      </c>
      <c r="L78" s="73" t="s">
        <v>1939</v>
      </c>
      <c r="M78" s="51" t="s">
        <v>1937</v>
      </c>
    </row>
    <row r="79" spans="1:13" ht="180">
      <c r="A79" s="52">
        <v>68</v>
      </c>
      <c r="B79" s="51" t="s">
        <v>1821</v>
      </c>
      <c r="C79" s="51" t="s">
        <v>1808</v>
      </c>
      <c r="D79" s="51">
        <v>116</v>
      </c>
      <c r="E79" s="82">
        <f>+F79/25</f>
        <v>14490</v>
      </c>
      <c r="F79" s="51">
        <v>362250</v>
      </c>
      <c r="G79" s="51"/>
      <c r="H79" s="51">
        <v>42021000</v>
      </c>
      <c r="I79" s="56">
        <v>2021</v>
      </c>
      <c r="J79" s="51" t="s">
        <v>1526</v>
      </c>
      <c r="K79" s="51" t="s">
        <v>1941</v>
      </c>
      <c r="L79" s="51" t="s">
        <v>1940</v>
      </c>
      <c r="M79" s="77" t="s">
        <v>1942</v>
      </c>
    </row>
    <row r="80" spans="1:13" ht="30">
      <c r="A80" s="52">
        <v>69</v>
      </c>
      <c r="B80" s="51" t="s">
        <v>1822</v>
      </c>
      <c r="C80" s="51" t="s">
        <v>1808</v>
      </c>
      <c r="D80" s="51">
        <v>42</v>
      </c>
      <c r="E80" s="82">
        <f>+F80/50</f>
        <v>18490.5</v>
      </c>
      <c r="F80" s="51">
        <v>924525</v>
      </c>
      <c r="G80" s="51"/>
      <c r="H80" s="51">
        <v>38830050</v>
      </c>
      <c r="I80" s="56">
        <v>2021</v>
      </c>
      <c r="J80" s="51" t="s">
        <v>1526</v>
      </c>
      <c r="K80" s="67" t="s">
        <v>1945</v>
      </c>
      <c r="L80" s="51" t="s">
        <v>1944</v>
      </c>
      <c r="M80" s="51" t="s">
        <v>1943</v>
      </c>
    </row>
    <row r="81" spans="1:13" ht="75">
      <c r="A81" s="52">
        <v>70</v>
      </c>
      <c r="B81" s="51" t="s">
        <v>1823</v>
      </c>
      <c r="C81" s="51" t="s">
        <v>1808</v>
      </c>
      <c r="D81" s="51">
        <v>1400</v>
      </c>
      <c r="E81" s="55">
        <f>+F81/50</f>
        <v>8422.7000000000007</v>
      </c>
      <c r="F81" s="51">
        <v>421135</v>
      </c>
      <c r="G81" s="51"/>
      <c r="H81" s="51">
        <v>589589000</v>
      </c>
      <c r="I81" s="56">
        <v>2021</v>
      </c>
      <c r="J81" s="51" t="s">
        <v>1018</v>
      </c>
      <c r="K81" s="57" t="s">
        <v>1885</v>
      </c>
      <c r="L81" s="57" t="s">
        <v>1841</v>
      </c>
      <c r="M81" s="59" t="s">
        <v>1882</v>
      </c>
    </row>
    <row r="82" spans="1:13" ht="45.75">
      <c r="A82" s="52">
        <v>71</v>
      </c>
      <c r="B82" s="51" t="s">
        <v>1824</v>
      </c>
      <c r="C82" s="51" t="s">
        <v>1816</v>
      </c>
      <c r="D82" s="51">
        <v>1010</v>
      </c>
      <c r="E82" s="82">
        <f>+F82/25</f>
        <v>14999.999999207921</v>
      </c>
      <c r="F82" s="51">
        <v>374999.99998019804</v>
      </c>
      <c r="G82" s="51"/>
      <c r="H82" s="51">
        <v>378749999.98000002</v>
      </c>
      <c r="I82" s="56">
        <v>2021</v>
      </c>
      <c r="J82" s="51" t="s">
        <v>155</v>
      </c>
      <c r="K82" s="63" t="s">
        <v>1851</v>
      </c>
      <c r="L82" s="57" t="s">
        <v>1849</v>
      </c>
      <c r="M82" s="59" t="s">
        <v>1850</v>
      </c>
    </row>
    <row r="87" spans="1:13">
      <c r="F87" s="49"/>
      <c r="K87" s="50"/>
    </row>
    <row r="88" spans="1:13">
      <c r="F88" s="49"/>
      <c r="K88" s="50"/>
    </row>
    <row r="89" spans="1:13">
      <c r="F89" s="49"/>
      <c r="K89" s="50"/>
    </row>
  </sheetData>
  <autoFilter ref="A11:M82">
    <filterColumn colId="1"/>
    <filterColumn colId="4"/>
  </autoFilter>
  <sortState ref="A14:H56">
    <sortCondition ref="A14:A56"/>
  </sortState>
  <mergeCells count="15">
    <mergeCell ref="L9:L11"/>
    <mergeCell ref="M9:M11"/>
    <mergeCell ref="K9:K11"/>
    <mergeCell ref="G9:G11"/>
    <mergeCell ref="A1:C1"/>
    <mergeCell ref="A2:C2"/>
    <mergeCell ref="J9:J11"/>
    <mergeCell ref="A9:A11"/>
    <mergeCell ref="B9:B11"/>
    <mergeCell ref="C9:C11"/>
    <mergeCell ref="D9:D11"/>
    <mergeCell ref="F9:F11"/>
    <mergeCell ref="H9:H11"/>
    <mergeCell ref="I9:I11"/>
    <mergeCell ref="E9:E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Sheet2"/>
  <dimension ref="A1:Q86"/>
  <sheetViews>
    <sheetView tabSelected="1" topLeftCell="A4" zoomScaleNormal="100" workbookViewId="0">
      <selection activeCell="K6" sqref="K6"/>
    </sheetView>
  </sheetViews>
  <sheetFormatPr defaultRowHeight="15"/>
  <cols>
    <col min="1" max="1" width="5" customWidth="1"/>
    <col min="2" max="2" width="38.42578125" style="96" customWidth="1"/>
    <col min="3" max="3" width="13.85546875" style="96" hidden="1" customWidth="1"/>
    <col min="5" max="5" width="17.5703125" style="84" customWidth="1"/>
    <col min="6" max="6" width="13.140625" style="84" customWidth="1"/>
    <col min="7" max="7" width="14.85546875" hidden="1" customWidth="1"/>
    <col min="8" max="8" width="21.7109375" customWidth="1"/>
    <col min="9" max="9" width="31.140625" customWidth="1"/>
    <col min="10" max="10" width="38.140625" customWidth="1"/>
    <col min="11" max="11" width="34.85546875" customWidth="1"/>
    <col min="12" max="17" width="9.140625" style="13"/>
  </cols>
  <sheetData>
    <row r="1" spans="1:11">
      <c r="A1" s="116" t="s">
        <v>0</v>
      </c>
      <c r="B1" s="116"/>
      <c r="C1" s="116"/>
      <c r="D1" s="116"/>
      <c r="E1" s="86"/>
      <c r="F1" s="2"/>
      <c r="G1" s="2"/>
    </row>
    <row r="2" spans="1:11">
      <c r="A2" s="117" t="s">
        <v>1</v>
      </c>
      <c r="B2" s="117"/>
      <c r="C2" s="117"/>
      <c r="D2" s="117"/>
      <c r="E2" s="87"/>
      <c r="F2" s="2"/>
      <c r="G2" s="2"/>
    </row>
    <row r="3" spans="1:11">
      <c r="A3" s="3"/>
      <c r="B3" s="93"/>
      <c r="C3" s="93"/>
      <c r="D3" s="5"/>
      <c r="E3" s="109"/>
      <c r="F3" s="2"/>
      <c r="G3" s="2"/>
    </row>
    <row r="4" spans="1:11">
      <c r="A4" s="3"/>
      <c r="B4" s="93"/>
      <c r="C4" s="93"/>
      <c r="D4" s="5"/>
      <c r="E4" s="109"/>
      <c r="F4" s="2"/>
      <c r="G4" s="2"/>
    </row>
    <row r="5" spans="1:11" ht="22.5">
      <c r="A5" s="14" t="s">
        <v>2096</v>
      </c>
      <c r="B5" s="94"/>
      <c r="C5" s="94"/>
      <c r="D5" s="14"/>
      <c r="E5" s="81"/>
      <c r="F5" s="81"/>
      <c r="G5" s="14"/>
    </row>
    <row r="6" spans="1:11" ht="25.5">
      <c r="A6" s="6"/>
      <c r="B6" s="95" t="s">
        <v>2</v>
      </c>
      <c r="C6" s="95"/>
      <c r="D6" s="5"/>
      <c r="E6" s="109"/>
      <c r="F6" s="2"/>
      <c r="G6" s="2"/>
    </row>
    <row r="9" spans="1:11" ht="15.75" customHeight="1">
      <c r="A9" s="123" t="s">
        <v>3</v>
      </c>
      <c r="B9" s="123" t="s">
        <v>4</v>
      </c>
      <c r="C9" s="124" t="s">
        <v>5</v>
      </c>
      <c r="D9" s="124" t="s">
        <v>5</v>
      </c>
      <c r="E9" s="122" t="s">
        <v>1946</v>
      </c>
      <c r="F9" s="122" t="s">
        <v>1837</v>
      </c>
      <c r="G9" s="122" t="s">
        <v>1799</v>
      </c>
      <c r="H9" s="120" t="s">
        <v>8</v>
      </c>
      <c r="I9" s="120" t="s">
        <v>1836</v>
      </c>
      <c r="J9" s="121" t="s">
        <v>1835</v>
      </c>
      <c r="K9" s="121" t="s">
        <v>1839</v>
      </c>
    </row>
    <row r="10" spans="1:11" ht="15.75" customHeight="1">
      <c r="A10" s="123"/>
      <c r="B10" s="123"/>
      <c r="C10" s="124"/>
      <c r="D10" s="124"/>
      <c r="E10" s="122"/>
      <c r="F10" s="122"/>
      <c r="G10" s="122"/>
      <c r="H10" s="120"/>
      <c r="I10" s="120"/>
      <c r="J10" s="121"/>
      <c r="K10" s="121"/>
    </row>
    <row r="11" spans="1:11" ht="15.75" customHeight="1">
      <c r="A11" s="123"/>
      <c r="B11" s="123"/>
      <c r="C11" s="124"/>
      <c r="D11" s="124"/>
      <c r="E11" s="122"/>
      <c r="F11" s="122"/>
      <c r="G11" s="122"/>
      <c r="H11" s="120"/>
      <c r="I11" s="120"/>
      <c r="J11" s="121"/>
      <c r="K11" s="121"/>
    </row>
    <row r="12" spans="1:11" s="13" customFormat="1" ht="31.5">
      <c r="A12" s="107">
        <v>1</v>
      </c>
      <c r="B12" s="100" t="s">
        <v>93</v>
      </c>
      <c r="C12" s="100"/>
      <c r="D12" s="101" t="s">
        <v>1748</v>
      </c>
      <c r="E12" s="110">
        <f>+F12/1000</f>
        <v>69.681818181818173</v>
      </c>
      <c r="F12" s="91">
        <v>69681.818181818177</v>
      </c>
      <c r="G12" s="91">
        <v>2020</v>
      </c>
      <c r="H12" s="102" t="s">
        <v>94</v>
      </c>
      <c r="I12" s="97" t="s">
        <v>1949</v>
      </c>
      <c r="J12" s="97" t="s">
        <v>1947</v>
      </c>
      <c r="K12" s="97" t="s">
        <v>1948</v>
      </c>
    </row>
    <row r="13" spans="1:11" s="13" customFormat="1" ht="47.25">
      <c r="A13" s="107">
        <v>2</v>
      </c>
      <c r="B13" s="100" t="s">
        <v>97</v>
      </c>
      <c r="C13" s="100"/>
      <c r="D13" s="101" t="s">
        <v>1748</v>
      </c>
      <c r="E13" s="110">
        <f>+F13/1000</f>
        <v>206.5</v>
      </c>
      <c r="F13" s="91">
        <v>206500</v>
      </c>
      <c r="G13" s="91">
        <v>2020</v>
      </c>
      <c r="H13" s="102" t="s">
        <v>94</v>
      </c>
      <c r="I13" s="97" t="s">
        <v>1949</v>
      </c>
      <c r="J13" s="97" t="s">
        <v>1950</v>
      </c>
      <c r="K13" s="97" t="s">
        <v>1951</v>
      </c>
    </row>
    <row r="14" spans="1:11" s="13" customFormat="1" ht="69" customHeight="1">
      <c r="A14" s="107">
        <v>4</v>
      </c>
      <c r="B14" s="100" t="s">
        <v>272</v>
      </c>
      <c r="C14" s="100"/>
      <c r="D14" s="101" t="s">
        <v>1748</v>
      </c>
      <c r="E14" s="110">
        <f>+F14/250</f>
        <v>705.67790000000002</v>
      </c>
      <c r="F14" s="91">
        <v>176419.47500000001</v>
      </c>
      <c r="G14" s="91">
        <v>2020</v>
      </c>
      <c r="H14" s="102" t="s">
        <v>271</v>
      </c>
      <c r="I14" s="98" t="s">
        <v>2043</v>
      </c>
      <c r="J14" s="97" t="s">
        <v>2041</v>
      </c>
      <c r="K14" s="97" t="s">
        <v>2042</v>
      </c>
    </row>
    <row r="15" spans="1:11" s="13" customFormat="1" ht="81.75" customHeight="1">
      <c r="A15" s="107">
        <v>5</v>
      </c>
      <c r="B15" s="100" t="s">
        <v>453</v>
      </c>
      <c r="C15" s="100"/>
      <c r="D15" s="101" t="s">
        <v>1745</v>
      </c>
      <c r="E15" s="110">
        <f t="shared" ref="E15:E20" si="0">+F15/1000</f>
        <v>828.66660666666667</v>
      </c>
      <c r="F15" s="91">
        <v>828666.60666666669</v>
      </c>
      <c r="G15" s="91">
        <v>2020</v>
      </c>
      <c r="H15" s="102" t="s">
        <v>440</v>
      </c>
      <c r="I15" s="98" t="s">
        <v>2046</v>
      </c>
      <c r="J15" s="97" t="s">
        <v>2044</v>
      </c>
      <c r="K15" s="97" t="s">
        <v>2045</v>
      </c>
    </row>
    <row r="16" spans="1:11" s="13" customFormat="1" ht="156" customHeight="1">
      <c r="A16" s="107">
        <v>6</v>
      </c>
      <c r="B16" s="100" t="s">
        <v>690</v>
      </c>
      <c r="C16" s="100"/>
      <c r="D16" s="101" t="s">
        <v>1748</v>
      </c>
      <c r="E16" s="110">
        <f t="shared" si="0"/>
        <v>115.29</v>
      </c>
      <c r="F16" s="91">
        <v>115290</v>
      </c>
      <c r="G16" s="91">
        <v>2020</v>
      </c>
      <c r="H16" s="102" t="s">
        <v>678</v>
      </c>
      <c r="I16" s="98" t="s">
        <v>2049</v>
      </c>
      <c r="J16" s="99" t="s">
        <v>2047</v>
      </c>
      <c r="K16" s="97" t="s">
        <v>2048</v>
      </c>
    </row>
    <row r="17" spans="1:17" s="13" customFormat="1" ht="31.5">
      <c r="A17" s="107">
        <v>7</v>
      </c>
      <c r="B17" s="100" t="s">
        <v>1134</v>
      </c>
      <c r="C17" s="100"/>
      <c r="D17" s="101" t="s">
        <v>1745</v>
      </c>
      <c r="E17" s="110">
        <f t="shared" si="0"/>
        <v>1037.2377040000001</v>
      </c>
      <c r="F17" s="91">
        <v>1037237.704</v>
      </c>
      <c r="G17" s="91">
        <v>2020</v>
      </c>
      <c r="H17" s="102" t="s">
        <v>1106</v>
      </c>
      <c r="I17" s="97" t="s">
        <v>1885</v>
      </c>
      <c r="J17" s="97" t="s">
        <v>2011</v>
      </c>
      <c r="K17" s="97" t="s">
        <v>2012</v>
      </c>
    </row>
    <row r="18" spans="1:17" ht="31.5">
      <c r="A18" s="107">
        <v>8</v>
      </c>
      <c r="B18" s="97" t="s">
        <v>1139</v>
      </c>
      <c r="C18" s="97"/>
      <c r="D18" s="104" t="s">
        <v>1745</v>
      </c>
      <c r="E18" s="110">
        <f t="shared" si="0"/>
        <v>273.65159999999997</v>
      </c>
      <c r="F18" s="103">
        <v>273651.59999999998</v>
      </c>
      <c r="G18" s="91">
        <v>2020</v>
      </c>
      <c r="H18" s="104" t="s">
        <v>1106</v>
      </c>
      <c r="I18" s="97" t="s">
        <v>1885</v>
      </c>
      <c r="J18" s="97" t="s">
        <v>1995</v>
      </c>
      <c r="K18" s="105" t="s">
        <v>1990</v>
      </c>
    </row>
    <row r="19" spans="1:17" ht="78.75">
      <c r="A19" s="107">
        <v>9</v>
      </c>
      <c r="B19" s="97" t="s">
        <v>1140</v>
      </c>
      <c r="C19" s="97"/>
      <c r="D19" s="104" t="s">
        <v>1745</v>
      </c>
      <c r="E19" s="110">
        <f t="shared" si="0"/>
        <v>214.2</v>
      </c>
      <c r="F19" s="103">
        <v>214200</v>
      </c>
      <c r="G19" s="91">
        <v>2020</v>
      </c>
      <c r="H19" s="104" t="s">
        <v>1106</v>
      </c>
      <c r="I19" s="97" t="s">
        <v>1885</v>
      </c>
      <c r="J19" s="97" t="s">
        <v>1997</v>
      </c>
      <c r="K19" s="105" t="s">
        <v>1996</v>
      </c>
    </row>
    <row r="20" spans="1:17" ht="78.75">
      <c r="A20" s="107">
        <v>10</v>
      </c>
      <c r="B20" s="97" t="s">
        <v>1142</v>
      </c>
      <c r="C20" s="97"/>
      <c r="D20" s="104" t="s">
        <v>1745</v>
      </c>
      <c r="E20" s="110">
        <f t="shared" si="0"/>
        <v>459.34017809364548</v>
      </c>
      <c r="F20" s="103">
        <v>459340.17809364549</v>
      </c>
      <c r="G20" s="91">
        <v>2020</v>
      </c>
      <c r="H20" s="104" t="s">
        <v>1106</v>
      </c>
      <c r="I20" s="97" t="s">
        <v>1885</v>
      </c>
      <c r="J20" s="97" t="s">
        <v>1998</v>
      </c>
      <c r="K20" s="97" t="s">
        <v>1999</v>
      </c>
    </row>
    <row r="21" spans="1:17" ht="31.5">
      <c r="A21" s="107">
        <v>11</v>
      </c>
      <c r="B21" s="97" t="s">
        <v>1143</v>
      </c>
      <c r="C21" s="97"/>
      <c r="D21" s="104" t="s">
        <v>1745</v>
      </c>
      <c r="E21" s="111">
        <f>+F21/2500</f>
        <v>443.70018260869563</v>
      </c>
      <c r="F21" s="111">
        <v>1109250.456521739</v>
      </c>
      <c r="G21" s="91">
        <v>2020</v>
      </c>
      <c r="H21" s="104" t="s">
        <v>1106</v>
      </c>
      <c r="I21" s="97" t="s">
        <v>1885</v>
      </c>
      <c r="J21" s="97" t="s">
        <v>2000</v>
      </c>
      <c r="K21" s="97" t="s">
        <v>1991</v>
      </c>
    </row>
    <row r="22" spans="1:17" ht="78.75">
      <c r="A22" s="107">
        <v>12</v>
      </c>
      <c r="B22" s="97" t="s">
        <v>1146</v>
      </c>
      <c r="C22" s="97"/>
      <c r="D22" s="104" t="s">
        <v>1745</v>
      </c>
      <c r="E22" s="111">
        <f>+F22/2500</f>
        <v>78.947821739130433</v>
      </c>
      <c r="F22" s="111">
        <v>197369.55434782608</v>
      </c>
      <c r="G22" s="91">
        <v>2020</v>
      </c>
      <c r="H22" s="104" t="s">
        <v>1106</v>
      </c>
      <c r="I22" s="97" t="s">
        <v>1885</v>
      </c>
      <c r="J22" s="97" t="s">
        <v>2001</v>
      </c>
      <c r="K22" s="97" t="s">
        <v>2002</v>
      </c>
    </row>
    <row r="23" spans="1:17" ht="78.75">
      <c r="A23" s="107">
        <v>13</v>
      </c>
      <c r="B23" s="97" t="s">
        <v>1148</v>
      </c>
      <c r="C23" s="97"/>
      <c r="D23" s="104" t="s">
        <v>1748</v>
      </c>
      <c r="E23" s="110">
        <f>+F23/1000</f>
        <v>2677.5</v>
      </c>
      <c r="F23" s="103">
        <v>2677500</v>
      </c>
      <c r="G23" s="91">
        <v>2020</v>
      </c>
      <c r="H23" s="104" t="s">
        <v>1106</v>
      </c>
      <c r="I23" s="97" t="s">
        <v>1885</v>
      </c>
      <c r="J23" s="97" t="s">
        <v>2003</v>
      </c>
      <c r="K23" s="105" t="s">
        <v>1992</v>
      </c>
    </row>
    <row r="24" spans="1:17" ht="47.25">
      <c r="A24" s="107">
        <v>14</v>
      </c>
      <c r="B24" s="97" t="s">
        <v>1149</v>
      </c>
      <c r="C24" s="97"/>
      <c r="D24" s="104" t="s">
        <v>1745</v>
      </c>
      <c r="E24" s="111">
        <f>+F24/1000</f>
        <v>161.97636055555554</v>
      </c>
      <c r="F24" s="103">
        <v>161976.36055555556</v>
      </c>
      <c r="G24" s="91">
        <v>2020</v>
      </c>
      <c r="H24" s="104" t="s">
        <v>1106</v>
      </c>
      <c r="I24" s="97" t="s">
        <v>1885</v>
      </c>
      <c r="J24" s="97" t="s">
        <v>2004</v>
      </c>
      <c r="K24" s="97" t="s">
        <v>1993</v>
      </c>
    </row>
    <row r="25" spans="1:17" ht="31.5">
      <c r="A25" s="107">
        <v>15</v>
      </c>
      <c r="B25" s="97" t="s">
        <v>1151</v>
      </c>
      <c r="C25" s="97"/>
      <c r="D25" s="104" t="s">
        <v>1745</v>
      </c>
      <c r="E25" s="111">
        <f>+F25/1000</f>
        <v>132.53609583333332</v>
      </c>
      <c r="F25" s="103">
        <v>132536.09583333333</v>
      </c>
      <c r="G25" s="91">
        <v>2020</v>
      </c>
      <c r="H25" s="104" t="s">
        <v>1106</v>
      </c>
      <c r="I25" s="97" t="s">
        <v>1885</v>
      </c>
      <c r="J25" s="97" t="s">
        <v>2005</v>
      </c>
      <c r="K25" s="105" t="s">
        <v>1994</v>
      </c>
    </row>
    <row r="26" spans="1:17" ht="78.75">
      <c r="A26" s="107">
        <v>16</v>
      </c>
      <c r="B26" s="97" t="s">
        <v>1160</v>
      </c>
      <c r="C26" s="97"/>
      <c r="D26" s="104" t="s">
        <v>1748</v>
      </c>
      <c r="E26" s="110">
        <f>+F26/1000</f>
        <v>1996.6644251999999</v>
      </c>
      <c r="F26" s="103">
        <v>1996664.4251999999</v>
      </c>
      <c r="G26" s="91">
        <v>2020</v>
      </c>
      <c r="H26" s="104" t="s">
        <v>1106</v>
      </c>
      <c r="I26" s="97" t="s">
        <v>1885</v>
      </c>
      <c r="J26" s="97" t="s">
        <v>2006</v>
      </c>
      <c r="K26" s="97" t="s">
        <v>2007</v>
      </c>
    </row>
    <row r="27" spans="1:17" ht="96" customHeight="1">
      <c r="A27" s="107">
        <v>17</v>
      </c>
      <c r="B27" s="97" t="s">
        <v>1550</v>
      </c>
      <c r="C27" s="97"/>
      <c r="D27" s="104" t="s">
        <v>1748</v>
      </c>
      <c r="E27" s="111">
        <f>+F27/2000</f>
        <v>128.7228434650456</v>
      </c>
      <c r="F27" s="104">
        <v>257445.68693009118</v>
      </c>
      <c r="G27" s="91">
        <v>2020</v>
      </c>
      <c r="H27" s="104" t="s">
        <v>1547</v>
      </c>
      <c r="I27" s="108" t="s">
        <v>2050</v>
      </c>
      <c r="J27" s="97" t="s">
        <v>2051</v>
      </c>
      <c r="K27" s="97" t="s">
        <v>2052</v>
      </c>
    </row>
    <row r="28" spans="1:17" ht="15.75">
      <c r="A28" s="107">
        <v>18</v>
      </c>
      <c r="B28" s="97" t="s">
        <v>1551</v>
      </c>
      <c r="C28" s="97"/>
      <c r="D28" s="104" t="s">
        <v>1744</v>
      </c>
      <c r="E28" s="110">
        <f>+F28/1000</f>
        <v>94.749899999999997</v>
      </c>
      <c r="F28" s="103">
        <v>94749.9</v>
      </c>
      <c r="G28" s="91">
        <v>2020</v>
      </c>
      <c r="H28" s="104" t="s">
        <v>1547</v>
      </c>
      <c r="I28" s="108" t="s">
        <v>2050</v>
      </c>
      <c r="J28" s="97"/>
      <c r="K28" s="97" t="s">
        <v>2053</v>
      </c>
    </row>
    <row r="29" spans="1:17" ht="15.75">
      <c r="A29" s="107">
        <v>19</v>
      </c>
      <c r="B29" s="97" t="s">
        <v>1552</v>
      </c>
      <c r="C29" s="97"/>
      <c r="D29" s="104" t="s">
        <v>1744</v>
      </c>
      <c r="E29" s="111">
        <f>+F29/2000</f>
        <v>73.814999999999998</v>
      </c>
      <c r="F29" s="104">
        <v>147630</v>
      </c>
      <c r="G29" s="91">
        <v>2020</v>
      </c>
      <c r="H29" s="104" t="s">
        <v>1547</v>
      </c>
      <c r="I29" s="108" t="s">
        <v>2050</v>
      </c>
      <c r="J29" s="97"/>
      <c r="K29" s="97" t="s">
        <v>2053</v>
      </c>
    </row>
    <row r="30" spans="1:17" s="88" customFormat="1" ht="15.75">
      <c r="A30" s="107">
        <v>20</v>
      </c>
      <c r="B30" s="97" t="s">
        <v>1556</v>
      </c>
      <c r="C30" s="97"/>
      <c r="D30" s="104" t="s">
        <v>1748</v>
      </c>
      <c r="E30" s="111">
        <f>+F30/8000</f>
        <v>323.13749999999999</v>
      </c>
      <c r="F30" s="103">
        <v>2585100</v>
      </c>
      <c r="G30" s="91">
        <v>2020</v>
      </c>
      <c r="H30" s="104" t="s">
        <v>1547</v>
      </c>
      <c r="I30" s="97"/>
      <c r="J30" s="97"/>
      <c r="K30" s="97"/>
      <c r="L30" s="13"/>
      <c r="M30" s="13"/>
      <c r="N30" s="13"/>
      <c r="O30" s="13"/>
      <c r="P30" s="13"/>
      <c r="Q30" s="13"/>
    </row>
    <row r="31" spans="1:17" s="89" customFormat="1" ht="47.25">
      <c r="A31" s="107">
        <v>21</v>
      </c>
      <c r="B31" s="97" t="s">
        <v>1558</v>
      </c>
      <c r="C31" s="97"/>
      <c r="D31" s="104" t="s">
        <v>1748</v>
      </c>
      <c r="E31" s="110">
        <f t="shared" ref="E31:E32" si="1">+F31/1000</f>
        <v>149.32995166666666</v>
      </c>
      <c r="F31" s="103">
        <v>149329.95166666666</v>
      </c>
      <c r="G31" s="91">
        <v>2020</v>
      </c>
      <c r="H31" s="104" t="s">
        <v>1547</v>
      </c>
      <c r="I31" s="97" t="s">
        <v>2050</v>
      </c>
      <c r="J31" s="97" t="s">
        <v>2082</v>
      </c>
      <c r="K31" s="97" t="s">
        <v>1959</v>
      </c>
      <c r="L31" s="112"/>
      <c r="M31" s="112"/>
      <c r="N31" s="112"/>
      <c r="O31" s="112"/>
      <c r="P31" s="112"/>
      <c r="Q31" s="112"/>
    </row>
    <row r="32" spans="1:17" s="89" customFormat="1" ht="31.5">
      <c r="A32" s="107">
        <v>22</v>
      </c>
      <c r="B32" s="97" t="s">
        <v>1561</v>
      </c>
      <c r="C32" s="97"/>
      <c r="D32" s="104" t="s">
        <v>1748</v>
      </c>
      <c r="E32" s="110">
        <f t="shared" si="1"/>
        <v>170.11575253549697</v>
      </c>
      <c r="F32" s="103">
        <v>170115.75253549695</v>
      </c>
      <c r="G32" s="91">
        <v>2020</v>
      </c>
      <c r="H32" s="104" t="s">
        <v>1547</v>
      </c>
      <c r="I32" s="97"/>
      <c r="J32" s="97" t="s">
        <v>2083</v>
      </c>
      <c r="K32" s="97" t="s">
        <v>1960</v>
      </c>
      <c r="L32" s="112"/>
      <c r="M32" s="112"/>
      <c r="N32" s="112"/>
      <c r="O32" s="112"/>
      <c r="P32" s="112"/>
      <c r="Q32" s="112"/>
    </row>
    <row r="33" spans="1:17" s="90" customFormat="1" ht="29.25" customHeight="1">
      <c r="A33" s="107">
        <v>23</v>
      </c>
      <c r="B33" s="97" t="s">
        <v>1563</v>
      </c>
      <c r="C33" s="97">
        <v>1000</v>
      </c>
      <c r="D33" s="104" t="s">
        <v>1745</v>
      </c>
      <c r="E33" s="111">
        <f>+F33/1000</f>
        <v>1875.825</v>
      </c>
      <c r="F33" s="103">
        <v>1875825</v>
      </c>
      <c r="G33" s="91">
        <v>2020</v>
      </c>
      <c r="H33" s="104" t="s">
        <v>1547</v>
      </c>
      <c r="I33" s="97" t="s">
        <v>2034</v>
      </c>
      <c r="J33" s="97" t="s">
        <v>2084</v>
      </c>
      <c r="K33" s="97" t="s">
        <v>1961</v>
      </c>
      <c r="L33" s="112"/>
      <c r="M33" s="112"/>
      <c r="N33" s="112"/>
      <c r="O33" s="112"/>
      <c r="P33" s="112"/>
      <c r="Q33" s="112"/>
    </row>
    <row r="34" spans="1:17" s="89" customFormat="1" ht="41.25" customHeight="1">
      <c r="A34" s="107">
        <v>24</v>
      </c>
      <c r="B34" s="97" t="s">
        <v>1564</v>
      </c>
      <c r="C34" s="97"/>
      <c r="D34" s="104" t="s">
        <v>1748</v>
      </c>
      <c r="E34" s="110">
        <f t="shared" ref="E34:E36" si="2">+F34/1000</f>
        <v>681.2799</v>
      </c>
      <c r="F34" s="103">
        <v>681279.9</v>
      </c>
      <c r="G34" s="91">
        <v>2020</v>
      </c>
      <c r="H34" s="104" t="s">
        <v>1547</v>
      </c>
      <c r="I34" s="97" t="s">
        <v>2034</v>
      </c>
      <c r="J34" s="97" t="s">
        <v>2085</v>
      </c>
      <c r="K34" s="97" t="s">
        <v>1962</v>
      </c>
      <c r="L34" s="112"/>
      <c r="M34" s="112"/>
      <c r="N34" s="112"/>
      <c r="O34" s="112"/>
      <c r="P34" s="112"/>
      <c r="Q34" s="112"/>
    </row>
    <row r="35" spans="1:17" s="89" customFormat="1" ht="46.5" customHeight="1">
      <c r="A35" s="107">
        <v>25</v>
      </c>
      <c r="B35" s="97" t="s">
        <v>1565</v>
      </c>
      <c r="C35" s="97"/>
      <c r="D35" s="104" t="s">
        <v>1748</v>
      </c>
      <c r="E35" s="110">
        <f t="shared" si="2"/>
        <v>412.66574893617019</v>
      </c>
      <c r="F35" s="103">
        <v>412665.74893617019</v>
      </c>
      <c r="G35" s="91">
        <v>2020</v>
      </c>
      <c r="H35" s="104" t="s">
        <v>1547</v>
      </c>
      <c r="I35" s="97" t="s">
        <v>2034</v>
      </c>
      <c r="J35" s="97" t="s">
        <v>2086</v>
      </c>
      <c r="K35" s="97" t="s">
        <v>2087</v>
      </c>
      <c r="L35" s="112"/>
      <c r="M35" s="112"/>
      <c r="N35" s="112"/>
      <c r="O35" s="112"/>
      <c r="P35" s="112"/>
      <c r="Q35" s="112"/>
    </row>
    <row r="36" spans="1:17" s="89" customFormat="1" ht="57" customHeight="1">
      <c r="A36" s="107">
        <v>26</v>
      </c>
      <c r="B36" s="97" t="s">
        <v>1567</v>
      </c>
      <c r="C36" s="97"/>
      <c r="D36" s="104" t="s">
        <v>1748</v>
      </c>
      <c r="E36" s="110">
        <f t="shared" si="2"/>
        <v>2891.511</v>
      </c>
      <c r="F36" s="103">
        <v>2891511</v>
      </c>
      <c r="G36" s="91">
        <v>2020</v>
      </c>
      <c r="H36" s="104" t="s">
        <v>1547</v>
      </c>
      <c r="I36" s="97" t="s">
        <v>2034</v>
      </c>
      <c r="J36" s="97" t="s">
        <v>2088</v>
      </c>
      <c r="K36" s="97" t="s">
        <v>2089</v>
      </c>
      <c r="L36" s="112"/>
      <c r="M36" s="112"/>
      <c r="N36" s="112"/>
      <c r="O36" s="112"/>
      <c r="P36" s="112"/>
      <c r="Q36" s="112"/>
    </row>
    <row r="37" spans="1:17" s="89" customFormat="1" ht="37.5" customHeight="1">
      <c r="A37" s="107">
        <v>27</v>
      </c>
      <c r="B37" s="97" t="s">
        <v>1568</v>
      </c>
      <c r="C37" s="97"/>
      <c r="D37" s="104" t="s">
        <v>1748</v>
      </c>
      <c r="E37" s="111">
        <f>+F37/5000</f>
        <v>145.18239722222222</v>
      </c>
      <c r="F37" s="103">
        <v>725911.98611111112</v>
      </c>
      <c r="G37" s="91">
        <v>2020</v>
      </c>
      <c r="H37" s="104" t="s">
        <v>1547</v>
      </c>
      <c r="I37" s="97" t="s">
        <v>2034</v>
      </c>
      <c r="J37" s="97" t="s">
        <v>2090</v>
      </c>
      <c r="K37" s="97" t="s">
        <v>1963</v>
      </c>
      <c r="L37" s="112"/>
      <c r="M37" s="112"/>
      <c r="N37" s="112"/>
      <c r="O37" s="112"/>
      <c r="P37" s="112"/>
      <c r="Q37" s="112"/>
    </row>
    <row r="38" spans="1:17" s="89" customFormat="1" ht="31.5">
      <c r="A38" s="107">
        <v>28</v>
      </c>
      <c r="B38" s="97" t="s">
        <v>1569</v>
      </c>
      <c r="C38" s="97"/>
      <c r="D38" s="104" t="s">
        <v>1748</v>
      </c>
      <c r="E38" s="110">
        <f>+F38/1000</f>
        <v>290.59557299670695</v>
      </c>
      <c r="F38" s="103">
        <v>290595.57299670693</v>
      </c>
      <c r="G38" s="91">
        <v>2020</v>
      </c>
      <c r="H38" s="104" t="s">
        <v>1547</v>
      </c>
      <c r="I38" s="97" t="s">
        <v>2034</v>
      </c>
      <c r="J38" s="97" t="s">
        <v>1964</v>
      </c>
      <c r="K38" s="97" t="s">
        <v>1965</v>
      </c>
      <c r="L38" s="112"/>
      <c r="M38" s="112"/>
      <c r="N38" s="112"/>
      <c r="O38" s="112"/>
      <c r="P38" s="112"/>
      <c r="Q38" s="112"/>
    </row>
    <row r="39" spans="1:17" s="89" customFormat="1" ht="31.5">
      <c r="A39" s="107">
        <v>29</v>
      </c>
      <c r="B39" s="97" t="s">
        <v>1570</v>
      </c>
      <c r="C39" s="97"/>
      <c r="D39" s="104" t="s">
        <v>1748</v>
      </c>
      <c r="E39" s="111">
        <f>+F39/2000</f>
        <v>251.84512648221343</v>
      </c>
      <c r="F39" s="104">
        <v>503690.25296442688</v>
      </c>
      <c r="G39" s="91">
        <v>2020</v>
      </c>
      <c r="H39" s="104" t="s">
        <v>1547</v>
      </c>
      <c r="I39" s="97" t="s">
        <v>2034</v>
      </c>
      <c r="J39" s="97" t="s">
        <v>1966</v>
      </c>
      <c r="K39" s="97" t="s">
        <v>1967</v>
      </c>
      <c r="L39" s="112"/>
      <c r="M39" s="112"/>
      <c r="N39" s="112"/>
      <c r="O39" s="112"/>
      <c r="P39" s="112"/>
      <c r="Q39" s="112"/>
    </row>
    <row r="40" spans="1:17" s="89" customFormat="1" ht="31.5">
      <c r="A40" s="107">
        <v>30</v>
      </c>
      <c r="B40" s="97" t="s">
        <v>1571</v>
      </c>
      <c r="C40" s="97"/>
      <c r="D40" s="104" t="s">
        <v>1748</v>
      </c>
      <c r="E40" s="110">
        <f t="shared" ref="E40:E41" si="3">+F40/1000</f>
        <v>540.00007941176477</v>
      </c>
      <c r="F40" s="103">
        <v>540000.07941176475</v>
      </c>
      <c r="G40" s="91">
        <v>2020</v>
      </c>
      <c r="H40" s="104" t="s">
        <v>1547</v>
      </c>
      <c r="I40" s="97" t="s">
        <v>2034</v>
      </c>
      <c r="J40" s="97" t="s">
        <v>2091</v>
      </c>
      <c r="K40" s="97" t="s">
        <v>1968</v>
      </c>
      <c r="L40" s="112"/>
      <c r="M40" s="112"/>
      <c r="N40" s="112"/>
      <c r="O40" s="112"/>
      <c r="P40" s="112"/>
      <c r="Q40" s="112"/>
    </row>
    <row r="41" spans="1:17" s="90" customFormat="1" ht="72" customHeight="1">
      <c r="A41" s="107">
        <v>31</v>
      </c>
      <c r="B41" s="97" t="s">
        <v>1572</v>
      </c>
      <c r="C41" s="97"/>
      <c r="D41" s="104" t="s">
        <v>1748</v>
      </c>
      <c r="E41" s="110">
        <f t="shared" si="3"/>
        <v>301.56</v>
      </c>
      <c r="F41" s="103">
        <v>301560</v>
      </c>
      <c r="G41" s="91">
        <v>2020</v>
      </c>
      <c r="H41" s="104" t="s">
        <v>1547</v>
      </c>
      <c r="I41" s="97" t="s">
        <v>2079</v>
      </c>
      <c r="J41" s="97" t="s">
        <v>2080</v>
      </c>
      <c r="K41" s="97" t="s">
        <v>2081</v>
      </c>
      <c r="L41" s="112"/>
      <c r="M41" s="112"/>
      <c r="N41" s="112"/>
      <c r="O41" s="112"/>
      <c r="P41" s="112"/>
      <c r="Q41" s="112"/>
    </row>
    <row r="42" spans="1:17" s="90" customFormat="1" ht="75.75" customHeight="1">
      <c r="A42" s="107">
        <v>32</v>
      </c>
      <c r="B42" s="97" t="s">
        <v>1573</v>
      </c>
      <c r="C42" s="97"/>
      <c r="D42" s="104" t="s">
        <v>1748</v>
      </c>
      <c r="E42" s="111">
        <f>+F42/2000</f>
        <v>150.78</v>
      </c>
      <c r="F42" s="104">
        <v>301560</v>
      </c>
      <c r="G42" s="91">
        <v>2020</v>
      </c>
      <c r="H42" s="104" t="s">
        <v>1547</v>
      </c>
      <c r="I42" s="97" t="s">
        <v>2079</v>
      </c>
      <c r="J42" s="97" t="s">
        <v>2080</v>
      </c>
      <c r="K42" s="97" t="s">
        <v>2081</v>
      </c>
      <c r="L42" s="112"/>
      <c r="M42" s="112"/>
      <c r="N42" s="112"/>
      <c r="O42" s="112"/>
      <c r="P42" s="112"/>
      <c r="Q42" s="112"/>
    </row>
    <row r="43" spans="1:17" s="89" customFormat="1" ht="57" customHeight="1">
      <c r="A43" s="107">
        <v>33</v>
      </c>
      <c r="B43" s="97" t="s">
        <v>1574</v>
      </c>
      <c r="C43" s="97"/>
      <c r="D43" s="104" t="s">
        <v>1748</v>
      </c>
      <c r="E43" s="110">
        <f>+F43/1000</f>
        <v>655.5323249999999</v>
      </c>
      <c r="F43" s="103">
        <v>655532.32499999995</v>
      </c>
      <c r="G43" s="91">
        <v>2020</v>
      </c>
      <c r="H43" s="104" t="s">
        <v>1547</v>
      </c>
      <c r="I43" s="97" t="s">
        <v>2075</v>
      </c>
      <c r="J43" s="97" t="s">
        <v>2092</v>
      </c>
      <c r="K43" s="97" t="s">
        <v>1969</v>
      </c>
      <c r="L43" s="112"/>
      <c r="M43" s="112"/>
      <c r="N43" s="112"/>
      <c r="O43" s="112"/>
      <c r="P43" s="112"/>
      <c r="Q43" s="112"/>
    </row>
    <row r="44" spans="1:17" s="89" customFormat="1" ht="66" customHeight="1">
      <c r="A44" s="107">
        <v>34</v>
      </c>
      <c r="B44" s="97" t="s">
        <v>1575</v>
      </c>
      <c r="C44" s="97"/>
      <c r="D44" s="104" t="s">
        <v>1748</v>
      </c>
      <c r="E44" s="111">
        <f>+F44/5000</f>
        <v>502.99997999999999</v>
      </c>
      <c r="F44" s="103">
        <v>2514999.9</v>
      </c>
      <c r="G44" s="91">
        <v>2020</v>
      </c>
      <c r="H44" s="104" t="s">
        <v>1547</v>
      </c>
      <c r="I44" s="97" t="s">
        <v>2075</v>
      </c>
      <c r="J44" s="97" t="s">
        <v>2093</v>
      </c>
      <c r="K44" s="97" t="s">
        <v>1970</v>
      </c>
      <c r="L44" s="112"/>
      <c r="M44" s="112"/>
      <c r="N44" s="112"/>
      <c r="O44" s="112"/>
      <c r="P44" s="112"/>
      <c r="Q44" s="112"/>
    </row>
    <row r="45" spans="1:17" s="89" customFormat="1" ht="31.5">
      <c r="A45" s="107">
        <v>35</v>
      </c>
      <c r="B45" s="97" t="s">
        <v>1576</v>
      </c>
      <c r="C45" s="97"/>
      <c r="D45" s="104" t="s">
        <v>1767</v>
      </c>
      <c r="E45" s="110">
        <f>+F45/1000</f>
        <v>351.94092355371902</v>
      </c>
      <c r="F45" s="103">
        <v>351940.92355371901</v>
      </c>
      <c r="G45" s="91">
        <v>2020</v>
      </c>
      <c r="H45" s="104" t="s">
        <v>1547</v>
      </c>
      <c r="I45" s="97" t="s">
        <v>2075</v>
      </c>
      <c r="J45" s="97" t="s">
        <v>1971</v>
      </c>
      <c r="K45" s="97" t="s">
        <v>1972</v>
      </c>
      <c r="L45" s="112"/>
      <c r="M45" s="112"/>
      <c r="N45" s="112"/>
      <c r="O45" s="112"/>
      <c r="P45" s="112"/>
      <c r="Q45" s="112"/>
    </row>
    <row r="46" spans="1:17" s="89" customFormat="1" ht="31.5">
      <c r="A46" s="107">
        <v>36</v>
      </c>
      <c r="B46" s="97" t="s">
        <v>1577</v>
      </c>
      <c r="C46" s="97"/>
      <c r="D46" s="104" t="s">
        <v>1748</v>
      </c>
      <c r="E46" s="111">
        <f>+F46/5000</f>
        <v>326.13209999999998</v>
      </c>
      <c r="F46" s="103">
        <v>1630660.5</v>
      </c>
      <c r="G46" s="91">
        <v>2020</v>
      </c>
      <c r="H46" s="104" t="s">
        <v>1547</v>
      </c>
      <c r="I46" s="97" t="s">
        <v>2075</v>
      </c>
      <c r="J46" s="97" t="s">
        <v>1973</v>
      </c>
      <c r="K46" s="97" t="s">
        <v>1972</v>
      </c>
      <c r="L46" s="112"/>
      <c r="M46" s="112"/>
      <c r="N46" s="112"/>
      <c r="O46" s="112"/>
      <c r="P46" s="112"/>
      <c r="Q46" s="112"/>
    </row>
    <row r="47" spans="1:17" s="89" customFormat="1" ht="31.5">
      <c r="A47" s="107">
        <v>37</v>
      </c>
      <c r="B47" s="97" t="s">
        <v>1578</v>
      </c>
      <c r="C47" s="97"/>
      <c r="D47" s="104" t="s">
        <v>1748</v>
      </c>
      <c r="E47" s="110">
        <f>+F47/1000</f>
        <v>251.36750000000001</v>
      </c>
      <c r="F47" s="103">
        <v>251367.5</v>
      </c>
      <c r="G47" s="91">
        <v>2020</v>
      </c>
      <c r="H47" s="104" t="s">
        <v>1547</v>
      </c>
      <c r="I47" s="97" t="s">
        <v>2079</v>
      </c>
      <c r="J47" s="97" t="s">
        <v>1974</v>
      </c>
      <c r="K47" s="97" t="s">
        <v>1975</v>
      </c>
      <c r="L47" s="112"/>
      <c r="M47" s="112"/>
      <c r="N47" s="112"/>
      <c r="O47" s="112"/>
      <c r="P47" s="112"/>
      <c r="Q47" s="112"/>
    </row>
    <row r="48" spans="1:17" s="89" customFormat="1" ht="31.5">
      <c r="A48" s="107">
        <v>38</v>
      </c>
      <c r="B48" s="97" t="s">
        <v>1579</v>
      </c>
      <c r="C48" s="97">
        <v>2000</v>
      </c>
      <c r="D48" s="104" t="s">
        <v>1754</v>
      </c>
      <c r="E48" s="111">
        <f>+F48/2000</f>
        <v>395.04752205882357</v>
      </c>
      <c r="F48" s="103">
        <v>790095.04411764711</v>
      </c>
      <c r="G48" s="91">
        <v>2020</v>
      </c>
      <c r="H48" s="104" t="s">
        <v>1547</v>
      </c>
      <c r="I48" s="97" t="s">
        <v>2079</v>
      </c>
      <c r="J48" s="97" t="s">
        <v>1976</v>
      </c>
      <c r="K48" s="97" t="s">
        <v>1977</v>
      </c>
      <c r="L48" s="112"/>
      <c r="M48" s="112"/>
      <c r="N48" s="112"/>
      <c r="O48" s="112"/>
      <c r="P48" s="112"/>
      <c r="Q48" s="112"/>
    </row>
    <row r="49" spans="1:17" s="89" customFormat="1" ht="31.5">
      <c r="A49" s="107">
        <v>39</v>
      </c>
      <c r="B49" s="97" t="s">
        <v>1582</v>
      </c>
      <c r="C49" s="97"/>
      <c r="D49" s="104" t="s">
        <v>1748</v>
      </c>
      <c r="E49" s="111">
        <f>+F49/2000</f>
        <v>316.25475</v>
      </c>
      <c r="F49" s="104">
        <v>632509.5</v>
      </c>
      <c r="G49" s="91">
        <v>2020</v>
      </c>
      <c r="H49" s="104" t="s">
        <v>1547</v>
      </c>
      <c r="I49" s="97" t="s">
        <v>2079</v>
      </c>
      <c r="J49" s="97" t="s">
        <v>1978</v>
      </c>
      <c r="K49" s="97" t="s">
        <v>1979</v>
      </c>
      <c r="L49" s="112"/>
      <c r="M49" s="112"/>
      <c r="N49" s="112"/>
      <c r="O49" s="112"/>
      <c r="P49" s="112"/>
      <c r="Q49" s="112"/>
    </row>
    <row r="50" spans="1:17" s="89" customFormat="1" ht="31.5">
      <c r="A50" s="107">
        <v>40</v>
      </c>
      <c r="B50" s="97" t="s">
        <v>1583</v>
      </c>
      <c r="C50" s="97"/>
      <c r="D50" s="104" t="s">
        <v>1748</v>
      </c>
      <c r="E50" s="110">
        <f>+F50/1000</f>
        <v>209.95550833333334</v>
      </c>
      <c r="F50" s="103">
        <v>209955.50833333333</v>
      </c>
      <c r="G50" s="91">
        <v>2020</v>
      </c>
      <c r="H50" s="104" t="s">
        <v>1547</v>
      </c>
      <c r="I50" s="97"/>
      <c r="J50" s="97" t="s">
        <v>2094</v>
      </c>
      <c r="K50" s="97" t="s">
        <v>2095</v>
      </c>
      <c r="L50" s="112"/>
      <c r="M50" s="112"/>
      <c r="N50" s="112"/>
      <c r="O50" s="112"/>
      <c r="P50" s="112"/>
      <c r="Q50" s="112"/>
    </row>
    <row r="51" spans="1:17" s="89" customFormat="1" ht="31.5">
      <c r="A51" s="107">
        <v>41</v>
      </c>
      <c r="B51" s="97" t="s">
        <v>1584</v>
      </c>
      <c r="C51" s="97"/>
      <c r="D51" s="104" t="s">
        <v>1748</v>
      </c>
      <c r="E51" s="111">
        <f>+F51/2000</f>
        <v>327.91874999999999</v>
      </c>
      <c r="F51" s="104">
        <v>655837.5</v>
      </c>
      <c r="G51" s="91">
        <v>2020</v>
      </c>
      <c r="H51" s="104" t="s">
        <v>1547</v>
      </c>
      <c r="I51" s="97" t="s">
        <v>2079</v>
      </c>
      <c r="J51" s="97" t="s">
        <v>1980</v>
      </c>
      <c r="K51" s="97" t="s">
        <v>1981</v>
      </c>
      <c r="L51" s="112"/>
      <c r="M51" s="112"/>
      <c r="N51" s="112"/>
      <c r="O51" s="112"/>
      <c r="P51" s="112"/>
      <c r="Q51" s="112"/>
    </row>
    <row r="52" spans="1:17" s="89" customFormat="1" ht="31.5">
      <c r="A52" s="107">
        <v>42</v>
      </c>
      <c r="B52" s="97" t="s">
        <v>1588</v>
      </c>
      <c r="C52" s="97"/>
      <c r="D52" s="104" t="s">
        <v>1748</v>
      </c>
      <c r="E52" s="110">
        <f t="shared" ref="E52:E53" si="4">+F52/1000</f>
        <v>2019.6277918781727</v>
      </c>
      <c r="F52" s="103">
        <v>2019627.7918781727</v>
      </c>
      <c r="G52" s="91">
        <v>2020</v>
      </c>
      <c r="H52" s="104" t="s">
        <v>1547</v>
      </c>
      <c r="I52" s="97" t="s">
        <v>2076</v>
      </c>
      <c r="J52" s="97" t="s">
        <v>1982</v>
      </c>
      <c r="K52" s="97" t="s">
        <v>1983</v>
      </c>
      <c r="L52" s="112"/>
      <c r="M52" s="112"/>
      <c r="N52" s="112"/>
      <c r="O52" s="112"/>
      <c r="P52" s="112"/>
      <c r="Q52" s="112"/>
    </row>
    <row r="53" spans="1:17" s="89" customFormat="1" ht="31.5">
      <c r="A53" s="107">
        <v>43</v>
      </c>
      <c r="B53" s="97" t="s">
        <v>1589</v>
      </c>
      <c r="C53" s="97"/>
      <c r="D53" s="104" t="s">
        <v>1748</v>
      </c>
      <c r="E53" s="110">
        <f t="shared" si="4"/>
        <v>2389.2763072340422</v>
      </c>
      <c r="F53" s="103">
        <v>2389276.3072340423</v>
      </c>
      <c r="G53" s="91">
        <v>2020</v>
      </c>
      <c r="H53" s="104" t="s">
        <v>1547</v>
      </c>
      <c r="I53" s="97" t="s">
        <v>2076</v>
      </c>
      <c r="J53" s="97" t="s">
        <v>1984</v>
      </c>
      <c r="K53" s="97" t="s">
        <v>1985</v>
      </c>
      <c r="L53" s="112"/>
      <c r="M53" s="112"/>
      <c r="N53" s="112"/>
      <c r="O53" s="112"/>
      <c r="P53" s="112"/>
      <c r="Q53" s="112"/>
    </row>
    <row r="54" spans="1:17" s="89" customFormat="1" ht="92.25" customHeight="1">
      <c r="A54" s="107">
        <v>44</v>
      </c>
      <c r="B54" s="97" t="s">
        <v>1590</v>
      </c>
      <c r="C54" s="97"/>
      <c r="D54" s="104" t="s">
        <v>1748</v>
      </c>
      <c r="E54" s="111">
        <f>+F54/2000</f>
        <v>545.8929807692308</v>
      </c>
      <c r="F54" s="104">
        <v>1091785.9615384615</v>
      </c>
      <c r="G54" s="91">
        <v>2020</v>
      </c>
      <c r="H54" s="104" t="s">
        <v>1547</v>
      </c>
      <c r="I54" s="97" t="s">
        <v>2078</v>
      </c>
      <c r="J54" s="97" t="s">
        <v>1986</v>
      </c>
      <c r="K54" s="97" t="s">
        <v>1987</v>
      </c>
      <c r="L54" s="112"/>
      <c r="M54" s="112"/>
      <c r="N54" s="112"/>
      <c r="O54" s="112"/>
      <c r="P54" s="112"/>
      <c r="Q54" s="112"/>
    </row>
    <row r="55" spans="1:17" s="89" customFormat="1" ht="68.25" customHeight="1">
      <c r="A55" s="107">
        <v>45</v>
      </c>
      <c r="B55" s="97" t="s">
        <v>1592</v>
      </c>
      <c r="C55" s="97">
        <v>1000</v>
      </c>
      <c r="D55" s="104" t="s">
        <v>1748</v>
      </c>
      <c r="E55" s="111">
        <f>+F55/1000</f>
        <v>893.76</v>
      </c>
      <c r="F55" s="103">
        <v>893760</v>
      </c>
      <c r="G55" s="91">
        <v>2020</v>
      </c>
      <c r="H55" s="104" t="s">
        <v>1547</v>
      </c>
      <c r="I55" s="97" t="s">
        <v>2077</v>
      </c>
      <c r="J55" s="97" t="s">
        <v>1988</v>
      </c>
      <c r="K55" s="97" t="s">
        <v>1989</v>
      </c>
      <c r="L55" s="112"/>
      <c r="M55" s="112"/>
      <c r="N55" s="112"/>
      <c r="O55" s="112"/>
      <c r="P55" s="112"/>
      <c r="Q55" s="112"/>
    </row>
    <row r="56" spans="1:17" ht="63">
      <c r="A56" s="107">
        <v>46</v>
      </c>
      <c r="B56" s="97" t="s">
        <v>95</v>
      </c>
      <c r="C56" s="97"/>
      <c r="D56" s="104" t="s">
        <v>1800</v>
      </c>
      <c r="E56" s="110">
        <f>+F56/1000</f>
        <v>344.83407136866822</v>
      </c>
      <c r="F56" s="103">
        <v>344834.07136866823</v>
      </c>
      <c r="G56" s="103">
        <v>2021</v>
      </c>
      <c r="H56" s="104" t="s">
        <v>94</v>
      </c>
      <c r="I56" s="97" t="s">
        <v>1949</v>
      </c>
      <c r="J56" s="97" t="s">
        <v>1952</v>
      </c>
      <c r="K56" s="97" t="s">
        <v>1953</v>
      </c>
    </row>
    <row r="57" spans="1:17" s="88" customFormat="1" ht="63">
      <c r="A57" s="107">
        <v>47</v>
      </c>
      <c r="B57" s="97" t="s">
        <v>96</v>
      </c>
      <c r="C57" s="97"/>
      <c r="D57" s="104" t="s">
        <v>1800</v>
      </c>
      <c r="E57" s="111">
        <f>+F57/2500</f>
        <v>67.500061142857135</v>
      </c>
      <c r="F57" s="111">
        <v>168750.15285714285</v>
      </c>
      <c r="G57" s="103">
        <v>2021</v>
      </c>
      <c r="H57" s="104" t="s">
        <v>94</v>
      </c>
      <c r="I57" s="97" t="s">
        <v>1949</v>
      </c>
      <c r="J57" s="97" t="s">
        <v>1954</v>
      </c>
      <c r="K57" s="97" t="s">
        <v>1955</v>
      </c>
      <c r="L57" s="13"/>
      <c r="M57" s="13"/>
      <c r="N57" s="13"/>
      <c r="O57" s="13"/>
      <c r="P57" s="13"/>
      <c r="Q57" s="13"/>
    </row>
    <row r="58" spans="1:17" ht="47.25">
      <c r="A58" s="107">
        <v>48</v>
      </c>
      <c r="B58" s="97" t="s">
        <v>98</v>
      </c>
      <c r="C58" s="97"/>
      <c r="D58" s="104" t="s">
        <v>1800</v>
      </c>
      <c r="E58" s="111">
        <f>+F58/2000</f>
        <v>103.25</v>
      </c>
      <c r="F58" s="103">
        <v>206500</v>
      </c>
      <c r="G58" s="103">
        <v>2021</v>
      </c>
      <c r="H58" s="104" t="s">
        <v>94</v>
      </c>
      <c r="I58" s="97" t="s">
        <v>1949</v>
      </c>
      <c r="J58" s="97" t="s">
        <v>1950</v>
      </c>
      <c r="K58" s="97" t="s">
        <v>1951</v>
      </c>
    </row>
    <row r="59" spans="1:17" ht="31.5">
      <c r="A59" s="107">
        <v>49</v>
      </c>
      <c r="B59" s="97" t="s">
        <v>99</v>
      </c>
      <c r="C59" s="97"/>
      <c r="D59" s="104" t="s">
        <v>1800</v>
      </c>
      <c r="E59" s="110">
        <f>+F59/1000</f>
        <v>893.75025000000005</v>
      </c>
      <c r="F59" s="103">
        <v>893750.25</v>
      </c>
      <c r="G59" s="103">
        <v>2021</v>
      </c>
      <c r="H59" s="104" t="s">
        <v>94</v>
      </c>
      <c r="I59" s="97" t="s">
        <v>1949</v>
      </c>
      <c r="J59" s="97" t="s">
        <v>1956</v>
      </c>
      <c r="K59" s="97" t="s">
        <v>1957</v>
      </c>
    </row>
    <row r="60" spans="1:17" ht="15.75">
      <c r="A60" s="107">
        <v>50</v>
      </c>
      <c r="B60" s="97" t="s">
        <v>270</v>
      </c>
      <c r="C60" s="97"/>
      <c r="D60" s="104" t="s">
        <v>1800</v>
      </c>
      <c r="E60" s="111">
        <f>+F60/250</f>
        <v>968.65677125748505</v>
      </c>
      <c r="F60" s="103">
        <v>242164.19281437126</v>
      </c>
      <c r="G60" s="103">
        <v>2021</v>
      </c>
      <c r="H60" s="104" t="s">
        <v>271</v>
      </c>
      <c r="I60" s="97"/>
      <c r="J60" s="97"/>
      <c r="K60" s="97"/>
    </row>
    <row r="61" spans="1:17" ht="108.75" customHeight="1">
      <c r="A61" s="107">
        <v>51</v>
      </c>
      <c r="B61" s="97" t="s">
        <v>409</v>
      </c>
      <c r="C61" s="97">
        <v>500</v>
      </c>
      <c r="D61" s="104" t="s">
        <v>1800</v>
      </c>
      <c r="E61" s="111">
        <f>+F61/500</f>
        <v>1548.8008430769232</v>
      </c>
      <c r="F61" s="103">
        <v>774400.42153846158</v>
      </c>
      <c r="G61" s="103">
        <v>2021</v>
      </c>
      <c r="H61" s="104" t="s">
        <v>410</v>
      </c>
      <c r="I61" s="97" t="s">
        <v>2040</v>
      </c>
      <c r="J61" s="97" t="s">
        <v>2038</v>
      </c>
      <c r="K61" s="97" t="s">
        <v>2039</v>
      </c>
    </row>
    <row r="62" spans="1:17" ht="66" customHeight="1">
      <c r="A62" s="107">
        <v>52</v>
      </c>
      <c r="B62" s="97" t="s">
        <v>447</v>
      </c>
      <c r="C62" s="97">
        <v>1000</v>
      </c>
      <c r="D62" s="104" t="s">
        <v>1800</v>
      </c>
      <c r="E62" s="111">
        <f>+F62/1000</f>
        <v>1433.2512300000001</v>
      </c>
      <c r="F62" s="103">
        <v>1433251.23</v>
      </c>
      <c r="G62" s="103">
        <v>2021</v>
      </c>
      <c r="H62" s="104" t="s">
        <v>440</v>
      </c>
      <c r="I62" s="97" t="s">
        <v>2056</v>
      </c>
      <c r="J62" s="97" t="s">
        <v>2054</v>
      </c>
      <c r="K62" s="97" t="s">
        <v>2055</v>
      </c>
    </row>
    <row r="63" spans="1:17" ht="76.5" customHeight="1">
      <c r="A63" s="107">
        <v>53</v>
      </c>
      <c r="B63" s="97" t="s">
        <v>448</v>
      </c>
      <c r="C63" s="97"/>
      <c r="D63" s="104" t="s">
        <v>1800</v>
      </c>
      <c r="E63" s="110">
        <f t="shared" ref="E63:E72" si="5">+F63/1000</f>
        <v>1037.2258859999999</v>
      </c>
      <c r="F63" s="103">
        <v>1037225.8860000001</v>
      </c>
      <c r="G63" s="103">
        <v>2021</v>
      </c>
      <c r="H63" s="104" t="s">
        <v>440</v>
      </c>
      <c r="I63" s="97" t="s">
        <v>2056</v>
      </c>
      <c r="J63" s="97" t="s">
        <v>2057</v>
      </c>
      <c r="K63" s="97" t="s">
        <v>2058</v>
      </c>
    </row>
    <row r="64" spans="1:17" ht="98.25" customHeight="1">
      <c r="A64" s="107">
        <v>54</v>
      </c>
      <c r="B64" s="97" t="s">
        <v>450</v>
      </c>
      <c r="C64" s="97"/>
      <c r="D64" s="104" t="s">
        <v>1800</v>
      </c>
      <c r="E64" s="110">
        <f t="shared" si="5"/>
        <v>1869.2101923076923</v>
      </c>
      <c r="F64" s="103">
        <v>1869210.1923076923</v>
      </c>
      <c r="G64" s="103">
        <v>2021</v>
      </c>
      <c r="H64" s="104" t="s">
        <v>440</v>
      </c>
      <c r="I64" s="97" t="s">
        <v>2056</v>
      </c>
      <c r="J64" s="97" t="s">
        <v>2059</v>
      </c>
      <c r="K64" s="97" t="s">
        <v>2060</v>
      </c>
    </row>
    <row r="65" spans="1:11" ht="93" customHeight="1">
      <c r="A65" s="107">
        <v>55</v>
      </c>
      <c r="B65" s="97" t="s">
        <v>452</v>
      </c>
      <c r="C65" s="97"/>
      <c r="D65" s="104" t="s">
        <v>1803</v>
      </c>
      <c r="E65" s="110">
        <f t="shared" si="5"/>
        <v>1715.7918400000001</v>
      </c>
      <c r="F65" s="103">
        <v>1715791.84</v>
      </c>
      <c r="G65" s="103">
        <v>2021</v>
      </c>
      <c r="H65" s="104" t="s">
        <v>440</v>
      </c>
      <c r="I65" s="97" t="s">
        <v>2056</v>
      </c>
      <c r="J65" s="97" t="s">
        <v>2061</v>
      </c>
      <c r="K65" s="97" t="s">
        <v>2062</v>
      </c>
    </row>
    <row r="66" spans="1:11" ht="84" customHeight="1">
      <c r="A66" s="107">
        <v>56</v>
      </c>
      <c r="B66" s="97" t="s">
        <v>691</v>
      </c>
      <c r="C66" s="97"/>
      <c r="D66" s="104" t="s">
        <v>1800</v>
      </c>
      <c r="E66" s="110">
        <f t="shared" si="5"/>
        <v>926.85599999999999</v>
      </c>
      <c r="F66" s="103">
        <v>926856</v>
      </c>
      <c r="G66" s="103">
        <v>2021</v>
      </c>
      <c r="H66" s="104" t="s">
        <v>678</v>
      </c>
      <c r="I66" s="97" t="s">
        <v>2063</v>
      </c>
      <c r="J66" s="97" t="s">
        <v>2064</v>
      </c>
      <c r="K66" s="97" t="s">
        <v>2065</v>
      </c>
    </row>
    <row r="67" spans="1:11" ht="131.25" customHeight="1">
      <c r="A67" s="107">
        <v>57</v>
      </c>
      <c r="B67" s="97" t="s">
        <v>692</v>
      </c>
      <c r="C67" s="97"/>
      <c r="D67" s="104" t="s">
        <v>1800</v>
      </c>
      <c r="E67" s="110">
        <f t="shared" si="5"/>
        <v>1132.866</v>
      </c>
      <c r="F67" s="103">
        <v>1132866</v>
      </c>
      <c r="G67" s="103">
        <v>2021</v>
      </c>
      <c r="H67" s="104" t="s">
        <v>678</v>
      </c>
      <c r="I67" s="97" t="s">
        <v>2063</v>
      </c>
      <c r="J67" s="99" t="s">
        <v>2067</v>
      </c>
      <c r="K67" s="97" t="s">
        <v>2066</v>
      </c>
    </row>
    <row r="68" spans="1:11" ht="35.25" customHeight="1">
      <c r="A68" s="107">
        <v>58</v>
      </c>
      <c r="B68" s="97" t="s">
        <v>759</v>
      </c>
      <c r="C68" s="97"/>
      <c r="D68" s="104" t="s">
        <v>1800</v>
      </c>
      <c r="E68" s="110">
        <f t="shared" si="5"/>
        <v>2408.9627045454545</v>
      </c>
      <c r="F68" s="103">
        <v>2408962.7045454546</v>
      </c>
      <c r="G68" s="103">
        <v>2021</v>
      </c>
      <c r="H68" s="104" t="s">
        <v>744</v>
      </c>
      <c r="I68" s="97" t="s">
        <v>2070</v>
      </c>
      <c r="J68" s="97" t="s">
        <v>2068</v>
      </c>
      <c r="K68" s="97" t="s">
        <v>2069</v>
      </c>
    </row>
    <row r="69" spans="1:11" ht="33.75" customHeight="1">
      <c r="A69" s="107">
        <v>59</v>
      </c>
      <c r="B69" s="97" t="s">
        <v>760</v>
      </c>
      <c r="C69" s="97"/>
      <c r="D69" s="104" t="s">
        <v>1800</v>
      </c>
      <c r="E69" s="110">
        <f t="shared" si="5"/>
        <v>2546.9135782608696</v>
      </c>
      <c r="F69" s="103">
        <v>2546913.5782608697</v>
      </c>
      <c r="G69" s="103">
        <v>2021</v>
      </c>
      <c r="H69" s="104" t="s">
        <v>744</v>
      </c>
      <c r="I69" s="97" t="s">
        <v>2074</v>
      </c>
      <c r="J69" s="97" t="s">
        <v>2073</v>
      </c>
      <c r="K69" s="97" t="s">
        <v>2072</v>
      </c>
    </row>
    <row r="70" spans="1:11" ht="57.75" customHeight="1">
      <c r="A70" s="107">
        <v>60</v>
      </c>
      <c r="B70" s="97" t="s">
        <v>910</v>
      </c>
      <c r="C70" s="97"/>
      <c r="D70" s="104" t="s">
        <v>1800</v>
      </c>
      <c r="E70" s="110">
        <f t="shared" si="5"/>
        <v>1676.6991415472778</v>
      </c>
      <c r="F70" s="103">
        <v>1676699.1415472778</v>
      </c>
      <c r="G70" s="103">
        <v>2021</v>
      </c>
      <c r="H70" s="104" t="s">
        <v>911</v>
      </c>
      <c r="I70" s="97" t="s">
        <v>1875</v>
      </c>
      <c r="J70" s="97" t="s">
        <v>2030</v>
      </c>
      <c r="K70" s="97" t="s">
        <v>2071</v>
      </c>
    </row>
    <row r="71" spans="1:11" ht="15" customHeight="1">
      <c r="A71" s="107">
        <v>61</v>
      </c>
      <c r="B71" s="97" t="s">
        <v>1071</v>
      </c>
      <c r="C71" s="97"/>
      <c r="D71" s="104" t="s">
        <v>1800</v>
      </c>
      <c r="E71" s="110">
        <f t="shared" si="5"/>
        <v>1806.2499000000003</v>
      </c>
      <c r="F71" s="103">
        <v>1806249.9000000001</v>
      </c>
      <c r="G71" s="103">
        <v>2021</v>
      </c>
      <c r="H71" s="104" t="s">
        <v>1046</v>
      </c>
      <c r="I71" s="97" t="s">
        <v>1913</v>
      </c>
      <c r="J71" s="97" t="s">
        <v>2015</v>
      </c>
      <c r="K71" s="92" t="s">
        <v>2016</v>
      </c>
    </row>
    <row r="72" spans="1:11" ht="31.5">
      <c r="A72" s="107">
        <v>62</v>
      </c>
      <c r="B72" s="97" t="s">
        <v>1130</v>
      </c>
      <c r="C72" s="97"/>
      <c r="D72" s="104" t="s">
        <v>1803</v>
      </c>
      <c r="E72" s="110">
        <f t="shared" si="5"/>
        <v>234.09034268292683</v>
      </c>
      <c r="F72" s="103">
        <v>234090.34268292683</v>
      </c>
      <c r="G72" s="103">
        <v>2021</v>
      </c>
      <c r="H72" s="104" t="s">
        <v>1106</v>
      </c>
      <c r="I72" s="97" t="s">
        <v>2008</v>
      </c>
      <c r="J72" s="97" t="s">
        <v>2013</v>
      </c>
      <c r="K72" s="97" t="s">
        <v>2014</v>
      </c>
    </row>
    <row r="73" spans="1:11" ht="63">
      <c r="A73" s="107">
        <v>63</v>
      </c>
      <c r="B73" s="97" t="s">
        <v>1133</v>
      </c>
      <c r="C73" s="97">
        <v>1000</v>
      </c>
      <c r="D73" s="104" t="s">
        <v>1803</v>
      </c>
      <c r="E73" s="111">
        <f>+F73/1000</f>
        <v>3403.4846997742661</v>
      </c>
      <c r="F73" s="103">
        <v>3403484.6997742662</v>
      </c>
      <c r="G73" s="103">
        <v>2021</v>
      </c>
      <c r="H73" s="104" t="s">
        <v>1106</v>
      </c>
      <c r="I73" s="97" t="s">
        <v>1885</v>
      </c>
      <c r="J73" s="97" t="s">
        <v>2010</v>
      </c>
      <c r="K73" s="97" t="s">
        <v>2009</v>
      </c>
    </row>
    <row r="74" spans="1:11" ht="78.75">
      <c r="A74" s="107">
        <v>64</v>
      </c>
      <c r="B74" s="97" t="s">
        <v>1145</v>
      </c>
      <c r="C74" s="97"/>
      <c r="D74" s="104" t="s">
        <v>1803</v>
      </c>
      <c r="E74" s="111">
        <f>+F74/100</f>
        <v>96.49189777777778</v>
      </c>
      <c r="F74" s="103">
        <v>9649.1897777777776</v>
      </c>
      <c r="G74" s="103">
        <v>2021</v>
      </c>
      <c r="H74" s="104" t="s">
        <v>1106</v>
      </c>
      <c r="I74" s="97" t="s">
        <v>1885</v>
      </c>
      <c r="J74" s="97" t="s">
        <v>2001</v>
      </c>
      <c r="K74" s="97" t="s">
        <v>2002</v>
      </c>
    </row>
    <row r="75" spans="1:11" ht="15.75">
      <c r="A75" s="107">
        <v>65</v>
      </c>
      <c r="B75" s="97" t="s">
        <v>1277</v>
      </c>
      <c r="C75" s="97"/>
      <c r="D75" s="104" t="s">
        <v>1800</v>
      </c>
      <c r="E75" s="110">
        <f t="shared" ref="E75:E76" si="6">+F75/1000</f>
        <v>997.99980000000005</v>
      </c>
      <c r="F75" s="103">
        <v>997999.8</v>
      </c>
      <c r="G75" s="103">
        <v>2021</v>
      </c>
      <c r="H75" s="104" t="s">
        <v>1264</v>
      </c>
      <c r="I75" s="97"/>
      <c r="J75" s="97"/>
      <c r="K75" s="97"/>
    </row>
    <row r="76" spans="1:11" ht="47.25">
      <c r="A76" s="107">
        <v>66</v>
      </c>
      <c r="B76" s="97" t="s">
        <v>1437</v>
      </c>
      <c r="C76" s="97"/>
      <c r="D76" s="104" t="s">
        <v>1800</v>
      </c>
      <c r="E76" s="110">
        <f t="shared" si="6"/>
        <v>102.812614</v>
      </c>
      <c r="F76" s="103">
        <v>102812.614</v>
      </c>
      <c r="G76" s="103">
        <v>2021</v>
      </c>
      <c r="H76" s="104" t="s">
        <v>1435</v>
      </c>
      <c r="I76" s="97" t="s">
        <v>1435</v>
      </c>
      <c r="J76" s="97" t="s">
        <v>2022</v>
      </c>
      <c r="K76" s="97" t="s">
        <v>2023</v>
      </c>
    </row>
    <row r="77" spans="1:11" ht="15.75">
      <c r="A77" s="107">
        <v>67</v>
      </c>
      <c r="B77" s="97" t="s">
        <v>1439</v>
      </c>
      <c r="C77" s="97">
        <v>1000</v>
      </c>
      <c r="D77" s="104" t="s">
        <v>1800</v>
      </c>
      <c r="E77" s="111">
        <f>+F77/1000</f>
        <v>745.50063846153853</v>
      </c>
      <c r="F77" s="103">
        <v>745500.63846153847</v>
      </c>
      <c r="G77" s="103">
        <v>2021</v>
      </c>
      <c r="H77" s="104" t="s">
        <v>1435</v>
      </c>
      <c r="I77" s="97" t="s">
        <v>1435</v>
      </c>
      <c r="J77" s="97" t="s">
        <v>2025</v>
      </c>
      <c r="K77" s="97" t="s">
        <v>2024</v>
      </c>
    </row>
    <row r="78" spans="1:11" ht="31.5">
      <c r="A78" s="107">
        <v>69</v>
      </c>
      <c r="B78" s="97" t="s">
        <v>1825</v>
      </c>
      <c r="C78" s="97"/>
      <c r="D78" s="104" t="s">
        <v>1805</v>
      </c>
      <c r="E78" s="111">
        <f>+F78/500</f>
        <v>2862.0002899999999</v>
      </c>
      <c r="F78" s="103">
        <v>1431000.145</v>
      </c>
      <c r="G78" s="103">
        <v>2021</v>
      </c>
      <c r="H78" s="104" t="s">
        <v>1826</v>
      </c>
      <c r="I78" s="97" t="s">
        <v>2028</v>
      </c>
      <c r="J78" s="97" t="s">
        <v>2027</v>
      </c>
      <c r="K78" s="97" t="s">
        <v>2026</v>
      </c>
    </row>
    <row r="79" spans="1:11" ht="47.25">
      <c r="A79" s="107">
        <v>70</v>
      </c>
      <c r="B79" s="97" t="s">
        <v>1827</v>
      </c>
      <c r="C79" s="97"/>
      <c r="D79" s="104" t="s">
        <v>1808</v>
      </c>
      <c r="E79" s="110">
        <f t="shared" ref="E79:E81" si="7">+F79/1000</f>
        <v>1544.3757000000001</v>
      </c>
      <c r="F79" s="103">
        <v>1544375.7</v>
      </c>
      <c r="G79" s="103">
        <v>2021</v>
      </c>
      <c r="H79" s="104" t="s">
        <v>657</v>
      </c>
      <c r="I79" s="97" t="s">
        <v>1875</v>
      </c>
      <c r="J79" s="97" t="s">
        <v>2030</v>
      </c>
      <c r="K79" s="97" t="s">
        <v>2029</v>
      </c>
    </row>
    <row r="80" spans="1:11" ht="31.5">
      <c r="A80" s="107">
        <v>71</v>
      </c>
      <c r="B80" s="97" t="s">
        <v>1828</v>
      </c>
      <c r="C80" s="97"/>
      <c r="D80" s="104" t="s">
        <v>1808</v>
      </c>
      <c r="E80" s="110">
        <f t="shared" si="7"/>
        <v>220.5</v>
      </c>
      <c r="F80" s="103">
        <v>220500</v>
      </c>
      <c r="G80" s="103">
        <v>2021</v>
      </c>
      <c r="H80" s="104" t="s">
        <v>94</v>
      </c>
      <c r="I80" s="97" t="s">
        <v>1949</v>
      </c>
      <c r="J80" s="97" t="s">
        <v>2021</v>
      </c>
      <c r="K80" s="97" t="s">
        <v>1958</v>
      </c>
    </row>
    <row r="81" spans="1:11" ht="47.25">
      <c r="A81" s="107">
        <v>72</v>
      </c>
      <c r="B81" s="97" t="s">
        <v>1829</v>
      </c>
      <c r="C81" s="97"/>
      <c r="D81" s="104" t="s">
        <v>1808</v>
      </c>
      <c r="E81" s="110">
        <f t="shared" si="7"/>
        <v>1011.43617021277</v>
      </c>
      <c r="F81" s="103">
        <v>1011436.17021277</v>
      </c>
      <c r="G81" s="103">
        <v>2021</v>
      </c>
      <c r="H81" s="104" t="s">
        <v>1435</v>
      </c>
      <c r="I81" s="97" t="s">
        <v>1435</v>
      </c>
      <c r="J81" s="106" t="s">
        <v>2032</v>
      </c>
      <c r="K81" s="97" t="s">
        <v>2031</v>
      </c>
    </row>
    <row r="82" spans="1:11" ht="31.5">
      <c r="A82" s="107">
        <v>73</v>
      </c>
      <c r="B82" s="97" t="s">
        <v>1830</v>
      </c>
      <c r="C82" s="97">
        <v>1000</v>
      </c>
      <c r="D82" s="104" t="s">
        <v>1800</v>
      </c>
      <c r="E82" s="111">
        <f>+F82/1000</f>
        <v>1875.825</v>
      </c>
      <c r="F82" s="103">
        <v>1875825</v>
      </c>
      <c r="G82" s="103">
        <v>2021</v>
      </c>
      <c r="H82" s="104" t="s">
        <v>1632</v>
      </c>
      <c r="I82" s="97" t="s">
        <v>2034</v>
      </c>
      <c r="J82" s="97" t="s">
        <v>2035</v>
      </c>
      <c r="K82" s="97" t="s">
        <v>2033</v>
      </c>
    </row>
    <row r="83" spans="1:11" ht="31.5">
      <c r="A83" s="107">
        <v>74</v>
      </c>
      <c r="B83" s="97" t="s">
        <v>1831</v>
      </c>
      <c r="C83" s="97">
        <v>1000</v>
      </c>
      <c r="D83" s="104" t="s">
        <v>1800</v>
      </c>
      <c r="E83" s="104">
        <f>+F83/1000</f>
        <v>410</v>
      </c>
      <c r="F83" s="103">
        <v>410000</v>
      </c>
      <c r="G83" s="103">
        <v>2021</v>
      </c>
      <c r="H83" s="104" t="s">
        <v>155</v>
      </c>
      <c r="I83" s="97"/>
      <c r="J83" s="97"/>
      <c r="K83" s="97"/>
    </row>
    <row r="84" spans="1:11" ht="126">
      <c r="A84" s="107">
        <v>75</v>
      </c>
      <c r="B84" s="97" t="s">
        <v>1832</v>
      </c>
      <c r="C84" s="97">
        <v>1000</v>
      </c>
      <c r="D84" s="104" t="s">
        <v>1800</v>
      </c>
      <c r="E84" s="111">
        <f>+F84/1000</f>
        <v>117.045075</v>
      </c>
      <c r="F84" s="103">
        <v>117045.075</v>
      </c>
      <c r="G84" s="103">
        <v>2021</v>
      </c>
      <c r="H84" s="104" t="s">
        <v>1046</v>
      </c>
      <c r="I84" s="97" t="s">
        <v>1913</v>
      </c>
      <c r="J84" s="99" t="s">
        <v>2018</v>
      </c>
      <c r="K84" s="97" t="s">
        <v>2017</v>
      </c>
    </row>
    <row r="85" spans="1:11" ht="47.25">
      <c r="A85" s="107">
        <v>76</v>
      </c>
      <c r="B85" s="97" t="s">
        <v>1833</v>
      </c>
      <c r="C85" s="97">
        <v>1000</v>
      </c>
      <c r="D85" s="104" t="s">
        <v>1800</v>
      </c>
      <c r="E85" s="111">
        <f>+F85/1000</f>
        <v>335.12009999999998</v>
      </c>
      <c r="F85" s="103">
        <v>335120.09999999998</v>
      </c>
      <c r="G85" s="103">
        <v>2021</v>
      </c>
      <c r="H85" s="104" t="s">
        <v>1046</v>
      </c>
      <c r="I85" s="97" t="s">
        <v>1913</v>
      </c>
      <c r="J85" s="97" t="s">
        <v>2019</v>
      </c>
      <c r="K85" s="97" t="s">
        <v>2020</v>
      </c>
    </row>
    <row r="86" spans="1:11" ht="126">
      <c r="A86" s="107">
        <v>77</v>
      </c>
      <c r="B86" s="97" t="s">
        <v>1834</v>
      </c>
      <c r="C86" s="97"/>
      <c r="D86" s="104" t="s">
        <v>1800</v>
      </c>
      <c r="E86" s="110">
        <f>+F86/1000</f>
        <v>599.34</v>
      </c>
      <c r="F86" s="103">
        <v>599340</v>
      </c>
      <c r="G86" s="103">
        <v>2021</v>
      </c>
      <c r="H86" s="104" t="s">
        <v>678</v>
      </c>
      <c r="I86" s="97"/>
      <c r="J86" s="99" t="s">
        <v>2036</v>
      </c>
      <c r="K86" s="97" t="s">
        <v>2037</v>
      </c>
    </row>
  </sheetData>
  <autoFilter ref="A11:K86">
    <filterColumn colId="2"/>
    <filterColumn colId="4"/>
    <filterColumn colId="8"/>
  </autoFilter>
  <mergeCells count="13">
    <mergeCell ref="F9:F11"/>
    <mergeCell ref="E9:E11"/>
    <mergeCell ref="A1:D1"/>
    <mergeCell ref="A2:D2"/>
    <mergeCell ref="A9:A11"/>
    <mergeCell ref="B9:B11"/>
    <mergeCell ref="D9:D11"/>
    <mergeCell ref="C9:C11"/>
    <mergeCell ref="H9:H11"/>
    <mergeCell ref="I9:I11"/>
    <mergeCell ref="J9:J11"/>
    <mergeCell ref="K9:K11"/>
    <mergeCell ref="G9:G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3" filterMode="1"/>
  <dimension ref="A1:M1601"/>
  <sheetViews>
    <sheetView workbookViewId="0">
      <selection activeCell="A75" sqref="A75:J1564"/>
    </sheetView>
  </sheetViews>
  <sheetFormatPr defaultRowHeight="15"/>
  <cols>
    <col min="2" max="2" width="37.42578125" customWidth="1"/>
    <col min="6" max="6" width="10.85546875" customWidth="1"/>
  </cols>
  <sheetData>
    <row r="1" spans="1:13" s="15" customFormat="1" ht="15.75" customHeight="1">
      <c r="A1" s="128" t="s">
        <v>3</v>
      </c>
      <c r="B1" s="128" t="s">
        <v>4</v>
      </c>
      <c r="C1" s="131" t="s">
        <v>5</v>
      </c>
      <c r="D1" s="134" t="s">
        <v>6</v>
      </c>
      <c r="E1" s="134" t="s">
        <v>7</v>
      </c>
      <c r="F1" s="137" t="s">
        <v>3</v>
      </c>
      <c r="G1" s="139" t="s">
        <v>8</v>
      </c>
      <c r="H1" s="137" t="s">
        <v>8</v>
      </c>
      <c r="I1" s="137" t="s">
        <v>3</v>
      </c>
      <c r="J1" s="125" t="s">
        <v>9</v>
      </c>
      <c r="L1" s="16"/>
      <c r="M1" s="17"/>
    </row>
    <row r="2" spans="1:13" s="15" customFormat="1" ht="15" hidden="1" customHeight="1">
      <c r="A2" s="129"/>
      <c r="B2" s="129"/>
      <c r="C2" s="132"/>
      <c r="D2" s="135"/>
      <c r="E2" s="135"/>
      <c r="F2" s="138"/>
      <c r="G2" s="140"/>
      <c r="H2" s="138"/>
      <c r="I2" s="138"/>
      <c r="J2" s="126"/>
      <c r="L2" s="16"/>
      <c r="M2" s="17"/>
    </row>
    <row r="3" spans="1:13" s="15" customFormat="1" ht="12.75" hidden="1">
      <c r="A3" s="130"/>
      <c r="B3" s="130"/>
      <c r="C3" s="133"/>
      <c r="D3" s="136"/>
      <c r="E3" s="136"/>
      <c r="F3" s="138"/>
      <c r="G3" s="140"/>
      <c r="H3" s="138"/>
      <c r="I3" s="138"/>
      <c r="J3" s="127"/>
      <c r="L3" s="16"/>
      <c r="M3" s="17"/>
    </row>
    <row r="4" spans="1:13" s="15" customFormat="1" ht="12.75" hidden="1">
      <c r="A4" s="12">
        <v>958</v>
      </c>
      <c r="B4" s="9" t="s">
        <v>10</v>
      </c>
      <c r="C4" s="20"/>
      <c r="D4" s="8">
        <v>0</v>
      </c>
      <c r="E4" s="10"/>
      <c r="F4" s="10">
        <v>0</v>
      </c>
      <c r="G4" s="18" t="s">
        <v>11</v>
      </c>
      <c r="H4" s="19">
        <v>6438047196.4000006</v>
      </c>
      <c r="I4" s="11"/>
      <c r="J4" s="11"/>
      <c r="L4" s="16"/>
      <c r="M4" s="17"/>
    </row>
    <row r="5" spans="1:13" s="15" customFormat="1" ht="12.75" hidden="1">
      <c r="A5" s="12">
        <v>973</v>
      </c>
      <c r="B5" s="9" t="s">
        <v>12</v>
      </c>
      <c r="C5" s="20" t="s">
        <v>1738</v>
      </c>
      <c r="D5" s="8">
        <v>200</v>
      </c>
      <c r="E5" s="10">
        <v>40000</v>
      </c>
      <c r="F5" s="10">
        <v>8000000</v>
      </c>
      <c r="G5" s="18" t="s">
        <v>13</v>
      </c>
      <c r="H5" s="19" t="s">
        <v>13</v>
      </c>
      <c r="I5" s="11"/>
      <c r="J5" s="11" t="s">
        <v>1739</v>
      </c>
      <c r="L5" s="16" t="s">
        <v>14</v>
      </c>
      <c r="M5" s="17">
        <v>41974758491</v>
      </c>
    </row>
    <row r="6" spans="1:13" s="15" customFormat="1" ht="15.75" hidden="1" customHeight="1">
      <c r="A6" s="12">
        <v>1007</v>
      </c>
      <c r="B6" s="9" t="s">
        <v>15</v>
      </c>
      <c r="C6" s="20" t="s">
        <v>1740</v>
      </c>
      <c r="D6" s="8">
        <v>325</v>
      </c>
      <c r="E6" s="10">
        <v>374153.84615384613</v>
      </c>
      <c r="F6" s="10">
        <v>121600000</v>
      </c>
      <c r="G6" s="18" t="s">
        <v>13</v>
      </c>
      <c r="H6" s="19" t="s">
        <v>13</v>
      </c>
      <c r="I6" s="11"/>
      <c r="J6" s="11" t="s">
        <v>1739</v>
      </c>
      <c r="L6" s="16" t="s">
        <v>16</v>
      </c>
      <c r="M6" s="17">
        <v>15797794898.912001</v>
      </c>
    </row>
    <row r="7" spans="1:13" s="15" customFormat="1" ht="15.75" hidden="1" customHeight="1">
      <c r="A7" s="12">
        <v>979</v>
      </c>
      <c r="B7" s="9" t="s">
        <v>17</v>
      </c>
      <c r="C7" s="20" t="s">
        <v>1741</v>
      </c>
      <c r="D7" s="8">
        <v>0</v>
      </c>
      <c r="E7" s="10" t="e">
        <v>#DIV/0!</v>
      </c>
      <c r="F7" s="10">
        <v>0</v>
      </c>
      <c r="G7" s="18" t="s">
        <v>13</v>
      </c>
      <c r="H7" s="19" t="s">
        <v>13</v>
      </c>
      <c r="I7" s="11"/>
      <c r="J7" s="11" t="s">
        <v>1739</v>
      </c>
      <c r="L7" s="16" t="s">
        <v>18</v>
      </c>
      <c r="M7" s="17">
        <v>21488916641.950001</v>
      </c>
    </row>
    <row r="8" spans="1:13" s="15" customFormat="1" ht="18.75" hidden="1" customHeight="1">
      <c r="A8" s="12">
        <v>1010</v>
      </c>
      <c r="B8" s="9" t="s">
        <v>19</v>
      </c>
      <c r="C8" s="20" t="s">
        <v>1742</v>
      </c>
      <c r="D8" s="8">
        <v>128</v>
      </c>
      <c r="E8" s="10">
        <v>1218312.5</v>
      </c>
      <c r="F8" s="10">
        <v>155944000</v>
      </c>
      <c r="G8" s="18" t="s">
        <v>13</v>
      </c>
      <c r="H8" s="19" t="s">
        <v>13</v>
      </c>
      <c r="I8" s="11"/>
      <c r="J8" s="11" t="s">
        <v>1739</v>
      </c>
      <c r="L8" s="15" t="s">
        <v>20</v>
      </c>
      <c r="M8" s="17">
        <v>36580980527.954498</v>
      </c>
    </row>
    <row r="9" spans="1:13" s="15" customFormat="1" ht="15.75" hidden="1" customHeight="1">
      <c r="A9" s="12">
        <v>986</v>
      </c>
      <c r="B9" s="9" t="s">
        <v>21</v>
      </c>
      <c r="C9" s="20" t="s">
        <v>1743</v>
      </c>
      <c r="D9" s="8">
        <v>0</v>
      </c>
      <c r="E9" s="10" t="e">
        <v>#DIV/0!</v>
      </c>
      <c r="F9" s="10">
        <v>0</v>
      </c>
      <c r="G9" s="18" t="s">
        <v>13</v>
      </c>
      <c r="H9" s="19" t="s">
        <v>13</v>
      </c>
      <c r="I9" s="11"/>
      <c r="J9" s="11" t="s">
        <v>1739</v>
      </c>
      <c r="L9" s="15" t="s">
        <v>22</v>
      </c>
      <c r="M9" s="17">
        <v>15712469079.98</v>
      </c>
    </row>
    <row r="10" spans="1:13" s="15" customFormat="1" ht="15.75" hidden="1" customHeight="1">
      <c r="A10" s="12">
        <v>995</v>
      </c>
      <c r="B10" s="9" t="s">
        <v>23</v>
      </c>
      <c r="C10" s="20" t="s">
        <v>1740</v>
      </c>
      <c r="D10" s="8">
        <v>120</v>
      </c>
      <c r="E10" s="10">
        <v>112266</v>
      </c>
      <c r="F10" s="10">
        <v>32000000</v>
      </c>
      <c r="G10" s="18" t="s">
        <v>13</v>
      </c>
      <c r="H10" s="19" t="s">
        <v>13</v>
      </c>
      <c r="I10" s="11"/>
      <c r="J10" s="11" t="s">
        <v>1739</v>
      </c>
      <c r="L10" s="15" t="s">
        <v>24</v>
      </c>
      <c r="M10" s="17">
        <v>18152980216.400002</v>
      </c>
    </row>
    <row r="11" spans="1:13" s="15" customFormat="1" ht="15.75" hidden="1" customHeight="1">
      <c r="A11" s="12">
        <v>1009</v>
      </c>
      <c r="B11" s="9" t="s">
        <v>25</v>
      </c>
      <c r="C11" s="20" t="s">
        <v>1744</v>
      </c>
      <c r="D11" s="8">
        <v>1350</v>
      </c>
      <c r="E11" s="10">
        <v>176526</v>
      </c>
      <c r="F11" s="10">
        <v>27000000</v>
      </c>
      <c r="G11" s="18" t="s">
        <v>13</v>
      </c>
      <c r="H11" s="19" t="s">
        <v>13</v>
      </c>
      <c r="I11" s="11"/>
      <c r="J11" s="11" t="s">
        <v>1739</v>
      </c>
      <c r="L11" s="15" t="s">
        <v>26</v>
      </c>
      <c r="M11" s="17">
        <v>132470146795.47667</v>
      </c>
    </row>
    <row r="12" spans="1:13" s="15" customFormat="1" ht="15.75" hidden="1" customHeight="1">
      <c r="A12" s="12">
        <v>997</v>
      </c>
      <c r="B12" s="9" t="s">
        <v>27</v>
      </c>
      <c r="C12" s="20" t="s">
        <v>1742</v>
      </c>
      <c r="D12" s="8">
        <v>0</v>
      </c>
      <c r="E12" s="10" t="e">
        <v>#DIV/0!</v>
      </c>
      <c r="F12" s="10">
        <v>0</v>
      </c>
      <c r="G12" s="18" t="s">
        <v>13</v>
      </c>
      <c r="H12" s="19" t="s">
        <v>13</v>
      </c>
      <c r="I12" s="11"/>
      <c r="J12" s="11" t="s">
        <v>1739</v>
      </c>
      <c r="L12" s="15" t="s">
        <v>28</v>
      </c>
      <c r="M12" s="17">
        <v>37831228951</v>
      </c>
    </row>
    <row r="13" spans="1:13" s="15" customFormat="1" ht="15.75" hidden="1" customHeight="1">
      <c r="A13" s="12">
        <v>1026</v>
      </c>
      <c r="B13" s="9" t="s">
        <v>29</v>
      </c>
      <c r="C13" s="20" t="s">
        <v>1745</v>
      </c>
      <c r="D13" s="8">
        <v>0</v>
      </c>
      <c r="E13" s="10" t="e">
        <v>#DIV/0!</v>
      </c>
      <c r="F13" s="10">
        <v>0</v>
      </c>
      <c r="G13" s="18" t="s">
        <v>13</v>
      </c>
      <c r="H13" s="19" t="s">
        <v>13</v>
      </c>
      <c r="I13" s="11"/>
      <c r="J13" s="11" t="s">
        <v>1739</v>
      </c>
      <c r="L13" s="15" t="s">
        <v>30</v>
      </c>
      <c r="M13" s="17">
        <v>30768385033</v>
      </c>
    </row>
    <row r="14" spans="1:13" s="15" customFormat="1" ht="12.75" hidden="1">
      <c r="A14" s="12">
        <v>990</v>
      </c>
      <c r="B14" s="9" t="s">
        <v>31</v>
      </c>
      <c r="C14" s="20" t="s">
        <v>1746</v>
      </c>
      <c r="D14" s="8">
        <v>0</v>
      </c>
      <c r="E14" s="10" t="e">
        <v>#DIV/0!</v>
      </c>
      <c r="F14" s="10">
        <v>0</v>
      </c>
      <c r="G14" s="18" t="s">
        <v>13</v>
      </c>
      <c r="H14" s="19" t="s">
        <v>13</v>
      </c>
      <c r="I14" s="11"/>
      <c r="J14" s="11" t="s">
        <v>1739</v>
      </c>
      <c r="L14" s="15" t="s">
        <v>32</v>
      </c>
      <c r="M14" s="17">
        <v>19286973188.150002</v>
      </c>
    </row>
    <row r="15" spans="1:13" s="15" customFormat="1" ht="15.75" hidden="1" customHeight="1">
      <c r="A15" s="12">
        <v>987</v>
      </c>
      <c r="B15" s="9" t="s">
        <v>33</v>
      </c>
      <c r="C15" s="20" t="s">
        <v>1738</v>
      </c>
      <c r="D15" s="8">
        <v>0</v>
      </c>
      <c r="E15" s="10" t="e">
        <v>#DIV/0!</v>
      </c>
      <c r="F15" s="10">
        <v>0</v>
      </c>
      <c r="G15" s="18" t="s">
        <v>13</v>
      </c>
      <c r="H15" s="19" t="s">
        <v>13</v>
      </c>
      <c r="I15" s="11"/>
      <c r="J15" s="11"/>
      <c r="L15" s="15" t="s">
        <v>6</v>
      </c>
      <c r="M15" s="17">
        <v>370064633823.82318</v>
      </c>
    </row>
    <row r="16" spans="1:13" s="15" customFormat="1" ht="12.75" hidden="1">
      <c r="A16" s="12">
        <v>1023</v>
      </c>
      <c r="B16" s="9" t="s">
        <v>34</v>
      </c>
      <c r="C16" s="20" t="s">
        <v>1742</v>
      </c>
      <c r="D16" s="8">
        <v>144</v>
      </c>
      <c r="E16" s="10">
        <v>450000</v>
      </c>
      <c r="F16" s="10">
        <v>64800000</v>
      </c>
      <c r="G16" s="18" t="s">
        <v>13</v>
      </c>
      <c r="H16" s="19" t="s">
        <v>13</v>
      </c>
      <c r="I16" s="11"/>
      <c r="J16" s="11" t="s">
        <v>1739</v>
      </c>
      <c r="M16" s="17"/>
    </row>
    <row r="17" spans="1:13" s="15" customFormat="1" ht="15.75" hidden="1" customHeight="1">
      <c r="A17" s="12">
        <v>991</v>
      </c>
      <c r="B17" s="9" t="s">
        <v>35</v>
      </c>
      <c r="C17" s="20" t="s">
        <v>1746</v>
      </c>
      <c r="D17" s="8">
        <v>1450</v>
      </c>
      <c r="E17" s="10">
        <v>195034.4827586207</v>
      </c>
      <c r="F17" s="10">
        <v>282800000</v>
      </c>
      <c r="G17" s="18" t="s">
        <v>13</v>
      </c>
      <c r="H17" s="19" t="s">
        <v>13</v>
      </c>
      <c r="I17" s="11"/>
      <c r="J17" s="11" t="s">
        <v>1739</v>
      </c>
      <c r="M17" s="17"/>
    </row>
    <row r="18" spans="1:13" s="15" customFormat="1" ht="15.75" hidden="1" customHeight="1">
      <c r="A18" s="12">
        <v>1011</v>
      </c>
      <c r="B18" s="9" t="s">
        <v>36</v>
      </c>
      <c r="C18" s="20" t="s">
        <v>1742</v>
      </c>
      <c r="D18" s="8">
        <v>110</v>
      </c>
      <c r="E18" s="10">
        <v>1227272.7272727273</v>
      </c>
      <c r="F18" s="10">
        <v>135000000</v>
      </c>
      <c r="G18" s="18" t="s">
        <v>13</v>
      </c>
      <c r="H18" s="19" t="s">
        <v>13</v>
      </c>
      <c r="I18" s="11"/>
      <c r="J18" s="11" t="s">
        <v>1739</v>
      </c>
      <c r="M18" s="17"/>
    </row>
    <row r="19" spans="1:13" s="15" customFormat="1" ht="15.75" hidden="1" customHeight="1">
      <c r="A19" s="12">
        <v>962</v>
      </c>
      <c r="B19" s="9" t="s">
        <v>37</v>
      </c>
      <c r="C19" s="20" t="s">
        <v>1747</v>
      </c>
      <c r="D19" s="8">
        <v>0</v>
      </c>
      <c r="E19" s="10" t="e">
        <v>#DIV/0!</v>
      </c>
      <c r="F19" s="10">
        <v>0</v>
      </c>
      <c r="G19" s="18" t="s">
        <v>13</v>
      </c>
      <c r="H19" s="19" t="s">
        <v>13</v>
      </c>
      <c r="I19" s="11"/>
      <c r="J19" s="11" t="s">
        <v>1739</v>
      </c>
      <c r="M19" s="17"/>
    </row>
    <row r="20" spans="1:13" s="15" customFormat="1" ht="15.75" hidden="1" customHeight="1">
      <c r="A20" s="12">
        <v>1004</v>
      </c>
      <c r="B20" s="9" t="s">
        <v>38</v>
      </c>
      <c r="C20" s="20" t="s">
        <v>1740</v>
      </c>
      <c r="D20" s="8">
        <v>0</v>
      </c>
      <c r="E20" s="10" t="e">
        <v>#DIV/0!</v>
      </c>
      <c r="F20" s="10">
        <v>0</v>
      </c>
      <c r="G20" s="18" t="s">
        <v>13</v>
      </c>
      <c r="H20" s="19" t="s">
        <v>13</v>
      </c>
      <c r="I20" s="11"/>
      <c r="J20" s="11" t="s">
        <v>1739</v>
      </c>
      <c r="M20" s="17"/>
    </row>
    <row r="21" spans="1:13" s="15" customFormat="1" ht="12.75" hidden="1">
      <c r="A21" s="12">
        <v>1017</v>
      </c>
      <c r="B21" s="9" t="s">
        <v>39</v>
      </c>
      <c r="C21" s="20" t="s">
        <v>1745</v>
      </c>
      <c r="D21" s="8">
        <v>690</v>
      </c>
      <c r="E21" s="10">
        <v>336521.73891304346</v>
      </c>
      <c r="F21" s="10">
        <v>232199999.84999999</v>
      </c>
      <c r="G21" s="18" t="s">
        <v>13</v>
      </c>
      <c r="H21" s="19" t="s">
        <v>13</v>
      </c>
      <c r="I21" s="11"/>
      <c r="J21" s="11"/>
      <c r="M21" s="17"/>
    </row>
    <row r="22" spans="1:13" s="15" customFormat="1" ht="12.75" hidden="1">
      <c r="A22" s="12">
        <v>1020</v>
      </c>
      <c r="B22" s="9" t="s">
        <v>40</v>
      </c>
      <c r="C22" s="20" t="s">
        <v>1742</v>
      </c>
      <c r="D22" s="8">
        <v>1232</v>
      </c>
      <c r="E22" s="10">
        <v>2000000.0002029222</v>
      </c>
      <c r="F22" s="10">
        <v>2464000000.25</v>
      </c>
      <c r="G22" s="18" t="s">
        <v>13</v>
      </c>
      <c r="H22" s="19" t="s">
        <v>13</v>
      </c>
      <c r="I22" s="11"/>
      <c r="J22" s="11" t="s">
        <v>1739</v>
      </c>
      <c r="M22" s="17"/>
    </row>
    <row r="23" spans="1:13" s="15" customFormat="1" ht="15.75" hidden="1" customHeight="1">
      <c r="A23" s="12">
        <v>982</v>
      </c>
      <c r="B23" s="9" t="s">
        <v>41</v>
      </c>
      <c r="C23" s="20" t="s">
        <v>1742</v>
      </c>
      <c r="D23" s="8">
        <v>0</v>
      </c>
      <c r="E23" s="10" t="e">
        <v>#DIV/0!</v>
      </c>
      <c r="F23" s="10">
        <v>0</v>
      </c>
      <c r="G23" s="18" t="s">
        <v>13</v>
      </c>
      <c r="H23" s="19" t="s">
        <v>13</v>
      </c>
      <c r="I23" s="11"/>
      <c r="J23" s="11" t="s">
        <v>1739</v>
      </c>
      <c r="M23" s="17"/>
    </row>
    <row r="24" spans="1:13" s="15" customFormat="1" ht="15.75" hidden="1" customHeight="1">
      <c r="A24" s="12">
        <v>1021</v>
      </c>
      <c r="B24" s="9" t="s">
        <v>42</v>
      </c>
      <c r="C24" s="20" t="s">
        <v>1748</v>
      </c>
      <c r="D24" s="8">
        <v>500</v>
      </c>
      <c r="E24" s="10">
        <v>250000</v>
      </c>
      <c r="F24" s="10">
        <v>125000000</v>
      </c>
      <c r="G24" s="18" t="s">
        <v>13</v>
      </c>
      <c r="H24" s="19" t="s">
        <v>13</v>
      </c>
      <c r="I24" s="11"/>
      <c r="J24" s="11" t="s">
        <v>1739</v>
      </c>
      <c r="M24" s="17"/>
    </row>
    <row r="25" spans="1:13" s="15" customFormat="1" ht="15.75" hidden="1" customHeight="1">
      <c r="A25" s="12">
        <v>985</v>
      </c>
      <c r="B25" s="9" t="s">
        <v>43</v>
      </c>
      <c r="C25" s="20" t="s">
        <v>1748</v>
      </c>
      <c r="D25" s="8">
        <v>0</v>
      </c>
      <c r="E25" s="10" t="e">
        <v>#DIV/0!</v>
      </c>
      <c r="F25" s="10">
        <v>0</v>
      </c>
      <c r="G25" s="18" t="s">
        <v>13</v>
      </c>
      <c r="H25" s="19" t="s">
        <v>13</v>
      </c>
      <c r="I25" s="11"/>
      <c r="J25" s="11" t="s">
        <v>1739</v>
      </c>
      <c r="M25" s="17"/>
    </row>
    <row r="26" spans="1:13" s="15" customFormat="1" ht="15.75" hidden="1" customHeight="1">
      <c r="A26" s="12">
        <v>989</v>
      </c>
      <c r="B26" s="9" t="s">
        <v>44</v>
      </c>
      <c r="C26" s="20" t="s">
        <v>1746</v>
      </c>
      <c r="D26" s="8">
        <v>0</v>
      </c>
      <c r="E26" s="10" t="e">
        <v>#DIV/0!</v>
      </c>
      <c r="F26" s="10">
        <v>0</v>
      </c>
      <c r="G26" s="18" t="s">
        <v>13</v>
      </c>
      <c r="H26" s="19" t="s">
        <v>13</v>
      </c>
      <c r="I26" s="11"/>
      <c r="J26" s="11" t="s">
        <v>1739</v>
      </c>
      <c r="M26" s="17"/>
    </row>
    <row r="27" spans="1:13" s="15" customFormat="1" ht="15.75" hidden="1" customHeight="1">
      <c r="A27" s="12">
        <v>1019</v>
      </c>
      <c r="B27" s="9" t="s">
        <v>45</v>
      </c>
      <c r="C27" s="20" t="s">
        <v>1742</v>
      </c>
      <c r="D27" s="8">
        <v>2621</v>
      </c>
      <c r="E27" s="10">
        <v>115000</v>
      </c>
      <c r="F27" s="10">
        <v>301415000</v>
      </c>
      <c r="G27" s="18" t="s">
        <v>13</v>
      </c>
      <c r="H27" s="19" t="s">
        <v>13</v>
      </c>
      <c r="I27" s="11"/>
      <c r="J27" s="11" t="s">
        <v>1739</v>
      </c>
      <c r="M27" s="17"/>
    </row>
    <row r="28" spans="1:13" s="15" customFormat="1" ht="15.75" hidden="1" customHeight="1">
      <c r="A28" s="12">
        <v>959</v>
      </c>
      <c r="B28" s="9" t="s">
        <v>46</v>
      </c>
      <c r="C28" s="20" t="s">
        <v>1748</v>
      </c>
      <c r="D28" s="8">
        <v>0</v>
      </c>
      <c r="E28" s="10" t="e">
        <v>#DIV/0!</v>
      </c>
      <c r="F28" s="10">
        <v>0</v>
      </c>
      <c r="G28" s="18" t="s">
        <v>13</v>
      </c>
      <c r="H28" s="19" t="s">
        <v>13</v>
      </c>
      <c r="I28" s="11"/>
      <c r="J28" s="11" t="s">
        <v>1739</v>
      </c>
      <c r="M28" s="17"/>
    </row>
    <row r="29" spans="1:13" s="15" customFormat="1" ht="15.75" hidden="1" customHeight="1">
      <c r="A29" s="12">
        <v>981</v>
      </c>
      <c r="B29" s="9" t="s">
        <v>47</v>
      </c>
      <c r="C29" s="20" t="s">
        <v>1747</v>
      </c>
      <c r="D29" s="8">
        <v>0</v>
      </c>
      <c r="E29" s="10" t="e">
        <v>#DIV/0!</v>
      </c>
      <c r="F29" s="10">
        <v>0</v>
      </c>
      <c r="G29" s="18" t="s">
        <v>13</v>
      </c>
      <c r="H29" s="19" t="s">
        <v>13</v>
      </c>
      <c r="I29" s="11"/>
      <c r="J29" s="11" t="s">
        <v>1739</v>
      </c>
      <c r="M29" s="17"/>
    </row>
    <row r="30" spans="1:13" s="15" customFormat="1" ht="12.75" hidden="1">
      <c r="A30" s="12">
        <v>1013</v>
      </c>
      <c r="B30" s="9" t="s">
        <v>48</v>
      </c>
      <c r="C30" s="20" t="s">
        <v>1745</v>
      </c>
      <c r="D30" s="8">
        <v>30</v>
      </c>
      <c r="E30" s="10">
        <v>450000</v>
      </c>
      <c r="F30" s="10">
        <v>13500000</v>
      </c>
      <c r="G30" s="18" t="s">
        <v>13</v>
      </c>
      <c r="H30" s="19" t="s">
        <v>13</v>
      </c>
      <c r="I30" s="11"/>
      <c r="J30" s="11" t="s">
        <v>1739</v>
      </c>
      <c r="M30" s="17"/>
    </row>
    <row r="31" spans="1:13" s="15" customFormat="1" ht="15.75" hidden="1" customHeight="1">
      <c r="A31" s="12">
        <v>1016</v>
      </c>
      <c r="B31" s="9" t="s">
        <v>49</v>
      </c>
      <c r="C31" s="20" t="s">
        <v>1745</v>
      </c>
      <c r="D31" s="8">
        <v>486</v>
      </c>
      <c r="E31" s="10">
        <v>236625.51440329218</v>
      </c>
      <c r="F31" s="10">
        <v>115000000</v>
      </c>
      <c r="G31" s="18" t="s">
        <v>13</v>
      </c>
      <c r="H31" s="19" t="s">
        <v>13</v>
      </c>
      <c r="I31" s="11"/>
      <c r="J31" s="11" t="s">
        <v>1739</v>
      </c>
      <c r="M31" s="17"/>
    </row>
    <row r="32" spans="1:13" s="15" customFormat="1" ht="15.75" hidden="1" customHeight="1">
      <c r="A32" s="12">
        <v>1018</v>
      </c>
      <c r="B32" s="9" t="s">
        <v>50</v>
      </c>
      <c r="C32" s="20" t="s">
        <v>1745</v>
      </c>
      <c r="D32" s="8">
        <v>55</v>
      </c>
      <c r="E32" s="10">
        <v>477272.72727272729</v>
      </c>
      <c r="F32" s="10">
        <v>26250000</v>
      </c>
      <c r="G32" s="18" t="s">
        <v>13</v>
      </c>
      <c r="H32" s="19" t="s">
        <v>13</v>
      </c>
      <c r="I32" s="11"/>
      <c r="J32" s="11" t="s">
        <v>1739</v>
      </c>
      <c r="M32" s="17"/>
    </row>
    <row r="33" spans="1:13" s="15" customFormat="1" ht="12.75" hidden="1">
      <c r="A33" s="12">
        <v>971</v>
      </c>
      <c r="B33" s="9" t="s">
        <v>51</v>
      </c>
      <c r="C33" s="20" t="s">
        <v>1747</v>
      </c>
      <c r="D33" s="8">
        <v>20</v>
      </c>
      <c r="E33" s="10">
        <v>2500000</v>
      </c>
      <c r="F33" s="10">
        <v>50000000</v>
      </c>
      <c r="G33" s="18" t="s">
        <v>13</v>
      </c>
      <c r="H33" s="19" t="s">
        <v>13</v>
      </c>
      <c r="I33" s="11"/>
      <c r="J33" s="11" t="s">
        <v>1739</v>
      </c>
      <c r="M33" s="17"/>
    </row>
    <row r="34" spans="1:13" s="15" customFormat="1" ht="15.75" hidden="1" customHeight="1">
      <c r="A34" s="12">
        <v>993</v>
      </c>
      <c r="B34" s="9" t="s">
        <v>52</v>
      </c>
      <c r="C34" s="20" t="s">
        <v>1749</v>
      </c>
      <c r="D34" s="8">
        <v>0</v>
      </c>
      <c r="E34" s="10" t="e">
        <v>#DIV/0!</v>
      </c>
      <c r="F34" s="10">
        <v>0</v>
      </c>
      <c r="G34" s="18" t="s">
        <v>13</v>
      </c>
      <c r="H34" s="19" t="s">
        <v>13</v>
      </c>
      <c r="I34" s="11"/>
      <c r="J34" s="11" t="s">
        <v>1739</v>
      </c>
      <c r="M34" s="17"/>
    </row>
    <row r="35" spans="1:13" s="15" customFormat="1" ht="12.75" hidden="1">
      <c r="A35" s="12">
        <v>999</v>
      </c>
      <c r="B35" s="9" t="s">
        <v>53</v>
      </c>
      <c r="C35" s="20" t="s">
        <v>1738</v>
      </c>
      <c r="D35" s="8">
        <v>0</v>
      </c>
      <c r="E35" s="10" t="e">
        <v>#DIV/0!</v>
      </c>
      <c r="F35" s="10">
        <v>0</v>
      </c>
      <c r="G35" s="18" t="s">
        <v>13</v>
      </c>
      <c r="H35" s="19" t="s">
        <v>13</v>
      </c>
      <c r="I35" s="11"/>
      <c r="J35" s="11" t="s">
        <v>1739</v>
      </c>
      <c r="M35" s="17"/>
    </row>
    <row r="36" spans="1:13" s="15" customFormat="1" ht="12.75" hidden="1">
      <c r="A36" s="12">
        <v>974</v>
      </c>
      <c r="B36" s="9" t="s">
        <v>54</v>
      </c>
      <c r="C36" s="20" t="s">
        <v>1743</v>
      </c>
      <c r="D36" s="8">
        <v>0</v>
      </c>
      <c r="E36" s="10" t="e">
        <v>#DIV/0!</v>
      </c>
      <c r="F36" s="10">
        <v>0</v>
      </c>
      <c r="G36" s="18" t="s">
        <v>13</v>
      </c>
      <c r="H36" s="19" t="s">
        <v>13</v>
      </c>
      <c r="I36" s="11"/>
      <c r="J36" s="11" t="s">
        <v>1739</v>
      </c>
      <c r="M36" s="17"/>
    </row>
    <row r="37" spans="1:13" s="15" customFormat="1" ht="12.75" hidden="1">
      <c r="A37" s="12">
        <v>984</v>
      </c>
      <c r="B37" s="9" t="s">
        <v>55</v>
      </c>
      <c r="C37" s="20" t="s">
        <v>1743</v>
      </c>
      <c r="D37" s="8">
        <v>0</v>
      </c>
      <c r="E37" s="10" t="e">
        <v>#DIV/0!</v>
      </c>
      <c r="F37" s="10">
        <v>0</v>
      </c>
      <c r="G37" s="18" t="s">
        <v>13</v>
      </c>
      <c r="H37" s="19" t="s">
        <v>13</v>
      </c>
      <c r="I37" s="11"/>
      <c r="J37" s="11" t="s">
        <v>1739</v>
      </c>
      <c r="M37" s="17"/>
    </row>
    <row r="38" spans="1:13" s="15" customFormat="1" ht="12.75" hidden="1">
      <c r="A38" s="12">
        <v>972</v>
      </c>
      <c r="B38" s="9" t="s">
        <v>56</v>
      </c>
      <c r="C38" s="20" t="s">
        <v>1738</v>
      </c>
      <c r="D38" s="8">
        <v>0</v>
      </c>
      <c r="E38" s="10" t="e">
        <v>#DIV/0!</v>
      </c>
      <c r="F38" s="10">
        <v>0</v>
      </c>
      <c r="G38" s="18" t="s">
        <v>13</v>
      </c>
      <c r="H38" s="19" t="s">
        <v>13</v>
      </c>
      <c r="I38" s="11"/>
      <c r="J38" s="11" t="s">
        <v>1739</v>
      </c>
      <c r="M38" s="17"/>
    </row>
    <row r="39" spans="1:13" s="15" customFormat="1" ht="12.75" hidden="1">
      <c r="A39" s="12">
        <v>977</v>
      </c>
      <c r="B39" s="9" t="s">
        <v>57</v>
      </c>
      <c r="C39" s="20" t="s">
        <v>1745</v>
      </c>
      <c r="D39" s="8">
        <v>0</v>
      </c>
      <c r="E39" s="10" t="e">
        <v>#DIV/0!</v>
      </c>
      <c r="F39" s="10">
        <v>0</v>
      </c>
      <c r="G39" s="18" t="s">
        <v>13</v>
      </c>
      <c r="H39" s="19" t="s">
        <v>13</v>
      </c>
      <c r="I39" s="11"/>
      <c r="J39" s="11" t="s">
        <v>1739</v>
      </c>
      <c r="M39" s="17"/>
    </row>
    <row r="40" spans="1:13" s="15" customFormat="1" ht="12.75" hidden="1">
      <c r="A40" s="12">
        <v>992</v>
      </c>
      <c r="B40" s="9" t="s">
        <v>58</v>
      </c>
      <c r="C40" s="20" t="s">
        <v>1746</v>
      </c>
      <c r="D40" s="8">
        <v>0</v>
      </c>
      <c r="E40" s="10" t="e">
        <v>#DIV/0!</v>
      </c>
      <c r="F40" s="10">
        <v>0</v>
      </c>
      <c r="G40" s="18" t="s">
        <v>13</v>
      </c>
      <c r="H40" s="19" t="s">
        <v>13</v>
      </c>
      <c r="I40" s="11"/>
      <c r="J40" s="11" t="s">
        <v>1739</v>
      </c>
      <c r="M40" s="17"/>
    </row>
    <row r="41" spans="1:13" s="15" customFormat="1" ht="12.75" hidden="1">
      <c r="A41" s="12">
        <v>969</v>
      </c>
      <c r="B41" s="9" t="s">
        <v>59</v>
      </c>
      <c r="C41" s="20" t="s">
        <v>1745</v>
      </c>
      <c r="D41" s="8">
        <v>0</v>
      </c>
      <c r="E41" s="10" t="e">
        <v>#DIV/0!</v>
      </c>
      <c r="F41" s="10">
        <v>0</v>
      </c>
      <c r="G41" s="18" t="s">
        <v>13</v>
      </c>
      <c r="H41" s="19" t="s">
        <v>13</v>
      </c>
      <c r="I41" s="11"/>
      <c r="J41" s="11" t="s">
        <v>1739</v>
      </c>
      <c r="M41" s="17"/>
    </row>
    <row r="42" spans="1:13" s="15" customFormat="1" ht="12.75" hidden="1">
      <c r="A42" s="12">
        <v>983</v>
      </c>
      <c r="B42" s="9" t="s">
        <v>60</v>
      </c>
      <c r="C42" s="20" t="s">
        <v>1745</v>
      </c>
      <c r="D42" s="8">
        <v>0</v>
      </c>
      <c r="E42" s="10" t="e">
        <v>#DIV/0!</v>
      </c>
      <c r="F42" s="10">
        <v>0</v>
      </c>
      <c r="G42" s="18" t="s">
        <v>13</v>
      </c>
      <c r="H42" s="19" t="s">
        <v>13</v>
      </c>
      <c r="I42" s="11"/>
      <c r="J42" s="11" t="s">
        <v>1739</v>
      </c>
      <c r="M42" s="17"/>
    </row>
    <row r="43" spans="1:13" s="15" customFormat="1" ht="12.75" hidden="1">
      <c r="A43" s="12">
        <v>1003</v>
      </c>
      <c r="B43" s="9" t="s">
        <v>61</v>
      </c>
      <c r="C43" s="20" t="s">
        <v>1745</v>
      </c>
      <c r="D43" s="8">
        <v>437</v>
      </c>
      <c r="E43" s="10">
        <v>315000</v>
      </c>
      <c r="F43" s="10">
        <v>137655000</v>
      </c>
      <c r="G43" s="18" t="s">
        <v>13</v>
      </c>
      <c r="H43" s="19" t="s">
        <v>13</v>
      </c>
      <c r="I43" s="11"/>
      <c r="J43" s="11" t="s">
        <v>1739</v>
      </c>
      <c r="M43" s="17"/>
    </row>
    <row r="44" spans="1:13" s="15" customFormat="1" ht="12.75" hidden="1">
      <c r="A44" s="12">
        <v>960</v>
      </c>
      <c r="B44" s="9" t="s">
        <v>62</v>
      </c>
      <c r="C44" s="20" t="s">
        <v>1747</v>
      </c>
      <c r="D44" s="8">
        <v>0</v>
      </c>
      <c r="E44" s="10" t="e">
        <v>#DIV/0!</v>
      </c>
      <c r="F44" s="10">
        <v>0</v>
      </c>
      <c r="G44" s="18" t="s">
        <v>13</v>
      </c>
      <c r="H44" s="19" t="s">
        <v>13</v>
      </c>
      <c r="I44" s="11"/>
      <c r="J44" s="11" t="s">
        <v>1739</v>
      </c>
      <c r="M44" s="17"/>
    </row>
    <row r="45" spans="1:13" s="15" customFormat="1" ht="12.75" hidden="1">
      <c r="A45" s="12">
        <v>1014</v>
      </c>
      <c r="B45" s="9" t="s">
        <v>63</v>
      </c>
      <c r="C45" s="20" t="s">
        <v>1742</v>
      </c>
      <c r="D45" s="8">
        <v>150</v>
      </c>
      <c r="E45" s="10">
        <v>725000.01300000004</v>
      </c>
      <c r="F45" s="10">
        <v>108750001.95</v>
      </c>
      <c r="G45" s="18" t="s">
        <v>13</v>
      </c>
      <c r="H45" s="19" t="s">
        <v>13</v>
      </c>
      <c r="I45" s="11"/>
      <c r="J45" s="11" t="s">
        <v>1739</v>
      </c>
      <c r="M45" s="17"/>
    </row>
    <row r="46" spans="1:13" s="15" customFormat="1" ht="12.75" hidden="1">
      <c r="A46" s="12">
        <v>1022</v>
      </c>
      <c r="B46" s="9" t="s">
        <v>64</v>
      </c>
      <c r="C46" s="20" t="s">
        <v>1747</v>
      </c>
      <c r="D46" s="8">
        <v>1500</v>
      </c>
      <c r="E46" s="10">
        <v>190000</v>
      </c>
      <c r="F46" s="10">
        <v>285000000</v>
      </c>
      <c r="G46" s="18" t="s">
        <v>13</v>
      </c>
      <c r="H46" s="19" t="s">
        <v>13</v>
      </c>
      <c r="I46" s="11"/>
      <c r="J46" s="11" t="s">
        <v>1739</v>
      </c>
      <c r="M46" s="17"/>
    </row>
    <row r="47" spans="1:13" s="15" customFormat="1" ht="12.75" hidden="1">
      <c r="A47" s="12">
        <v>980</v>
      </c>
      <c r="B47" s="9" t="s">
        <v>65</v>
      </c>
      <c r="C47" s="20" t="s">
        <v>1746</v>
      </c>
      <c r="D47" s="8">
        <v>0</v>
      </c>
      <c r="E47" s="10" t="e">
        <v>#DIV/0!</v>
      </c>
      <c r="F47" s="10">
        <v>0</v>
      </c>
      <c r="G47" s="18" t="s">
        <v>13</v>
      </c>
      <c r="H47" s="19" t="s">
        <v>13</v>
      </c>
      <c r="I47" s="11"/>
      <c r="J47" s="11" t="s">
        <v>1739</v>
      </c>
      <c r="M47" s="17"/>
    </row>
    <row r="48" spans="1:13" s="15" customFormat="1" ht="12.75" hidden="1">
      <c r="A48" s="12">
        <v>1024</v>
      </c>
      <c r="B48" s="9" t="s">
        <v>66</v>
      </c>
      <c r="C48" s="20" t="s">
        <v>1742</v>
      </c>
      <c r="D48" s="8">
        <v>30</v>
      </c>
      <c r="E48" s="10">
        <v>690000</v>
      </c>
      <c r="F48" s="10">
        <v>20700000</v>
      </c>
      <c r="G48" s="18" t="s">
        <v>13</v>
      </c>
      <c r="H48" s="19" t="s">
        <v>13</v>
      </c>
      <c r="I48" s="11"/>
      <c r="J48" s="11" t="s">
        <v>1739</v>
      </c>
      <c r="M48" s="17"/>
    </row>
    <row r="49" spans="1:13" s="15" customFormat="1" ht="12.75" hidden="1">
      <c r="A49" s="12">
        <v>1008</v>
      </c>
      <c r="B49" s="9" t="s">
        <v>67</v>
      </c>
      <c r="C49" s="20" t="s">
        <v>1740</v>
      </c>
      <c r="D49" s="8">
        <v>122</v>
      </c>
      <c r="E49" s="10">
        <v>1449999.9918032787</v>
      </c>
      <c r="F49" s="10">
        <v>176899999</v>
      </c>
      <c r="G49" s="18" t="s">
        <v>13</v>
      </c>
      <c r="H49" s="19" t="s">
        <v>13</v>
      </c>
      <c r="I49" s="11"/>
      <c r="J49" s="11" t="s">
        <v>1739</v>
      </c>
      <c r="M49" s="17"/>
    </row>
    <row r="50" spans="1:13" s="15" customFormat="1" ht="12.75" hidden="1">
      <c r="A50" s="12">
        <v>994</v>
      </c>
      <c r="B50" s="9" t="s">
        <v>68</v>
      </c>
      <c r="C50" s="20" t="s">
        <v>1747</v>
      </c>
      <c r="D50" s="8">
        <v>0</v>
      </c>
      <c r="E50" s="10" t="e">
        <v>#DIV/0!</v>
      </c>
      <c r="F50" s="10">
        <v>0</v>
      </c>
      <c r="G50" s="18" t="s">
        <v>13</v>
      </c>
      <c r="H50" s="19" t="s">
        <v>13</v>
      </c>
      <c r="I50" s="11"/>
      <c r="J50" s="11" t="s">
        <v>1739</v>
      </c>
      <c r="M50" s="17"/>
    </row>
    <row r="51" spans="1:13" s="15" customFormat="1" ht="12.75" hidden="1">
      <c r="A51" s="12">
        <v>988</v>
      </c>
      <c r="B51" s="9" t="s">
        <v>69</v>
      </c>
      <c r="C51" s="20" t="s">
        <v>1748</v>
      </c>
      <c r="D51" s="8">
        <v>0</v>
      </c>
      <c r="E51" s="10" t="e">
        <v>#DIV/0!</v>
      </c>
      <c r="F51" s="10">
        <v>0</v>
      </c>
      <c r="G51" s="18" t="s">
        <v>13</v>
      </c>
      <c r="H51" s="19" t="s">
        <v>13</v>
      </c>
      <c r="I51" s="11"/>
      <c r="J51" s="11" t="s">
        <v>1739</v>
      </c>
      <c r="M51" s="17"/>
    </row>
    <row r="52" spans="1:13" s="15" customFormat="1" ht="12.75" hidden="1">
      <c r="A52" s="12">
        <v>963</v>
      </c>
      <c r="B52" s="9" t="s">
        <v>70</v>
      </c>
      <c r="C52" s="20" t="s">
        <v>1742</v>
      </c>
      <c r="D52" s="8">
        <v>0</v>
      </c>
      <c r="E52" s="10">
        <v>318276</v>
      </c>
      <c r="F52" s="10">
        <v>0</v>
      </c>
      <c r="G52" s="18" t="s">
        <v>13</v>
      </c>
      <c r="H52" s="19" t="s">
        <v>13</v>
      </c>
      <c r="I52" s="11"/>
      <c r="J52" s="11" t="s">
        <v>1739</v>
      </c>
      <c r="M52" s="17"/>
    </row>
    <row r="53" spans="1:13" s="15" customFormat="1" ht="12.75" hidden="1">
      <c r="A53" s="12">
        <v>996</v>
      </c>
      <c r="B53" s="9" t="s">
        <v>71</v>
      </c>
      <c r="C53" s="20" t="s">
        <v>1742</v>
      </c>
      <c r="D53" s="8">
        <v>260</v>
      </c>
      <c r="E53" s="10">
        <v>145000</v>
      </c>
      <c r="F53" s="10">
        <v>37700000</v>
      </c>
      <c r="G53" s="18" t="s">
        <v>13</v>
      </c>
      <c r="H53" s="19" t="s">
        <v>13</v>
      </c>
      <c r="I53" s="11"/>
      <c r="J53" s="11" t="s">
        <v>1739</v>
      </c>
      <c r="M53" s="17"/>
    </row>
    <row r="54" spans="1:13" s="15" customFormat="1" ht="15.75" hidden="1" customHeight="1">
      <c r="A54" s="12">
        <v>975</v>
      </c>
      <c r="B54" s="9" t="s">
        <v>72</v>
      </c>
      <c r="C54" s="20" t="s">
        <v>1745</v>
      </c>
      <c r="D54" s="8">
        <v>2350</v>
      </c>
      <c r="E54" s="10">
        <v>189941</v>
      </c>
      <c r="F54" s="10">
        <v>340750000</v>
      </c>
      <c r="G54" s="18" t="s">
        <v>13</v>
      </c>
      <c r="H54" s="19" t="s">
        <v>13</v>
      </c>
      <c r="I54" s="11"/>
      <c r="J54" s="11" t="s">
        <v>1739</v>
      </c>
      <c r="M54" s="17"/>
    </row>
    <row r="55" spans="1:13" s="15" customFormat="1" ht="15.75" hidden="1" customHeight="1">
      <c r="A55" s="12">
        <v>1012</v>
      </c>
      <c r="B55" s="9" t="s">
        <v>73</v>
      </c>
      <c r="C55" s="20" t="s">
        <v>1740</v>
      </c>
      <c r="D55" s="8">
        <v>600</v>
      </c>
      <c r="E55" s="10">
        <v>320000</v>
      </c>
      <c r="F55" s="10">
        <v>192000000</v>
      </c>
      <c r="G55" s="18" t="s">
        <v>13</v>
      </c>
      <c r="H55" s="19" t="s">
        <v>13</v>
      </c>
      <c r="I55" s="11"/>
      <c r="J55" s="11" t="s">
        <v>1739</v>
      </c>
      <c r="M55" s="17"/>
    </row>
    <row r="56" spans="1:13" s="15" customFormat="1" ht="12.75" hidden="1">
      <c r="A56" s="12">
        <v>1005</v>
      </c>
      <c r="B56" s="9" t="s">
        <v>74</v>
      </c>
      <c r="C56" s="20" t="s">
        <v>1740</v>
      </c>
      <c r="D56" s="8">
        <v>1293</v>
      </c>
      <c r="E56" s="10">
        <v>2132676</v>
      </c>
      <c r="F56" s="10">
        <v>323250000</v>
      </c>
      <c r="G56" s="18" t="s">
        <v>13</v>
      </c>
      <c r="H56" s="19" t="s">
        <v>13</v>
      </c>
      <c r="I56" s="11"/>
      <c r="J56" s="11" t="s">
        <v>1739</v>
      </c>
      <c r="M56" s="17"/>
    </row>
    <row r="57" spans="1:13" s="15" customFormat="1" ht="12.75" hidden="1">
      <c r="A57" s="12">
        <v>968</v>
      </c>
      <c r="B57" s="9" t="s">
        <v>75</v>
      </c>
      <c r="C57" s="20" t="s">
        <v>1745</v>
      </c>
      <c r="D57" s="8">
        <v>0</v>
      </c>
      <c r="E57" s="10" t="e">
        <v>#DIV/0!</v>
      </c>
      <c r="F57" s="10">
        <v>0</v>
      </c>
      <c r="G57" s="18" t="s">
        <v>13</v>
      </c>
      <c r="H57" s="19" t="s">
        <v>13</v>
      </c>
      <c r="I57" s="11"/>
      <c r="J57" s="11" t="s">
        <v>1739</v>
      </c>
      <c r="M57" s="17"/>
    </row>
    <row r="58" spans="1:13" s="15" customFormat="1" ht="12.75" hidden="1">
      <c r="A58" s="12">
        <v>964</v>
      </c>
      <c r="B58" s="9" t="s">
        <v>76</v>
      </c>
      <c r="C58" s="20" t="s">
        <v>1742</v>
      </c>
      <c r="D58" s="8">
        <v>0</v>
      </c>
      <c r="E58" s="10" t="e">
        <v>#DIV/0!</v>
      </c>
      <c r="F58" s="10">
        <v>0</v>
      </c>
      <c r="G58" s="18" t="s">
        <v>13</v>
      </c>
      <c r="H58" s="19" t="s">
        <v>13</v>
      </c>
      <c r="I58" s="11"/>
      <c r="J58" s="11" t="s">
        <v>1739</v>
      </c>
      <c r="M58" s="17"/>
    </row>
    <row r="59" spans="1:13" s="15" customFormat="1" ht="12.75" hidden="1">
      <c r="A59" s="12">
        <v>998</v>
      </c>
      <c r="B59" s="9" t="s">
        <v>77</v>
      </c>
      <c r="C59" s="20" t="s">
        <v>1740</v>
      </c>
      <c r="D59" s="8">
        <v>458</v>
      </c>
      <c r="E59" s="10">
        <v>280000.00076419214</v>
      </c>
      <c r="F59" s="10">
        <v>128240000.34999999</v>
      </c>
      <c r="G59" s="18" t="s">
        <v>13</v>
      </c>
      <c r="H59" s="19" t="s">
        <v>13</v>
      </c>
      <c r="I59" s="11"/>
      <c r="J59" s="11"/>
      <c r="M59" s="17"/>
    </row>
    <row r="60" spans="1:13" s="15" customFormat="1" ht="12.75" hidden="1">
      <c r="A60" s="12">
        <v>976</v>
      </c>
      <c r="B60" s="9" t="s">
        <v>78</v>
      </c>
      <c r="C60" s="20" t="s">
        <v>1742</v>
      </c>
      <c r="D60" s="8">
        <v>0</v>
      </c>
      <c r="E60" s="10">
        <v>935880</v>
      </c>
      <c r="F60" s="10">
        <v>0</v>
      </c>
      <c r="G60" s="18" t="s">
        <v>13</v>
      </c>
      <c r="H60" s="19" t="s">
        <v>13</v>
      </c>
      <c r="I60" s="11"/>
      <c r="J60" s="11"/>
      <c r="M60" s="17"/>
    </row>
    <row r="61" spans="1:13" s="15" customFormat="1" ht="12.75" hidden="1">
      <c r="A61" s="12">
        <v>1001</v>
      </c>
      <c r="B61" s="9" t="s">
        <v>79</v>
      </c>
      <c r="C61" s="20" t="s">
        <v>1745</v>
      </c>
      <c r="D61" s="8">
        <v>0</v>
      </c>
      <c r="E61" s="10" t="e">
        <v>#DIV/0!</v>
      </c>
      <c r="F61" s="10">
        <v>0</v>
      </c>
      <c r="G61" s="18" t="s">
        <v>13</v>
      </c>
      <c r="H61" s="19" t="s">
        <v>13</v>
      </c>
      <c r="I61" s="11"/>
      <c r="J61" s="11" t="s">
        <v>1739</v>
      </c>
      <c r="M61" s="17"/>
    </row>
    <row r="62" spans="1:13" s="15" customFormat="1" ht="12.75" hidden="1">
      <c r="A62" s="12">
        <v>1006</v>
      </c>
      <c r="B62" s="9" t="s">
        <v>80</v>
      </c>
      <c r="C62" s="20" t="s">
        <v>1740</v>
      </c>
      <c r="D62" s="8">
        <v>35</v>
      </c>
      <c r="E62" s="10">
        <v>1112948.4285714286</v>
      </c>
      <c r="F62" s="10">
        <v>38953195</v>
      </c>
      <c r="G62" s="18" t="s">
        <v>13</v>
      </c>
      <c r="H62" s="19" t="s">
        <v>13</v>
      </c>
      <c r="I62" s="11"/>
      <c r="J62" s="11" t="s">
        <v>1739</v>
      </c>
      <c r="M62" s="17"/>
    </row>
    <row r="63" spans="1:13" s="15" customFormat="1" ht="12.75" hidden="1">
      <c r="A63" s="12">
        <v>1025</v>
      </c>
      <c r="B63" s="9" t="s">
        <v>81</v>
      </c>
      <c r="C63" s="20" t="s">
        <v>1742</v>
      </c>
      <c r="D63" s="8">
        <v>371</v>
      </c>
      <c r="E63" s="10">
        <v>847708.8948787062</v>
      </c>
      <c r="F63" s="10">
        <v>314500000</v>
      </c>
      <c r="G63" s="18" t="s">
        <v>13</v>
      </c>
      <c r="H63" s="19" t="s">
        <v>13</v>
      </c>
      <c r="I63" s="11"/>
      <c r="J63" s="11" t="s">
        <v>1739</v>
      </c>
      <c r="M63" s="17"/>
    </row>
    <row r="64" spans="1:13" s="15" customFormat="1" ht="15.75" hidden="1" customHeight="1">
      <c r="A64" s="12">
        <v>978</v>
      </c>
      <c r="B64" s="9" t="s">
        <v>82</v>
      </c>
      <c r="C64" s="20" t="s">
        <v>1746</v>
      </c>
      <c r="D64" s="8">
        <v>0</v>
      </c>
      <c r="E64" s="10" t="e">
        <v>#DIV/0!</v>
      </c>
      <c r="F64" s="10">
        <v>0</v>
      </c>
      <c r="G64" s="18" t="s">
        <v>13</v>
      </c>
      <c r="H64" s="19" t="s">
        <v>13</v>
      </c>
      <c r="I64" s="11"/>
      <c r="J64" s="11" t="s">
        <v>1739</v>
      </c>
      <c r="M64" s="17"/>
    </row>
    <row r="65" spans="1:13" s="15" customFormat="1" ht="12.75" hidden="1">
      <c r="A65" s="12">
        <v>970</v>
      </c>
      <c r="B65" s="9" t="s">
        <v>83</v>
      </c>
      <c r="C65" s="20" t="s">
        <v>1748</v>
      </c>
      <c r="D65" s="8">
        <v>580</v>
      </c>
      <c r="E65" s="10">
        <v>145000</v>
      </c>
      <c r="F65" s="10">
        <v>84100000</v>
      </c>
      <c r="G65" s="18" t="s">
        <v>13</v>
      </c>
      <c r="H65" s="19" t="s">
        <v>13</v>
      </c>
      <c r="I65" s="11"/>
      <c r="J65" s="11" t="s">
        <v>1739</v>
      </c>
      <c r="M65" s="17"/>
    </row>
    <row r="66" spans="1:13" s="15" customFormat="1" ht="15.75" hidden="1" customHeight="1">
      <c r="A66" s="12">
        <v>1000</v>
      </c>
      <c r="B66" s="9" t="s">
        <v>84</v>
      </c>
      <c r="C66" s="20" t="s">
        <v>1746</v>
      </c>
      <c r="D66" s="8">
        <v>0</v>
      </c>
      <c r="E66" s="10" t="e">
        <v>#DIV/0!</v>
      </c>
      <c r="F66" s="10">
        <v>0</v>
      </c>
      <c r="G66" s="18" t="s">
        <v>13</v>
      </c>
      <c r="H66" s="19" t="s">
        <v>13</v>
      </c>
      <c r="I66" s="11"/>
      <c r="J66" s="11" t="s">
        <v>1739</v>
      </c>
      <c r="M66" s="17"/>
    </row>
    <row r="67" spans="1:13" s="15" customFormat="1" ht="15.75" hidden="1" customHeight="1">
      <c r="A67" s="12">
        <v>965</v>
      </c>
      <c r="B67" s="9" t="s">
        <v>85</v>
      </c>
      <c r="C67" s="20" t="s">
        <v>1745</v>
      </c>
      <c r="D67" s="8">
        <v>0</v>
      </c>
      <c r="E67" s="10" t="e">
        <v>#DIV/0!</v>
      </c>
      <c r="F67" s="10">
        <v>0</v>
      </c>
      <c r="G67" s="18" t="s">
        <v>13</v>
      </c>
      <c r="H67" s="19" t="s">
        <v>13</v>
      </c>
      <c r="I67" s="11"/>
      <c r="J67" s="11" t="s">
        <v>1739</v>
      </c>
      <c r="M67" s="17"/>
    </row>
    <row r="68" spans="1:13" s="15" customFormat="1" ht="12.75" hidden="1">
      <c r="A68" s="12">
        <v>961</v>
      </c>
      <c r="B68" s="9" t="s">
        <v>86</v>
      </c>
      <c r="C68" s="20" t="s">
        <v>1745</v>
      </c>
      <c r="D68" s="8">
        <v>0</v>
      </c>
      <c r="E68" s="10" t="e">
        <v>#DIV/0!</v>
      </c>
      <c r="F68" s="10">
        <v>0</v>
      </c>
      <c r="G68" s="18" t="s">
        <v>13</v>
      </c>
      <c r="H68" s="19" t="s">
        <v>13</v>
      </c>
      <c r="I68" s="11"/>
      <c r="J68" s="11" t="s">
        <v>1739</v>
      </c>
      <c r="M68" s="17"/>
    </row>
    <row r="69" spans="1:13" s="15" customFormat="1" ht="15.75" hidden="1" customHeight="1">
      <c r="A69" s="12">
        <v>1015</v>
      </c>
      <c r="B69" s="9" t="s">
        <v>87</v>
      </c>
      <c r="C69" s="20" t="s">
        <v>1740</v>
      </c>
      <c r="D69" s="8">
        <v>120</v>
      </c>
      <c r="E69" s="10">
        <v>990000</v>
      </c>
      <c r="F69" s="10">
        <v>51840000</v>
      </c>
      <c r="G69" s="18" t="s">
        <v>13</v>
      </c>
      <c r="H69" s="19" t="s">
        <v>13</v>
      </c>
      <c r="I69" s="11"/>
      <c r="J69" s="11" t="s">
        <v>1739</v>
      </c>
      <c r="M69" s="17"/>
    </row>
    <row r="70" spans="1:13" s="15" customFormat="1" ht="15.75" hidden="1" customHeight="1">
      <c r="A70" s="12">
        <v>967</v>
      </c>
      <c r="B70" s="9" t="s">
        <v>88</v>
      </c>
      <c r="C70" s="20" t="s">
        <v>1747</v>
      </c>
      <c r="D70" s="8">
        <v>0</v>
      </c>
      <c r="E70" s="10">
        <v>412500</v>
      </c>
      <c r="F70" s="10">
        <v>0</v>
      </c>
      <c r="G70" s="18" t="s">
        <v>13</v>
      </c>
      <c r="H70" s="19" t="s">
        <v>13</v>
      </c>
      <c r="I70" s="11"/>
      <c r="J70" s="11" t="s">
        <v>1739</v>
      </c>
      <c r="M70" s="17"/>
    </row>
    <row r="71" spans="1:13" s="15" customFormat="1" ht="12.75" hidden="1">
      <c r="A71" s="12">
        <v>966</v>
      </c>
      <c r="B71" s="9" t="s">
        <v>89</v>
      </c>
      <c r="C71" s="20" t="s">
        <v>1747</v>
      </c>
      <c r="D71" s="8">
        <v>0</v>
      </c>
      <c r="E71" s="10" t="e">
        <v>#DIV/0!</v>
      </c>
      <c r="F71" s="10">
        <v>0</v>
      </c>
      <c r="G71" s="18" t="s">
        <v>13</v>
      </c>
      <c r="H71" s="19" t="s">
        <v>13</v>
      </c>
      <c r="I71" s="11"/>
      <c r="J71" s="11"/>
      <c r="M71" s="17"/>
    </row>
    <row r="72" spans="1:13" s="15" customFormat="1" ht="15" hidden="1" customHeight="1">
      <c r="A72" s="12">
        <v>1002</v>
      </c>
      <c r="B72" s="9" t="s">
        <v>90</v>
      </c>
      <c r="C72" s="20" t="s">
        <v>1742</v>
      </c>
      <c r="D72" s="8">
        <v>0</v>
      </c>
      <c r="E72" s="10" t="e">
        <v>#DIV/0!</v>
      </c>
      <c r="F72" s="10">
        <v>0</v>
      </c>
      <c r="G72" s="18" t="s">
        <v>13</v>
      </c>
      <c r="H72" s="19" t="s">
        <v>13</v>
      </c>
      <c r="I72" s="11"/>
      <c r="J72" s="11" t="s">
        <v>1739</v>
      </c>
      <c r="M72" s="17"/>
    </row>
    <row r="73" spans="1:13" s="15" customFormat="1" ht="15.75" hidden="1" customHeight="1">
      <c r="A73" s="12">
        <v>0</v>
      </c>
      <c r="B73" s="9" t="s">
        <v>1725</v>
      </c>
      <c r="C73" s="20" t="s">
        <v>1750</v>
      </c>
      <c r="D73" s="8">
        <v>60</v>
      </c>
      <c r="E73" s="10">
        <v>720000</v>
      </c>
      <c r="F73" s="10">
        <v>43200000</v>
      </c>
      <c r="G73" s="18" t="s">
        <v>13</v>
      </c>
      <c r="H73" s="19" t="s">
        <v>13</v>
      </c>
      <c r="I73" s="11"/>
      <c r="J73" s="11">
        <v>0</v>
      </c>
      <c r="M73" s="17"/>
    </row>
    <row r="74" spans="1:13" s="15" customFormat="1" ht="15.75" hidden="1" customHeight="1">
      <c r="A74" s="12">
        <v>1353</v>
      </c>
      <c r="B74" s="9" t="s">
        <v>91</v>
      </c>
      <c r="C74" s="20">
        <v>0</v>
      </c>
      <c r="D74" s="8">
        <v>0</v>
      </c>
      <c r="E74" s="10">
        <v>108000</v>
      </c>
      <c r="F74" s="10">
        <v>0</v>
      </c>
      <c r="G74" s="18" t="s">
        <v>92</v>
      </c>
      <c r="H74" s="19">
        <v>5207916238</v>
      </c>
      <c r="I74" s="11"/>
      <c r="J74" s="11">
        <v>0</v>
      </c>
      <c r="M74" s="17"/>
    </row>
    <row r="75" spans="1:13" s="46" customFormat="1" ht="15.75" customHeight="1">
      <c r="A75" s="38">
        <v>1356</v>
      </c>
      <c r="B75" s="39" t="s">
        <v>93</v>
      </c>
      <c r="C75" s="40" t="s">
        <v>1748</v>
      </c>
      <c r="D75" s="41">
        <v>1210</v>
      </c>
      <c r="E75" s="42">
        <v>69681.818181818177</v>
      </c>
      <c r="F75" s="42">
        <v>84315000</v>
      </c>
      <c r="G75" s="43" t="s">
        <v>94</v>
      </c>
      <c r="H75" s="44" t="s">
        <v>94</v>
      </c>
      <c r="I75" s="45"/>
      <c r="J75" s="45" t="s">
        <v>1751</v>
      </c>
      <c r="M75" s="47"/>
    </row>
    <row r="76" spans="1:13" s="46" customFormat="1" ht="15.75" customHeight="1">
      <c r="A76" s="38">
        <v>1359</v>
      </c>
      <c r="B76" s="39" t="s">
        <v>95</v>
      </c>
      <c r="C76" s="40" t="s">
        <v>1748</v>
      </c>
      <c r="D76" s="41">
        <v>2675</v>
      </c>
      <c r="E76" s="42">
        <v>407570.09196261683</v>
      </c>
      <c r="F76" s="42">
        <v>1090249996</v>
      </c>
      <c r="G76" s="43" t="s">
        <v>94</v>
      </c>
      <c r="H76" s="44" t="s">
        <v>94</v>
      </c>
      <c r="I76" s="45"/>
      <c r="J76" s="45" t="s">
        <v>1751</v>
      </c>
      <c r="M76" s="47"/>
    </row>
    <row r="77" spans="1:13" s="46" customFormat="1" ht="15.75" customHeight="1">
      <c r="A77" s="38">
        <v>1358</v>
      </c>
      <c r="B77" s="39" t="s">
        <v>96</v>
      </c>
      <c r="C77" s="40" t="s">
        <v>1748</v>
      </c>
      <c r="D77" s="41">
        <v>462</v>
      </c>
      <c r="E77" s="42">
        <v>64000</v>
      </c>
      <c r="F77" s="42">
        <v>130359978</v>
      </c>
      <c r="G77" s="43" t="s">
        <v>94</v>
      </c>
      <c r="H77" s="44" t="s">
        <v>94</v>
      </c>
      <c r="I77" s="45"/>
      <c r="J77" s="45" t="s">
        <v>1751</v>
      </c>
      <c r="M77" s="47"/>
    </row>
    <row r="78" spans="1:13" s="46" customFormat="1" ht="12.75">
      <c r="A78" s="38">
        <v>1355</v>
      </c>
      <c r="B78" s="39" t="s">
        <v>97</v>
      </c>
      <c r="C78" s="40" t="s">
        <v>1748</v>
      </c>
      <c r="D78" s="41">
        <v>181</v>
      </c>
      <c r="E78" s="42">
        <v>206500</v>
      </c>
      <c r="F78" s="42">
        <v>82687500</v>
      </c>
      <c r="G78" s="43" t="s">
        <v>94</v>
      </c>
      <c r="H78" s="44" t="s">
        <v>94</v>
      </c>
      <c r="I78" s="48"/>
      <c r="J78" s="45" t="s">
        <v>1751</v>
      </c>
      <c r="M78" s="47"/>
    </row>
    <row r="79" spans="1:13" s="46" customFormat="1" ht="12.75">
      <c r="A79" s="38">
        <v>1354</v>
      </c>
      <c r="B79" s="39" t="s">
        <v>98</v>
      </c>
      <c r="C79" s="40" t="s">
        <v>1748</v>
      </c>
      <c r="D79" s="41">
        <v>5158</v>
      </c>
      <c r="E79" s="42">
        <v>684926.32590151217</v>
      </c>
      <c r="F79" s="42">
        <v>3532849989</v>
      </c>
      <c r="G79" s="43" t="s">
        <v>94</v>
      </c>
      <c r="H79" s="44" t="s">
        <v>94</v>
      </c>
      <c r="I79" s="48"/>
      <c r="J79" s="45" t="s">
        <v>1751</v>
      </c>
      <c r="M79" s="47"/>
    </row>
    <row r="80" spans="1:13" s="46" customFormat="1" ht="12.75">
      <c r="A80" s="38">
        <v>1357</v>
      </c>
      <c r="B80" s="39" t="s">
        <v>99</v>
      </c>
      <c r="C80" s="40" t="s">
        <v>1748</v>
      </c>
      <c r="D80" s="41">
        <v>16</v>
      </c>
      <c r="E80" s="42">
        <v>1430000</v>
      </c>
      <c r="F80" s="42">
        <v>22880000</v>
      </c>
      <c r="G80" s="43" t="s">
        <v>94</v>
      </c>
      <c r="H80" s="44" t="s">
        <v>94</v>
      </c>
      <c r="I80" s="48"/>
      <c r="J80" s="45" t="s">
        <v>1751</v>
      </c>
      <c r="M80" s="47"/>
    </row>
    <row r="81" spans="1:13" s="15" customFormat="1" ht="12.75" hidden="1">
      <c r="A81" s="12">
        <v>1367</v>
      </c>
      <c r="B81" s="9" t="s">
        <v>100</v>
      </c>
      <c r="C81" s="20" t="s">
        <v>1742</v>
      </c>
      <c r="D81" s="8">
        <v>0</v>
      </c>
      <c r="E81" s="10" t="e">
        <v>#DIV/0!</v>
      </c>
      <c r="F81" s="10">
        <v>0</v>
      </c>
      <c r="G81" s="18" t="s">
        <v>94</v>
      </c>
      <c r="H81" s="19" t="s">
        <v>94</v>
      </c>
      <c r="I81" s="21"/>
      <c r="J81" s="11" t="s">
        <v>1739</v>
      </c>
      <c r="M81" s="17"/>
    </row>
    <row r="82" spans="1:13" s="15" customFormat="1" ht="12.75" hidden="1">
      <c r="A82" s="12">
        <v>1368</v>
      </c>
      <c r="B82" s="9" t="s">
        <v>101</v>
      </c>
      <c r="C82" s="20" t="s">
        <v>1742</v>
      </c>
      <c r="D82" s="8">
        <v>220</v>
      </c>
      <c r="E82" s="10">
        <v>168000</v>
      </c>
      <c r="F82" s="10">
        <v>32000000</v>
      </c>
      <c r="G82" s="18" t="s">
        <v>94</v>
      </c>
      <c r="H82" s="19" t="s">
        <v>94</v>
      </c>
      <c r="I82" s="21"/>
      <c r="J82" s="11" t="s">
        <v>1739</v>
      </c>
      <c r="M82" s="17"/>
    </row>
    <row r="83" spans="1:13" s="15" customFormat="1" ht="12.75" hidden="1">
      <c r="A83" s="12">
        <v>1362</v>
      </c>
      <c r="B83" s="9" t="s">
        <v>102</v>
      </c>
      <c r="C83" s="20" t="s">
        <v>1740</v>
      </c>
      <c r="D83" s="8">
        <v>110</v>
      </c>
      <c r="E83" s="10">
        <v>258181.81818181818</v>
      </c>
      <c r="F83" s="10">
        <v>28400000</v>
      </c>
      <c r="G83" s="18" t="s">
        <v>94</v>
      </c>
      <c r="H83" s="19" t="s">
        <v>94</v>
      </c>
      <c r="I83" s="21"/>
      <c r="J83" s="11" t="s">
        <v>1739</v>
      </c>
      <c r="M83" s="17"/>
    </row>
    <row r="84" spans="1:13" s="15" customFormat="1" ht="12.75" hidden="1">
      <c r="A84" s="12">
        <v>1363</v>
      </c>
      <c r="B84" s="9" t="s">
        <v>103</v>
      </c>
      <c r="C84" s="20" t="s">
        <v>1740</v>
      </c>
      <c r="D84" s="8">
        <v>0</v>
      </c>
      <c r="E84" s="10" t="e">
        <v>#DIV/0!</v>
      </c>
      <c r="F84" s="10">
        <v>0</v>
      </c>
      <c r="G84" s="18" t="s">
        <v>94</v>
      </c>
      <c r="H84" s="19" t="s">
        <v>94</v>
      </c>
      <c r="I84" s="21"/>
      <c r="J84" s="11" t="s">
        <v>1739</v>
      </c>
      <c r="M84" s="17"/>
    </row>
    <row r="85" spans="1:13" s="15" customFormat="1" ht="12.75" hidden="1">
      <c r="A85" s="12">
        <v>1369</v>
      </c>
      <c r="B85" s="9" t="s">
        <v>104</v>
      </c>
      <c r="C85" s="20" t="s">
        <v>1742</v>
      </c>
      <c r="D85" s="8">
        <v>100</v>
      </c>
      <c r="E85" s="10">
        <v>84760</v>
      </c>
      <c r="F85" s="10">
        <v>8476000</v>
      </c>
      <c r="G85" s="18" t="s">
        <v>94</v>
      </c>
      <c r="H85" s="19" t="s">
        <v>94</v>
      </c>
      <c r="I85" s="21"/>
      <c r="J85" s="11" t="s">
        <v>1739</v>
      </c>
      <c r="M85" s="17"/>
    </row>
    <row r="86" spans="1:13" s="15" customFormat="1" ht="12.75" hidden="1">
      <c r="A86" s="12">
        <v>1370</v>
      </c>
      <c r="B86" s="9" t="s">
        <v>105</v>
      </c>
      <c r="C86" s="20" t="s">
        <v>1742</v>
      </c>
      <c r="D86" s="8">
        <v>50</v>
      </c>
      <c r="E86" s="10">
        <v>677155.5</v>
      </c>
      <c r="F86" s="10">
        <v>33857775</v>
      </c>
      <c r="G86" s="18" t="s">
        <v>94</v>
      </c>
      <c r="H86" s="19" t="s">
        <v>94</v>
      </c>
      <c r="I86" s="21"/>
      <c r="J86" s="11" t="s">
        <v>1739</v>
      </c>
      <c r="M86" s="17"/>
    </row>
    <row r="87" spans="1:13" s="15" customFormat="1" ht="12.75" hidden="1">
      <c r="A87" s="12">
        <v>1366</v>
      </c>
      <c r="B87" s="9" t="s">
        <v>106</v>
      </c>
      <c r="C87" s="20" t="s">
        <v>1742</v>
      </c>
      <c r="D87" s="8">
        <v>0</v>
      </c>
      <c r="E87" s="10" t="e">
        <v>#DIV/0!</v>
      </c>
      <c r="F87" s="10">
        <v>0</v>
      </c>
      <c r="G87" s="18" t="s">
        <v>94</v>
      </c>
      <c r="H87" s="19" t="s">
        <v>94</v>
      </c>
      <c r="I87" s="21"/>
      <c r="J87" s="11" t="s">
        <v>1739</v>
      </c>
      <c r="M87" s="17"/>
    </row>
    <row r="88" spans="1:13" s="15" customFormat="1" ht="12.75" hidden="1">
      <c r="A88" s="12">
        <v>1371</v>
      </c>
      <c r="B88" s="9" t="s">
        <v>107</v>
      </c>
      <c r="C88" s="20" t="s">
        <v>1742</v>
      </c>
      <c r="D88" s="8">
        <v>0</v>
      </c>
      <c r="E88" s="10" t="e">
        <v>#DIV/0!</v>
      </c>
      <c r="F88" s="10">
        <v>0</v>
      </c>
      <c r="G88" s="18" t="s">
        <v>94</v>
      </c>
      <c r="H88" s="19" t="s">
        <v>94</v>
      </c>
      <c r="I88" s="21"/>
      <c r="J88" s="11" t="s">
        <v>1739</v>
      </c>
      <c r="M88" s="17"/>
    </row>
    <row r="89" spans="1:13" s="15" customFormat="1" ht="12.75" hidden="1">
      <c r="A89" s="12">
        <v>1365</v>
      </c>
      <c r="B89" s="9" t="s">
        <v>108</v>
      </c>
      <c r="C89" s="20" t="s">
        <v>1742</v>
      </c>
      <c r="D89" s="8">
        <v>550</v>
      </c>
      <c r="E89" s="10">
        <v>174000</v>
      </c>
      <c r="F89" s="10">
        <v>95700000</v>
      </c>
      <c r="G89" s="18" t="s">
        <v>94</v>
      </c>
      <c r="H89" s="19" t="s">
        <v>94</v>
      </c>
      <c r="I89" s="21"/>
      <c r="J89" s="11" t="s">
        <v>1739</v>
      </c>
      <c r="M89" s="17"/>
    </row>
    <row r="90" spans="1:13" s="15" customFormat="1" ht="12.75" hidden="1">
      <c r="A90" s="12">
        <v>1361</v>
      </c>
      <c r="B90" s="9" t="s">
        <v>109</v>
      </c>
      <c r="C90" s="20" t="s">
        <v>1747</v>
      </c>
      <c r="D90" s="8">
        <v>613</v>
      </c>
      <c r="E90" s="10">
        <v>61566.068515497551</v>
      </c>
      <c r="F90" s="10">
        <v>37740000</v>
      </c>
      <c r="G90" s="18" t="s">
        <v>94</v>
      </c>
      <c r="H90" s="19" t="s">
        <v>94</v>
      </c>
      <c r="I90" s="21"/>
      <c r="J90" s="11" t="s">
        <v>1739</v>
      </c>
      <c r="M90" s="17"/>
    </row>
    <row r="91" spans="1:13" s="15" customFormat="1" ht="12.75" hidden="1">
      <c r="A91" s="12">
        <v>1364</v>
      </c>
      <c r="B91" s="9" t="s">
        <v>110</v>
      </c>
      <c r="C91" s="20" t="s">
        <v>1742</v>
      </c>
      <c r="D91" s="8">
        <v>0</v>
      </c>
      <c r="E91" s="10">
        <v>700000</v>
      </c>
      <c r="F91" s="10">
        <v>0</v>
      </c>
      <c r="G91" s="18" t="s">
        <v>94</v>
      </c>
      <c r="H91" s="19" t="s">
        <v>94</v>
      </c>
      <c r="I91" s="21"/>
      <c r="J91" s="11" t="s">
        <v>1739</v>
      </c>
      <c r="M91" s="17"/>
    </row>
    <row r="92" spans="1:13" s="15" customFormat="1" ht="12.75" hidden="1">
      <c r="A92" s="12">
        <v>1360</v>
      </c>
      <c r="B92" s="9" t="s">
        <v>111</v>
      </c>
      <c r="C92" s="20" t="s">
        <v>1748</v>
      </c>
      <c r="D92" s="8">
        <v>0</v>
      </c>
      <c r="E92" s="10" t="e">
        <v>#DIV/0!</v>
      </c>
      <c r="F92" s="10">
        <v>0</v>
      </c>
      <c r="G92" s="18" t="s">
        <v>94</v>
      </c>
      <c r="H92" s="19" t="s">
        <v>94</v>
      </c>
      <c r="I92" s="21"/>
      <c r="J92" s="11" t="s">
        <v>1739</v>
      </c>
      <c r="M92" s="17"/>
    </row>
    <row r="93" spans="1:13" s="15" customFormat="1" ht="12.75" hidden="1">
      <c r="A93" s="12">
        <v>0</v>
      </c>
      <c r="B93" s="9" t="s">
        <v>1731</v>
      </c>
      <c r="C93" s="20" t="s">
        <v>1738</v>
      </c>
      <c r="D93" s="8">
        <v>200</v>
      </c>
      <c r="E93" s="10">
        <v>142000</v>
      </c>
      <c r="F93" s="10">
        <v>28400000</v>
      </c>
      <c r="G93" s="18" t="s">
        <v>94</v>
      </c>
      <c r="H93" s="19" t="s">
        <v>94</v>
      </c>
      <c r="I93" s="21"/>
      <c r="J93" s="11">
        <v>0</v>
      </c>
      <c r="M93" s="17"/>
    </row>
    <row r="94" spans="1:13" s="15" customFormat="1" ht="12.75" hidden="1">
      <c r="A94" s="12">
        <v>742</v>
      </c>
      <c r="B94" s="9" t="s">
        <v>112</v>
      </c>
      <c r="C94" s="20">
        <v>0</v>
      </c>
      <c r="D94" s="8">
        <v>0</v>
      </c>
      <c r="E94" s="10" t="e">
        <v>#DIV/0!</v>
      </c>
      <c r="F94" s="10">
        <v>0</v>
      </c>
      <c r="G94" s="18" t="s">
        <v>113</v>
      </c>
      <c r="H94" s="19">
        <v>1783406349</v>
      </c>
      <c r="I94" s="21"/>
      <c r="J94" s="11">
        <v>0</v>
      </c>
      <c r="M94" s="17"/>
    </row>
    <row r="95" spans="1:13" s="15" customFormat="1" ht="12.75" hidden="1">
      <c r="A95" s="12">
        <v>759</v>
      </c>
      <c r="B95" s="9" t="s">
        <v>114</v>
      </c>
      <c r="C95" s="20" t="s">
        <v>1741</v>
      </c>
      <c r="D95" s="8">
        <v>0</v>
      </c>
      <c r="E95" s="10">
        <v>129300</v>
      </c>
      <c r="F95" s="10">
        <v>0</v>
      </c>
      <c r="G95" s="18" t="s">
        <v>115</v>
      </c>
      <c r="H95" s="19" t="s">
        <v>115</v>
      </c>
      <c r="I95" s="21"/>
      <c r="J95" s="11" t="s">
        <v>1739</v>
      </c>
      <c r="M95" s="17"/>
    </row>
    <row r="96" spans="1:13" s="15" customFormat="1" ht="12.75" hidden="1">
      <c r="A96" s="12">
        <v>743</v>
      </c>
      <c r="B96" s="9" t="s">
        <v>116</v>
      </c>
      <c r="C96" s="20" t="s">
        <v>1752</v>
      </c>
      <c r="D96" s="8">
        <v>0</v>
      </c>
      <c r="E96" s="10" t="e">
        <v>#DIV/0!</v>
      </c>
      <c r="F96" s="10">
        <v>0</v>
      </c>
      <c r="G96" s="18" t="s">
        <v>115</v>
      </c>
      <c r="H96" s="19" t="s">
        <v>115</v>
      </c>
      <c r="I96" s="21"/>
      <c r="J96" s="11" t="s">
        <v>1739</v>
      </c>
      <c r="M96" s="17"/>
    </row>
    <row r="97" spans="1:13" s="15" customFormat="1" ht="12.75" hidden="1">
      <c r="A97" s="12">
        <v>744</v>
      </c>
      <c r="B97" s="9" t="s">
        <v>117</v>
      </c>
      <c r="C97" s="20" t="s">
        <v>1748</v>
      </c>
      <c r="D97" s="8">
        <v>0</v>
      </c>
      <c r="E97" s="10" t="e">
        <v>#DIV/0!</v>
      </c>
      <c r="F97" s="10">
        <v>0</v>
      </c>
      <c r="G97" s="18" t="s">
        <v>115</v>
      </c>
      <c r="H97" s="19" t="s">
        <v>115</v>
      </c>
      <c r="I97" s="21"/>
      <c r="J97" s="11"/>
      <c r="M97" s="17"/>
    </row>
    <row r="98" spans="1:13" s="15" customFormat="1" ht="12.75" hidden="1">
      <c r="A98" s="12">
        <v>768</v>
      </c>
      <c r="B98" s="9" t="s">
        <v>118</v>
      </c>
      <c r="C98" s="20" t="s">
        <v>1748</v>
      </c>
      <c r="D98" s="8">
        <v>0</v>
      </c>
      <c r="E98" s="10" t="e">
        <v>#DIV/0!</v>
      </c>
      <c r="F98" s="10">
        <v>0</v>
      </c>
      <c r="G98" s="18" t="s">
        <v>115</v>
      </c>
      <c r="H98" s="19" t="s">
        <v>115</v>
      </c>
      <c r="I98" s="21"/>
      <c r="J98" s="11"/>
      <c r="M98" s="17"/>
    </row>
    <row r="99" spans="1:13" s="15" customFormat="1" ht="12.75" hidden="1">
      <c r="A99" s="12">
        <v>761</v>
      </c>
      <c r="B99" s="9" t="s">
        <v>119</v>
      </c>
      <c r="C99" s="20" t="s">
        <v>1742</v>
      </c>
      <c r="D99" s="8">
        <v>220</v>
      </c>
      <c r="E99" s="10">
        <v>2000000.0045454546</v>
      </c>
      <c r="F99" s="10">
        <v>440000001</v>
      </c>
      <c r="G99" s="18" t="s">
        <v>115</v>
      </c>
      <c r="H99" s="19" t="s">
        <v>115</v>
      </c>
      <c r="I99" s="21"/>
      <c r="J99" s="11"/>
      <c r="M99" s="17"/>
    </row>
    <row r="100" spans="1:13" s="15" customFormat="1" ht="12.75" hidden="1">
      <c r="A100" s="12">
        <v>756</v>
      </c>
      <c r="B100" s="9" t="s">
        <v>120</v>
      </c>
      <c r="C100" s="20" t="s">
        <v>1748</v>
      </c>
      <c r="D100" s="8">
        <v>0</v>
      </c>
      <c r="E100" s="10" t="e">
        <v>#DIV/0!</v>
      </c>
      <c r="F100" s="10">
        <v>0</v>
      </c>
      <c r="G100" s="18" t="s">
        <v>115</v>
      </c>
      <c r="H100" s="19" t="s">
        <v>115</v>
      </c>
      <c r="I100" s="21"/>
      <c r="J100" s="11"/>
      <c r="M100" s="17"/>
    </row>
    <row r="101" spans="1:13" s="15" customFormat="1" ht="12.75" hidden="1">
      <c r="A101" s="12">
        <v>745</v>
      </c>
      <c r="B101" s="9" t="s">
        <v>121</v>
      </c>
      <c r="C101" s="20" t="s">
        <v>1748</v>
      </c>
      <c r="D101" s="8">
        <v>2460</v>
      </c>
      <c r="E101" s="10">
        <v>184031.61219512194</v>
      </c>
      <c r="F101" s="10">
        <v>452717766</v>
      </c>
      <c r="G101" s="18" t="s">
        <v>115</v>
      </c>
      <c r="H101" s="19" t="s">
        <v>115</v>
      </c>
      <c r="I101" s="21"/>
      <c r="J101" s="11"/>
      <c r="M101" s="17"/>
    </row>
    <row r="102" spans="1:13" s="15" customFormat="1" ht="12.75" hidden="1">
      <c r="A102" s="12">
        <v>749</v>
      </c>
      <c r="B102" s="9" t="s">
        <v>122</v>
      </c>
      <c r="C102" s="20" t="s">
        <v>1745</v>
      </c>
      <c r="D102" s="8">
        <v>0</v>
      </c>
      <c r="E102" s="10" t="e">
        <v>#DIV/0!</v>
      </c>
      <c r="F102" s="10">
        <v>0</v>
      </c>
      <c r="G102" s="18" t="s">
        <v>115</v>
      </c>
      <c r="H102" s="19" t="s">
        <v>115</v>
      </c>
      <c r="I102" s="21"/>
      <c r="J102" s="11" t="s">
        <v>1739</v>
      </c>
      <c r="M102" s="17"/>
    </row>
    <row r="103" spans="1:13" s="15" customFormat="1" ht="12.75" hidden="1">
      <c r="A103" s="12">
        <v>767</v>
      </c>
      <c r="B103" s="9" t="s">
        <v>123</v>
      </c>
      <c r="C103" s="20" t="s">
        <v>1745</v>
      </c>
      <c r="D103" s="8">
        <v>1140</v>
      </c>
      <c r="E103" s="10">
        <v>265000</v>
      </c>
      <c r="F103" s="10">
        <v>302100000</v>
      </c>
      <c r="G103" s="18" t="s">
        <v>115</v>
      </c>
      <c r="H103" s="19" t="s">
        <v>115</v>
      </c>
      <c r="I103" s="21"/>
      <c r="J103" s="11" t="s">
        <v>1739</v>
      </c>
      <c r="M103" s="17"/>
    </row>
    <row r="104" spans="1:13" s="15" customFormat="1" ht="12.75" hidden="1">
      <c r="A104" s="12">
        <v>755</v>
      </c>
      <c r="B104" s="9" t="s">
        <v>124</v>
      </c>
      <c r="C104" s="20" t="s">
        <v>1748</v>
      </c>
      <c r="D104" s="8">
        <v>1476</v>
      </c>
      <c r="E104" s="10">
        <v>219486.21815718157</v>
      </c>
      <c r="F104" s="10">
        <v>323961658</v>
      </c>
      <c r="G104" s="18" t="s">
        <v>115</v>
      </c>
      <c r="H104" s="19" t="s">
        <v>115</v>
      </c>
      <c r="I104" s="21"/>
      <c r="J104" s="11" t="s">
        <v>1739</v>
      </c>
      <c r="M104" s="17"/>
    </row>
    <row r="105" spans="1:13" s="15" customFormat="1" ht="12.75" hidden="1">
      <c r="A105" s="12">
        <v>752</v>
      </c>
      <c r="B105" s="9" t="s">
        <v>125</v>
      </c>
      <c r="C105" s="20" t="s">
        <v>1748</v>
      </c>
      <c r="D105" s="8">
        <v>1228</v>
      </c>
      <c r="E105" s="10">
        <v>215494.23778501627</v>
      </c>
      <c r="F105" s="10">
        <v>264626924</v>
      </c>
      <c r="G105" s="18" t="s">
        <v>115</v>
      </c>
      <c r="H105" s="19" t="s">
        <v>115</v>
      </c>
      <c r="I105" s="21"/>
      <c r="J105" s="11" t="s">
        <v>1739</v>
      </c>
      <c r="M105" s="17"/>
    </row>
    <row r="106" spans="1:13" s="15" customFormat="1" ht="12.75" hidden="1">
      <c r="A106" s="12">
        <v>753</v>
      </c>
      <c r="B106" s="9" t="s">
        <v>126</v>
      </c>
      <c r="C106" s="20" t="s">
        <v>1742</v>
      </c>
      <c r="D106" s="8">
        <v>0</v>
      </c>
      <c r="E106" s="10" t="e">
        <v>#DIV/0!</v>
      </c>
      <c r="F106" s="10">
        <v>0</v>
      </c>
      <c r="G106" s="18" t="s">
        <v>115</v>
      </c>
      <c r="H106" s="19" t="s">
        <v>115</v>
      </c>
      <c r="I106" s="21"/>
      <c r="J106" s="11" t="s">
        <v>1739</v>
      </c>
      <c r="M106" s="17"/>
    </row>
    <row r="107" spans="1:13" s="15" customFormat="1" ht="12.75" hidden="1">
      <c r="A107" s="12">
        <v>747</v>
      </c>
      <c r="B107" s="9" t="s">
        <v>127</v>
      </c>
      <c r="C107" s="20" t="s">
        <v>1745</v>
      </c>
      <c r="D107" s="8">
        <v>0</v>
      </c>
      <c r="E107" s="10" t="e">
        <v>#DIV/0!</v>
      </c>
      <c r="F107" s="10">
        <v>0</v>
      </c>
      <c r="G107" s="18" t="s">
        <v>115</v>
      </c>
      <c r="H107" s="19" t="s">
        <v>115</v>
      </c>
      <c r="I107" s="21"/>
      <c r="J107" s="11" t="s">
        <v>1739</v>
      </c>
      <c r="M107" s="17"/>
    </row>
    <row r="108" spans="1:13" s="15" customFormat="1" ht="12.75" hidden="1">
      <c r="A108" s="12">
        <v>764</v>
      </c>
      <c r="B108" s="9" t="s">
        <v>128</v>
      </c>
      <c r="C108" s="20" t="s">
        <v>1748</v>
      </c>
      <c r="D108" s="8">
        <v>0</v>
      </c>
      <c r="E108" s="10" t="e">
        <v>#DIV/0!</v>
      </c>
      <c r="F108" s="10">
        <v>0</v>
      </c>
      <c r="G108" s="18" t="s">
        <v>115</v>
      </c>
      <c r="H108" s="19" t="s">
        <v>115</v>
      </c>
      <c r="I108" s="11"/>
      <c r="J108" s="11" t="s">
        <v>1739</v>
      </c>
      <c r="M108" s="17"/>
    </row>
    <row r="109" spans="1:13" s="15" customFormat="1" ht="12.75" hidden="1">
      <c r="A109" s="12">
        <v>769</v>
      </c>
      <c r="B109" s="9" t="s">
        <v>129</v>
      </c>
      <c r="C109" s="20" t="s">
        <v>1747</v>
      </c>
      <c r="D109" s="8">
        <v>0</v>
      </c>
      <c r="E109" s="10" t="e">
        <v>#DIV/0!</v>
      </c>
      <c r="F109" s="10">
        <v>0</v>
      </c>
      <c r="G109" s="18" t="s">
        <v>115</v>
      </c>
      <c r="H109" s="19" t="s">
        <v>115</v>
      </c>
      <c r="I109" s="11"/>
      <c r="J109" s="11" t="s">
        <v>1739</v>
      </c>
      <c r="M109" s="17"/>
    </row>
    <row r="110" spans="1:13" s="15" customFormat="1" ht="12.75" hidden="1">
      <c r="A110" s="12">
        <v>757</v>
      </c>
      <c r="B110" s="9" t="s">
        <v>130</v>
      </c>
      <c r="C110" s="20" t="s">
        <v>1741</v>
      </c>
      <c r="D110" s="8">
        <v>0</v>
      </c>
      <c r="E110" s="10" t="e">
        <v>#DIV/0!</v>
      </c>
      <c r="F110" s="10">
        <v>0</v>
      </c>
      <c r="G110" s="18" t="s">
        <v>115</v>
      </c>
      <c r="H110" s="19" t="s">
        <v>115</v>
      </c>
      <c r="I110" s="11"/>
      <c r="J110" s="11"/>
      <c r="M110" s="17"/>
    </row>
    <row r="111" spans="1:13" s="15" customFormat="1" ht="12.75" hidden="1">
      <c r="A111" s="12">
        <v>765</v>
      </c>
      <c r="B111" s="9" t="s">
        <v>131</v>
      </c>
      <c r="C111" s="20" t="s">
        <v>1748</v>
      </c>
      <c r="D111" s="8">
        <v>0</v>
      </c>
      <c r="E111" s="10" t="e">
        <v>#DIV/0!</v>
      </c>
      <c r="F111" s="10">
        <v>0</v>
      </c>
      <c r="G111" s="18" t="s">
        <v>115</v>
      </c>
      <c r="H111" s="19" t="s">
        <v>115</v>
      </c>
      <c r="I111" s="11"/>
      <c r="J111" s="11" t="s">
        <v>1739</v>
      </c>
      <c r="M111" s="17"/>
    </row>
    <row r="112" spans="1:13" s="15" customFormat="1" ht="12.75" hidden="1">
      <c r="A112" s="12">
        <v>766</v>
      </c>
      <c r="B112" s="9" t="s">
        <v>132</v>
      </c>
      <c r="C112" s="20" t="s">
        <v>1748</v>
      </c>
      <c r="D112" s="8">
        <v>0</v>
      </c>
      <c r="E112" s="10" t="e">
        <v>#DIV/0!</v>
      </c>
      <c r="F112" s="10">
        <v>0</v>
      </c>
      <c r="G112" s="18" t="s">
        <v>115</v>
      </c>
      <c r="H112" s="19" t="s">
        <v>115</v>
      </c>
      <c r="I112" s="11"/>
      <c r="J112" s="11" t="s">
        <v>1739</v>
      </c>
      <c r="M112" s="17"/>
    </row>
    <row r="113" spans="1:13" s="15" customFormat="1" ht="12.75" hidden="1">
      <c r="A113" s="12">
        <v>746</v>
      </c>
      <c r="B113" s="9" t="s">
        <v>133</v>
      </c>
      <c r="C113" s="20" t="s">
        <v>1745</v>
      </c>
      <c r="D113" s="8">
        <v>0</v>
      </c>
      <c r="E113" s="10" t="e">
        <v>#DIV/0!</v>
      </c>
      <c r="F113" s="10">
        <v>0</v>
      </c>
      <c r="G113" s="18" t="s">
        <v>115</v>
      </c>
      <c r="H113" s="19" t="s">
        <v>115</v>
      </c>
      <c r="I113" s="11"/>
      <c r="J113" s="11" t="s">
        <v>1739</v>
      </c>
      <c r="M113" s="17"/>
    </row>
    <row r="114" spans="1:13" s="15" customFormat="1" ht="12.75" hidden="1">
      <c r="A114" s="12">
        <v>748</v>
      </c>
      <c r="B114" s="9" t="s">
        <v>134</v>
      </c>
      <c r="C114" s="20" t="s">
        <v>1748</v>
      </c>
      <c r="D114" s="8">
        <v>0</v>
      </c>
      <c r="E114" s="10" t="e">
        <v>#DIV/0!</v>
      </c>
      <c r="F114" s="10">
        <v>0</v>
      </c>
      <c r="G114" s="18" t="s">
        <v>115</v>
      </c>
      <c r="H114" s="19" t="s">
        <v>115</v>
      </c>
      <c r="I114" s="11"/>
      <c r="J114" s="11" t="s">
        <v>1739</v>
      </c>
      <c r="M114" s="17"/>
    </row>
    <row r="115" spans="1:13" s="15" customFormat="1" ht="12.75" hidden="1">
      <c r="A115" s="12">
        <v>762</v>
      </c>
      <c r="B115" s="9" t="s">
        <v>135</v>
      </c>
      <c r="C115" s="20" t="s">
        <v>1748</v>
      </c>
      <c r="D115" s="8">
        <v>0</v>
      </c>
      <c r="E115" s="10" t="e">
        <v>#DIV/0!</v>
      </c>
      <c r="F115" s="10">
        <v>0</v>
      </c>
      <c r="G115" s="18" t="s">
        <v>115</v>
      </c>
      <c r="H115" s="19" t="s">
        <v>115</v>
      </c>
      <c r="I115" s="11"/>
      <c r="J115" s="11" t="s">
        <v>1739</v>
      </c>
      <c r="M115" s="17"/>
    </row>
    <row r="116" spans="1:13" s="15" customFormat="1" ht="12.75" hidden="1">
      <c r="A116" s="12">
        <v>763</v>
      </c>
      <c r="B116" s="9" t="s">
        <v>136</v>
      </c>
      <c r="C116" s="20" t="s">
        <v>1748</v>
      </c>
      <c r="D116" s="8">
        <v>0</v>
      </c>
      <c r="E116" s="10" t="e">
        <v>#DIV/0!</v>
      </c>
      <c r="F116" s="10">
        <v>0</v>
      </c>
      <c r="G116" s="18" t="s">
        <v>115</v>
      </c>
      <c r="H116" s="19" t="s">
        <v>115</v>
      </c>
      <c r="I116" s="11"/>
      <c r="J116" s="11" t="s">
        <v>1739</v>
      </c>
      <c r="M116" s="17"/>
    </row>
    <row r="117" spans="1:13" s="15" customFormat="1" ht="12.75" hidden="1">
      <c r="A117" s="12">
        <v>758</v>
      </c>
      <c r="B117" s="9" t="s">
        <v>137</v>
      </c>
      <c r="C117" s="20" t="s">
        <v>1745</v>
      </c>
      <c r="D117" s="8">
        <v>0</v>
      </c>
      <c r="E117" s="10" t="e">
        <v>#DIV/0!</v>
      </c>
      <c r="F117" s="10">
        <v>0</v>
      </c>
      <c r="G117" s="18" t="s">
        <v>115</v>
      </c>
      <c r="H117" s="19" t="s">
        <v>115</v>
      </c>
      <c r="I117" s="11"/>
      <c r="J117" s="11" t="s">
        <v>1739</v>
      </c>
      <c r="M117" s="17"/>
    </row>
    <row r="118" spans="1:13" s="15" customFormat="1" ht="12.75" hidden="1">
      <c r="A118" s="12">
        <v>760</v>
      </c>
      <c r="B118" s="9" t="s">
        <v>138</v>
      </c>
      <c r="C118" s="20" t="s">
        <v>1742</v>
      </c>
      <c r="D118" s="8">
        <v>0</v>
      </c>
      <c r="E118" s="10" t="e">
        <v>#DIV/0!</v>
      </c>
      <c r="F118" s="10">
        <v>0</v>
      </c>
      <c r="G118" s="18" t="s">
        <v>115</v>
      </c>
      <c r="H118" s="19" t="s">
        <v>115</v>
      </c>
      <c r="I118" s="11"/>
      <c r="J118" s="11" t="s">
        <v>1739</v>
      </c>
      <c r="M118" s="17"/>
    </row>
    <row r="119" spans="1:13" s="15" customFormat="1" ht="12.75" hidden="1">
      <c r="A119" s="12">
        <v>750</v>
      </c>
      <c r="B119" s="9" t="s">
        <v>139</v>
      </c>
      <c r="C119" s="20" t="s">
        <v>1745</v>
      </c>
      <c r="D119" s="8">
        <v>0</v>
      </c>
      <c r="E119" s="10">
        <v>51550</v>
      </c>
      <c r="F119" s="10">
        <v>0</v>
      </c>
      <c r="G119" s="18" t="s">
        <v>115</v>
      </c>
      <c r="H119" s="19" t="s">
        <v>115</v>
      </c>
      <c r="I119" s="11"/>
      <c r="J119" s="11" t="s">
        <v>1739</v>
      </c>
      <c r="M119" s="17"/>
    </row>
    <row r="120" spans="1:13" s="15" customFormat="1" ht="12.75" hidden="1">
      <c r="A120" s="12">
        <v>754</v>
      </c>
      <c r="B120" s="9" t="s">
        <v>140</v>
      </c>
      <c r="C120" s="20" t="s">
        <v>1745</v>
      </c>
      <c r="D120" s="8">
        <v>0</v>
      </c>
      <c r="E120" s="10" t="e">
        <v>#DIV/0!</v>
      </c>
      <c r="F120" s="10">
        <v>0</v>
      </c>
      <c r="G120" s="18" t="s">
        <v>115</v>
      </c>
      <c r="H120" s="19" t="s">
        <v>115</v>
      </c>
      <c r="I120" s="11"/>
      <c r="J120" s="11" t="s">
        <v>1739</v>
      </c>
      <c r="M120" s="17"/>
    </row>
    <row r="121" spans="1:13" s="15" customFormat="1" ht="12.75" hidden="1">
      <c r="A121" s="12">
        <v>751</v>
      </c>
      <c r="B121" s="9" t="s">
        <v>141</v>
      </c>
      <c r="C121" s="20" t="s">
        <v>1747</v>
      </c>
      <c r="D121" s="8">
        <v>0</v>
      </c>
      <c r="E121" s="10" t="e">
        <v>#DIV/0!</v>
      </c>
      <c r="F121" s="10">
        <v>0</v>
      </c>
      <c r="G121" s="18" t="s">
        <v>115</v>
      </c>
      <c r="H121" s="19" t="s">
        <v>115</v>
      </c>
      <c r="I121" s="11"/>
      <c r="J121" s="11" t="s">
        <v>1739</v>
      </c>
      <c r="M121" s="17"/>
    </row>
    <row r="122" spans="1:13" s="15" customFormat="1" ht="12.75" hidden="1">
      <c r="A122" s="12">
        <v>1312</v>
      </c>
      <c r="B122" s="9" t="s">
        <v>142</v>
      </c>
      <c r="C122" s="20">
        <v>0</v>
      </c>
      <c r="D122" s="8">
        <v>0</v>
      </c>
      <c r="E122" s="10" t="e">
        <v>#DIV/0!</v>
      </c>
      <c r="F122" s="10">
        <v>0</v>
      </c>
      <c r="G122" s="18" t="s">
        <v>143</v>
      </c>
      <c r="H122" s="19">
        <v>242000000</v>
      </c>
      <c r="I122" s="11"/>
      <c r="J122" s="11">
        <v>0</v>
      </c>
      <c r="M122" s="17"/>
    </row>
    <row r="123" spans="1:13" s="15" customFormat="1" ht="12.75" hidden="1">
      <c r="A123" s="12">
        <v>1313</v>
      </c>
      <c r="B123" s="9" t="s">
        <v>144</v>
      </c>
      <c r="C123" s="20" t="s">
        <v>1746</v>
      </c>
      <c r="D123" s="8">
        <v>0</v>
      </c>
      <c r="E123" s="10" t="e">
        <v>#DIV/0!</v>
      </c>
      <c r="F123" s="10">
        <v>0</v>
      </c>
      <c r="G123" s="18" t="s">
        <v>145</v>
      </c>
      <c r="H123" s="19" t="s">
        <v>145</v>
      </c>
      <c r="I123" s="11"/>
      <c r="J123" s="11" t="s">
        <v>1739</v>
      </c>
      <c r="M123" s="17"/>
    </row>
    <row r="124" spans="1:13" s="15" customFormat="1" ht="12.75" hidden="1">
      <c r="A124" s="12">
        <v>1316</v>
      </c>
      <c r="B124" s="9" t="s">
        <v>146</v>
      </c>
      <c r="C124" s="20" t="s">
        <v>1748</v>
      </c>
      <c r="D124" s="8">
        <v>0</v>
      </c>
      <c r="E124" s="10" t="e">
        <v>#DIV/0!</v>
      </c>
      <c r="F124" s="10">
        <v>0</v>
      </c>
      <c r="G124" s="18" t="s">
        <v>145</v>
      </c>
      <c r="H124" s="19" t="s">
        <v>145</v>
      </c>
      <c r="I124" s="11"/>
      <c r="J124" s="11" t="s">
        <v>1739</v>
      </c>
      <c r="M124" s="17"/>
    </row>
    <row r="125" spans="1:13" s="15" customFormat="1" ht="12.75" hidden="1">
      <c r="A125" s="12">
        <v>1315</v>
      </c>
      <c r="B125" s="9" t="s">
        <v>147</v>
      </c>
      <c r="C125" s="20" t="s">
        <v>1748</v>
      </c>
      <c r="D125" s="8">
        <v>0</v>
      </c>
      <c r="E125" s="10" t="e">
        <v>#DIV/0!</v>
      </c>
      <c r="F125" s="10">
        <v>0</v>
      </c>
      <c r="G125" s="18" t="s">
        <v>145</v>
      </c>
      <c r="H125" s="19" t="s">
        <v>145</v>
      </c>
      <c r="I125" s="11"/>
      <c r="J125" s="11" t="s">
        <v>1739</v>
      </c>
      <c r="M125" s="17"/>
    </row>
    <row r="126" spans="1:13" s="15" customFormat="1" ht="12.75" hidden="1">
      <c r="A126" s="12">
        <v>1318</v>
      </c>
      <c r="B126" s="9" t="s">
        <v>148</v>
      </c>
      <c r="C126" s="20" t="s">
        <v>1742</v>
      </c>
      <c r="D126" s="8">
        <v>300</v>
      </c>
      <c r="E126" s="10">
        <v>806666.66666666663</v>
      </c>
      <c r="F126" s="10">
        <v>242000000</v>
      </c>
      <c r="G126" s="18" t="s">
        <v>145</v>
      </c>
      <c r="H126" s="19" t="s">
        <v>145</v>
      </c>
      <c r="I126" s="11"/>
      <c r="J126" s="11" t="s">
        <v>1739</v>
      </c>
      <c r="M126" s="17"/>
    </row>
    <row r="127" spans="1:13" s="15" customFormat="1" ht="12.75" hidden="1">
      <c r="A127" s="12">
        <v>1319</v>
      </c>
      <c r="B127" s="9" t="s">
        <v>149</v>
      </c>
      <c r="C127" s="20" t="s">
        <v>1742</v>
      </c>
      <c r="D127" s="8">
        <v>0</v>
      </c>
      <c r="E127" s="10" t="e">
        <v>#DIV/0!</v>
      </c>
      <c r="F127" s="10">
        <v>0</v>
      </c>
      <c r="G127" s="18" t="s">
        <v>145</v>
      </c>
      <c r="H127" s="19" t="s">
        <v>145</v>
      </c>
      <c r="I127" s="11"/>
      <c r="J127" s="11" t="s">
        <v>1739</v>
      </c>
      <c r="M127" s="17"/>
    </row>
    <row r="128" spans="1:13" s="15" customFormat="1" ht="15.75" hidden="1" customHeight="1">
      <c r="A128" s="12">
        <v>1314</v>
      </c>
      <c r="B128" s="9" t="s">
        <v>150</v>
      </c>
      <c r="C128" s="20" t="s">
        <v>1752</v>
      </c>
      <c r="D128" s="8">
        <v>0</v>
      </c>
      <c r="E128" s="10" t="e">
        <v>#DIV/0!</v>
      </c>
      <c r="F128" s="10">
        <v>0</v>
      </c>
      <c r="G128" s="18" t="s">
        <v>145</v>
      </c>
      <c r="H128" s="19" t="s">
        <v>145</v>
      </c>
      <c r="I128" s="11"/>
      <c r="J128" s="11" t="s">
        <v>1739</v>
      </c>
      <c r="M128" s="17"/>
    </row>
    <row r="129" spans="1:13" s="15" customFormat="1" ht="12.75" hidden="1">
      <c r="A129" s="12">
        <v>1317</v>
      </c>
      <c r="B129" s="9" t="s">
        <v>151</v>
      </c>
      <c r="C129" s="20" t="s">
        <v>1740</v>
      </c>
      <c r="D129" s="8">
        <v>0</v>
      </c>
      <c r="E129" s="10" t="e">
        <v>#DIV/0!</v>
      </c>
      <c r="F129" s="10">
        <v>0</v>
      </c>
      <c r="G129" s="18" t="s">
        <v>145</v>
      </c>
      <c r="H129" s="19" t="s">
        <v>145</v>
      </c>
      <c r="I129" s="11"/>
      <c r="J129" s="11" t="s">
        <v>1739</v>
      </c>
      <c r="M129" s="17"/>
    </row>
    <row r="130" spans="1:13" s="15" customFormat="1" ht="12.75" hidden="1">
      <c r="A130" s="12">
        <v>58</v>
      </c>
      <c r="B130" s="9" t="s">
        <v>152</v>
      </c>
      <c r="C130" s="20">
        <v>0</v>
      </c>
      <c r="D130" s="8">
        <v>0</v>
      </c>
      <c r="E130" s="10" t="e">
        <v>#DIV/0!</v>
      </c>
      <c r="F130" s="10">
        <v>0</v>
      </c>
      <c r="G130" s="18" t="s">
        <v>153</v>
      </c>
      <c r="H130" s="19">
        <v>33126669393.614502</v>
      </c>
      <c r="I130" s="11"/>
      <c r="J130" s="11">
        <v>0</v>
      </c>
      <c r="M130" s="17"/>
    </row>
    <row r="131" spans="1:13" s="34" customFormat="1" ht="15.75" hidden="1" customHeight="1">
      <c r="A131" s="26">
        <v>62</v>
      </c>
      <c r="B131" s="27" t="s">
        <v>154</v>
      </c>
      <c r="C131" s="28" t="s">
        <v>1748</v>
      </c>
      <c r="D131" s="29">
        <v>0</v>
      </c>
      <c r="E131" s="30" t="e">
        <v>#DIV/0!</v>
      </c>
      <c r="F131" s="30">
        <v>0</v>
      </c>
      <c r="G131" s="31" t="s">
        <v>155</v>
      </c>
      <c r="H131" s="32" t="s">
        <v>155</v>
      </c>
      <c r="I131" s="33"/>
      <c r="J131" s="33" t="s">
        <v>1753</v>
      </c>
      <c r="M131" s="35"/>
    </row>
    <row r="132" spans="1:13" s="34" customFormat="1" ht="15.75" hidden="1" customHeight="1">
      <c r="A132" s="26">
        <v>60</v>
      </c>
      <c r="B132" s="27" t="s">
        <v>156</v>
      </c>
      <c r="C132" s="28" t="s">
        <v>1748</v>
      </c>
      <c r="D132" s="29">
        <v>321</v>
      </c>
      <c r="E132" s="30">
        <v>650000</v>
      </c>
      <c r="F132" s="30">
        <v>208650000</v>
      </c>
      <c r="G132" s="31" t="s">
        <v>155</v>
      </c>
      <c r="H132" s="32" t="s">
        <v>155</v>
      </c>
      <c r="I132" s="33"/>
      <c r="J132" s="33" t="s">
        <v>1753</v>
      </c>
      <c r="M132" s="35"/>
    </row>
    <row r="133" spans="1:13" s="34" customFormat="1" ht="15.75" hidden="1" customHeight="1">
      <c r="A133" s="26">
        <v>64</v>
      </c>
      <c r="B133" s="27" t="s">
        <v>157</v>
      </c>
      <c r="C133" s="28" t="s">
        <v>1748</v>
      </c>
      <c r="D133" s="29">
        <v>0</v>
      </c>
      <c r="E133" s="30" t="e">
        <v>#DIV/0!</v>
      </c>
      <c r="F133" s="30">
        <v>0</v>
      </c>
      <c r="G133" s="31" t="s">
        <v>155</v>
      </c>
      <c r="H133" s="32" t="s">
        <v>155</v>
      </c>
      <c r="I133" s="33"/>
      <c r="J133" s="33" t="s">
        <v>1753</v>
      </c>
      <c r="M133" s="35"/>
    </row>
    <row r="134" spans="1:13" s="34" customFormat="1" ht="15.75" hidden="1" customHeight="1">
      <c r="A134" s="26">
        <v>63</v>
      </c>
      <c r="B134" s="27" t="s">
        <v>158</v>
      </c>
      <c r="C134" s="28" t="s">
        <v>1748</v>
      </c>
      <c r="D134" s="29">
        <v>0</v>
      </c>
      <c r="E134" s="30" t="e">
        <v>#DIV/0!</v>
      </c>
      <c r="F134" s="30">
        <v>0</v>
      </c>
      <c r="G134" s="31" t="s">
        <v>155</v>
      </c>
      <c r="H134" s="32" t="s">
        <v>155</v>
      </c>
      <c r="I134" s="33"/>
      <c r="J134" s="33" t="s">
        <v>1753</v>
      </c>
      <c r="M134" s="35"/>
    </row>
    <row r="135" spans="1:13" s="34" customFormat="1" ht="15.75" hidden="1" customHeight="1">
      <c r="A135" s="26">
        <v>59</v>
      </c>
      <c r="B135" s="27" t="s">
        <v>159</v>
      </c>
      <c r="C135" s="28" t="s">
        <v>1745</v>
      </c>
      <c r="D135" s="29">
        <v>650</v>
      </c>
      <c r="E135" s="30">
        <v>170000</v>
      </c>
      <c r="F135" s="30">
        <v>110500000</v>
      </c>
      <c r="G135" s="31" t="s">
        <v>155</v>
      </c>
      <c r="H135" s="32" t="s">
        <v>155</v>
      </c>
      <c r="I135" s="33"/>
      <c r="J135" s="33" t="s">
        <v>1753</v>
      </c>
      <c r="M135" s="35"/>
    </row>
    <row r="136" spans="1:13" s="34" customFormat="1" ht="12.75" hidden="1">
      <c r="A136" s="26">
        <v>61</v>
      </c>
      <c r="B136" s="27" t="s">
        <v>160</v>
      </c>
      <c r="C136" s="28" t="s">
        <v>1748</v>
      </c>
      <c r="D136" s="29">
        <v>1000</v>
      </c>
      <c r="E136" s="30">
        <v>765000</v>
      </c>
      <c r="F136" s="30">
        <v>765000000</v>
      </c>
      <c r="G136" s="31" t="s">
        <v>155</v>
      </c>
      <c r="H136" s="32" t="s">
        <v>155</v>
      </c>
      <c r="I136" s="33"/>
      <c r="J136" s="33" t="s">
        <v>1753</v>
      </c>
      <c r="M136" s="35"/>
    </row>
    <row r="137" spans="1:13" s="34" customFormat="1" ht="15.75" hidden="1" customHeight="1">
      <c r="A137" s="26">
        <v>66</v>
      </c>
      <c r="B137" s="27" t="s">
        <v>161</v>
      </c>
      <c r="C137" s="28" t="s">
        <v>1748</v>
      </c>
      <c r="D137" s="29">
        <v>10072</v>
      </c>
      <c r="E137" s="30">
        <v>370167.31344320887</v>
      </c>
      <c r="F137" s="30">
        <v>3728325181</v>
      </c>
      <c r="G137" s="31" t="s">
        <v>155</v>
      </c>
      <c r="H137" s="32" t="s">
        <v>155</v>
      </c>
      <c r="I137" s="33"/>
      <c r="J137" s="33" t="s">
        <v>1753</v>
      </c>
      <c r="M137" s="35"/>
    </row>
    <row r="138" spans="1:13" s="34" customFormat="1" ht="12.75" hidden="1">
      <c r="A138" s="26">
        <v>65</v>
      </c>
      <c r="B138" s="27" t="s">
        <v>162</v>
      </c>
      <c r="C138" s="28" t="s">
        <v>1748</v>
      </c>
      <c r="D138" s="29">
        <v>6939</v>
      </c>
      <c r="E138" s="30">
        <v>988101.16731690441</v>
      </c>
      <c r="F138" s="30">
        <v>6856434000.0120001</v>
      </c>
      <c r="G138" s="31" t="s">
        <v>155</v>
      </c>
      <c r="H138" s="32" t="s">
        <v>155</v>
      </c>
      <c r="I138" s="33"/>
      <c r="J138" s="33" t="s">
        <v>1753</v>
      </c>
      <c r="M138" s="35"/>
    </row>
    <row r="139" spans="1:13" s="46" customFormat="1" ht="15.75" customHeight="1">
      <c r="A139" s="38">
        <v>67</v>
      </c>
      <c r="B139" s="39" t="s">
        <v>163</v>
      </c>
      <c r="C139" s="40" t="s">
        <v>1748</v>
      </c>
      <c r="D139" s="41">
        <v>64</v>
      </c>
      <c r="E139" s="42">
        <v>475625</v>
      </c>
      <c r="F139" s="42">
        <v>30440000</v>
      </c>
      <c r="G139" s="43" t="s">
        <v>155</v>
      </c>
      <c r="H139" s="44" t="s">
        <v>155</v>
      </c>
      <c r="I139" s="45"/>
      <c r="J139" s="45" t="s">
        <v>1751</v>
      </c>
      <c r="M139" s="47"/>
    </row>
    <row r="140" spans="1:13" s="15" customFormat="1" ht="15.75" hidden="1" customHeight="1">
      <c r="A140" s="12">
        <v>93</v>
      </c>
      <c r="B140" s="9" t="s">
        <v>164</v>
      </c>
      <c r="C140" s="20" t="s">
        <v>1742</v>
      </c>
      <c r="D140" s="8">
        <v>50</v>
      </c>
      <c r="E140" s="10">
        <v>709000</v>
      </c>
      <c r="F140" s="10">
        <v>35450000</v>
      </c>
      <c r="G140" s="18" t="s">
        <v>155</v>
      </c>
      <c r="H140" s="19" t="s">
        <v>155</v>
      </c>
      <c r="I140" s="11"/>
      <c r="J140" s="11" t="s">
        <v>1739</v>
      </c>
      <c r="M140" s="17"/>
    </row>
    <row r="141" spans="1:13" s="15" customFormat="1" ht="15.75" hidden="1" customHeight="1">
      <c r="A141" s="12">
        <v>68</v>
      </c>
      <c r="B141" s="9" t="s">
        <v>165</v>
      </c>
      <c r="C141" s="20" t="s">
        <v>1747</v>
      </c>
      <c r="D141" s="8">
        <v>1650</v>
      </c>
      <c r="E141" s="10">
        <v>395000</v>
      </c>
      <c r="F141" s="10">
        <v>651750000</v>
      </c>
      <c r="G141" s="18" t="s">
        <v>155</v>
      </c>
      <c r="H141" s="19" t="s">
        <v>155</v>
      </c>
      <c r="I141" s="11"/>
      <c r="J141" s="11" t="s">
        <v>1739</v>
      </c>
      <c r="M141" s="17"/>
    </row>
    <row r="142" spans="1:13" s="15" customFormat="1" ht="15.75" hidden="1" customHeight="1">
      <c r="A142" s="12">
        <v>98</v>
      </c>
      <c r="B142" s="9" t="s">
        <v>166</v>
      </c>
      <c r="C142" s="20" t="s">
        <v>1740</v>
      </c>
      <c r="D142" s="8">
        <v>4500</v>
      </c>
      <c r="E142" s="10">
        <v>130000</v>
      </c>
      <c r="F142" s="10">
        <v>585000000</v>
      </c>
      <c r="G142" s="18" t="s">
        <v>155</v>
      </c>
      <c r="H142" s="19" t="s">
        <v>155</v>
      </c>
      <c r="I142" s="11"/>
      <c r="J142" s="11" t="s">
        <v>1739</v>
      </c>
      <c r="M142" s="17"/>
    </row>
    <row r="143" spans="1:13" s="15" customFormat="1" ht="12.75" hidden="1">
      <c r="A143" s="12">
        <v>91</v>
      </c>
      <c r="B143" s="9" t="s">
        <v>167</v>
      </c>
      <c r="C143" s="20" t="s">
        <v>1745</v>
      </c>
      <c r="D143" s="8">
        <v>84770</v>
      </c>
      <c r="E143" s="10">
        <v>148685.93920039519</v>
      </c>
      <c r="F143" s="10">
        <v>12604107066.0175</v>
      </c>
      <c r="G143" s="18" t="s">
        <v>155</v>
      </c>
      <c r="H143" s="19" t="s">
        <v>155</v>
      </c>
      <c r="I143" s="11"/>
      <c r="J143" s="11" t="s">
        <v>1739</v>
      </c>
      <c r="M143" s="17"/>
    </row>
    <row r="144" spans="1:13" s="15" customFormat="1" ht="15.75" hidden="1" customHeight="1">
      <c r="A144" s="12">
        <v>76</v>
      </c>
      <c r="B144" s="9" t="s">
        <v>168</v>
      </c>
      <c r="C144" s="20" t="s">
        <v>1742</v>
      </c>
      <c r="D144" s="8">
        <v>200</v>
      </c>
      <c r="E144" s="10">
        <v>30000</v>
      </c>
      <c r="F144" s="10">
        <v>6000000</v>
      </c>
      <c r="G144" s="18" t="s">
        <v>155</v>
      </c>
      <c r="H144" s="19" t="s">
        <v>155</v>
      </c>
      <c r="I144" s="11"/>
      <c r="J144" s="11" t="s">
        <v>1739</v>
      </c>
      <c r="M144" s="17"/>
    </row>
    <row r="145" spans="1:13" s="15" customFormat="1" ht="15.75" hidden="1" customHeight="1">
      <c r="A145" s="12">
        <v>81</v>
      </c>
      <c r="B145" s="9" t="s">
        <v>169</v>
      </c>
      <c r="C145" s="20" t="s">
        <v>1742</v>
      </c>
      <c r="D145" s="8">
        <v>0</v>
      </c>
      <c r="E145" s="10" t="e">
        <v>#DIV/0!</v>
      </c>
      <c r="F145" s="10">
        <v>0</v>
      </c>
      <c r="G145" s="18" t="s">
        <v>155</v>
      </c>
      <c r="H145" s="19" t="s">
        <v>155</v>
      </c>
      <c r="I145" s="11"/>
      <c r="J145" s="11" t="s">
        <v>1739</v>
      </c>
      <c r="M145" s="17"/>
    </row>
    <row r="146" spans="1:13" s="15" customFormat="1" ht="15.75" hidden="1" customHeight="1">
      <c r="A146" s="12">
        <v>89</v>
      </c>
      <c r="B146" s="9" t="s">
        <v>170</v>
      </c>
      <c r="C146" s="20" t="s">
        <v>1745</v>
      </c>
      <c r="D146" s="8">
        <v>0</v>
      </c>
      <c r="E146" s="10" t="e">
        <v>#DIV/0!</v>
      </c>
      <c r="F146" s="10">
        <v>0</v>
      </c>
      <c r="G146" s="18" t="s">
        <v>155</v>
      </c>
      <c r="H146" s="19" t="s">
        <v>155</v>
      </c>
      <c r="I146" s="11"/>
      <c r="J146" s="11" t="s">
        <v>1739</v>
      </c>
      <c r="M146" s="17"/>
    </row>
    <row r="147" spans="1:13" s="15" customFormat="1" ht="15.75" hidden="1" customHeight="1">
      <c r="A147" s="12">
        <v>92</v>
      </c>
      <c r="B147" s="9" t="s">
        <v>171</v>
      </c>
      <c r="C147" s="20" t="s">
        <v>1748</v>
      </c>
      <c r="D147" s="8">
        <v>100</v>
      </c>
      <c r="E147" s="10">
        <v>87000</v>
      </c>
      <c r="F147" s="10">
        <v>8700000</v>
      </c>
      <c r="G147" s="18" t="s">
        <v>155</v>
      </c>
      <c r="H147" s="19" t="s">
        <v>155</v>
      </c>
      <c r="I147" s="11"/>
      <c r="J147" s="11" t="s">
        <v>1739</v>
      </c>
      <c r="M147" s="17"/>
    </row>
    <row r="148" spans="1:13" s="15" customFormat="1" ht="12.75" hidden="1">
      <c r="A148" s="12">
        <v>72</v>
      </c>
      <c r="B148" s="9" t="s">
        <v>172</v>
      </c>
      <c r="C148" s="20" t="s">
        <v>1745</v>
      </c>
      <c r="D148" s="8">
        <v>2398</v>
      </c>
      <c r="E148" s="10">
        <v>128000</v>
      </c>
      <c r="F148" s="10">
        <v>306944000</v>
      </c>
      <c r="G148" s="18" t="s">
        <v>155</v>
      </c>
      <c r="H148" s="19" t="s">
        <v>155</v>
      </c>
      <c r="I148" s="11"/>
      <c r="J148" s="11" t="s">
        <v>1739</v>
      </c>
      <c r="M148" s="17"/>
    </row>
    <row r="149" spans="1:13" s="15" customFormat="1" ht="12.75" hidden="1">
      <c r="A149" s="12">
        <v>70</v>
      </c>
      <c r="B149" s="9" t="s">
        <v>173</v>
      </c>
      <c r="C149" s="20" t="s">
        <v>1745</v>
      </c>
      <c r="D149" s="8">
        <v>1708</v>
      </c>
      <c r="E149" s="10">
        <v>111793.91100702576</v>
      </c>
      <c r="F149" s="10">
        <v>190944000</v>
      </c>
      <c r="G149" s="18" t="s">
        <v>155</v>
      </c>
      <c r="H149" s="19" t="s">
        <v>155</v>
      </c>
      <c r="I149" s="11"/>
      <c r="J149" s="11" t="s">
        <v>1739</v>
      </c>
      <c r="M149" s="17"/>
    </row>
    <row r="150" spans="1:13" s="15" customFormat="1" ht="12.75" hidden="1">
      <c r="A150" s="12">
        <v>94</v>
      </c>
      <c r="B150" s="9" t="s">
        <v>174</v>
      </c>
      <c r="C150" s="20" t="s">
        <v>1750</v>
      </c>
      <c r="D150" s="8">
        <v>10</v>
      </c>
      <c r="E150" s="10">
        <v>865000</v>
      </c>
      <c r="F150" s="10">
        <v>8650000</v>
      </c>
      <c r="G150" s="18" t="s">
        <v>155</v>
      </c>
      <c r="H150" s="19" t="s">
        <v>155</v>
      </c>
      <c r="I150" s="11"/>
      <c r="J150" s="11" t="s">
        <v>1739</v>
      </c>
      <c r="M150" s="17"/>
    </row>
    <row r="151" spans="1:13" s="15" customFormat="1" ht="15.75" hidden="1" customHeight="1">
      <c r="A151" s="12">
        <v>95</v>
      </c>
      <c r="B151" s="9" t="s">
        <v>175</v>
      </c>
      <c r="C151" s="20" t="s">
        <v>1742</v>
      </c>
      <c r="D151" s="8">
        <v>350</v>
      </c>
      <c r="E151" s="10">
        <v>265000</v>
      </c>
      <c r="F151" s="10">
        <v>92750000</v>
      </c>
      <c r="G151" s="18" t="s">
        <v>155</v>
      </c>
      <c r="H151" s="19" t="s">
        <v>155</v>
      </c>
      <c r="I151" s="11"/>
      <c r="J151" s="11" t="s">
        <v>1739</v>
      </c>
      <c r="M151" s="17"/>
    </row>
    <row r="152" spans="1:13" s="15" customFormat="1" ht="15.75" hidden="1" customHeight="1">
      <c r="A152" s="12">
        <v>79</v>
      </c>
      <c r="B152" s="9" t="s">
        <v>176</v>
      </c>
      <c r="C152" s="20" t="s">
        <v>1748</v>
      </c>
      <c r="D152" s="8">
        <v>1050</v>
      </c>
      <c r="E152" s="10">
        <v>159000</v>
      </c>
      <c r="F152" s="10">
        <v>166950000</v>
      </c>
      <c r="G152" s="18" t="s">
        <v>155</v>
      </c>
      <c r="H152" s="19" t="s">
        <v>155</v>
      </c>
      <c r="I152" s="11"/>
      <c r="J152" s="11" t="s">
        <v>1739</v>
      </c>
      <c r="M152" s="17"/>
    </row>
    <row r="153" spans="1:13" s="15" customFormat="1" ht="15.75" hidden="1" customHeight="1">
      <c r="A153" s="12">
        <v>86</v>
      </c>
      <c r="B153" s="9" t="s">
        <v>177</v>
      </c>
      <c r="C153" s="20" t="s">
        <v>1748</v>
      </c>
      <c r="D153" s="8">
        <v>0</v>
      </c>
      <c r="E153" s="10" t="e">
        <v>#DIV/0!</v>
      </c>
      <c r="F153" s="10">
        <v>0</v>
      </c>
      <c r="G153" s="18" t="s">
        <v>155</v>
      </c>
      <c r="H153" s="19" t="s">
        <v>155</v>
      </c>
      <c r="I153" s="11"/>
      <c r="J153" s="11" t="s">
        <v>1739</v>
      </c>
      <c r="M153" s="17"/>
    </row>
    <row r="154" spans="1:13" s="15" customFormat="1" ht="15.75" hidden="1" customHeight="1">
      <c r="A154" s="12">
        <v>71</v>
      </c>
      <c r="B154" s="9" t="s">
        <v>178</v>
      </c>
      <c r="C154" s="20" t="s">
        <v>1745</v>
      </c>
      <c r="D154" s="8">
        <v>2250</v>
      </c>
      <c r="E154" s="10">
        <v>214000</v>
      </c>
      <c r="F154" s="10">
        <v>481500000</v>
      </c>
      <c r="G154" s="18" t="s">
        <v>155</v>
      </c>
      <c r="H154" s="19" t="s">
        <v>155</v>
      </c>
      <c r="I154" s="11"/>
      <c r="J154" s="11" t="s">
        <v>1739</v>
      </c>
      <c r="M154" s="17"/>
    </row>
    <row r="155" spans="1:13" s="15" customFormat="1" ht="15.75" hidden="1" customHeight="1">
      <c r="A155" s="12">
        <v>82</v>
      </c>
      <c r="B155" s="9" t="s">
        <v>179</v>
      </c>
      <c r="C155" s="20" t="s">
        <v>1748</v>
      </c>
      <c r="D155" s="8">
        <v>0</v>
      </c>
      <c r="E155" s="10" t="e">
        <v>#DIV/0!</v>
      </c>
      <c r="F155" s="10">
        <v>0</v>
      </c>
      <c r="G155" s="18" t="s">
        <v>155</v>
      </c>
      <c r="H155" s="19" t="s">
        <v>155</v>
      </c>
      <c r="I155" s="11"/>
      <c r="J155" s="11" t="s">
        <v>1739</v>
      </c>
      <c r="M155" s="17"/>
    </row>
    <row r="156" spans="1:13" s="15" customFormat="1" ht="12.75" hidden="1">
      <c r="A156" s="12">
        <v>69</v>
      </c>
      <c r="B156" s="9" t="s">
        <v>180</v>
      </c>
      <c r="C156" s="20" t="s">
        <v>1745</v>
      </c>
      <c r="D156" s="8">
        <v>6700</v>
      </c>
      <c r="E156" s="10">
        <v>195000.00008955222</v>
      </c>
      <c r="F156" s="10">
        <v>1306500000.5999999</v>
      </c>
      <c r="G156" s="18" t="s">
        <v>155</v>
      </c>
      <c r="H156" s="19" t="s">
        <v>155</v>
      </c>
      <c r="I156" s="11"/>
      <c r="J156" s="11" t="s">
        <v>1739</v>
      </c>
      <c r="M156" s="17"/>
    </row>
    <row r="157" spans="1:13" s="15" customFormat="1" ht="15.75" hidden="1" customHeight="1">
      <c r="A157" s="12">
        <v>78</v>
      </c>
      <c r="B157" s="9" t="s">
        <v>181</v>
      </c>
      <c r="C157" s="20" t="s">
        <v>1748</v>
      </c>
      <c r="D157" s="8">
        <v>4148</v>
      </c>
      <c r="E157" s="10">
        <v>155080.03857280617</v>
      </c>
      <c r="F157" s="10">
        <v>643272000</v>
      </c>
      <c r="G157" s="18" t="s">
        <v>155</v>
      </c>
      <c r="H157" s="19" t="s">
        <v>155</v>
      </c>
      <c r="I157" s="11"/>
      <c r="J157" s="11" t="s">
        <v>1739</v>
      </c>
      <c r="M157" s="17"/>
    </row>
    <row r="158" spans="1:13" s="15" customFormat="1" ht="12.75" hidden="1">
      <c r="A158" s="12">
        <v>96</v>
      </c>
      <c r="B158" s="9" t="s">
        <v>182</v>
      </c>
      <c r="C158" s="20" t="s">
        <v>1742</v>
      </c>
      <c r="D158" s="8">
        <v>414</v>
      </c>
      <c r="E158" s="10">
        <v>782608.69565217395</v>
      </c>
      <c r="F158" s="10">
        <v>324000000</v>
      </c>
      <c r="G158" s="18" t="s">
        <v>155</v>
      </c>
      <c r="H158" s="19" t="s">
        <v>155</v>
      </c>
      <c r="I158" s="11"/>
      <c r="J158" s="11" t="s">
        <v>1739</v>
      </c>
      <c r="M158" s="17"/>
    </row>
    <row r="159" spans="1:13" s="15" customFormat="1" ht="15.75" hidden="1" customHeight="1">
      <c r="A159" s="12">
        <v>84</v>
      </c>
      <c r="B159" s="9" t="s">
        <v>183</v>
      </c>
      <c r="C159" s="20" t="s">
        <v>1745</v>
      </c>
      <c r="D159" s="8">
        <v>0</v>
      </c>
      <c r="E159" s="10" t="e">
        <v>#DIV/0!</v>
      </c>
      <c r="F159" s="10">
        <v>0</v>
      </c>
      <c r="G159" s="18" t="s">
        <v>155</v>
      </c>
      <c r="H159" s="19" t="s">
        <v>155</v>
      </c>
      <c r="I159" s="11"/>
      <c r="J159" s="11" t="s">
        <v>1739</v>
      </c>
      <c r="M159" s="17"/>
    </row>
    <row r="160" spans="1:13" s="15" customFormat="1" ht="15.75" hidden="1" customHeight="1">
      <c r="A160" s="12">
        <v>83</v>
      </c>
      <c r="B160" s="9" t="s">
        <v>184</v>
      </c>
      <c r="C160" s="20" t="s">
        <v>1748</v>
      </c>
      <c r="D160" s="8">
        <v>0</v>
      </c>
      <c r="E160" s="10">
        <v>91140</v>
      </c>
      <c r="F160" s="10">
        <v>0</v>
      </c>
      <c r="G160" s="18" t="s">
        <v>155</v>
      </c>
      <c r="H160" s="19" t="s">
        <v>155</v>
      </c>
      <c r="I160" s="11"/>
      <c r="J160" s="11" t="s">
        <v>1739</v>
      </c>
      <c r="M160" s="17"/>
    </row>
    <row r="161" spans="1:13" s="15" customFormat="1" ht="15.75" hidden="1" customHeight="1">
      <c r="A161" s="12">
        <v>87</v>
      </c>
      <c r="B161" s="9" t="s">
        <v>185</v>
      </c>
      <c r="C161" s="20" t="s">
        <v>1742</v>
      </c>
      <c r="D161" s="8">
        <v>2304</v>
      </c>
      <c r="E161" s="10">
        <v>699999.99986328138</v>
      </c>
      <c r="F161" s="10">
        <v>1612799999.6850002</v>
      </c>
      <c r="G161" s="18" t="s">
        <v>155</v>
      </c>
      <c r="H161" s="19" t="s">
        <v>155</v>
      </c>
      <c r="I161" s="11"/>
      <c r="J161" s="11" t="s">
        <v>1739</v>
      </c>
      <c r="M161" s="17"/>
    </row>
    <row r="162" spans="1:13" s="15" customFormat="1" ht="15.75" hidden="1" customHeight="1">
      <c r="A162" s="12">
        <v>88</v>
      </c>
      <c r="B162" s="9" t="s">
        <v>186</v>
      </c>
      <c r="C162" s="20" t="s">
        <v>1745</v>
      </c>
      <c r="D162" s="8">
        <v>0</v>
      </c>
      <c r="E162" s="10" t="e">
        <v>#DIV/0!</v>
      </c>
      <c r="F162" s="10">
        <v>0</v>
      </c>
      <c r="G162" s="18" t="s">
        <v>155</v>
      </c>
      <c r="H162" s="19" t="s">
        <v>155</v>
      </c>
      <c r="I162" s="11"/>
      <c r="J162" s="11" t="s">
        <v>1739</v>
      </c>
      <c r="M162" s="17"/>
    </row>
    <row r="163" spans="1:13" s="15" customFormat="1" ht="15.75" hidden="1" customHeight="1">
      <c r="A163" s="12">
        <v>73</v>
      </c>
      <c r="B163" s="9" t="s">
        <v>187</v>
      </c>
      <c r="C163" s="20" t="s">
        <v>1745</v>
      </c>
      <c r="D163" s="8">
        <v>4170</v>
      </c>
      <c r="E163" s="10">
        <v>63867.612949640286</v>
      </c>
      <c r="F163" s="10">
        <v>266327946</v>
      </c>
      <c r="G163" s="18" t="s">
        <v>155</v>
      </c>
      <c r="H163" s="19" t="s">
        <v>155</v>
      </c>
      <c r="I163" s="11"/>
      <c r="J163" s="11" t="s">
        <v>1739</v>
      </c>
      <c r="M163" s="17"/>
    </row>
    <row r="164" spans="1:13" s="15" customFormat="1" ht="15.75" hidden="1" customHeight="1">
      <c r="A164" s="12">
        <v>75</v>
      </c>
      <c r="B164" s="9" t="s">
        <v>188</v>
      </c>
      <c r="C164" s="20" t="s">
        <v>1742</v>
      </c>
      <c r="D164" s="8">
        <v>1460</v>
      </c>
      <c r="E164" s="10">
        <v>202500</v>
      </c>
      <c r="F164" s="10">
        <v>295650000</v>
      </c>
      <c r="G164" s="18" t="s">
        <v>155</v>
      </c>
      <c r="H164" s="19" t="s">
        <v>155</v>
      </c>
      <c r="I164" s="11"/>
      <c r="J164" s="11" t="s">
        <v>1739</v>
      </c>
      <c r="M164" s="17"/>
    </row>
    <row r="165" spans="1:13" s="15" customFormat="1" ht="12.75" hidden="1">
      <c r="A165" s="12">
        <v>97</v>
      </c>
      <c r="B165" s="9" t="s">
        <v>189</v>
      </c>
      <c r="C165" s="20" t="s">
        <v>1748</v>
      </c>
      <c r="D165" s="8">
        <v>30</v>
      </c>
      <c r="E165" s="10">
        <v>325000</v>
      </c>
      <c r="F165" s="10">
        <v>9750000</v>
      </c>
      <c r="G165" s="18" t="s">
        <v>155</v>
      </c>
      <c r="H165" s="19" t="s">
        <v>155</v>
      </c>
      <c r="I165" s="11"/>
      <c r="J165" s="11" t="s">
        <v>1739</v>
      </c>
      <c r="M165" s="17"/>
    </row>
    <row r="166" spans="1:13" s="15" customFormat="1" ht="15.75" hidden="1" customHeight="1">
      <c r="A166" s="12">
        <v>74</v>
      </c>
      <c r="B166" s="9" t="s">
        <v>190</v>
      </c>
      <c r="C166" s="20" t="s">
        <v>1742</v>
      </c>
      <c r="D166" s="8">
        <v>2240</v>
      </c>
      <c r="E166" s="10">
        <v>209111.60714285713</v>
      </c>
      <c r="F166" s="10">
        <v>468410000</v>
      </c>
      <c r="G166" s="18" t="s">
        <v>155</v>
      </c>
      <c r="H166" s="19" t="s">
        <v>155</v>
      </c>
      <c r="I166" s="11"/>
      <c r="J166" s="11" t="s">
        <v>1739</v>
      </c>
      <c r="M166" s="17"/>
    </row>
    <row r="167" spans="1:13" s="15" customFormat="1" ht="15.75" hidden="1" customHeight="1">
      <c r="A167" s="12">
        <v>90</v>
      </c>
      <c r="B167" s="9" t="s">
        <v>191</v>
      </c>
      <c r="C167" s="20" t="s">
        <v>1742</v>
      </c>
      <c r="D167" s="8">
        <v>0</v>
      </c>
      <c r="E167" s="10" t="e">
        <v>#DIV/0!</v>
      </c>
      <c r="F167" s="10">
        <v>0</v>
      </c>
      <c r="G167" s="18" t="s">
        <v>155</v>
      </c>
      <c r="H167" s="19" t="s">
        <v>155</v>
      </c>
      <c r="I167" s="11"/>
      <c r="J167" s="11" t="s">
        <v>1739</v>
      </c>
      <c r="M167" s="17"/>
    </row>
    <row r="168" spans="1:13" s="15" customFormat="1" ht="15.75" hidden="1" customHeight="1">
      <c r="A168" s="12">
        <v>77</v>
      </c>
      <c r="B168" s="9" t="s">
        <v>192</v>
      </c>
      <c r="C168" s="20" t="s">
        <v>1741</v>
      </c>
      <c r="D168" s="8">
        <v>200</v>
      </c>
      <c r="E168" s="10">
        <v>825000</v>
      </c>
      <c r="F168" s="10">
        <v>165000000</v>
      </c>
      <c r="G168" s="18" t="s">
        <v>155</v>
      </c>
      <c r="H168" s="19" t="s">
        <v>155</v>
      </c>
      <c r="I168" s="11"/>
      <c r="J168" s="11" t="s">
        <v>1739</v>
      </c>
      <c r="M168" s="17"/>
    </row>
    <row r="169" spans="1:13" s="15" customFormat="1" ht="15.75" hidden="1" customHeight="1">
      <c r="A169" s="12">
        <v>80</v>
      </c>
      <c r="B169" s="9" t="s">
        <v>193</v>
      </c>
      <c r="C169" s="20" t="s">
        <v>1748</v>
      </c>
      <c r="D169" s="8">
        <v>200</v>
      </c>
      <c r="E169" s="10">
        <v>130476</v>
      </c>
      <c r="F169" s="10">
        <v>26095200</v>
      </c>
      <c r="G169" s="18" t="s">
        <v>155</v>
      </c>
      <c r="H169" s="19" t="s">
        <v>155</v>
      </c>
      <c r="I169" s="11"/>
      <c r="J169" s="11" t="s">
        <v>1739</v>
      </c>
      <c r="M169" s="17"/>
    </row>
    <row r="170" spans="1:13" s="15" customFormat="1" ht="12.75" hidden="1">
      <c r="A170" s="12">
        <v>85</v>
      </c>
      <c r="B170" s="9" t="s">
        <v>194</v>
      </c>
      <c r="C170" s="20" t="s">
        <v>1747</v>
      </c>
      <c r="D170" s="8">
        <v>1490</v>
      </c>
      <c r="E170" s="10">
        <v>373000</v>
      </c>
      <c r="F170" s="10">
        <v>555770000</v>
      </c>
      <c r="G170" s="18" t="s">
        <v>155</v>
      </c>
      <c r="H170" s="19" t="s">
        <v>155</v>
      </c>
      <c r="I170" s="11"/>
      <c r="J170" s="11" t="s">
        <v>1739</v>
      </c>
      <c r="M170" s="17"/>
    </row>
    <row r="171" spans="1:13" s="15" customFormat="1" ht="15.75" hidden="1" customHeight="1">
      <c r="A171" s="12">
        <v>0</v>
      </c>
      <c r="B171" s="9" t="s">
        <v>1715</v>
      </c>
      <c r="C171" s="20" t="s">
        <v>1754</v>
      </c>
      <c r="D171" s="8">
        <v>375</v>
      </c>
      <c r="E171" s="10">
        <v>1640000.0007999998</v>
      </c>
      <c r="F171" s="10">
        <v>615000000.29999995</v>
      </c>
      <c r="G171" s="18" t="s">
        <v>155</v>
      </c>
      <c r="H171" s="19" t="s">
        <v>155</v>
      </c>
      <c r="I171" s="11"/>
      <c r="J171" s="11">
        <v>0</v>
      </c>
      <c r="M171" s="17"/>
    </row>
    <row r="172" spans="1:13" s="15" customFormat="1" ht="15.75" hidden="1" customHeight="1">
      <c r="A172" s="12">
        <v>1475</v>
      </c>
      <c r="B172" s="9" t="s">
        <v>195</v>
      </c>
      <c r="C172" s="20">
        <v>0</v>
      </c>
      <c r="D172" s="8">
        <v>0</v>
      </c>
      <c r="E172" s="10" t="e">
        <v>#DIV/0!</v>
      </c>
      <c r="F172" s="10">
        <v>0</v>
      </c>
      <c r="G172" s="18" t="s">
        <v>195</v>
      </c>
      <c r="H172" s="19">
        <v>832015695</v>
      </c>
      <c r="I172" s="11"/>
      <c r="J172" s="11">
        <v>0</v>
      </c>
      <c r="M172" s="17"/>
    </row>
    <row r="173" spans="1:13" s="34" customFormat="1" ht="15.75" hidden="1" customHeight="1">
      <c r="A173" s="26">
        <v>1478</v>
      </c>
      <c r="B173" s="27" t="s">
        <v>196</v>
      </c>
      <c r="C173" s="28" t="s">
        <v>1748</v>
      </c>
      <c r="D173" s="29">
        <v>375</v>
      </c>
      <c r="E173" s="30">
        <v>1349920.32</v>
      </c>
      <c r="F173" s="30">
        <v>506220120</v>
      </c>
      <c r="G173" s="31" t="s">
        <v>197</v>
      </c>
      <c r="H173" s="32" t="s">
        <v>197</v>
      </c>
      <c r="I173" s="33"/>
      <c r="J173" s="33" t="s">
        <v>1753</v>
      </c>
      <c r="M173" s="35"/>
    </row>
    <row r="174" spans="1:13" s="15" customFormat="1" ht="15.75" hidden="1" customHeight="1">
      <c r="A174" s="12">
        <v>1477</v>
      </c>
      <c r="B174" s="9" t="s">
        <v>198</v>
      </c>
      <c r="C174" s="20" t="s">
        <v>1742</v>
      </c>
      <c r="D174" s="8">
        <v>250</v>
      </c>
      <c r="E174" s="10">
        <v>1263870.3</v>
      </c>
      <c r="F174" s="10">
        <v>315967575</v>
      </c>
      <c r="G174" s="18" t="s">
        <v>197</v>
      </c>
      <c r="H174" s="19" t="s">
        <v>197</v>
      </c>
      <c r="I174" s="11"/>
      <c r="J174" s="11" t="s">
        <v>1739</v>
      </c>
      <c r="M174" s="17"/>
    </row>
    <row r="175" spans="1:13" s="15" customFormat="1" ht="15.75" hidden="1" customHeight="1">
      <c r="A175" s="12">
        <v>1476</v>
      </c>
      <c r="B175" s="9" t="s">
        <v>199</v>
      </c>
      <c r="C175" s="20" t="s">
        <v>1752</v>
      </c>
      <c r="D175" s="8">
        <v>10</v>
      </c>
      <c r="E175" s="10">
        <v>982800</v>
      </c>
      <c r="F175" s="10">
        <v>9828000</v>
      </c>
      <c r="G175" s="18" t="s">
        <v>197</v>
      </c>
      <c r="H175" s="19" t="s">
        <v>197</v>
      </c>
      <c r="I175" s="11"/>
      <c r="J175" s="11" t="s">
        <v>1739</v>
      </c>
      <c r="M175" s="17"/>
    </row>
    <row r="176" spans="1:13" s="15" customFormat="1" ht="12.75" hidden="1">
      <c r="A176" s="12">
        <v>0</v>
      </c>
      <c r="B176" s="9" t="s">
        <v>1700</v>
      </c>
      <c r="C176" s="20">
        <v>0</v>
      </c>
      <c r="D176" s="8">
        <v>0</v>
      </c>
      <c r="E176" s="10" t="e">
        <v>#DIV/0!</v>
      </c>
      <c r="F176" s="10">
        <v>0</v>
      </c>
      <c r="G176" s="18" t="s">
        <v>1700</v>
      </c>
      <c r="H176" s="19">
        <v>27740000</v>
      </c>
      <c r="I176" s="11"/>
      <c r="J176" s="11">
        <v>0</v>
      </c>
      <c r="M176" s="17"/>
    </row>
    <row r="177" spans="1:13" s="15" customFormat="1" ht="15.75" hidden="1" customHeight="1">
      <c r="A177" s="12">
        <v>0</v>
      </c>
      <c r="B177" s="9" t="s">
        <v>1677</v>
      </c>
      <c r="C177" s="20" t="s">
        <v>1738</v>
      </c>
      <c r="D177" s="8">
        <v>200</v>
      </c>
      <c r="E177" s="10">
        <v>57000</v>
      </c>
      <c r="F177" s="10">
        <v>11400000</v>
      </c>
      <c r="G177" s="18" t="s">
        <v>1678</v>
      </c>
      <c r="H177" s="19" t="s">
        <v>1678</v>
      </c>
      <c r="I177" s="11"/>
      <c r="J177" s="11">
        <v>0</v>
      </c>
      <c r="M177" s="17"/>
    </row>
    <row r="178" spans="1:13" s="15" customFormat="1" ht="12.75" hidden="1">
      <c r="A178" s="12">
        <v>0</v>
      </c>
      <c r="B178" s="9" t="s">
        <v>1679</v>
      </c>
      <c r="C178" s="20" t="s">
        <v>1738</v>
      </c>
      <c r="D178" s="8">
        <v>0</v>
      </c>
      <c r="E178" s="10" t="e">
        <v>#DIV/0!</v>
      </c>
      <c r="F178" s="10">
        <v>0</v>
      </c>
      <c r="G178" s="18" t="s">
        <v>1678</v>
      </c>
      <c r="H178" s="19" t="s">
        <v>1678</v>
      </c>
      <c r="I178" s="11"/>
      <c r="J178" s="11">
        <v>0</v>
      </c>
      <c r="M178" s="17"/>
    </row>
    <row r="179" spans="1:13" s="15" customFormat="1" ht="15.75" hidden="1" customHeight="1">
      <c r="A179" s="12">
        <v>0</v>
      </c>
      <c r="B179" s="9" t="s">
        <v>1680</v>
      </c>
      <c r="C179" s="20" t="s">
        <v>1738</v>
      </c>
      <c r="D179" s="8">
        <v>1000</v>
      </c>
      <c r="E179" s="10">
        <v>11500</v>
      </c>
      <c r="F179" s="10">
        <v>11500000</v>
      </c>
      <c r="G179" s="18" t="s">
        <v>1678</v>
      </c>
      <c r="H179" s="19" t="s">
        <v>1678</v>
      </c>
      <c r="I179" s="11"/>
      <c r="J179" s="11">
        <v>0</v>
      </c>
      <c r="M179" s="17"/>
    </row>
    <row r="180" spans="1:13" s="15" customFormat="1" ht="15.75" hidden="1" customHeight="1">
      <c r="A180" s="12">
        <v>0</v>
      </c>
      <c r="B180" s="9" t="s">
        <v>1681</v>
      </c>
      <c r="C180" s="20" t="s">
        <v>1740</v>
      </c>
      <c r="D180" s="8">
        <v>440</v>
      </c>
      <c r="E180" s="10">
        <v>446400</v>
      </c>
      <c r="F180" s="10">
        <v>4840000</v>
      </c>
      <c r="G180" s="18" t="s">
        <v>1678</v>
      </c>
      <c r="H180" s="19" t="s">
        <v>1678</v>
      </c>
      <c r="I180" s="11"/>
      <c r="J180" s="11">
        <v>0</v>
      </c>
      <c r="M180" s="17"/>
    </row>
    <row r="181" spans="1:13" s="15" customFormat="1" ht="15.75" hidden="1" customHeight="1">
      <c r="A181" s="12">
        <v>0</v>
      </c>
      <c r="B181" s="9" t="s">
        <v>1682</v>
      </c>
      <c r="C181" s="20" t="s">
        <v>1742</v>
      </c>
      <c r="D181" s="8">
        <v>0</v>
      </c>
      <c r="E181" s="10" t="e">
        <v>#DIV/0!</v>
      </c>
      <c r="F181" s="10">
        <v>0</v>
      </c>
      <c r="G181" s="18" t="s">
        <v>1678</v>
      </c>
      <c r="H181" s="19" t="s">
        <v>1678</v>
      </c>
      <c r="I181" s="11"/>
      <c r="J181" s="11">
        <v>0</v>
      </c>
      <c r="M181" s="17"/>
    </row>
    <row r="182" spans="1:13" s="15" customFormat="1" ht="15.75" hidden="1" customHeight="1">
      <c r="A182" s="12">
        <v>0</v>
      </c>
      <c r="B182" s="9" t="s">
        <v>1683</v>
      </c>
      <c r="C182" s="20" t="s">
        <v>1742</v>
      </c>
      <c r="D182" s="8">
        <v>0</v>
      </c>
      <c r="E182" s="10" t="e">
        <v>#DIV/0!</v>
      </c>
      <c r="F182" s="10">
        <v>0</v>
      </c>
      <c r="G182" s="18" t="s">
        <v>1678</v>
      </c>
      <c r="H182" s="19" t="s">
        <v>1678</v>
      </c>
      <c r="I182" s="11"/>
      <c r="J182" s="11">
        <v>0</v>
      </c>
      <c r="M182" s="17"/>
    </row>
    <row r="183" spans="1:13" s="15" customFormat="1" ht="15.75" hidden="1" customHeight="1">
      <c r="A183" s="12">
        <v>1482</v>
      </c>
      <c r="B183" s="9" t="s">
        <v>200</v>
      </c>
      <c r="C183" s="20">
        <v>0</v>
      </c>
      <c r="D183" s="8">
        <v>0</v>
      </c>
      <c r="E183" s="10" t="e">
        <v>#DIV/0!</v>
      </c>
      <c r="F183" s="10">
        <v>0</v>
      </c>
      <c r="G183" s="18" t="s">
        <v>200</v>
      </c>
      <c r="H183" s="19">
        <v>360845160</v>
      </c>
      <c r="I183" s="11"/>
      <c r="J183" s="11">
        <v>0</v>
      </c>
      <c r="M183" s="17"/>
    </row>
    <row r="184" spans="1:13" s="15" customFormat="1" ht="15.75" hidden="1" customHeight="1">
      <c r="A184" s="12">
        <v>1483</v>
      </c>
      <c r="B184" s="9" t="s">
        <v>201</v>
      </c>
      <c r="C184" s="20" t="s">
        <v>1748</v>
      </c>
      <c r="D184" s="8">
        <v>345</v>
      </c>
      <c r="E184" s="10">
        <v>901000</v>
      </c>
      <c r="F184" s="10">
        <v>310845000</v>
      </c>
      <c r="G184" s="18" t="s">
        <v>202</v>
      </c>
      <c r="H184" s="19" t="s">
        <v>202</v>
      </c>
      <c r="I184" s="11"/>
      <c r="J184" s="11" t="s">
        <v>1739</v>
      </c>
      <c r="M184" s="17"/>
    </row>
    <row r="185" spans="1:13" s="15" customFormat="1" ht="15.75" hidden="1" customHeight="1">
      <c r="A185" s="12">
        <v>0</v>
      </c>
      <c r="B185" s="9" t="s">
        <v>1690</v>
      </c>
      <c r="C185" s="20" t="s">
        <v>1745</v>
      </c>
      <c r="D185" s="8">
        <v>0</v>
      </c>
      <c r="E185" s="10" t="e">
        <v>#DIV/0!</v>
      </c>
      <c r="F185" s="10">
        <v>0</v>
      </c>
      <c r="G185" s="18" t="s">
        <v>202</v>
      </c>
      <c r="H185" s="19" t="s">
        <v>202</v>
      </c>
      <c r="I185" s="11"/>
      <c r="J185" s="11" t="s">
        <v>1739</v>
      </c>
      <c r="M185" s="17"/>
    </row>
    <row r="186" spans="1:13" s="15" customFormat="1" ht="12.75" hidden="1">
      <c r="A186" s="12">
        <v>0</v>
      </c>
      <c r="B186" s="9" t="s">
        <v>1691</v>
      </c>
      <c r="C186" s="20" t="s">
        <v>1746</v>
      </c>
      <c r="D186" s="8">
        <v>0</v>
      </c>
      <c r="E186" s="10" t="e">
        <v>#DIV/0!</v>
      </c>
      <c r="F186" s="10">
        <v>0</v>
      </c>
      <c r="G186" s="18" t="s">
        <v>202</v>
      </c>
      <c r="H186" s="19" t="s">
        <v>202</v>
      </c>
      <c r="I186" s="11"/>
      <c r="J186" s="11" t="s">
        <v>1739</v>
      </c>
      <c r="M186" s="17"/>
    </row>
    <row r="187" spans="1:13" s="15" customFormat="1" ht="15.75" hidden="1" customHeight="1">
      <c r="A187" s="12">
        <v>0</v>
      </c>
      <c r="B187" s="9" t="s">
        <v>1692</v>
      </c>
      <c r="C187" s="20" t="s">
        <v>1746</v>
      </c>
      <c r="D187" s="8">
        <v>400</v>
      </c>
      <c r="E187" s="10">
        <v>125000.4</v>
      </c>
      <c r="F187" s="10">
        <v>50000160</v>
      </c>
      <c r="G187" s="18" t="s">
        <v>202</v>
      </c>
      <c r="H187" s="19" t="s">
        <v>202</v>
      </c>
      <c r="I187" s="11"/>
      <c r="J187" s="11" t="s">
        <v>1739</v>
      </c>
      <c r="M187" s="17"/>
    </row>
    <row r="188" spans="1:13" s="15" customFormat="1" ht="12.75" hidden="1">
      <c r="A188" s="12">
        <v>1040</v>
      </c>
      <c r="B188" s="9" t="s">
        <v>203</v>
      </c>
      <c r="C188" s="20">
        <v>0</v>
      </c>
      <c r="D188" s="8">
        <v>0</v>
      </c>
      <c r="E188" s="10" t="e">
        <v>#DIV/0!</v>
      </c>
      <c r="F188" s="10">
        <v>0</v>
      </c>
      <c r="G188" s="18" t="s">
        <v>204</v>
      </c>
      <c r="H188" s="19">
        <v>18122857398.350002</v>
      </c>
      <c r="I188" s="11"/>
      <c r="J188" s="11">
        <v>0</v>
      </c>
      <c r="M188" s="17"/>
    </row>
    <row r="189" spans="1:13" s="15" customFormat="1" ht="15.75" hidden="1" customHeight="1">
      <c r="A189" s="12">
        <v>1084</v>
      </c>
      <c r="B189" s="9" t="s">
        <v>205</v>
      </c>
      <c r="C189" s="20" t="s">
        <v>1748</v>
      </c>
      <c r="D189" s="8">
        <v>816</v>
      </c>
      <c r="E189" s="10">
        <v>117147.05882352941</v>
      </c>
      <c r="F189" s="10">
        <v>95592000</v>
      </c>
      <c r="G189" s="18" t="s">
        <v>206</v>
      </c>
      <c r="H189" s="19" t="s">
        <v>206</v>
      </c>
      <c r="I189" s="11"/>
      <c r="J189" s="11" t="s">
        <v>1739</v>
      </c>
      <c r="M189" s="17"/>
    </row>
    <row r="190" spans="1:13" s="15" customFormat="1" ht="15.75" hidden="1" customHeight="1">
      <c r="A190" s="12">
        <v>1054</v>
      </c>
      <c r="B190" s="9" t="s">
        <v>207</v>
      </c>
      <c r="C190" s="20" t="s">
        <v>1748</v>
      </c>
      <c r="D190" s="8">
        <v>200</v>
      </c>
      <c r="E190" s="10">
        <v>145000</v>
      </c>
      <c r="F190" s="10">
        <v>29000000</v>
      </c>
      <c r="G190" s="18" t="s">
        <v>206</v>
      </c>
      <c r="H190" s="19" t="s">
        <v>206</v>
      </c>
      <c r="I190" s="11"/>
      <c r="J190" s="11" t="s">
        <v>1739</v>
      </c>
      <c r="M190" s="17"/>
    </row>
    <row r="191" spans="1:13" s="15" customFormat="1" ht="15.75" hidden="1" customHeight="1">
      <c r="A191" s="12">
        <v>1055</v>
      </c>
      <c r="B191" s="9" t="s">
        <v>208</v>
      </c>
      <c r="C191" s="20" t="s">
        <v>1742</v>
      </c>
      <c r="D191" s="8">
        <v>931</v>
      </c>
      <c r="E191" s="10">
        <v>647862.49194414611</v>
      </c>
      <c r="F191" s="10">
        <v>603159980</v>
      </c>
      <c r="G191" s="18" t="s">
        <v>206</v>
      </c>
      <c r="H191" s="19" t="s">
        <v>206</v>
      </c>
      <c r="I191" s="11"/>
      <c r="J191" s="11" t="s">
        <v>1739</v>
      </c>
      <c r="M191" s="17"/>
    </row>
    <row r="192" spans="1:13" s="15" customFormat="1" ht="15.75" hidden="1" customHeight="1">
      <c r="A192" s="12">
        <v>1050</v>
      </c>
      <c r="B192" s="9" t="s">
        <v>209</v>
      </c>
      <c r="C192" s="20" t="s">
        <v>1738</v>
      </c>
      <c r="D192" s="8">
        <v>0</v>
      </c>
      <c r="E192" s="10" t="e">
        <v>#DIV/0!</v>
      </c>
      <c r="F192" s="10">
        <v>0</v>
      </c>
      <c r="G192" s="18" t="s">
        <v>206</v>
      </c>
      <c r="H192" s="19" t="s">
        <v>206</v>
      </c>
      <c r="I192" s="11"/>
      <c r="J192" s="11" t="s">
        <v>1739</v>
      </c>
      <c r="M192" s="17"/>
    </row>
    <row r="193" spans="1:13" s="15" customFormat="1" ht="15.75" hidden="1" customHeight="1">
      <c r="A193" s="12">
        <v>1068</v>
      </c>
      <c r="B193" s="9" t="s">
        <v>210</v>
      </c>
      <c r="C193" s="20" t="s">
        <v>1742</v>
      </c>
      <c r="D193" s="8">
        <v>3900</v>
      </c>
      <c r="E193" s="10">
        <v>750000</v>
      </c>
      <c r="F193" s="10">
        <v>2925000000</v>
      </c>
      <c r="G193" s="18" t="s">
        <v>206</v>
      </c>
      <c r="H193" s="19" t="s">
        <v>206</v>
      </c>
      <c r="I193" s="11"/>
      <c r="J193" s="11" t="s">
        <v>1739</v>
      </c>
      <c r="M193" s="17"/>
    </row>
    <row r="194" spans="1:13" s="15" customFormat="1" ht="15.75" hidden="1" customHeight="1">
      <c r="A194" s="12">
        <v>1085</v>
      </c>
      <c r="B194" s="9" t="s">
        <v>211</v>
      </c>
      <c r="C194" s="20" t="s">
        <v>1748</v>
      </c>
      <c r="D194" s="8">
        <v>36</v>
      </c>
      <c r="E194" s="10">
        <v>161905</v>
      </c>
      <c r="F194" s="10">
        <v>5828580</v>
      </c>
      <c r="G194" s="18" t="s">
        <v>206</v>
      </c>
      <c r="H194" s="19" t="s">
        <v>206</v>
      </c>
      <c r="I194" s="11"/>
      <c r="J194" s="11" t="s">
        <v>1739</v>
      </c>
      <c r="M194" s="17"/>
    </row>
    <row r="195" spans="1:13" s="15" customFormat="1" ht="15.75" hidden="1" customHeight="1">
      <c r="A195" s="12">
        <v>1049</v>
      </c>
      <c r="B195" s="9" t="s">
        <v>212</v>
      </c>
      <c r="C195" s="20" t="s">
        <v>1742</v>
      </c>
      <c r="D195" s="8">
        <v>0</v>
      </c>
      <c r="E195" s="10" t="e">
        <v>#DIV/0!</v>
      </c>
      <c r="F195" s="10">
        <v>0</v>
      </c>
      <c r="G195" s="18" t="s">
        <v>206</v>
      </c>
      <c r="H195" s="19" t="s">
        <v>206</v>
      </c>
      <c r="I195" s="11"/>
      <c r="J195" s="11" t="s">
        <v>1739</v>
      </c>
      <c r="M195" s="17"/>
    </row>
    <row r="196" spans="1:13" s="15" customFormat="1" ht="15.75" hidden="1" customHeight="1">
      <c r="A196" s="12">
        <v>1061</v>
      </c>
      <c r="B196" s="9" t="s">
        <v>213</v>
      </c>
      <c r="C196" s="20" t="s">
        <v>1748</v>
      </c>
      <c r="D196" s="8">
        <v>4000</v>
      </c>
      <c r="E196" s="10">
        <v>47700</v>
      </c>
      <c r="F196" s="10">
        <v>190800000</v>
      </c>
      <c r="G196" s="18" t="s">
        <v>206</v>
      </c>
      <c r="H196" s="19" t="s">
        <v>206</v>
      </c>
      <c r="I196" s="11"/>
      <c r="J196" s="11" t="s">
        <v>1739</v>
      </c>
      <c r="M196" s="17"/>
    </row>
    <row r="197" spans="1:13" s="15" customFormat="1" ht="15.75" hidden="1" customHeight="1">
      <c r="A197" s="12">
        <v>1069</v>
      </c>
      <c r="B197" s="9" t="s">
        <v>214</v>
      </c>
      <c r="C197" s="20" t="s">
        <v>1742</v>
      </c>
      <c r="D197" s="8">
        <v>450</v>
      </c>
      <c r="E197" s="10">
        <v>149700</v>
      </c>
      <c r="F197" s="10">
        <v>67365000</v>
      </c>
      <c r="G197" s="18" t="s">
        <v>206</v>
      </c>
      <c r="H197" s="19" t="s">
        <v>206</v>
      </c>
      <c r="I197" s="11"/>
      <c r="J197" s="11" t="s">
        <v>1739</v>
      </c>
      <c r="M197" s="17"/>
    </row>
    <row r="198" spans="1:13" s="15" customFormat="1" ht="15.75" hidden="1" customHeight="1">
      <c r="A198" s="12">
        <v>1071</v>
      </c>
      <c r="B198" s="9" t="s">
        <v>215</v>
      </c>
      <c r="C198" s="20" t="s">
        <v>1742</v>
      </c>
      <c r="D198" s="8">
        <v>8450</v>
      </c>
      <c r="E198" s="10">
        <v>84000</v>
      </c>
      <c r="F198" s="10">
        <v>709800000</v>
      </c>
      <c r="G198" s="18" t="s">
        <v>206</v>
      </c>
      <c r="H198" s="19" t="s">
        <v>206</v>
      </c>
      <c r="I198" s="11"/>
      <c r="J198" s="11" t="s">
        <v>1739</v>
      </c>
      <c r="M198" s="17"/>
    </row>
    <row r="199" spans="1:13" s="15" customFormat="1" ht="15.75" hidden="1" customHeight="1">
      <c r="A199" s="12">
        <v>1102</v>
      </c>
      <c r="B199" s="9" t="s">
        <v>216</v>
      </c>
      <c r="C199" s="20" t="s">
        <v>1748</v>
      </c>
      <c r="D199" s="8">
        <v>2850</v>
      </c>
      <c r="E199" s="10">
        <v>37499.968421052632</v>
      </c>
      <c r="F199" s="10">
        <v>106874910</v>
      </c>
      <c r="G199" s="18" t="s">
        <v>206</v>
      </c>
      <c r="H199" s="19" t="s">
        <v>206</v>
      </c>
      <c r="I199" s="11"/>
      <c r="J199" s="11" t="s">
        <v>1739</v>
      </c>
      <c r="M199" s="17"/>
    </row>
    <row r="200" spans="1:13" s="15" customFormat="1" ht="15.75" hidden="1" customHeight="1">
      <c r="A200" s="12">
        <v>1082</v>
      </c>
      <c r="B200" s="9" t="s">
        <v>217</v>
      </c>
      <c r="C200" s="20" t="s">
        <v>1742</v>
      </c>
      <c r="D200" s="8">
        <v>3000</v>
      </c>
      <c r="E200" s="10">
        <v>108226.66666666667</v>
      </c>
      <c r="F200" s="10">
        <v>324680000</v>
      </c>
      <c r="G200" s="18" t="s">
        <v>206</v>
      </c>
      <c r="H200" s="19" t="s">
        <v>206</v>
      </c>
      <c r="I200" s="11"/>
      <c r="J200" s="11" t="s">
        <v>1739</v>
      </c>
      <c r="M200" s="17"/>
    </row>
    <row r="201" spans="1:13" s="15" customFormat="1" ht="15.75" hidden="1" customHeight="1">
      <c r="A201" s="12">
        <v>1062</v>
      </c>
      <c r="B201" s="9" t="s">
        <v>218</v>
      </c>
      <c r="C201" s="20" t="s">
        <v>1748</v>
      </c>
      <c r="D201" s="8">
        <v>500</v>
      </c>
      <c r="E201" s="10">
        <v>34200</v>
      </c>
      <c r="F201" s="10">
        <v>17100000</v>
      </c>
      <c r="G201" s="18" t="s">
        <v>206</v>
      </c>
      <c r="H201" s="19" t="s">
        <v>206</v>
      </c>
      <c r="I201" s="11"/>
      <c r="J201" s="11" t="s">
        <v>1739</v>
      </c>
      <c r="M201" s="17"/>
    </row>
    <row r="202" spans="1:13" s="15" customFormat="1" ht="15.75" hidden="1" customHeight="1">
      <c r="A202" s="12">
        <v>1057</v>
      </c>
      <c r="B202" s="9" t="s">
        <v>219</v>
      </c>
      <c r="C202" s="20" t="s">
        <v>1745</v>
      </c>
      <c r="D202" s="8">
        <v>0</v>
      </c>
      <c r="E202" s="10" t="e">
        <v>#DIV/0!</v>
      </c>
      <c r="F202" s="10">
        <v>0</v>
      </c>
      <c r="G202" s="18" t="s">
        <v>206</v>
      </c>
      <c r="H202" s="19" t="s">
        <v>206</v>
      </c>
      <c r="I202" s="11"/>
      <c r="J202" s="11" t="s">
        <v>1739</v>
      </c>
      <c r="M202" s="17"/>
    </row>
    <row r="203" spans="1:13" s="15" customFormat="1" ht="15.75" hidden="1" customHeight="1">
      <c r="A203" s="12">
        <v>1077</v>
      </c>
      <c r="B203" s="9" t="s">
        <v>220</v>
      </c>
      <c r="C203" s="20" t="s">
        <v>1748</v>
      </c>
      <c r="D203" s="8">
        <v>1292</v>
      </c>
      <c r="E203" s="10">
        <v>175427.78792569658</v>
      </c>
      <c r="F203" s="10">
        <v>226652702</v>
      </c>
      <c r="G203" s="18" t="s">
        <v>206</v>
      </c>
      <c r="H203" s="19" t="s">
        <v>206</v>
      </c>
      <c r="I203" s="11"/>
      <c r="J203" s="11" t="s">
        <v>1739</v>
      </c>
      <c r="M203" s="17"/>
    </row>
    <row r="204" spans="1:13" s="15" customFormat="1" ht="15.75" hidden="1" customHeight="1">
      <c r="A204" s="12">
        <v>1088</v>
      </c>
      <c r="B204" s="9" t="s">
        <v>221</v>
      </c>
      <c r="C204" s="20" t="s">
        <v>1748</v>
      </c>
      <c r="D204" s="8">
        <v>67</v>
      </c>
      <c r="E204" s="10">
        <v>764800.04477611941</v>
      </c>
      <c r="F204" s="10">
        <v>51241603</v>
      </c>
      <c r="G204" s="18" t="s">
        <v>206</v>
      </c>
      <c r="H204" s="19" t="s">
        <v>206</v>
      </c>
      <c r="I204" s="11"/>
      <c r="J204" s="11" t="s">
        <v>1739</v>
      </c>
      <c r="M204" s="17"/>
    </row>
    <row r="205" spans="1:13" s="15" customFormat="1" ht="15.75" hidden="1" customHeight="1">
      <c r="A205" s="12">
        <v>1075</v>
      </c>
      <c r="B205" s="9" t="s">
        <v>222</v>
      </c>
      <c r="C205" s="20" t="s">
        <v>1742</v>
      </c>
      <c r="D205" s="8">
        <v>6230</v>
      </c>
      <c r="E205" s="10">
        <v>167411.87768860353</v>
      </c>
      <c r="F205" s="10">
        <v>1042975998</v>
      </c>
      <c r="G205" s="18" t="s">
        <v>206</v>
      </c>
      <c r="H205" s="19" t="s">
        <v>206</v>
      </c>
      <c r="I205" s="11"/>
      <c r="J205" s="11" t="s">
        <v>1739</v>
      </c>
      <c r="M205" s="17"/>
    </row>
    <row r="206" spans="1:13" s="15" customFormat="1" ht="15.75" hidden="1" customHeight="1">
      <c r="A206" s="12">
        <v>1101</v>
      </c>
      <c r="B206" s="9" t="s">
        <v>223</v>
      </c>
      <c r="C206" s="20" t="s">
        <v>1747</v>
      </c>
      <c r="D206" s="8">
        <v>270</v>
      </c>
      <c r="E206" s="10">
        <v>176000</v>
      </c>
      <c r="F206" s="10">
        <v>47520000</v>
      </c>
      <c r="G206" s="18" t="s">
        <v>206</v>
      </c>
      <c r="H206" s="19" t="s">
        <v>206</v>
      </c>
      <c r="I206" s="11"/>
      <c r="J206" s="11" t="s">
        <v>1739</v>
      </c>
      <c r="M206" s="17"/>
    </row>
    <row r="207" spans="1:13" s="15" customFormat="1" ht="15.75" hidden="1" customHeight="1">
      <c r="A207" s="12">
        <v>1042</v>
      </c>
      <c r="B207" s="9" t="s">
        <v>224</v>
      </c>
      <c r="C207" s="20" t="s">
        <v>1745</v>
      </c>
      <c r="D207" s="8">
        <v>787</v>
      </c>
      <c r="E207" s="10">
        <v>855000.30114358326</v>
      </c>
      <c r="F207" s="10">
        <v>672885237</v>
      </c>
      <c r="G207" s="18" t="s">
        <v>206</v>
      </c>
      <c r="H207" s="19" t="s">
        <v>206</v>
      </c>
      <c r="I207" s="11"/>
      <c r="J207" s="11" t="s">
        <v>1739</v>
      </c>
      <c r="M207" s="17"/>
    </row>
    <row r="208" spans="1:13" s="15" customFormat="1" ht="15.75" hidden="1" customHeight="1">
      <c r="A208" s="12">
        <v>1099</v>
      </c>
      <c r="B208" s="9" t="s">
        <v>225</v>
      </c>
      <c r="C208" s="20" t="s">
        <v>1748</v>
      </c>
      <c r="D208" s="8">
        <v>50</v>
      </c>
      <c r="E208" s="10">
        <v>44999.86</v>
      </c>
      <c r="F208" s="10">
        <v>2249993</v>
      </c>
      <c r="G208" s="18" t="s">
        <v>206</v>
      </c>
      <c r="H208" s="19" t="s">
        <v>206</v>
      </c>
      <c r="I208" s="11"/>
      <c r="J208" s="11" t="s">
        <v>1739</v>
      </c>
      <c r="M208" s="17"/>
    </row>
    <row r="209" spans="1:13" s="15" customFormat="1" ht="15.75" hidden="1" customHeight="1">
      <c r="A209" s="12">
        <v>1100</v>
      </c>
      <c r="B209" s="9" t="s">
        <v>226</v>
      </c>
      <c r="C209" s="20" t="s">
        <v>1748</v>
      </c>
      <c r="D209" s="8">
        <v>50</v>
      </c>
      <c r="E209" s="10">
        <v>49999.96</v>
      </c>
      <c r="F209" s="10">
        <v>2499998</v>
      </c>
      <c r="G209" s="18" t="s">
        <v>206</v>
      </c>
      <c r="H209" s="19" t="s">
        <v>206</v>
      </c>
      <c r="I209" s="11"/>
      <c r="J209" s="11" t="s">
        <v>1739</v>
      </c>
      <c r="M209" s="17"/>
    </row>
    <row r="210" spans="1:13" s="15" customFormat="1" ht="15.75" hidden="1" customHeight="1">
      <c r="A210" s="12">
        <v>1094</v>
      </c>
      <c r="B210" s="9" t="s">
        <v>227</v>
      </c>
      <c r="C210" s="20" t="s">
        <v>1745</v>
      </c>
      <c r="D210" s="8">
        <v>156</v>
      </c>
      <c r="E210" s="10">
        <v>403299.75</v>
      </c>
      <c r="F210" s="10">
        <v>62914761</v>
      </c>
      <c r="G210" s="18" t="s">
        <v>206</v>
      </c>
      <c r="H210" s="19" t="s">
        <v>206</v>
      </c>
      <c r="I210" s="11"/>
      <c r="J210" s="11" t="s">
        <v>1739</v>
      </c>
      <c r="M210" s="17"/>
    </row>
    <row r="211" spans="1:13" s="15" customFormat="1" ht="15.75" hidden="1" customHeight="1">
      <c r="A211" s="12">
        <v>1047</v>
      </c>
      <c r="B211" s="9" t="s">
        <v>228</v>
      </c>
      <c r="C211" s="20" t="s">
        <v>1745</v>
      </c>
      <c r="D211" s="8">
        <v>110</v>
      </c>
      <c r="E211" s="10">
        <v>900000</v>
      </c>
      <c r="F211" s="10">
        <v>99000000</v>
      </c>
      <c r="G211" s="18" t="s">
        <v>206</v>
      </c>
      <c r="H211" s="19" t="s">
        <v>206</v>
      </c>
      <c r="I211" s="11"/>
      <c r="J211" s="11" t="s">
        <v>1739</v>
      </c>
      <c r="M211" s="17"/>
    </row>
    <row r="212" spans="1:13" s="15" customFormat="1" ht="15.75" hidden="1" customHeight="1">
      <c r="A212" s="12">
        <v>1070</v>
      </c>
      <c r="B212" s="9" t="s">
        <v>229</v>
      </c>
      <c r="C212" s="20" t="s">
        <v>1742</v>
      </c>
      <c r="D212" s="8">
        <v>100</v>
      </c>
      <c r="E212" s="10">
        <v>25000</v>
      </c>
      <c r="F212" s="10">
        <v>109280010</v>
      </c>
      <c r="G212" s="18" t="s">
        <v>206</v>
      </c>
      <c r="H212" s="19" t="s">
        <v>206</v>
      </c>
      <c r="I212" s="11"/>
      <c r="J212" s="11"/>
      <c r="M212" s="17"/>
    </row>
    <row r="213" spans="1:13" s="15" customFormat="1" ht="15.75" hidden="1" customHeight="1">
      <c r="A213" s="12">
        <v>1096</v>
      </c>
      <c r="B213" s="9" t="s">
        <v>230</v>
      </c>
      <c r="C213" s="20" t="s">
        <v>1742</v>
      </c>
      <c r="D213" s="8">
        <v>400</v>
      </c>
      <c r="E213" s="10">
        <v>1675000.355</v>
      </c>
      <c r="F213" s="10">
        <v>670000142</v>
      </c>
      <c r="G213" s="18" t="s">
        <v>206</v>
      </c>
      <c r="H213" s="19" t="s">
        <v>206</v>
      </c>
      <c r="I213" s="11"/>
      <c r="J213" s="11"/>
      <c r="M213" s="17"/>
    </row>
    <row r="214" spans="1:13" s="15" customFormat="1" ht="15.75" hidden="1" customHeight="1">
      <c r="A214" s="12">
        <v>1067</v>
      </c>
      <c r="B214" s="9" t="s">
        <v>231</v>
      </c>
      <c r="C214" s="20" t="s">
        <v>1747</v>
      </c>
      <c r="D214" s="8">
        <v>200</v>
      </c>
      <c r="E214" s="10">
        <v>82799.850000000006</v>
      </c>
      <c r="F214" s="10">
        <v>16559970</v>
      </c>
      <c r="G214" s="18" t="s">
        <v>206</v>
      </c>
      <c r="H214" s="19" t="s">
        <v>206</v>
      </c>
      <c r="I214" s="11"/>
      <c r="J214" s="11"/>
      <c r="M214" s="17"/>
    </row>
    <row r="215" spans="1:13" s="15" customFormat="1" ht="15.75" hidden="1" customHeight="1">
      <c r="A215" s="12">
        <v>1073</v>
      </c>
      <c r="B215" s="9" t="s">
        <v>232</v>
      </c>
      <c r="C215" s="20" t="s">
        <v>1752</v>
      </c>
      <c r="D215" s="8">
        <v>4370</v>
      </c>
      <c r="E215" s="10">
        <v>123913.04691075515</v>
      </c>
      <c r="F215" s="10">
        <v>541500015</v>
      </c>
      <c r="G215" s="18" t="s">
        <v>206</v>
      </c>
      <c r="H215" s="19" t="s">
        <v>206</v>
      </c>
      <c r="I215" s="11"/>
      <c r="J215" s="11"/>
      <c r="M215" s="17"/>
    </row>
    <row r="216" spans="1:13" s="15" customFormat="1" ht="15.75" hidden="1" customHeight="1">
      <c r="A216" s="12">
        <v>1063</v>
      </c>
      <c r="B216" s="9" t="s">
        <v>233</v>
      </c>
      <c r="C216" s="20" t="s">
        <v>1752</v>
      </c>
      <c r="D216" s="8">
        <v>2985</v>
      </c>
      <c r="E216" s="10">
        <v>550000.06365159131</v>
      </c>
      <c r="F216" s="10">
        <v>1641750190</v>
      </c>
      <c r="G216" s="18" t="s">
        <v>206</v>
      </c>
      <c r="H216" s="19" t="s">
        <v>206</v>
      </c>
      <c r="I216" s="11"/>
      <c r="J216" s="11"/>
      <c r="M216" s="17"/>
    </row>
    <row r="217" spans="1:13" s="15" customFormat="1" ht="15.75" hidden="1" customHeight="1">
      <c r="A217" s="12">
        <v>1087</v>
      </c>
      <c r="B217" s="9" t="s">
        <v>234</v>
      </c>
      <c r="C217" s="20" t="s">
        <v>1742</v>
      </c>
      <c r="D217" s="8">
        <v>1100</v>
      </c>
      <c r="E217" s="10">
        <v>139499.85</v>
      </c>
      <c r="F217" s="10">
        <v>153449835</v>
      </c>
      <c r="G217" s="18" t="s">
        <v>206</v>
      </c>
      <c r="H217" s="19" t="s">
        <v>206</v>
      </c>
      <c r="I217" s="11"/>
      <c r="J217" s="11"/>
      <c r="M217" s="17"/>
    </row>
    <row r="218" spans="1:13" s="15" customFormat="1" ht="15.75" hidden="1" customHeight="1">
      <c r="A218" s="12">
        <v>1053</v>
      </c>
      <c r="B218" s="9" t="s">
        <v>235</v>
      </c>
      <c r="C218" s="20" t="s">
        <v>1755</v>
      </c>
      <c r="D218" s="8">
        <v>5950</v>
      </c>
      <c r="E218" s="10">
        <v>190000</v>
      </c>
      <c r="F218" s="10">
        <v>1130500000</v>
      </c>
      <c r="G218" s="18" t="s">
        <v>206</v>
      </c>
      <c r="H218" s="19" t="s">
        <v>206</v>
      </c>
      <c r="I218" s="11"/>
      <c r="J218" s="11"/>
      <c r="M218" s="17"/>
    </row>
    <row r="219" spans="1:13" s="15" customFormat="1" ht="15.75" hidden="1" customHeight="1">
      <c r="A219" s="12">
        <v>1066</v>
      </c>
      <c r="B219" s="9" t="s">
        <v>236</v>
      </c>
      <c r="C219" s="20" t="s">
        <v>1747</v>
      </c>
      <c r="D219" s="8">
        <v>8780</v>
      </c>
      <c r="E219" s="10">
        <v>160478.38109339407</v>
      </c>
      <c r="F219" s="10">
        <v>1409000186</v>
      </c>
      <c r="G219" s="18" t="s">
        <v>206</v>
      </c>
      <c r="H219" s="19" t="s">
        <v>206</v>
      </c>
      <c r="I219" s="11"/>
      <c r="J219" s="11"/>
      <c r="M219" s="17"/>
    </row>
    <row r="220" spans="1:13" s="15" customFormat="1" ht="15.75" hidden="1" customHeight="1">
      <c r="A220" s="12">
        <v>1086</v>
      </c>
      <c r="B220" s="9" t="s">
        <v>237</v>
      </c>
      <c r="C220" s="20" t="s">
        <v>1748</v>
      </c>
      <c r="D220" s="8">
        <v>200</v>
      </c>
      <c r="E220" s="10">
        <v>158331</v>
      </c>
      <c r="F220" s="10">
        <v>31666200</v>
      </c>
      <c r="G220" s="18" t="s">
        <v>206</v>
      </c>
      <c r="H220" s="19" t="s">
        <v>206</v>
      </c>
      <c r="I220" s="11"/>
      <c r="J220" s="11"/>
      <c r="M220" s="17"/>
    </row>
    <row r="221" spans="1:13" s="15" customFormat="1" ht="15.75" hidden="1" customHeight="1">
      <c r="A221" s="12">
        <v>1059</v>
      </c>
      <c r="B221" s="9" t="s">
        <v>238</v>
      </c>
      <c r="C221" s="20" t="s">
        <v>1748</v>
      </c>
      <c r="D221" s="8">
        <v>50</v>
      </c>
      <c r="E221" s="10">
        <v>277830</v>
      </c>
      <c r="F221" s="10">
        <v>13891500</v>
      </c>
      <c r="G221" s="18" t="s">
        <v>206</v>
      </c>
      <c r="H221" s="19" t="s">
        <v>206</v>
      </c>
      <c r="I221" s="11"/>
      <c r="J221" s="11"/>
      <c r="M221" s="17"/>
    </row>
    <row r="222" spans="1:13" s="15" customFormat="1" ht="15.75" hidden="1" customHeight="1">
      <c r="A222" s="12">
        <v>1048</v>
      </c>
      <c r="B222" s="9" t="s">
        <v>239</v>
      </c>
      <c r="C222" s="20" t="s">
        <v>1745</v>
      </c>
      <c r="D222" s="8">
        <v>50</v>
      </c>
      <c r="E222" s="10">
        <v>343999.96</v>
      </c>
      <c r="F222" s="10">
        <v>17199998</v>
      </c>
      <c r="G222" s="18" t="s">
        <v>206</v>
      </c>
      <c r="H222" s="19" t="s">
        <v>206</v>
      </c>
      <c r="I222" s="11"/>
      <c r="J222" s="11" t="s">
        <v>1739</v>
      </c>
      <c r="M222" s="17"/>
    </row>
    <row r="223" spans="1:13" s="15" customFormat="1" ht="15.75" hidden="1" customHeight="1">
      <c r="A223" s="12">
        <v>1041</v>
      </c>
      <c r="B223" s="9" t="s">
        <v>240</v>
      </c>
      <c r="C223" s="20" t="s">
        <v>1748</v>
      </c>
      <c r="D223" s="8">
        <v>2555</v>
      </c>
      <c r="E223" s="10">
        <v>85881.57534246576</v>
      </c>
      <c r="F223" s="10">
        <v>219427425</v>
      </c>
      <c r="G223" s="18" t="s">
        <v>206</v>
      </c>
      <c r="H223" s="19" t="s">
        <v>206</v>
      </c>
      <c r="I223" s="11"/>
      <c r="J223" s="11" t="s">
        <v>1739</v>
      </c>
      <c r="M223" s="17"/>
    </row>
    <row r="224" spans="1:13" s="15" customFormat="1" ht="15.75" hidden="1" customHeight="1">
      <c r="A224" s="12">
        <v>1043</v>
      </c>
      <c r="B224" s="9" t="s">
        <v>241</v>
      </c>
      <c r="C224" s="20" t="s">
        <v>1745</v>
      </c>
      <c r="D224" s="8">
        <v>150</v>
      </c>
      <c r="E224" s="10">
        <v>810000.45333333337</v>
      </c>
      <c r="F224" s="10">
        <v>121500068</v>
      </c>
      <c r="G224" s="18" t="s">
        <v>206</v>
      </c>
      <c r="H224" s="19" t="s">
        <v>206</v>
      </c>
      <c r="I224" s="11"/>
      <c r="J224" s="11" t="s">
        <v>1739</v>
      </c>
      <c r="M224" s="17"/>
    </row>
    <row r="225" spans="1:13" s="15" customFormat="1" ht="15.75" hidden="1" customHeight="1">
      <c r="A225" s="12">
        <v>1045</v>
      </c>
      <c r="B225" s="9" t="s">
        <v>242</v>
      </c>
      <c r="C225" s="20" t="s">
        <v>1756</v>
      </c>
      <c r="D225" s="8">
        <v>0</v>
      </c>
      <c r="E225" s="10" t="e">
        <v>#DIV/0!</v>
      </c>
      <c r="F225" s="10">
        <v>0</v>
      </c>
      <c r="G225" s="18" t="s">
        <v>206</v>
      </c>
      <c r="H225" s="19" t="s">
        <v>206</v>
      </c>
      <c r="I225" s="11"/>
      <c r="J225" s="11" t="s">
        <v>1739</v>
      </c>
      <c r="M225" s="17"/>
    </row>
    <row r="226" spans="1:13" s="15" customFormat="1" ht="12.75" hidden="1">
      <c r="A226" s="12">
        <v>1052</v>
      </c>
      <c r="B226" s="9" t="s">
        <v>243</v>
      </c>
      <c r="C226" s="20" t="s">
        <v>1738</v>
      </c>
      <c r="D226" s="8">
        <v>0</v>
      </c>
      <c r="E226" s="10" t="e">
        <v>#DIV/0!</v>
      </c>
      <c r="F226" s="10">
        <v>0</v>
      </c>
      <c r="G226" s="18" t="s">
        <v>206</v>
      </c>
      <c r="H226" s="19" t="s">
        <v>206</v>
      </c>
      <c r="I226" s="11"/>
      <c r="J226" s="11" t="s">
        <v>1739</v>
      </c>
      <c r="M226" s="17"/>
    </row>
    <row r="227" spans="1:13" s="15" customFormat="1" ht="16.5" hidden="1" customHeight="1">
      <c r="A227" s="12">
        <v>1098</v>
      </c>
      <c r="B227" s="9" t="s">
        <v>244</v>
      </c>
      <c r="C227" s="20" t="s">
        <v>1742</v>
      </c>
      <c r="D227" s="8">
        <v>129</v>
      </c>
      <c r="E227" s="10">
        <v>1709999.5503875969</v>
      </c>
      <c r="F227" s="10">
        <v>220589942</v>
      </c>
      <c r="G227" s="18" t="s">
        <v>206</v>
      </c>
      <c r="H227" s="19" t="s">
        <v>206</v>
      </c>
      <c r="I227" s="11"/>
      <c r="J227" s="11" t="s">
        <v>1739</v>
      </c>
      <c r="M227" s="17"/>
    </row>
    <row r="228" spans="1:13" s="15" customFormat="1" ht="12.75" hidden="1">
      <c r="A228" s="12">
        <v>1058</v>
      </c>
      <c r="B228" s="9" t="s">
        <v>245</v>
      </c>
      <c r="C228" s="20" t="s">
        <v>1745</v>
      </c>
      <c r="D228" s="8">
        <v>550</v>
      </c>
      <c r="E228" s="10">
        <v>116493.62727272727</v>
      </c>
      <c r="F228" s="10">
        <v>64071495</v>
      </c>
      <c r="G228" s="18" t="s">
        <v>206</v>
      </c>
      <c r="H228" s="19" t="s">
        <v>206</v>
      </c>
      <c r="I228" s="11"/>
      <c r="J228" s="11" t="s">
        <v>1739</v>
      </c>
      <c r="M228" s="17"/>
    </row>
    <row r="229" spans="1:13" s="15" customFormat="1" ht="12.75" hidden="1">
      <c r="A229" s="12">
        <v>1091</v>
      </c>
      <c r="B229" s="9" t="s">
        <v>246</v>
      </c>
      <c r="C229" s="20" t="s">
        <v>1742</v>
      </c>
      <c r="D229" s="8">
        <v>455</v>
      </c>
      <c r="E229" s="10">
        <v>115000</v>
      </c>
      <c r="F229" s="10">
        <v>52325000</v>
      </c>
      <c r="G229" s="18" t="s">
        <v>206</v>
      </c>
      <c r="H229" s="19" t="s">
        <v>206</v>
      </c>
      <c r="I229" s="21"/>
      <c r="J229" s="11" t="s">
        <v>1739</v>
      </c>
      <c r="M229" s="17"/>
    </row>
    <row r="230" spans="1:13" s="15" customFormat="1" ht="15.75" hidden="1" customHeight="1">
      <c r="A230" s="12">
        <v>1060</v>
      </c>
      <c r="B230" s="9" t="s">
        <v>247</v>
      </c>
      <c r="C230" s="20" t="s">
        <v>1747</v>
      </c>
      <c r="D230" s="8">
        <v>0</v>
      </c>
      <c r="E230" s="10" t="e">
        <v>#DIV/0!</v>
      </c>
      <c r="F230" s="10">
        <v>0</v>
      </c>
      <c r="G230" s="18" t="s">
        <v>206</v>
      </c>
      <c r="H230" s="19" t="s">
        <v>206</v>
      </c>
      <c r="I230" s="11"/>
      <c r="J230" s="11" t="s">
        <v>1739</v>
      </c>
      <c r="M230" s="17"/>
    </row>
    <row r="231" spans="1:13" s="15" customFormat="1" ht="15.75" hidden="1" customHeight="1">
      <c r="A231" s="12">
        <v>1065</v>
      </c>
      <c r="B231" s="9" t="s">
        <v>248</v>
      </c>
      <c r="C231" s="20" t="s">
        <v>1747</v>
      </c>
      <c r="D231" s="8">
        <v>0</v>
      </c>
      <c r="E231" s="10" t="e">
        <v>#DIV/0!</v>
      </c>
      <c r="F231" s="10">
        <v>0</v>
      </c>
      <c r="G231" s="18" t="s">
        <v>206</v>
      </c>
      <c r="H231" s="19" t="s">
        <v>206</v>
      </c>
      <c r="I231" s="11"/>
      <c r="J231" s="11" t="s">
        <v>1739</v>
      </c>
      <c r="M231" s="17"/>
    </row>
    <row r="232" spans="1:13" s="15" customFormat="1" ht="15.75" hidden="1" customHeight="1">
      <c r="A232" s="12">
        <v>1044</v>
      </c>
      <c r="B232" s="9" t="s">
        <v>249</v>
      </c>
      <c r="C232" s="20" t="s">
        <v>1745</v>
      </c>
      <c r="D232" s="8">
        <v>0</v>
      </c>
      <c r="E232" s="10" t="e">
        <v>#DIV/0!</v>
      </c>
      <c r="F232" s="10">
        <v>0</v>
      </c>
      <c r="G232" s="18" t="s">
        <v>206</v>
      </c>
      <c r="H232" s="19" t="s">
        <v>206</v>
      </c>
      <c r="I232" s="11"/>
      <c r="J232" s="11" t="s">
        <v>1739</v>
      </c>
      <c r="M232" s="17"/>
    </row>
    <row r="233" spans="1:13" s="15" customFormat="1" ht="15.75" hidden="1" customHeight="1">
      <c r="A233" s="12">
        <v>1046</v>
      </c>
      <c r="B233" s="9" t="s">
        <v>250</v>
      </c>
      <c r="C233" s="20" t="s">
        <v>1742</v>
      </c>
      <c r="D233" s="8">
        <v>0</v>
      </c>
      <c r="E233" s="10" t="e">
        <v>#DIV/0!</v>
      </c>
      <c r="F233" s="10">
        <v>0</v>
      </c>
      <c r="G233" s="18" t="s">
        <v>206</v>
      </c>
      <c r="H233" s="19" t="s">
        <v>206</v>
      </c>
      <c r="I233" s="11"/>
      <c r="J233" s="11" t="s">
        <v>1739</v>
      </c>
      <c r="M233" s="17"/>
    </row>
    <row r="234" spans="1:13" s="15" customFormat="1" ht="15.75" hidden="1" customHeight="1">
      <c r="A234" s="12">
        <v>1090</v>
      </c>
      <c r="B234" s="9" t="s">
        <v>251</v>
      </c>
      <c r="C234" s="20" t="s">
        <v>1748</v>
      </c>
      <c r="D234" s="8">
        <v>330</v>
      </c>
      <c r="E234" s="10">
        <v>29999.590909090908</v>
      </c>
      <c r="F234" s="10">
        <v>9899865</v>
      </c>
      <c r="G234" s="18" t="s">
        <v>206</v>
      </c>
      <c r="H234" s="19" t="s">
        <v>206</v>
      </c>
      <c r="I234" s="11"/>
      <c r="J234" s="11" t="s">
        <v>1739</v>
      </c>
      <c r="M234" s="17"/>
    </row>
    <row r="235" spans="1:13" s="15" customFormat="1" ht="15.75" hidden="1" customHeight="1">
      <c r="A235" s="12">
        <v>1089</v>
      </c>
      <c r="B235" s="9" t="s">
        <v>252</v>
      </c>
      <c r="C235" s="20" t="s">
        <v>1748</v>
      </c>
      <c r="D235" s="8">
        <v>385</v>
      </c>
      <c r="E235" s="10">
        <v>55000.025974025972</v>
      </c>
      <c r="F235" s="10">
        <v>21175010</v>
      </c>
      <c r="G235" s="18" t="s">
        <v>206</v>
      </c>
      <c r="H235" s="19" t="s">
        <v>206</v>
      </c>
      <c r="I235" s="11"/>
      <c r="J235" s="11" t="s">
        <v>1739</v>
      </c>
      <c r="M235" s="17"/>
    </row>
    <row r="236" spans="1:13" s="15" customFormat="1" ht="12.75" hidden="1">
      <c r="A236" s="12">
        <v>1078</v>
      </c>
      <c r="B236" s="9" t="s">
        <v>253</v>
      </c>
      <c r="C236" s="20" t="s">
        <v>1742</v>
      </c>
      <c r="D236" s="8">
        <v>190</v>
      </c>
      <c r="E236" s="10">
        <v>64915.789473684214</v>
      </c>
      <c r="F236" s="10">
        <v>12334000</v>
      </c>
      <c r="G236" s="18" t="s">
        <v>206</v>
      </c>
      <c r="H236" s="19" t="s">
        <v>206</v>
      </c>
      <c r="I236" s="11"/>
      <c r="J236" s="11" t="s">
        <v>1739</v>
      </c>
      <c r="M236" s="17"/>
    </row>
    <row r="237" spans="1:13" s="15" customFormat="1" ht="12.75" hidden="1">
      <c r="A237" s="12">
        <v>1083</v>
      </c>
      <c r="B237" s="9" t="s">
        <v>254</v>
      </c>
      <c r="C237" s="20" t="s">
        <v>1757</v>
      </c>
      <c r="D237" s="8">
        <v>12</v>
      </c>
      <c r="E237" s="10">
        <v>630000</v>
      </c>
      <c r="F237" s="10">
        <v>7560000</v>
      </c>
      <c r="G237" s="18" t="s">
        <v>206</v>
      </c>
      <c r="H237" s="19" t="s">
        <v>206</v>
      </c>
      <c r="I237" s="11"/>
      <c r="J237" s="11" t="s">
        <v>1739</v>
      </c>
      <c r="M237" s="17"/>
    </row>
    <row r="238" spans="1:13" s="15" customFormat="1" ht="12.75" hidden="1">
      <c r="A238" s="12">
        <v>1092</v>
      </c>
      <c r="B238" s="9" t="s">
        <v>255</v>
      </c>
      <c r="C238" s="20" t="s">
        <v>1742</v>
      </c>
      <c r="D238" s="8">
        <v>1100</v>
      </c>
      <c r="E238" s="10">
        <v>152899.96818181817</v>
      </c>
      <c r="F238" s="10">
        <v>168189965</v>
      </c>
      <c r="G238" s="18" t="s">
        <v>206</v>
      </c>
      <c r="H238" s="19" t="s">
        <v>206</v>
      </c>
      <c r="I238" s="11"/>
      <c r="J238" s="11" t="s">
        <v>1739</v>
      </c>
      <c r="M238" s="17"/>
    </row>
    <row r="239" spans="1:13" s="15" customFormat="1" ht="12.75" hidden="1">
      <c r="A239" s="12">
        <v>1080</v>
      </c>
      <c r="B239" s="9" t="s">
        <v>256</v>
      </c>
      <c r="C239" s="20" t="s">
        <v>1742</v>
      </c>
      <c r="D239" s="8">
        <v>110</v>
      </c>
      <c r="E239" s="10">
        <v>295699.94545454544</v>
      </c>
      <c r="F239" s="10">
        <v>32526994</v>
      </c>
      <c r="G239" s="18" t="s">
        <v>206</v>
      </c>
      <c r="H239" s="19" t="s">
        <v>206</v>
      </c>
      <c r="I239" s="11"/>
      <c r="J239" s="11"/>
      <c r="M239" s="17"/>
    </row>
    <row r="240" spans="1:13" s="15" customFormat="1" ht="12.75" hidden="1">
      <c r="A240" s="12">
        <v>1097</v>
      </c>
      <c r="B240" s="9" t="s">
        <v>257</v>
      </c>
      <c r="C240" s="20" t="s">
        <v>1742</v>
      </c>
      <c r="D240" s="8">
        <v>23</v>
      </c>
      <c r="E240" s="10">
        <v>1709998.5217391304</v>
      </c>
      <c r="F240" s="10">
        <v>39329966</v>
      </c>
      <c r="G240" s="18" t="s">
        <v>206</v>
      </c>
      <c r="H240" s="19" t="s">
        <v>206</v>
      </c>
      <c r="I240" s="11"/>
      <c r="J240" s="11"/>
      <c r="M240" s="17"/>
    </row>
    <row r="241" spans="1:13" s="15" customFormat="1" ht="12.75" hidden="1">
      <c r="A241" s="12">
        <v>1081</v>
      </c>
      <c r="B241" s="9" t="s">
        <v>258</v>
      </c>
      <c r="C241" s="20" t="s">
        <v>1742</v>
      </c>
      <c r="D241" s="8">
        <v>5550</v>
      </c>
      <c r="E241" s="10">
        <v>285000</v>
      </c>
      <c r="F241" s="10">
        <v>1581750000</v>
      </c>
      <c r="G241" s="18" t="s">
        <v>206</v>
      </c>
      <c r="H241" s="19" t="s">
        <v>206</v>
      </c>
      <c r="I241" s="11"/>
      <c r="J241" s="11" t="s">
        <v>1739</v>
      </c>
      <c r="M241" s="17"/>
    </row>
    <row r="242" spans="1:13" s="15" customFormat="1" ht="12.75" hidden="1">
      <c r="A242" s="12">
        <v>1056</v>
      </c>
      <c r="B242" s="9" t="s">
        <v>259</v>
      </c>
      <c r="C242" s="20" t="s">
        <v>1745</v>
      </c>
      <c r="D242" s="8">
        <v>0</v>
      </c>
      <c r="E242" s="10" t="e">
        <v>#DIV/0!</v>
      </c>
      <c r="F242" s="10">
        <v>0</v>
      </c>
      <c r="G242" s="18" t="s">
        <v>206</v>
      </c>
      <c r="H242" s="19" t="s">
        <v>206</v>
      </c>
      <c r="I242" s="11"/>
      <c r="J242" s="11" t="s">
        <v>1739</v>
      </c>
      <c r="M242" s="17"/>
    </row>
    <row r="243" spans="1:13" s="15" customFormat="1" ht="12.75" hidden="1">
      <c r="A243" s="12">
        <v>1079</v>
      </c>
      <c r="B243" s="9" t="s">
        <v>260</v>
      </c>
      <c r="C243" s="20" t="s">
        <v>1742</v>
      </c>
      <c r="D243" s="8">
        <v>90</v>
      </c>
      <c r="E243" s="10">
        <v>1549999.5</v>
      </c>
      <c r="F243" s="10">
        <v>139499955</v>
      </c>
      <c r="G243" s="18" t="s">
        <v>206</v>
      </c>
      <c r="H243" s="19" t="s">
        <v>206</v>
      </c>
      <c r="I243" s="11"/>
      <c r="J243" s="11" t="s">
        <v>1739</v>
      </c>
      <c r="M243" s="17"/>
    </row>
    <row r="244" spans="1:13" s="15" customFormat="1" ht="12.75" hidden="1">
      <c r="A244" s="12">
        <v>1064</v>
      </c>
      <c r="B244" s="9" t="s">
        <v>261</v>
      </c>
      <c r="C244" s="20" t="s">
        <v>1748</v>
      </c>
      <c r="D244" s="8">
        <v>12845</v>
      </c>
      <c r="E244" s="10">
        <v>95000</v>
      </c>
      <c r="F244" s="10">
        <v>1220275000</v>
      </c>
      <c r="G244" s="18" t="s">
        <v>206</v>
      </c>
      <c r="H244" s="19" t="s">
        <v>206</v>
      </c>
      <c r="I244" s="11"/>
      <c r="J244" s="11" t="s">
        <v>1739</v>
      </c>
      <c r="M244" s="17"/>
    </row>
    <row r="245" spans="1:13" s="15" customFormat="1" ht="12.75" hidden="1" customHeight="1">
      <c r="A245" s="12">
        <v>1093</v>
      </c>
      <c r="B245" s="9" t="s">
        <v>262</v>
      </c>
      <c r="C245" s="20" t="s">
        <v>1748</v>
      </c>
      <c r="D245" s="8">
        <v>2057</v>
      </c>
      <c r="E245" s="10">
        <v>180125.94798249879</v>
      </c>
      <c r="F245" s="10">
        <v>370519075</v>
      </c>
      <c r="G245" s="18" t="s">
        <v>206</v>
      </c>
      <c r="H245" s="19" t="s">
        <v>206</v>
      </c>
      <c r="I245" s="11"/>
      <c r="J245" s="11" t="s">
        <v>1739</v>
      </c>
      <c r="M245" s="17"/>
    </row>
    <row r="246" spans="1:13" s="15" customFormat="1" ht="15.75" hidden="1" customHeight="1">
      <c r="A246" s="12">
        <v>1074</v>
      </c>
      <c r="B246" s="9" t="s">
        <v>263</v>
      </c>
      <c r="C246" s="20" t="s">
        <v>1748</v>
      </c>
      <c r="D246" s="8">
        <v>4900</v>
      </c>
      <c r="E246" s="10">
        <v>100000</v>
      </c>
      <c r="F246" s="10">
        <v>490000000</v>
      </c>
      <c r="G246" s="18" t="s">
        <v>206</v>
      </c>
      <c r="H246" s="19" t="s">
        <v>206</v>
      </c>
      <c r="I246" s="11"/>
      <c r="J246" s="11" t="s">
        <v>1739</v>
      </c>
      <c r="M246" s="17"/>
    </row>
    <row r="247" spans="1:13" s="15" customFormat="1" ht="12.75" hidden="1">
      <c r="A247" s="12">
        <v>1076</v>
      </c>
      <c r="B247" s="9" t="s">
        <v>264</v>
      </c>
      <c r="C247" s="20" t="s">
        <v>1748</v>
      </c>
      <c r="D247" s="8">
        <v>400</v>
      </c>
      <c r="E247" s="10">
        <v>204286.22500000001</v>
      </c>
      <c r="F247" s="10">
        <v>81714490</v>
      </c>
      <c r="G247" s="18" t="s">
        <v>206</v>
      </c>
      <c r="H247" s="19" t="s">
        <v>206</v>
      </c>
      <c r="I247" s="11"/>
      <c r="J247" s="11" t="s">
        <v>1739</v>
      </c>
      <c r="M247" s="17"/>
    </row>
    <row r="248" spans="1:13" s="15" customFormat="1" ht="12.75" hidden="1">
      <c r="A248" s="12">
        <v>1095</v>
      </c>
      <c r="B248" s="9" t="s">
        <v>265</v>
      </c>
      <c r="C248" s="20" t="s">
        <v>1742</v>
      </c>
      <c r="D248" s="8">
        <v>800</v>
      </c>
      <c r="E248" s="10">
        <v>230000.4</v>
      </c>
      <c r="F248" s="10">
        <v>184000320</v>
      </c>
      <c r="G248" s="18" t="s">
        <v>206</v>
      </c>
      <c r="H248" s="19" t="s">
        <v>206</v>
      </c>
      <c r="I248" s="11"/>
      <c r="J248" s="11" t="s">
        <v>1739</v>
      </c>
      <c r="M248" s="17"/>
    </row>
    <row r="249" spans="1:13" s="15" customFormat="1" ht="12.75" hidden="1">
      <c r="A249" s="12">
        <v>1072</v>
      </c>
      <c r="B249" s="9" t="s">
        <v>266</v>
      </c>
      <c r="C249" s="20" t="s">
        <v>1748</v>
      </c>
      <c r="D249" s="8">
        <v>200</v>
      </c>
      <c r="E249" s="10">
        <v>23000</v>
      </c>
      <c r="F249" s="10">
        <v>4600000</v>
      </c>
      <c r="G249" s="18" t="s">
        <v>206</v>
      </c>
      <c r="H249" s="19" t="s">
        <v>206</v>
      </c>
      <c r="I249" s="11"/>
      <c r="J249" s="11" t="s">
        <v>1739</v>
      </c>
      <c r="M249" s="17"/>
    </row>
    <row r="250" spans="1:13" s="15" customFormat="1" ht="12.75" hidden="1">
      <c r="A250" s="12">
        <v>1051</v>
      </c>
      <c r="B250" s="9" t="s">
        <v>267</v>
      </c>
      <c r="C250" s="20" t="s">
        <v>1747</v>
      </c>
      <c r="D250" s="8">
        <v>60</v>
      </c>
      <c r="E250" s="10">
        <v>188000</v>
      </c>
      <c r="F250" s="10">
        <v>11280000</v>
      </c>
      <c r="G250" s="18" t="s">
        <v>206</v>
      </c>
      <c r="H250" s="19" t="s">
        <v>206</v>
      </c>
      <c r="I250" s="11"/>
      <c r="J250" s="11" t="s">
        <v>1739</v>
      </c>
      <c r="M250" s="17"/>
    </row>
    <row r="251" spans="1:13" s="15" customFormat="1" ht="12.75" hidden="1">
      <c r="A251" s="12">
        <v>0</v>
      </c>
      <c r="B251" s="9" t="s">
        <v>1717</v>
      </c>
      <c r="C251" s="20" t="s">
        <v>1754</v>
      </c>
      <c r="D251" s="8">
        <v>128</v>
      </c>
      <c r="E251" s="10">
        <v>133500.15</v>
      </c>
      <c r="F251" s="10">
        <v>17088019.199999999</v>
      </c>
      <c r="G251" s="18" t="s">
        <v>206</v>
      </c>
      <c r="H251" s="19" t="s">
        <v>206</v>
      </c>
      <c r="I251" s="11"/>
      <c r="J251" s="11">
        <v>0</v>
      </c>
      <c r="M251" s="17"/>
    </row>
    <row r="252" spans="1:13" s="15" customFormat="1" ht="15.75" hidden="1" customHeight="1">
      <c r="A252" s="12">
        <v>0</v>
      </c>
      <c r="B252" s="9" t="s">
        <v>1724</v>
      </c>
      <c r="C252" s="20" t="s">
        <v>1738</v>
      </c>
      <c r="D252" s="8">
        <v>30</v>
      </c>
      <c r="E252" s="10">
        <v>1175400.0383333333</v>
      </c>
      <c r="F252" s="10">
        <v>35262001.149999999</v>
      </c>
      <c r="G252" s="18" t="s">
        <v>206</v>
      </c>
      <c r="H252" s="19" t="s">
        <v>206</v>
      </c>
      <c r="I252" s="11"/>
      <c r="J252" s="11">
        <v>0</v>
      </c>
      <c r="M252" s="17"/>
    </row>
    <row r="253" spans="1:13" s="15" customFormat="1" ht="15.75" hidden="1" customHeight="1">
      <c r="A253" s="12">
        <v>1447</v>
      </c>
      <c r="B253" s="9" t="s">
        <v>268</v>
      </c>
      <c r="C253" s="20">
        <v>0</v>
      </c>
      <c r="D253" s="8">
        <v>0</v>
      </c>
      <c r="E253" s="10">
        <v>1433250</v>
      </c>
      <c r="F253" s="10">
        <v>0</v>
      </c>
      <c r="G253" s="18" t="s">
        <v>269</v>
      </c>
      <c r="H253" s="19">
        <v>750401738</v>
      </c>
      <c r="I253" s="11"/>
      <c r="J253" s="11">
        <v>0</v>
      </c>
      <c r="M253" s="17"/>
    </row>
    <row r="254" spans="1:13" s="46" customFormat="1" ht="15.75" customHeight="1">
      <c r="A254" s="38">
        <v>1448</v>
      </c>
      <c r="B254" s="39" t="s">
        <v>270</v>
      </c>
      <c r="C254" s="40" t="s">
        <v>1748</v>
      </c>
      <c r="D254" s="41">
        <v>2780</v>
      </c>
      <c r="E254" s="42">
        <v>177077.74100719424</v>
      </c>
      <c r="F254" s="42">
        <v>492276120</v>
      </c>
      <c r="G254" s="43" t="s">
        <v>271</v>
      </c>
      <c r="H254" s="44" t="s">
        <v>271</v>
      </c>
      <c r="I254" s="45"/>
      <c r="J254" s="45" t="s">
        <v>1751</v>
      </c>
      <c r="M254" s="47"/>
    </row>
    <row r="255" spans="1:13" s="46" customFormat="1" ht="15.75" customHeight="1">
      <c r="A255" s="38">
        <v>1449</v>
      </c>
      <c r="B255" s="39" t="s">
        <v>272</v>
      </c>
      <c r="C255" s="40" t="s">
        <v>1748</v>
      </c>
      <c r="D255" s="41">
        <v>560</v>
      </c>
      <c r="E255" s="42">
        <v>176419.47500000001</v>
      </c>
      <c r="F255" s="42">
        <v>98794906</v>
      </c>
      <c r="G255" s="43" t="s">
        <v>271</v>
      </c>
      <c r="H255" s="44" t="s">
        <v>271</v>
      </c>
      <c r="I255" s="45"/>
      <c r="J255" s="45" t="s">
        <v>1751</v>
      </c>
      <c r="M255" s="47"/>
    </row>
    <row r="256" spans="1:13" s="15" customFormat="1" ht="15.75" hidden="1" customHeight="1">
      <c r="A256" s="12">
        <v>1451</v>
      </c>
      <c r="B256" s="9" t="s">
        <v>273</v>
      </c>
      <c r="C256" s="20" t="s">
        <v>1757</v>
      </c>
      <c r="D256" s="8">
        <v>19</v>
      </c>
      <c r="E256" s="10">
        <v>3857143</v>
      </c>
      <c r="F256" s="10">
        <v>73285717</v>
      </c>
      <c r="G256" s="18" t="s">
        <v>271</v>
      </c>
      <c r="H256" s="19" t="s">
        <v>271</v>
      </c>
      <c r="I256" s="11"/>
      <c r="J256" s="11"/>
      <c r="M256" s="17"/>
    </row>
    <row r="257" spans="1:13" s="15" customFormat="1" ht="15.75" hidden="1" customHeight="1">
      <c r="A257" s="12">
        <v>1452</v>
      </c>
      <c r="B257" s="9" t="s">
        <v>274</v>
      </c>
      <c r="C257" s="20" t="s">
        <v>1745</v>
      </c>
      <c r="D257" s="8">
        <v>250</v>
      </c>
      <c r="E257" s="10">
        <v>200179.98</v>
      </c>
      <c r="F257" s="10">
        <v>50044995</v>
      </c>
      <c r="G257" s="18" t="s">
        <v>271</v>
      </c>
      <c r="H257" s="19" t="s">
        <v>271</v>
      </c>
      <c r="I257" s="11"/>
      <c r="J257" s="11"/>
      <c r="M257" s="17"/>
    </row>
    <row r="258" spans="1:13" s="15" customFormat="1" ht="15.75" hidden="1" customHeight="1">
      <c r="A258" s="12">
        <v>1450</v>
      </c>
      <c r="B258" s="9" t="s">
        <v>275</v>
      </c>
      <c r="C258" s="20" t="s">
        <v>1742</v>
      </c>
      <c r="D258" s="8">
        <v>149</v>
      </c>
      <c r="E258" s="10">
        <v>241610.73825503356</v>
      </c>
      <c r="F258" s="10">
        <v>36000000</v>
      </c>
      <c r="G258" s="18" t="s">
        <v>271</v>
      </c>
      <c r="H258" s="19" t="s">
        <v>271</v>
      </c>
      <c r="I258" s="11"/>
      <c r="J258" s="11"/>
      <c r="M258" s="17"/>
    </row>
    <row r="259" spans="1:13" s="15" customFormat="1" ht="15.75" hidden="1" customHeight="1">
      <c r="A259" s="12">
        <v>1323</v>
      </c>
      <c r="B259" s="9" t="s">
        <v>276</v>
      </c>
      <c r="C259" s="20">
        <v>0</v>
      </c>
      <c r="D259" s="8">
        <v>0</v>
      </c>
      <c r="E259" s="10" t="e">
        <v>#DIV/0!</v>
      </c>
      <c r="F259" s="10">
        <v>0</v>
      </c>
      <c r="G259" s="18" t="s">
        <v>276</v>
      </c>
      <c r="H259" s="19">
        <v>0</v>
      </c>
      <c r="I259" s="11"/>
      <c r="J259" s="11"/>
      <c r="M259" s="17"/>
    </row>
    <row r="260" spans="1:13" s="46" customFormat="1" ht="15.75" customHeight="1">
      <c r="A260" s="38">
        <v>1324</v>
      </c>
      <c r="B260" s="39" t="s">
        <v>277</v>
      </c>
      <c r="C260" s="40" t="s">
        <v>1748</v>
      </c>
      <c r="D260" s="41">
        <v>0</v>
      </c>
      <c r="E260" s="42" t="e">
        <v>#DIV/0!</v>
      </c>
      <c r="F260" s="42">
        <v>0</v>
      </c>
      <c r="G260" s="43" t="s">
        <v>278</v>
      </c>
      <c r="H260" s="44" t="s">
        <v>278</v>
      </c>
      <c r="I260" s="45"/>
      <c r="J260" s="45" t="s">
        <v>1751</v>
      </c>
      <c r="M260" s="47"/>
    </row>
    <row r="261" spans="1:13" s="46" customFormat="1" ht="15.75" customHeight="1">
      <c r="A261" s="38">
        <v>1325</v>
      </c>
      <c r="B261" s="39" t="s">
        <v>279</v>
      </c>
      <c r="C261" s="40" t="s">
        <v>1748</v>
      </c>
      <c r="D261" s="41">
        <v>0</v>
      </c>
      <c r="E261" s="42" t="e">
        <v>#DIV/0!</v>
      </c>
      <c r="F261" s="42">
        <v>0</v>
      </c>
      <c r="G261" s="43" t="s">
        <v>278</v>
      </c>
      <c r="H261" s="44" t="s">
        <v>278</v>
      </c>
      <c r="I261" s="45"/>
      <c r="J261" s="45" t="s">
        <v>1751</v>
      </c>
      <c r="M261" s="47"/>
    </row>
    <row r="262" spans="1:13" s="15" customFormat="1" ht="15.75" hidden="1" customHeight="1">
      <c r="A262" s="12">
        <v>0</v>
      </c>
      <c r="B262" s="9" t="s">
        <v>1730</v>
      </c>
      <c r="C262" s="20" t="s">
        <v>1738</v>
      </c>
      <c r="D262" s="8">
        <v>0</v>
      </c>
      <c r="E262" s="10" t="e">
        <v>#DIV/0!</v>
      </c>
      <c r="F262" s="10">
        <v>0</v>
      </c>
      <c r="G262" s="18" t="s">
        <v>278</v>
      </c>
      <c r="H262" s="19" t="s">
        <v>278</v>
      </c>
      <c r="I262" s="11"/>
      <c r="J262" s="11">
        <v>0</v>
      </c>
      <c r="M262" s="17"/>
    </row>
    <row r="263" spans="1:13" s="15" customFormat="1" ht="15.75" hidden="1" customHeight="1">
      <c r="A263" s="12">
        <v>1341</v>
      </c>
      <c r="B263" s="9" t="s">
        <v>280</v>
      </c>
      <c r="C263" s="20">
        <v>0</v>
      </c>
      <c r="D263" s="8">
        <v>0</v>
      </c>
      <c r="E263" s="10" t="e">
        <v>#DIV/0!</v>
      </c>
      <c r="F263" s="10">
        <v>0</v>
      </c>
      <c r="G263" s="18" t="s">
        <v>281</v>
      </c>
      <c r="H263" s="19">
        <v>0</v>
      </c>
      <c r="I263" s="11"/>
      <c r="J263" s="11">
        <v>0</v>
      </c>
      <c r="M263" s="17"/>
    </row>
    <row r="264" spans="1:13" s="15" customFormat="1" ht="12.75" hidden="1">
      <c r="A264" s="12">
        <v>1346</v>
      </c>
      <c r="B264" s="9" t="s">
        <v>282</v>
      </c>
      <c r="C264" s="20" t="s">
        <v>1742</v>
      </c>
      <c r="D264" s="8">
        <v>0</v>
      </c>
      <c r="E264" s="10" t="e">
        <v>#DIV/0!</v>
      </c>
      <c r="F264" s="10">
        <v>0</v>
      </c>
      <c r="G264" s="18" t="s">
        <v>283</v>
      </c>
      <c r="H264" s="19" t="s">
        <v>283</v>
      </c>
      <c r="I264" s="11"/>
      <c r="J264" s="11" t="s">
        <v>1739</v>
      </c>
      <c r="M264" s="17"/>
    </row>
    <row r="265" spans="1:13" s="15" customFormat="1" ht="15.75" hidden="1" customHeight="1">
      <c r="A265" s="12">
        <v>1345</v>
      </c>
      <c r="B265" s="9" t="s">
        <v>284</v>
      </c>
      <c r="C265" s="20" t="s">
        <v>1742</v>
      </c>
      <c r="D265" s="8">
        <v>0</v>
      </c>
      <c r="E265" s="10" t="e">
        <v>#DIV/0!</v>
      </c>
      <c r="F265" s="10">
        <v>0</v>
      </c>
      <c r="G265" s="18" t="s">
        <v>283</v>
      </c>
      <c r="H265" s="19" t="s">
        <v>283</v>
      </c>
      <c r="I265" s="11"/>
      <c r="J265" s="11" t="s">
        <v>1739</v>
      </c>
      <c r="M265" s="17"/>
    </row>
    <row r="266" spans="1:13" s="15" customFormat="1" ht="15.75" hidden="1" customHeight="1">
      <c r="A266" s="12">
        <v>1342</v>
      </c>
      <c r="B266" s="9" t="s">
        <v>285</v>
      </c>
      <c r="C266" s="20" t="s">
        <v>1742</v>
      </c>
      <c r="D266" s="8">
        <v>0</v>
      </c>
      <c r="E266" s="10" t="e">
        <v>#DIV/0!</v>
      </c>
      <c r="F266" s="10">
        <v>0</v>
      </c>
      <c r="G266" s="18" t="s">
        <v>283</v>
      </c>
      <c r="H266" s="19" t="s">
        <v>283</v>
      </c>
      <c r="I266" s="11"/>
      <c r="J266" s="11" t="s">
        <v>1739</v>
      </c>
      <c r="M266" s="17"/>
    </row>
    <row r="267" spans="1:13" s="15" customFormat="1" ht="12.75" hidden="1">
      <c r="A267" s="12">
        <v>1347</v>
      </c>
      <c r="B267" s="9" t="s">
        <v>286</v>
      </c>
      <c r="C267" s="20" t="s">
        <v>1745</v>
      </c>
      <c r="D267" s="8">
        <v>0</v>
      </c>
      <c r="E267" s="10" t="e">
        <v>#DIV/0!</v>
      </c>
      <c r="F267" s="10">
        <v>0</v>
      </c>
      <c r="G267" s="18" t="s">
        <v>283</v>
      </c>
      <c r="H267" s="19" t="s">
        <v>283</v>
      </c>
      <c r="I267" s="11"/>
      <c r="J267" s="11" t="s">
        <v>1739</v>
      </c>
      <c r="M267" s="17"/>
    </row>
    <row r="268" spans="1:13" s="15" customFormat="1" ht="12.75" hidden="1">
      <c r="A268" s="12">
        <v>1343</v>
      </c>
      <c r="B268" s="9" t="s">
        <v>287</v>
      </c>
      <c r="C268" s="20" t="s">
        <v>1745</v>
      </c>
      <c r="D268" s="8">
        <v>0</v>
      </c>
      <c r="E268" s="10" t="e">
        <v>#DIV/0!</v>
      </c>
      <c r="F268" s="10">
        <v>0</v>
      </c>
      <c r="G268" s="18" t="s">
        <v>283</v>
      </c>
      <c r="H268" s="19" t="s">
        <v>283</v>
      </c>
      <c r="I268" s="11"/>
      <c r="J268" s="11" t="s">
        <v>1739</v>
      </c>
      <c r="M268" s="17"/>
    </row>
    <row r="269" spans="1:13" s="15" customFormat="1" ht="12.75" hidden="1">
      <c r="A269" s="12">
        <v>1344</v>
      </c>
      <c r="B269" s="9" t="s">
        <v>288</v>
      </c>
      <c r="C269" s="20" t="s">
        <v>1755</v>
      </c>
      <c r="D269" s="8">
        <v>0</v>
      </c>
      <c r="E269" s="10" t="e">
        <v>#DIV/0!</v>
      </c>
      <c r="F269" s="10">
        <v>0</v>
      </c>
      <c r="G269" s="18" t="s">
        <v>283</v>
      </c>
      <c r="H269" s="19" t="s">
        <v>283</v>
      </c>
      <c r="I269" s="11"/>
      <c r="J269" s="11" t="s">
        <v>1739</v>
      </c>
      <c r="M269" s="17"/>
    </row>
    <row r="270" spans="1:13" s="15" customFormat="1" ht="12.75" hidden="1">
      <c r="A270" s="12">
        <v>1402</v>
      </c>
      <c r="B270" s="9" t="s">
        <v>289</v>
      </c>
      <c r="C270" s="20">
        <v>0</v>
      </c>
      <c r="D270" s="8">
        <v>0</v>
      </c>
      <c r="E270" s="10" t="e">
        <v>#DIV/0!</v>
      </c>
      <c r="F270" s="10">
        <v>0</v>
      </c>
      <c r="G270" s="18" t="s">
        <v>290</v>
      </c>
      <c r="H270" s="19">
        <v>0</v>
      </c>
      <c r="I270" s="11"/>
      <c r="J270" s="11">
        <v>0</v>
      </c>
      <c r="M270" s="17"/>
    </row>
    <row r="271" spans="1:13" s="15" customFormat="1" ht="15.75" hidden="1" customHeight="1">
      <c r="A271" s="12">
        <v>1403</v>
      </c>
      <c r="B271" s="9" t="s">
        <v>291</v>
      </c>
      <c r="C271" s="20" t="s">
        <v>1748</v>
      </c>
      <c r="D271" s="8">
        <v>0</v>
      </c>
      <c r="E271" s="10" t="e">
        <v>#DIV/0!</v>
      </c>
      <c r="F271" s="10">
        <v>0</v>
      </c>
      <c r="G271" s="18" t="s">
        <v>292</v>
      </c>
      <c r="H271" s="19" t="s">
        <v>292</v>
      </c>
      <c r="I271" s="11"/>
      <c r="J271" s="11" t="s">
        <v>1739</v>
      </c>
      <c r="M271" s="17"/>
    </row>
    <row r="272" spans="1:13" s="15" customFormat="1" ht="15.75" hidden="1" customHeight="1">
      <c r="A272" s="12">
        <v>0</v>
      </c>
      <c r="B272" s="9" t="s">
        <v>1633</v>
      </c>
      <c r="C272" s="20">
        <v>0</v>
      </c>
      <c r="D272" s="8">
        <v>0</v>
      </c>
      <c r="E272" s="10" t="e">
        <v>#DIV/0!</v>
      </c>
      <c r="F272" s="10">
        <v>0</v>
      </c>
      <c r="G272" s="18" t="s">
        <v>1633</v>
      </c>
      <c r="H272" s="19">
        <v>242700360</v>
      </c>
      <c r="I272" s="11"/>
      <c r="J272" s="11">
        <v>0</v>
      </c>
      <c r="M272" s="17"/>
    </row>
    <row r="273" spans="1:13" s="15" customFormat="1" ht="15.75" hidden="1" customHeight="1">
      <c r="A273" s="12">
        <v>0</v>
      </c>
      <c r="B273" s="9" t="s">
        <v>1634</v>
      </c>
      <c r="C273" s="20" t="s">
        <v>1745</v>
      </c>
      <c r="D273" s="8">
        <v>30</v>
      </c>
      <c r="E273" s="10">
        <v>1318002</v>
      </c>
      <c r="F273" s="10">
        <v>39540060</v>
      </c>
      <c r="G273" s="18" t="s">
        <v>1635</v>
      </c>
      <c r="H273" s="19" t="s">
        <v>1635</v>
      </c>
      <c r="I273" s="11"/>
      <c r="J273" s="11" t="s">
        <v>1739</v>
      </c>
      <c r="M273" s="17"/>
    </row>
    <row r="274" spans="1:13" s="15" customFormat="1" ht="12.75" hidden="1">
      <c r="A274" s="12">
        <v>0</v>
      </c>
      <c r="B274" s="9" t="s">
        <v>1636</v>
      </c>
      <c r="C274" s="20" t="s">
        <v>1745</v>
      </c>
      <c r="D274" s="8">
        <v>140</v>
      </c>
      <c r="E274" s="10">
        <v>659001</v>
      </c>
      <c r="F274" s="10">
        <v>92260140</v>
      </c>
      <c r="G274" s="18" t="s">
        <v>1635</v>
      </c>
      <c r="H274" s="19" t="s">
        <v>1635</v>
      </c>
      <c r="I274" s="11"/>
      <c r="J274" s="11" t="s">
        <v>1739</v>
      </c>
      <c r="M274" s="17"/>
    </row>
    <row r="275" spans="1:13" s="15" customFormat="1" ht="12.75" hidden="1">
      <c r="A275" s="12">
        <v>0</v>
      </c>
      <c r="B275" s="9" t="s">
        <v>1637</v>
      </c>
      <c r="C275" s="20" t="s">
        <v>1742</v>
      </c>
      <c r="D275" s="8">
        <v>100</v>
      </c>
      <c r="E275" s="10">
        <v>109000.5</v>
      </c>
      <c r="F275" s="10">
        <v>10900050</v>
      </c>
      <c r="G275" s="18" t="s">
        <v>1635</v>
      </c>
      <c r="H275" s="19" t="s">
        <v>1635</v>
      </c>
      <c r="I275" s="11"/>
      <c r="J275" s="11" t="s">
        <v>1739</v>
      </c>
      <c r="M275" s="17"/>
    </row>
    <row r="276" spans="1:13" s="15" customFormat="1" ht="15.75" hidden="1" customHeight="1">
      <c r="A276" s="12">
        <v>0</v>
      </c>
      <c r="B276" s="9" t="s">
        <v>1638</v>
      </c>
      <c r="C276" s="20" t="s">
        <v>1745</v>
      </c>
      <c r="D276" s="8">
        <v>100</v>
      </c>
      <c r="E276" s="10">
        <v>215999.7</v>
      </c>
      <c r="F276" s="10">
        <v>21599970</v>
      </c>
      <c r="G276" s="18" t="s">
        <v>1635</v>
      </c>
      <c r="H276" s="19" t="s">
        <v>1635</v>
      </c>
      <c r="I276" s="11"/>
      <c r="J276" s="11" t="s">
        <v>1739</v>
      </c>
      <c r="M276" s="17"/>
    </row>
    <row r="277" spans="1:13" s="15" customFormat="1" ht="15.75" hidden="1" customHeight="1">
      <c r="A277" s="12">
        <v>0</v>
      </c>
      <c r="B277" s="9" t="s">
        <v>1639</v>
      </c>
      <c r="C277" s="20" t="s">
        <v>1747</v>
      </c>
      <c r="D277" s="8">
        <v>200</v>
      </c>
      <c r="E277" s="10">
        <v>392000.7</v>
      </c>
      <c r="F277" s="10">
        <v>78400140</v>
      </c>
      <c r="G277" s="18" t="s">
        <v>1635</v>
      </c>
      <c r="H277" s="19" t="s">
        <v>1635</v>
      </c>
      <c r="I277" s="11"/>
      <c r="J277" s="11" t="s">
        <v>1739</v>
      </c>
      <c r="M277" s="17"/>
    </row>
    <row r="278" spans="1:13" s="15" customFormat="1" ht="12.75" hidden="1">
      <c r="A278" s="12">
        <v>0</v>
      </c>
      <c r="B278" s="9" t="s">
        <v>1704</v>
      </c>
      <c r="C278" s="20" t="s">
        <v>1758</v>
      </c>
      <c r="D278" s="8">
        <v>0</v>
      </c>
      <c r="E278" s="10" t="e">
        <v>#DIV/0!</v>
      </c>
      <c r="F278" s="10">
        <v>0</v>
      </c>
      <c r="G278" s="18" t="s">
        <v>1635</v>
      </c>
      <c r="H278" s="19" t="s">
        <v>1635</v>
      </c>
      <c r="I278" s="11"/>
      <c r="J278" s="11">
        <v>0</v>
      </c>
      <c r="M278" s="17"/>
    </row>
    <row r="279" spans="1:13" s="15" customFormat="1" ht="15.75" hidden="1" customHeight="1">
      <c r="A279" s="12">
        <v>1443</v>
      </c>
      <c r="B279" s="9" t="s">
        <v>293</v>
      </c>
      <c r="C279" s="20">
        <v>0</v>
      </c>
      <c r="D279" s="8">
        <v>0</v>
      </c>
      <c r="E279" s="10" t="e">
        <v>#DIV/0!</v>
      </c>
      <c r="F279" s="10">
        <v>0</v>
      </c>
      <c r="G279" s="18" t="s">
        <v>294</v>
      </c>
      <c r="H279" s="19">
        <v>21072240</v>
      </c>
      <c r="I279" s="11"/>
      <c r="J279" s="11">
        <v>0</v>
      </c>
      <c r="M279" s="17"/>
    </row>
    <row r="280" spans="1:13" s="15" customFormat="1" ht="12.75" hidden="1">
      <c r="A280" s="12">
        <v>1444</v>
      </c>
      <c r="B280" s="9" t="s">
        <v>295</v>
      </c>
      <c r="C280" s="20" t="s">
        <v>1748</v>
      </c>
      <c r="D280" s="8">
        <v>222</v>
      </c>
      <c r="E280" s="10">
        <v>94920</v>
      </c>
      <c r="F280" s="10">
        <v>21072240</v>
      </c>
      <c r="G280" s="18" t="s">
        <v>296</v>
      </c>
      <c r="H280" s="19" t="s">
        <v>296</v>
      </c>
      <c r="I280" s="11"/>
      <c r="J280" s="11" t="s">
        <v>1739</v>
      </c>
      <c r="M280" s="17"/>
    </row>
    <row r="281" spans="1:13" s="15" customFormat="1" ht="15.75" hidden="1" customHeight="1">
      <c r="A281" s="12">
        <v>1445</v>
      </c>
      <c r="B281" s="9" t="s">
        <v>297</v>
      </c>
      <c r="C281" s="20" t="s">
        <v>1748</v>
      </c>
      <c r="D281" s="8">
        <v>0</v>
      </c>
      <c r="E281" s="10" t="e">
        <v>#DIV/0!</v>
      </c>
      <c r="F281" s="10">
        <v>0</v>
      </c>
      <c r="G281" s="18" t="s">
        <v>296</v>
      </c>
      <c r="H281" s="19" t="s">
        <v>296</v>
      </c>
      <c r="I281" s="11"/>
      <c r="J281" s="11" t="s">
        <v>1739</v>
      </c>
      <c r="M281" s="17"/>
    </row>
    <row r="282" spans="1:13" s="15" customFormat="1" ht="15.75" hidden="1" customHeight="1">
      <c r="A282" s="12">
        <v>1446</v>
      </c>
      <c r="B282" s="9" t="s">
        <v>298</v>
      </c>
      <c r="C282" s="20" t="s">
        <v>1748</v>
      </c>
      <c r="D282" s="8">
        <v>0</v>
      </c>
      <c r="E282" s="10" t="e">
        <v>#DIV/0!</v>
      </c>
      <c r="F282" s="10">
        <v>0</v>
      </c>
      <c r="G282" s="18" t="s">
        <v>296</v>
      </c>
      <c r="H282" s="19" t="s">
        <v>296</v>
      </c>
      <c r="I282" s="11"/>
      <c r="J282" s="11" t="s">
        <v>1739</v>
      </c>
      <c r="M282" s="17"/>
    </row>
    <row r="283" spans="1:13" s="15" customFormat="1" ht="15.75" hidden="1" customHeight="1">
      <c r="A283" s="12">
        <v>1320</v>
      </c>
      <c r="B283" s="9" t="s">
        <v>299</v>
      </c>
      <c r="C283" s="20">
        <v>0</v>
      </c>
      <c r="D283" s="8">
        <v>0</v>
      </c>
      <c r="E283" s="10" t="e">
        <v>#DIV/0!</v>
      </c>
      <c r="F283" s="10">
        <v>0</v>
      </c>
      <c r="G283" s="18" t="s">
        <v>300</v>
      </c>
      <c r="H283" s="19">
        <v>0</v>
      </c>
      <c r="I283" s="11"/>
      <c r="J283" s="11">
        <v>0</v>
      </c>
      <c r="M283" s="17"/>
    </row>
    <row r="284" spans="1:13" s="15" customFormat="1" ht="15" hidden="1" customHeight="1">
      <c r="A284" s="12">
        <v>1322</v>
      </c>
      <c r="B284" s="9" t="s">
        <v>301</v>
      </c>
      <c r="C284" s="20" t="s">
        <v>1747</v>
      </c>
      <c r="D284" s="8">
        <v>0</v>
      </c>
      <c r="E284" s="10" t="e">
        <v>#DIV/0!</v>
      </c>
      <c r="F284" s="10">
        <v>0</v>
      </c>
      <c r="G284" s="18" t="s">
        <v>302</v>
      </c>
      <c r="H284" s="19" t="s">
        <v>302</v>
      </c>
      <c r="I284" s="11"/>
      <c r="J284" s="11" t="s">
        <v>1739</v>
      </c>
      <c r="M284" s="17"/>
    </row>
    <row r="285" spans="1:13" s="15" customFormat="1" ht="15" hidden="1" customHeight="1">
      <c r="A285" s="12">
        <v>1321</v>
      </c>
      <c r="B285" s="9" t="s">
        <v>303</v>
      </c>
      <c r="C285" s="20" t="s">
        <v>1738</v>
      </c>
      <c r="D285" s="8">
        <v>0</v>
      </c>
      <c r="E285" s="10" t="e">
        <v>#DIV/0!</v>
      </c>
      <c r="F285" s="10">
        <v>0</v>
      </c>
      <c r="G285" s="18" t="s">
        <v>302</v>
      </c>
      <c r="H285" s="19" t="s">
        <v>302</v>
      </c>
      <c r="I285" s="11"/>
      <c r="J285" s="11" t="s">
        <v>1739</v>
      </c>
      <c r="M285" s="17"/>
    </row>
    <row r="286" spans="1:13" s="15" customFormat="1" ht="15" hidden="1" customHeight="1">
      <c r="A286" s="12">
        <v>1400</v>
      </c>
      <c r="B286" s="9" t="s">
        <v>304</v>
      </c>
      <c r="C286" s="20">
        <v>0</v>
      </c>
      <c r="D286" s="8">
        <v>0</v>
      </c>
      <c r="E286" s="10" t="e">
        <v>#DIV/0!</v>
      </c>
      <c r="F286" s="10">
        <v>0</v>
      </c>
      <c r="G286" s="18" t="s">
        <v>305</v>
      </c>
      <c r="H286" s="19">
        <v>0</v>
      </c>
      <c r="I286" s="11"/>
      <c r="J286" s="11">
        <v>0</v>
      </c>
      <c r="M286" s="17"/>
    </row>
    <row r="287" spans="1:13" s="15" customFormat="1" ht="15" hidden="1" customHeight="1">
      <c r="A287" s="12">
        <v>1401</v>
      </c>
      <c r="B287" s="9" t="s">
        <v>306</v>
      </c>
      <c r="C287" s="20" t="s">
        <v>1748</v>
      </c>
      <c r="D287" s="8">
        <v>0</v>
      </c>
      <c r="E287" s="10" t="e">
        <v>#DIV/0!</v>
      </c>
      <c r="F287" s="10">
        <v>0</v>
      </c>
      <c r="G287" s="18" t="s">
        <v>307</v>
      </c>
      <c r="H287" s="19" t="s">
        <v>307</v>
      </c>
      <c r="I287" s="11"/>
      <c r="J287" s="11" t="s">
        <v>1739</v>
      </c>
      <c r="M287" s="17"/>
    </row>
    <row r="288" spans="1:13" s="15" customFormat="1" ht="15.75" hidden="1" customHeight="1">
      <c r="A288" s="12">
        <v>1422</v>
      </c>
      <c r="B288" s="9" t="s">
        <v>308</v>
      </c>
      <c r="C288" s="20">
        <v>0</v>
      </c>
      <c r="D288" s="8">
        <v>0</v>
      </c>
      <c r="E288" s="10" t="e">
        <v>#DIV/0!</v>
      </c>
      <c r="F288" s="10">
        <v>0</v>
      </c>
      <c r="G288" s="18" t="s">
        <v>309</v>
      </c>
      <c r="H288" s="19">
        <v>10626000</v>
      </c>
      <c r="I288" s="11"/>
      <c r="J288" s="11">
        <v>0</v>
      </c>
      <c r="M288" s="17"/>
    </row>
    <row r="289" spans="1:13" s="15" customFormat="1" ht="12.75" hidden="1">
      <c r="A289" s="12">
        <v>1423</v>
      </c>
      <c r="B289" s="9" t="s">
        <v>310</v>
      </c>
      <c r="C289" s="20" t="s">
        <v>1742</v>
      </c>
      <c r="D289" s="8">
        <v>0</v>
      </c>
      <c r="E289" s="10" t="e">
        <v>#DIV/0!</v>
      </c>
      <c r="F289" s="10">
        <v>0</v>
      </c>
      <c r="G289" s="18" t="s">
        <v>311</v>
      </c>
      <c r="H289" s="19" t="s">
        <v>311</v>
      </c>
      <c r="I289" s="11"/>
      <c r="J289" s="11" t="s">
        <v>1739</v>
      </c>
      <c r="M289" s="17"/>
    </row>
    <row r="290" spans="1:13" s="15" customFormat="1" ht="12.75" hidden="1">
      <c r="A290" s="12">
        <v>1425</v>
      </c>
      <c r="B290" s="9" t="s">
        <v>312</v>
      </c>
      <c r="C290" s="20" t="s">
        <v>1742</v>
      </c>
      <c r="D290" s="8">
        <v>0</v>
      </c>
      <c r="E290" s="10" t="e">
        <v>#DIV/0!</v>
      </c>
      <c r="F290" s="10">
        <v>0</v>
      </c>
      <c r="G290" s="18" t="s">
        <v>311</v>
      </c>
      <c r="H290" s="19" t="s">
        <v>311</v>
      </c>
      <c r="I290" s="11"/>
      <c r="J290" s="11" t="s">
        <v>1739</v>
      </c>
      <c r="M290" s="17"/>
    </row>
    <row r="291" spans="1:13" s="15" customFormat="1" ht="12.75" hidden="1">
      <c r="A291" s="12">
        <v>1428</v>
      </c>
      <c r="B291" s="9" t="s">
        <v>313</v>
      </c>
      <c r="C291" s="20" t="s">
        <v>1745</v>
      </c>
      <c r="D291" s="8">
        <v>0</v>
      </c>
      <c r="E291" s="10" t="e">
        <v>#DIV/0!</v>
      </c>
      <c r="F291" s="10">
        <v>0</v>
      </c>
      <c r="G291" s="18" t="s">
        <v>311</v>
      </c>
      <c r="H291" s="19" t="s">
        <v>311</v>
      </c>
      <c r="I291" s="11"/>
      <c r="J291" s="11" t="s">
        <v>1739</v>
      </c>
      <c r="M291" s="17"/>
    </row>
    <row r="292" spans="1:13" s="15" customFormat="1" ht="12.75" hidden="1">
      <c r="A292" s="12">
        <v>1426</v>
      </c>
      <c r="B292" s="9" t="s">
        <v>314</v>
      </c>
      <c r="C292" s="20" t="s">
        <v>1752</v>
      </c>
      <c r="D292" s="8">
        <v>100</v>
      </c>
      <c r="E292" s="10">
        <v>106260</v>
      </c>
      <c r="F292" s="10">
        <v>10626000</v>
      </c>
      <c r="G292" s="18" t="s">
        <v>311</v>
      </c>
      <c r="H292" s="19" t="s">
        <v>311</v>
      </c>
      <c r="I292" s="11"/>
      <c r="J292" s="11" t="s">
        <v>1739</v>
      </c>
      <c r="M292" s="17"/>
    </row>
    <row r="293" spans="1:13" s="15" customFormat="1" ht="12.75" hidden="1">
      <c r="A293" s="12">
        <v>1427</v>
      </c>
      <c r="B293" s="9" t="s">
        <v>315</v>
      </c>
      <c r="C293" s="20" t="s">
        <v>1752</v>
      </c>
      <c r="D293" s="8">
        <v>0</v>
      </c>
      <c r="E293" s="10" t="e">
        <v>#DIV/0!</v>
      </c>
      <c r="F293" s="10">
        <v>0</v>
      </c>
      <c r="G293" s="18" t="s">
        <v>311</v>
      </c>
      <c r="H293" s="19" t="s">
        <v>311</v>
      </c>
      <c r="I293" s="11"/>
      <c r="J293" s="11" t="s">
        <v>1739</v>
      </c>
      <c r="M293" s="17"/>
    </row>
    <row r="294" spans="1:13" s="15" customFormat="1" ht="12.75" hidden="1">
      <c r="A294" s="12">
        <v>1429</v>
      </c>
      <c r="B294" s="9" t="s">
        <v>316</v>
      </c>
      <c r="C294" s="20" t="s">
        <v>1742</v>
      </c>
      <c r="D294" s="8">
        <v>0</v>
      </c>
      <c r="E294" s="10" t="e">
        <v>#DIV/0!</v>
      </c>
      <c r="F294" s="10">
        <v>0</v>
      </c>
      <c r="G294" s="18" t="s">
        <v>311</v>
      </c>
      <c r="H294" s="19" t="s">
        <v>311</v>
      </c>
      <c r="I294" s="11"/>
      <c r="J294" s="11" t="s">
        <v>1739</v>
      </c>
      <c r="M294" s="17"/>
    </row>
    <row r="295" spans="1:13" s="15" customFormat="1" ht="12.75" hidden="1">
      <c r="A295" s="12">
        <v>1424</v>
      </c>
      <c r="B295" s="9" t="s">
        <v>317</v>
      </c>
      <c r="C295" s="20" t="s">
        <v>1742</v>
      </c>
      <c r="D295" s="8">
        <v>0</v>
      </c>
      <c r="E295" s="10" t="e">
        <v>#DIV/0!</v>
      </c>
      <c r="F295" s="10">
        <v>0</v>
      </c>
      <c r="G295" s="18" t="s">
        <v>311</v>
      </c>
      <c r="H295" s="19" t="s">
        <v>311</v>
      </c>
      <c r="I295" s="11"/>
      <c r="J295" s="11" t="s">
        <v>1739</v>
      </c>
      <c r="M295" s="17"/>
    </row>
    <row r="296" spans="1:13" s="15" customFormat="1" ht="12.75" hidden="1">
      <c r="A296" s="12">
        <v>0</v>
      </c>
      <c r="B296" s="9" t="s">
        <v>1668</v>
      </c>
      <c r="C296" s="20">
        <v>0</v>
      </c>
      <c r="D296" s="8">
        <v>0</v>
      </c>
      <c r="E296" s="10" t="e">
        <v>#DIV/0!</v>
      </c>
      <c r="F296" s="10">
        <v>0</v>
      </c>
      <c r="G296" s="18" t="s">
        <v>1668</v>
      </c>
      <c r="H296" s="19">
        <v>714727200</v>
      </c>
      <c r="I296" s="11"/>
      <c r="J296" s="11">
        <v>0</v>
      </c>
      <c r="M296" s="17"/>
    </row>
    <row r="297" spans="1:13" s="15" customFormat="1" ht="12.75" hidden="1">
      <c r="A297" s="12">
        <v>1487</v>
      </c>
      <c r="B297" s="9" t="s">
        <v>318</v>
      </c>
      <c r="C297" s="20" t="s">
        <v>1742</v>
      </c>
      <c r="D297" s="8">
        <v>100</v>
      </c>
      <c r="E297" s="10">
        <v>785070</v>
      </c>
      <c r="F297" s="10">
        <v>78507000</v>
      </c>
      <c r="G297" s="18" t="s">
        <v>319</v>
      </c>
      <c r="H297" s="19" t="s">
        <v>319</v>
      </c>
      <c r="I297" s="11"/>
      <c r="J297" s="11" t="s">
        <v>1739</v>
      </c>
      <c r="M297" s="17"/>
    </row>
    <row r="298" spans="1:13" s="15" customFormat="1" ht="12.75" hidden="1">
      <c r="A298" s="12">
        <v>1485</v>
      </c>
      <c r="B298" s="9" t="s">
        <v>320</v>
      </c>
      <c r="C298" s="20" t="s">
        <v>1748</v>
      </c>
      <c r="D298" s="8">
        <v>200</v>
      </c>
      <c r="E298" s="10">
        <v>110602</v>
      </c>
      <c r="F298" s="10">
        <v>22120400</v>
      </c>
      <c r="G298" s="18" t="s">
        <v>319</v>
      </c>
      <c r="H298" s="19" t="s">
        <v>319</v>
      </c>
      <c r="I298" s="11"/>
      <c r="J298" s="11" t="s">
        <v>1739</v>
      </c>
      <c r="M298" s="17"/>
    </row>
    <row r="299" spans="1:13" s="15" customFormat="1" ht="12.75" hidden="1">
      <c r="A299" s="12">
        <v>1486</v>
      </c>
      <c r="B299" s="9" t="s">
        <v>321</v>
      </c>
      <c r="C299" s="20" t="s">
        <v>1742</v>
      </c>
      <c r="D299" s="8">
        <v>70</v>
      </c>
      <c r="E299" s="10">
        <v>1010000</v>
      </c>
      <c r="F299" s="10">
        <v>70700000</v>
      </c>
      <c r="G299" s="18" t="s">
        <v>319</v>
      </c>
      <c r="H299" s="19" t="s">
        <v>319</v>
      </c>
      <c r="I299" s="11"/>
      <c r="J299" s="11" t="s">
        <v>1739</v>
      </c>
      <c r="M299" s="17"/>
    </row>
    <row r="300" spans="1:13" s="15" customFormat="1" ht="12.75" hidden="1">
      <c r="A300" s="12">
        <v>1488</v>
      </c>
      <c r="B300" s="9" t="s">
        <v>322</v>
      </c>
      <c r="C300" s="20" t="s">
        <v>1742</v>
      </c>
      <c r="D300" s="8">
        <v>40</v>
      </c>
      <c r="E300" s="10">
        <v>2860000</v>
      </c>
      <c r="F300" s="10">
        <v>114400000</v>
      </c>
      <c r="G300" s="18" t="s">
        <v>319</v>
      </c>
      <c r="H300" s="19" t="s">
        <v>319</v>
      </c>
      <c r="I300" s="11"/>
      <c r="J300" s="11" t="s">
        <v>1739</v>
      </c>
      <c r="M300" s="17"/>
    </row>
    <row r="301" spans="1:13" s="15" customFormat="1" ht="12.75" hidden="1">
      <c r="A301" s="12">
        <v>0</v>
      </c>
      <c r="B301" s="9" t="s">
        <v>1669</v>
      </c>
      <c r="C301" s="20" t="s">
        <v>1759</v>
      </c>
      <c r="D301" s="8">
        <v>1500</v>
      </c>
      <c r="E301" s="10">
        <v>285999.86666666664</v>
      </c>
      <c r="F301" s="10">
        <v>428999800</v>
      </c>
      <c r="G301" s="18" t="s">
        <v>319</v>
      </c>
      <c r="H301" s="19" t="s">
        <v>319</v>
      </c>
      <c r="I301" s="11"/>
      <c r="J301" s="11" t="s">
        <v>1739</v>
      </c>
      <c r="M301" s="17"/>
    </row>
    <row r="302" spans="1:13" s="15" customFormat="1" ht="12.75" hidden="1">
      <c r="A302" s="12">
        <v>0</v>
      </c>
      <c r="B302" s="9" t="s">
        <v>1734</v>
      </c>
      <c r="C302" s="20" t="s">
        <v>1760</v>
      </c>
      <c r="D302" s="8">
        <v>0</v>
      </c>
      <c r="E302" s="10" t="e">
        <v>#DIV/0!</v>
      </c>
      <c r="F302" s="10">
        <v>0</v>
      </c>
      <c r="G302" s="18" t="s">
        <v>319</v>
      </c>
      <c r="H302" s="19" t="s">
        <v>319</v>
      </c>
      <c r="I302" s="11"/>
      <c r="J302" s="11">
        <v>0</v>
      </c>
      <c r="M302" s="17"/>
    </row>
    <row r="303" spans="1:13" s="15" customFormat="1" ht="12.75" hidden="1">
      <c r="A303" s="12">
        <v>0</v>
      </c>
      <c r="B303" s="9" t="s">
        <v>1735</v>
      </c>
      <c r="C303" s="20" t="s">
        <v>1761</v>
      </c>
      <c r="D303" s="8">
        <v>0</v>
      </c>
      <c r="E303" s="10" t="e">
        <v>#DIV/0!</v>
      </c>
      <c r="F303" s="10">
        <v>0</v>
      </c>
      <c r="G303" s="18" t="s">
        <v>319</v>
      </c>
      <c r="H303" s="19" t="s">
        <v>319</v>
      </c>
      <c r="I303" s="11"/>
      <c r="J303" s="11">
        <v>0</v>
      </c>
      <c r="M303" s="17"/>
    </row>
    <row r="304" spans="1:13" s="15" customFormat="1" ht="12.75" hidden="1">
      <c r="A304" s="12">
        <v>0</v>
      </c>
      <c r="B304" s="9" t="s">
        <v>1701</v>
      </c>
      <c r="C304" s="20">
        <v>0</v>
      </c>
      <c r="D304" s="8">
        <v>0</v>
      </c>
      <c r="E304" s="10" t="e">
        <v>#DIV/0!</v>
      </c>
      <c r="F304" s="10">
        <v>0</v>
      </c>
      <c r="G304" s="18" t="s">
        <v>1701</v>
      </c>
      <c r="H304" s="19">
        <v>0</v>
      </c>
      <c r="I304" s="11"/>
      <c r="J304" s="11">
        <v>0</v>
      </c>
      <c r="M304" s="17"/>
    </row>
    <row r="305" spans="1:13" s="15" customFormat="1" ht="12.75" hidden="1">
      <c r="A305" s="12">
        <v>0</v>
      </c>
      <c r="B305" s="9" t="s">
        <v>1684</v>
      </c>
      <c r="C305" s="20" t="s">
        <v>1738</v>
      </c>
      <c r="D305" s="8">
        <v>0</v>
      </c>
      <c r="E305" s="10" t="e">
        <v>#DIV/0!</v>
      </c>
      <c r="F305" s="10">
        <v>0</v>
      </c>
      <c r="G305" s="18" t="s">
        <v>1685</v>
      </c>
      <c r="H305" s="19" t="s">
        <v>1685</v>
      </c>
      <c r="I305" s="11"/>
      <c r="J305" s="11">
        <v>0</v>
      </c>
      <c r="M305" s="17"/>
    </row>
    <row r="306" spans="1:13" s="15" customFormat="1" ht="12.75" hidden="1">
      <c r="A306" s="12">
        <v>0</v>
      </c>
      <c r="B306" s="9" t="s">
        <v>1727</v>
      </c>
      <c r="C306" s="20">
        <v>0</v>
      </c>
      <c r="D306" s="8">
        <v>0</v>
      </c>
      <c r="E306" s="10" t="e">
        <v>#DIV/0!</v>
      </c>
      <c r="F306" s="10">
        <v>0</v>
      </c>
      <c r="G306" s="18" t="s">
        <v>1727</v>
      </c>
      <c r="H306" s="19">
        <v>26839824</v>
      </c>
      <c r="I306" s="11"/>
      <c r="J306" s="11">
        <v>0</v>
      </c>
      <c r="M306" s="17"/>
    </row>
    <row r="307" spans="1:13" s="15" customFormat="1" ht="12.75" hidden="1">
      <c r="A307" s="12">
        <v>0</v>
      </c>
      <c r="B307" s="9" t="s">
        <v>1718</v>
      </c>
      <c r="C307" s="20" t="s">
        <v>1738</v>
      </c>
      <c r="D307" s="8">
        <v>880</v>
      </c>
      <c r="E307" s="10">
        <v>12999.8</v>
      </c>
      <c r="F307" s="10">
        <v>11439824</v>
      </c>
      <c r="G307" s="18" t="s">
        <v>1719</v>
      </c>
      <c r="H307" s="19" t="s">
        <v>1719</v>
      </c>
      <c r="I307" s="11"/>
      <c r="J307" s="11">
        <v>0</v>
      </c>
      <c r="M307" s="17"/>
    </row>
    <row r="308" spans="1:13" s="15" customFormat="1" ht="12.75" hidden="1">
      <c r="A308" s="12">
        <v>0</v>
      </c>
      <c r="B308" s="9" t="s">
        <v>1720</v>
      </c>
      <c r="C308" s="20" t="s">
        <v>1738</v>
      </c>
      <c r="D308" s="8">
        <v>200</v>
      </c>
      <c r="E308" s="10">
        <v>77000</v>
      </c>
      <c r="F308" s="10">
        <v>15400000</v>
      </c>
      <c r="G308" s="18" t="s">
        <v>1719</v>
      </c>
      <c r="H308" s="19" t="s">
        <v>1719</v>
      </c>
      <c r="I308" s="11"/>
      <c r="J308" s="11">
        <v>0</v>
      </c>
      <c r="M308" s="17"/>
    </row>
    <row r="309" spans="1:13" s="15" customFormat="1" ht="12.75" hidden="1">
      <c r="A309" s="12">
        <v>1441</v>
      </c>
      <c r="B309" s="9" t="s">
        <v>323</v>
      </c>
      <c r="C309" s="20">
        <v>0</v>
      </c>
      <c r="D309" s="8">
        <v>0</v>
      </c>
      <c r="E309" s="10" t="e">
        <v>#DIV/0!</v>
      </c>
      <c r="F309" s="10">
        <v>0</v>
      </c>
      <c r="G309" s="18" t="s">
        <v>323</v>
      </c>
      <c r="H309" s="19">
        <v>0</v>
      </c>
      <c r="I309" s="11"/>
      <c r="J309" s="11">
        <v>0</v>
      </c>
      <c r="M309" s="17"/>
    </row>
    <row r="310" spans="1:13" s="15" customFormat="1" ht="12.75" hidden="1">
      <c r="A310" s="12">
        <v>1442</v>
      </c>
      <c r="B310" s="9" t="s">
        <v>324</v>
      </c>
      <c r="C310" s="20" t="s">
        <v>1742</v>
      </c>
      <c r="D310" s="8">
        <v>0</v>
      </c>
      <c r="E310" s="10" t="e">
        <v>#DIV/0!</v>
      </c>
      <c r="F310" s="10">
        <v>0</v>
      </c>
      <c r="G310" s="18" t="s">
        <v>325</v>
      </c>
      <c r="H310" s="19" t="s">
        <v>325</v>
      </c>
      <c r="I310" s="11"/>
      <c r="J310" s="11" t="s">
        <v>1739</v>
      </c>
      <c r="M310" s="17"/>
    </row>
    <row r="311" spans="1:13" s="15" customFormat="1" ht="12.75" hidden="1">
      <c r="A311" s="12">
        <v>0</v>
      </c>
      <c r="B311" s="9" t="s">
        <v>1640</v>
      </c>
      <c r="C311" s="20">
        <v>0</v>
      </c>
      <c r="D311" s="8">
        <v>0</v>
      </c>
      <c r="E311" s="10" t="e">
        <v>#DIV/0!</v>
      </c>
      <c r="F311" s="10">
        <v>0</v>
      </c>
      <c r="G311" s="18" t="s">
        <v>1640</v>
      </c>
      <c r="H311" s="19">
        <v>52109999</v>
      </c>
      <c r="I311" s="11"/>
      <c r="J311" s="11">
        <v>0</v>
      </c>
      <c r="M311" s="17"/>
    </row>
    <row r="312" spans="1:13" s="15" customFormat="1" ht="12.75" hidden="1">
      <c r="A312" s="12">
        <v>0</v>
      </c>
      <c r="B312" s="9" t="s">
        <v>1641</v>
      </c>
      <c r="C312" s="20" t="s">
        <v>1747</v>
      </c>
      <c r="D312" s="8">
        <v>1260</v>
      </c>
      <c r="E312" s="10">
        <v>33499.999206349203</v>
      </c>
      <c r="F312" s="10">
        <v>42209999</v>
      </c>
      <c r="G312" s="18" t="s">
        <v>1642</v>
      </c>
      <c r="H312" s="19" t="s">
        <v>1642</v>
      </c>
      <c r="I312" s="11"/>
      <c r="J312" s="11">
        <v>0</v>
      </c>
      <c r="M312" s="17"/>
    </row>
    <row r="313" spans="1:13" s="15" customFormat="1" ht="12.75" hidden="1">
      <c r="A313" s="12">
        <v>0</v>
      </c>
      <c r="B313" s="9" t="s">
        <v>1643</v>
      </c>
      <c r="C313" s="20" t="s">
        <v>1747</v>
      </c>
      <c r="D313" s="8">
        <v>100</v>
      </c>
      <c r="E313" s="10">
        <v>75000</v>
      </c>
      <c r="F313" s="10">
        <v>7500000</v>
      </c>
      <c r="G313" s="18" t="s">
        <v>1642</v>
      </c>
      <c r="H313" s="19" t="s">
        <v>1642</v>
      </c>
      <c r="I313" s="11"/>
      <c r="J313" s="11">
        <v>0</v>
      </c>
      <c r="M313" s="17"/>
    </row>
    <row r="314" spans="1:13" s="15" customFormat="1" ht="12.75" hidden="1">
      <c r="A314" s="12">
        <v>0</v>
      </c>
      <c r="B314" s="9" t="s">
        <v>1688</v>
      </c>
      <c r="C314" s="20" t="s">
        <v>1745</v>
      </c>
      <c r="D314" s="8">
        <v>12</v>
      </c>
      <c r="E314" s="10">
        <v>200000</v>
      </c>
      <c r="F314" s="10">
        <v>2400000</v>
      </c>
      <c r="G314" s="18" t="s">
        <v>1642</v>
      </c>
      <c r="H314" s="19" t="s">
        <v>1642</v>
      </c>
      <c r="I314" s="11"/>
      <c r="J314" s="11">
        <v>0</v>
      </c>
      <c r="M314" s="17"/>
    </row>
    <row r="315" spans="1:13" s="15" customFormat="1" ht="12.75" hidden="1">
      <c r="A315" s="12">
        <v>0</v>
      </c>
      <c r="B315" s="9" t="s">
        <v>1644</v>
      </c>
      <c r="C315" s="20" t="s">
        <v>1747</v>
      </c>
      <c r="D315" s="8">
        <v>100</v>
      </c>
      <c r="E315" s="10">
        <v>12000</v>
      </c>
      <c r="F315" s="10">
        <v>1200000</v>
      </c>
      <c r="G315" s="18" t="s">
        <v>1645</v>
      </c>
      <c r="H315" s="19" t="s">
        <v>1645</v>
      </c>
      <c r="I315" s="11"/>
      <c r="J315" s="11">
        <v>0</v>
      </c>
      <c r="M315" s="17"/>
    </row>
    <row r="316" spans="1:13" s="15" customFormat="1" ht="12.75" hidden="1">
      <c r="A316" s="12">
        <v>0</v>
      </c>
      <c r="B316" s="9" t="s">
        <v>1623</v>
      </c>
      <c r="C316" s="20">
        <v>0</v>
      </c>
      <c r="D316" s="8">
        <v>0</v>
      </c>
      <c r="E316" s="10" t="e">
        <v>#DIV/0!</v>
      </c>
      <c r="F316" s="10">
        <v>0</v>
      </c>
      <c r="G316" s="18" t="s">
        <v>1624</v>
      </c>
      <c r="H316" s="19">
        <v>551534680</v>
      </c>
      <c r="I316" s="11"/>
      <c r="J316" s="11">
        <v>0</v>
      </c>
      <c r="M316" s="17"/>
    </row>
    <row r="317" spans="1:13" s="15" customFormat="1" ht="12.75" hidden="1">
      <c r="A317" s="12">
        <v>0</v>
      </c>
      <c r="B317" s="9" t="s">
        <v>1625</v>
      </c>
      <c r="C317" s="20" t="s">
        <v>1762</v>
      </c>
      <c r="D317" s="8">
        <v>418</v>
      </c>
      <c r="E317" s="10">
        <v>41200</v>
      </c>
      <c r="F317" s="10">
        <v>17221600</v>
      </c>
      <c r="G317" s="18" t="s">
        <v>1626</v>
      </c>
      <c r="H317" s="19" t="s">
        <v>1626</v>
      </c>
      <c r="I317" s="11"/>
      <c r="J317" s="11" t="s">
        <v>1739</v>
      </c>
      <c r="M317" s="17"/>
    </row>
    <row r="318" spans="1:13" s="15" customFormat="1" ht="12.75" hidden="1">
      <c r="A318" s="12">
        <v>0</v>
      </c>
      <c r="B318" s="9" t="s">
        <v>1662</v>
      </c>
      <c r="C318" s="20" t="s">
        <v>1742</v>
      </c>
      <c r="D318" s="8">
        <v>532.79999999999995</v>
      </c>
      <c r="E318" s="10">
        <v>479850.00000000006</v>
      </c>
      <c r="F318" s="10">
        <v>255664080</v>
      </c>
      <c r="G318" s="18" t="s">
        <v>1626</v>
      </c>
      <c r="H318" s="19" t="s">
        <v>1626</v>
      </c>
      <c r="I318" s="11"/>
      <c r="J318" s="11">
        <v>0</v>
      </c>
      <c r="M318" s="17"/>
    </row>
    <row r="319" spans="1:13" s="15" customFormat="1" ht="12.75" hidden="1">
      <c r="A319" s="12">
        <v>0</v>
      </c>
      <c r="B319" s="9" t="s">
        <v>1663</v>
      </c>
      <c r="C319" s="20" t="s">
        <v>1742</v>
      </c>
      <c r="D319" s="8">
        <v>32</v>
      </c>
      <c r="E319" s="10">
        <v>327600</v>
      </c>
      <c r="F319" s="10">
        <v>10483200</v>
      </c>
      <c r="G319" s="18" t="s">
        <v>1626</v>
      </c>
      <c r="H319" s="19" t="s">
        <v>1626</v>
      </c>
      <c r="I319" s="11"/>
      <c r="J319" s="11">
        <v>0</v>
      </c>
      <c r="M319" s="17"/>
    </row>
    <row r="320" spans="1:13" s="15" customFormat="1" ht="12.75" hidden="1">
      <c r="A320" s="12">
        <v>0</v>
      </c>
      <c r="B320" s="9" t="s">
        <v>1664</v>
      </c>
      <c r="C320" s="20" t="s">
        <v>1742</v>
      </c>
      <c r="D320" s="8">
        <v>517.6</v>
      </c>
      <c r="E320" s="10">
        <v>415561.43740340031</v>
      </c>
      <c r="F320" s="10">
        <v>215094600</v>
      </c>
      <c r="G320" s="18" t="s">
        <v>1626</v>
      </c>
      <c r="H320" s="19" t="s">
        <v>1626</v>
      </c>
      <c r="I320" s="11"/>
      <c r="J320" s="11">
        <v>0</v>
      </c>
      <c r="M320" s="17"/>
    </row>
    <row r="321" spans="1:13" s="15" customFormat="1" ht="12.75" hidden="1">
      <c r="A321" s="12">
        <v>0</v>
      </c>
      <c r="B321" s="9" t="s">
        <v>1665</v>
      </c>
      <c r="C321" s="20" t="s">
        <v>1742</v>
      </c>
      <c r="D321" s="8">
        <v>234</v>
      </c>
      <c r="E321" s="10">
        <v>226800</v>
      </c>
      <c r="F321" s="10">
        <v>53071200</v>
      </c>
      <c r="G321" s="18" t="s">
        <v>1626</v>
      </c>
      <c r="H321" s="19" t="s">
        <v>1626</v>
      </c>
      <c r="I321" s="11"/>
      <c r="J321" s="11">
        <v>0</v>
      </c>
      <c r="M321" s="17"/>
    </row>
    <row r="322" spans="1:13" s="15" customFormat="1" ht="12.75" hidden="1">
      <c r="A322" s="12">
        <v>0</v>
      </c>
      <c r="B322" s="9" t="s">
        <v>1697</v>
      </c>
      <c r="C322" s="20" t="s">
        <v>1740</v>
      </c>
      <c r="D322" s="8">
        <v>0</v>
      </c>
      <c r="E322" s="10" t="e">
        <v>#DIV/0!</v>
      </c>
      <c r="F322" s="10">
        <v>0</v>
      </c>
      <c r="G322" s="18" t="s">
        <v>1626</v>
      </c>
      <c r="H322" s="19" t="s">
        <v>1626</v>
      </c>
      <c r="I322" s="11"/>
      <c r="J322" s="11" t="s">
        <v>1739</v>
      </c>
      <c r="M322" s="17"/>
    </row>
    <row r="323" spans="1:13" s="15" customFormat="1" ht="12.75" hidden="1">
      <c r="A323" s="12">
        <v>0</v>
      </c>
      <c r="B323" s="9" t="s">
        <v>1698</v>
      </c>
      <c r="C323" s="20" t="s">
        <v>1743</v>
      </c>
      <c r="D323" s="8">
        <v>0</v>
      </c>
      <c r="E323" s="10" t="e">
        <v>#DIV/0!</v>
      </c>
      <c r="F323" s="10">
        <v>0</v>
      </c>
      <c r="G323" s="18" t="s">
        <v>1626</v>
      </c>
      <c r="H323" s="19" t="s">
        <v>1626</v>
      </c>
      <c r="I323" s="11"/>
      <c r="J323" s="11"/>
      <c r="M323" s="17"/>
    </row>
    <row r="324" spans="1:13" s="15" customFormat="1" ht="12.75" hidden="1">
      <c r="A324" s="12">
        <v>0</v>
      </c>
      <c r="B324" s="9" t="s">
        <v>1706</v>
      </c>
      <c r="C324" s="20" t="s">
        <v>1750</v>
      </c>
      <c r="D324" s="8">
        <v>0</v>
      </c>
      <c r="E324" s="10" t="e">
        <v>#DIV/0!</v>
      </c>
      <c r="F324" s="10">
        <v>0</v>
      </c>
      <c r="G324" s="18" t="s">
        <v>1626</v>
      </c>
      <c r="H324" s="19" t="s">
        <v>1626</v>
      </c>
      <c r="I324" s="11"/>
      <c r="J324" s="11"/>
      <c r="M324" s="17"/>
    </row>
    <row r="325" spans="1:13" s="15" customFormat="1" ht="12.75" hidden="1">
      <c r="A325" s="12">
        <v>1128</v>
      </c>
      <c r="B325" s="9" t="s">
        <v>326</v>
      </c>
      <c r="C325" s="20">
        <v>0</v>
      </c>
      <c r="D325" s="8">
        <v>0</v>
      </c>
      <c r="E325" s="10" t="e">
        <v>#DIV/0!</v>
      </c>
      <c r="F325" s="10">
        <v>0</v>
      </c>
      <c r="G325" s="18" t="s">
        <v>327</v>
      </c>
      <c r="H325" s="19">
        <v>4989332516</v>
      </c>
      <c r="I325" s="11"/>
      <c r="J325" s="11"/>
      <c r="M325" s="17"/>
    </row>
    <row r="326" spans="1:13" s="15" customFormat="1" ht="12.75" hidden="1">
      <c r="A326" s="12">
        <v>1147</v>
      </c>
      <c r="B326" s="9" t="s">
        <v>328</v>
      </c>
      <c r="C326" s="20" t="s">
        <v>1748</v>
      </c>
      <c r="D326" s="8">
        <v>350</v>
      </c>
      <c r="E326" s="10">
        <v>47142.857142857145</v>
      </c>
      <c r="F326" s="10">
        <v>16500000</v>
      </c>
      <c r="G326" s="18" t="s">
        <v>329</v>
      </c>
      <c r="H326" s="19" t="s">
        <v>329</v>
      </c>
      <c r="I326" s="11"/>
      <c r="J326" s="11"/>
      <c r="M326" s="17"/>
    </row>
    <row r="327" spans="1:13" s="15" customFormat="1" ht="12.75" hidden="1">
      <c r="A327" s="12">
        <v>1164</v>
      </c>
      <c r="B327" s="9" t="s">
        <v>330</v>
      </c>
      <c r="C327" s="20" t="s">
        <v>1742</v>
      </c>
      <c r="D327" s="8">
        <v>11240</v>
      </c>
      <c r="E327" s="10">
        <v>206573.01209964414</v>
      </c>
      <c r="F327" s="10">
        <v>2321880656</v>
      </c>
      <c r="G327" s="18" t="s">
        <v>329</v>
      </c>
      <c r="H327" s="19" t="s">
        <v>329</v>
      </c>
      <c r="I327" s="11"/>
      <c r="J327" s="11" t="s">
        <v>1739</v>
      </c>
      <c r="M327" s="17"/>
    </row>
    <row r="328" spans="1:13" s="15" customFormat="1" ht="12.75" hidden="1">
      <c r="A328" s="12">
        <v>1150</v>
      </c>
      <c r="B328" s="9" t="s">
        <v>331</v>
      </c>
      <c r="C328" s="20" t="s">
        <v>1747</v>
      </c>
      <c r="D328" s="8">
        <v>1740</v>
      </c>
      <c r="E328" s="10">
        <v>242816.04137931034</v>
      </c>
      <c r="F328" s="10">
        <v>422499912</v>
      </c>
      <c r="G328" s="18" t="s">
        <v>329</v>
      </c>
      <c r="H328" s="19" t="s">
        <v>329</v>
      </c>
      <c r="I328" s="11"/>
      <c r="J328" s="11" t="s">
        <v>1739</v>
      </c>
      <c r="M328" s="17"/>
    </row>
    <row r="329" spans="1:13" s="15" customFormat="1" ht="12.75" hidden="1">
      <c r="A329" s="12">
        <v>1157</v>
      </c>
      <c r="B329" s="9" t="s">
        <v>332</v>
      </c>
      <c r="C329" s="20" t="s">
        <v>1742</v>
      </c>
      <c r="D329" s="8">
        <v>0</v>
      </c>
      <c r="E329" s="10" t="e">
        <v>#DIV/0!</v>
      </c>
      <c r="F329" s="10">
        <v>0</v>
      </c>
      <c r="G329" s="18" t="s">
        <v>329</v>
      </c>
      <c r="H329" s="19" t="s">
        <v>329</v>
      </c>
      <c r="I329" s="11"/>
      <c r="J329" s="11" t="s">
        <v>1739</v>
      </c>
      <c r="M329" s="17"/>
    </row>
    <row r="330" spans="1:13" s="15" customFormat="1" ht="12.75" hidden="1">
      <c r="A330" s="12">
        <v>1162</v>
      </c>
      <c r="B330" s="9" t="s">
        <v>333</v>
      </c>
      <c r="C330" s="20" t="s">
        <v>1742</v>
      </c>
      <c r="D330" s="8">
        <v>0</v>
      </c>
      <c r="E330" s="10" t="e">
        <v>#DIV/0!</v>
      </c>
      <c r="F330" s="10">
        <v>0</v>
      </c>
      <c r="G330" s="18" t="s">
        <v>329</v>
      </c>
      <c r="H330" s="19" t="s">
        <v>329</v>
      </c>
      <c r="I330" s="11"/>
      <c r="J330" s="11" t="s">
        <v>1739</v>
      </c>
      <c r="M330" s="17"/>
    </row>
    <row r="331" spans="1:13" s="15" customFormat="1" ht="12.75" hidden="1">
      <c r="A331" s="12">
        <v>1146</v>
      </c>
      <c r="B331" s="9" t="s">
        <v>334</v>
      </c>
      <c r="C331" s="20" t="s">
        <v>1748</v>
      </c>
      <c r="D331" s="8">
        <v>720</v>
      </c>
      <c r="E331" s="10">
        <v>79861.111111111109</v>
      </c>
      <c r="F331" s="10">
        <v>57500000</v>
      </c>
      <c r="G331" s="18" t="s">
        <v>329</v>
      </c>
      <c r="H331" s="19" t="s">
        <v>329</v>
      </c>
      <c r="I331" s="11"/>
      <c r="J331" s="11" t="s">
        <v>1739</v>
      </c>
      <c r="M331" s="17"/>
    </row>
    <row r="332" spans="1:13" s="15" customFormat="1" ht="12.75" hidden="1">
      <c r="A332" s="12">
        <v>1145</v>
      </c>
      <c r="B332" s="9" t="s">
        <v>335</v>
      </c>
      <c r="C332" s="20" t="s">
        <v>1748</v>
      </c>
      <c r="D332" s="8">
        <v>360</v>
      </c>
      <c r="E332" s="10">
        <v>26666.85</v>
      </c>
      <c r="F332" s="10">
        <v>9600066</v>
      </c>
      <c r="G332" s="18" t="s">
        <v>329</v>
      </c>
      <c r="H332" s="19" t="s">
        <v>329</v>
      </c>
      <c r="I332" s="11"/>
      <c r="J332" s="11" t="s">
        <v>1739</v>
      </c>
      <c r="M332" s="17"/>
    </row>
    <row r="333" spans="1:13" s="15" customFormat="1" ht="12.75" hidden="1">
      <c r="A333" s="12">
        <v>1158</v>
      </c>
      <c r="B333" s="9" t="s">
        <v>336</v>
      </c>
      <c r="C333" s="20" t="s">
        <v>1740</v>
      </c>
      <c r="D333" s="8">
        <v>68</v>
      </c>
      <c r="E333" s="10">
        <v>382352.5588235294</v>
      </c>
      <c r="F333" s="10">
        <v>25999974</v>
      </c>
      <c r="G333" s="18" t="s">
        <v>329</v>
      </c>
      <c r="H333" s="19" t="s">
        <v>329</v>
      </c>
      <c r="I333" s="11"/>
      <c r="J333" s="11" t="s">
        <v>1739</v>
      </c>
      <c r="M333" s="17"/>
    </row>
    <row r="334" spans="1:13" s="15" customFormat="1" ht="12.75" hidden="1">
      <c r="A334" s="12">
        <v>1152</v>
      </c>
      <c r="B334" s="9" t="s">
        <v>337</v>
      </c>
      <c r="C334" s="20" t="s">
        <v>1748</v>
      </c>
      <c r="D334" s="8">
        <v>0</v>
      </c>
      <c r="E334" s="10" t="e">
        <v>#DIV/0!</v>
      </c>
      <c r="F334" s="10">
        <v>0</v>
      </c>
      <c r="G334" s="18" t="s">
        <v>329</v>
      </c>
      <c r="H334" s="19" t="s">
        <v>329</v>
      </c>
      <c r="I334" s="11"/>
      <c r="J334" s="11" t="s">
        <v>1739</v>
      </c>
      <c r="M334" s="17"/>
    </row>
    <row r="335" spans="1:13" s="15" customFormat="1" ht="12.75" hidden="1">
      <c r="A335" s="12">
        <v>1141</v>
      </c>
      <c r="B335" s="9" t="s">
        <v>338</v>
      </c>
      <c r="C335" s="20" t="s">
        <v>1748</v>
      </c>
      <c r="D335" s="8">
        <v>55</v>
      </c>
      <c r="E335" s="10">
        <v>149999.85454545455</v>
      </c>
      <c r="F335" s="10">
        <v>8249992</v>
      </c>
      <c r="G335" s="18" t="s">
        <v>329</v>
      </c>
      <c r="H335" s="19" t="s">
        <v>329</v>
      </c>
      <c r="I335" s="11"/>
      <c r="J335" s="11" t="s">
        <v>1739</v>
      </c>
      <c r="M335" s="17"/>
    </row>
    <row r="336" spans="1:13" s="15" customFormat="1" ht="12.75" hidden="1">
      <c r="A336" s="12">
        <v>1160</v>
      </c>
      <c r="B336" s="9" t="s">
        <v>339</v>
      </c>
      <c r="C336" s="20" t="s">
        <v>1742</v>
      </c>
      <c r="D336" s="8">
        <v>0</v>
      </c>
      <c r="E336" s="10" t="e">
        <v>#DIV/0!</v>
      </c>
      <c r="F336" s="10">
        <v>0</v>
      </c>
      <c r="G336" s="18" t="s">
        <v>329</v>
      </c>
      <c r="H336" s="19" t="s">
        <v>329</v>
      </c>
      <c r="I336" s="11"/>
      <c r="J336" s="11" t="s">
        <v>1739</v>
      </c>
      <c r="M336" s="17"/>
    </row>
    <row r="337" spans="1:13" s="15" customFormat="1" ht="12.75" hidden="1">
      <c r="A337" s="12">
        <v>1131</v>
      </c>
      <c r="B337" s="9" t="s">
        <v>340</v>
      </c>
      <c r="C337" s="20" t="s">
        <v>1747</v>
      </c>
      <c r="D337" s="8">
        <v>0</v>
      </c>
      <c r="E337" s="10" t="e">
        <v>#DIV/0!</v>
      </c>
      <c r="F337" s="10">
        <v>0</v>
      </c>
      <c r="G337" s="18" t="s">
        <v>329</v>
      </c>
      <c r="H337" s="19" t="s">
        <v>329</v>
      </c>
      <c r="I337" s="11"/>
      <c r="J337" s="11" t="s">
        <v>1739</v>
      </c>
      <c r="M337" s="17"/>
    </row>
    <row r="338" spans="1:13" s="15" customFormat="1" ht="12.75" hidden="1">
      <c r="A338" s="12">
        <v>1133</v>
      </c>
      <c r="B338" s="9" t="s">
        <v>341</v>
      </c>
      <c r="C338" s="20" t="s">
        <v>1747</v>
      </c>
      <c r="D338" s="8">
        <v>0</v>
      </c>
      <c r="E338" s="10" t="e">
        <v>#DIV/0!</v>
      </c>
      <c r="F338" s="10">
        <v>0</v>
      </c>
      <c r="G338" s="18" t="s">
        <v>329</v>
      </c>
      <c r="H338" s="19" t="s">
        <v>329</v>
      </c>
      <c r="I338" s="11"/>
      <c r="J338" s="11" t="s">
        <v>1739</v>
      </c>
      <c r="M338" s="17"/>
    </row>
    <row r="339" spans="1:13" s="15" customFormat="1" ht="12.75" hidden="1">
      <c r="A339" s="12">
        <v>1132</v>
      </c>
      <c r="B339" s="9" t="s">
        <v>342</v>
      </c>
      <c r="C339" s="20" t="s">
        <v>1745</v>
      </c>
      <c r="D339" s="8">
        <v>0</v>
      </c>
      <c r="E339" s="10" t="e">
        <v>#DIV/0!</v>
      </c>
      <c r="F339" s="10">
        <v>0</v>
      </c>
      <c r="G339" s="18" t="s">
        <v>329</v>
      </c>
      <c r="H339" s="19" t="s">
        <v>329</v>
      </c>
      <c r="I339" s="11"/>
      <c r="J339" s="11" t="s">
        <v>1739</v>
      </c>
      <c r="M339" s="17"/>
    </row>
    <row r="340" spans="1:13" s="15" customFormat="1" ht="12.75" hidden="1">
      <c r="A340" s="12">
        <v>1137</v>
      </c>
      <c r="B340" s="9" t="s">
        <v>343</v>
      </c>
      <c r="C340" s="20" t="s">
        <v>1748</v>
      </c>
      <c r="D340" s="8">
        <v>0</v>
      </c>
      <c r="E340" s="10" t="e">
        <v>#DIV/0!</v>
      </c>
      <c r="F340" s="10">
        <v>0</v>
      </c>
      <c r="G340" s="18" t="s">
        <v>329</v>
      </c>
      <c r="H340" s="19" t="s">
        <v>329</v>
      </c>
      <c r="I340" s="11"/>
      <c r="J340" s="11" t="s">
        <v>1739</v>
      </c>
      <c r="M340" s="17"/>
    </row>
    <row r="341" spans="1:13" s="15" customFormat="1" ht="12.75" hidden="1">
      <c r="A341" s="12">
        <v>1136</v>
      </c>
      <c r="B341" s="9" t="s">
        <v>344</v>
      </c>
      <c r="C341" s="20" t="s">
        <v>1745</v>
      </c>
      <c r="D341" s="8">
        <v>0</v>
      </c>
      <c r="E341" s="10" t="e">
        <v>#DIV/0!</v>
      </c>
      <c r="F341" s="10">
        <v>0</v>
      </c>
      <c r="G341" s="18" t="s">
        <v>329</v>
      </c>
      <c r="H341" s="19" t="s">
        <v>329</v>
      </c>
      <c r="I341" s="11"/>
      <c r="J341" s="11" t="s">
        <v>1739</v>
      </c>
      <c r="M341" s="17"/>
    </row>
    <row r="342" spans="1:13" s="15" customFormat="1" ht="12.75" hidden="1">
      <c r="A342" s="12">
        <v>1135</v>
      </c>
      <c r="B342" s="9" t="s">
        <v>345</v>
      </c>
      <c r="C342" s="20" t="s">
        <v>1748</v>
      </c>
      <c r="D342" s="8">
        <v>0</v>
      </c>
      <c r="E342" s="10" t="e">
        <v>#DIV/0!</v>
      </c>
      <c r="F342" s="10">
        <v>0</v>
      </c>
      <c r="G342" s="18" t="s">
        <v>329</v>
      </c>
      <c r="H342" s="19" t="s">
        <v>329</v>
      </c>
      <c r="I342" s="11"/>
      <c r="J342" s="11" t="s">
        <v>1739</v>
      </c>
      <c r="M342" s="17"/>
    </row>
    <row r="343" spans="1:13" s="15" customFormat="1" ht="12.75" hidden="1">
      <c r="A343" s="12">
        <v>1134</v>
      </c>
      <c r="B343" s="9" t="s">
        <v>346</v>
      </c>
      <c r="C343" s="20" t="s">
        <v>1746</v>
      </c>
      <c r="D343" s="8">
        <v>0</v>
      </c>
      <c r="E343" s="10" t="e">
        <v>#DIV/0!</v>
      </c>
      <c r="F343" s="10">
        <v>0</v>
      </c>
      <c r="G343" s="18" t="s">
        <v>329</v>
      </c>
      <c r="H343" s="19" t="s">
        <v>329</v>
      </c>
      <c r="I343" s="11"/>
      <c r="J343" s="11" t="s">
        <v>1739</v>
      </c>
      <c r="M343" s="17"/>
    </row>
    <row r="344" spans="1:13" s="15" customFormat="1" ht="12.75" hidden="1">
      <c r="A344" s="12">
        <v>1138</v>
      </c>
      <c r="B344" s="9" t="s">
        <v>347</v>
      </c>
      <c r="C344" s="20" t="s">
        <v>1763</v>
      </c>
      <c r="D344" s="8">
        <v>0</v>
      </c>
      <c r="E344" s="10" t="e">
        <v>#DIV/0!</v>
      </c>
      <c r="F344" s="10">
        <v>0</v>
      </c>
      <c r="G344" s="18" t="s">
        <v>329</v>
      </c>
      <c r="H344" s="19" t="s">
        <v>329</v>
      </c>
      <c r="I344" s="11"/>
      <c r="J344" s="11" t="s">
        <v>1739</v>
      </c>
      <c r="M344" s="17"/>
    </row>
    <row r="345" spans="1:13" s="15" customFormat="1" ht="12.75" hidden="1">
      <c r="A345" s="12">
        <v>1165</v>
      </c>
      <c r="B345" s="9" t="s">
        <v>348</v>
      </c>
      <c r="C345" s="20" t="s">
        <v>1748</v>
      </c>
      <c r="D345" s="8">
        <v>2970</v>
      </c>
      <c r="E345" s="10">
        <v>140909.39023569023</v>
      </c>
      <c r="F345" s="10">
        <v>418500889</v>
      </c>
      <c r="G345" s="18" t="s">
        <v>329</v>
      </c>
      <c r="H345" s="19" t="s">
        <v>329</v>
      </c>
      <c r="I345" s="11"/>
      <c r="J345" s="11" t="s">
        <v>1739</v>
      </c>
      <c r="M345" s="17"/>
    </row>
    <row r="346" spans="1:13" s="15" customFormat="1" ht="16.5" hidden="1" customHeight="1">
      <c r="A346" s="12">
        <v>1140</v>
      </c>
      <c r="B346" s="9" t="s">
        <v>349</v>
      </c>
      <c r="C346" s="20" t="s">
        <v>1748</v>
      </c>
      <c r="D346" s="8">
        <v>0</v>
      </c>
      <c r="E346" s="10" t="e">
        <v>#DIV/0!</v>
      </c>
      <c r="F346" s="10">
        <v>0</v>
      </c>
      <c r="G346" s="18" t="s">
        <v>329</v>
      </c>
      <c r="H346" s="19" t="s">
        <v>329</v>
      </c>
      <c r="I346" s="11"/>
      <c r="J346" s="11" t="s">
        <v>1739</v>
      </c>
      <c r="M346" s="17"/>
    </row>
    <row r="347" spans="1:13" s="15" customFormat="1" ht="12.75" hidden="1">
      <c r="A347" s="12">
        <v>1154</v>
      </c>
      <c r="B347" s="9" t="s">
        <v>350</v>
      </c>
      <c r="C347" s="20" t="s">
        <v>1748</v>
      </c>
      <c r="D347" s="8">
        <v>2640</v>
      </c>
      <c r="E347" s="10">
        <v>149166.14318181819</v>
      </c>
      <c r="F347" s="10">
        <v>393798618</v>
      </c>
      <c r="G347" s="18" t="s">
        <v>329</v>
      </c>
      <c r="H347" s="19" t="s">
        <v>329</v>
      </c>
      <c r="I347" s="11"/>
      <c r="J347" s="11" t="s">
        <v>1739</v>
      </c>
      <c r="M347" s="17"/>
    </row>
    <row r="348" spans="1:13" s="15" customFormat="1" ht="15.75" hidden="1" customHeight="1">
      <c r="A348" s="12">
        <v>1151</v>
      </c>
      <c r="B348" s="9" t="s">
        <v>351</v>
      </c>
      <c r="C348" s="20" t="s">
        <v>1747</v>
      </c>
      <c r="D348" s="8">
        <v>0</v>
      </c>
      <c r="E348" s="10" t="e">
        <v>#DIV/0!</v>
      </c>
      <c r="F348" s="10">
        <v>0</v>
      </c>
      <c r="G348" s="18" t="s">
        <v>329</v>
      </c>
      <c r="H348" s="19" t="s">
        <v>329</v>
      </c>
      <c r="I348" s="11"/>
      <c r="J348" s="11" t="s">
        <v>1739</v>
      </c>
      <c r="M348" s="17"/>
    </row>
    <row r="349" spans="1:13" s="15" customFormat="1" ht="15.75" hidden="1" customHeight="1">
      <c r="A349" s="12">
        <v>1148</v>
      </c>
      <c r="B349" s="9" t="s">
        <v>352</v>
      </c>
      <c r="C349" s="20" t="s">
        <v>1747</v>
      </c>
      <c r="D349" s="8">
        <v>44</v>
      </c>
      <c r="E349" s="10">
        <v>2090909</v>
      </c>
      <c r="F349" s="10">
        <v>91999996</v>
      </c>
      <c r="G349" s="18" t="s">
        <v>329</v>
      </c>
      <c r="H349" s="19" t="s">
        <v>329</v>
      </c>
      <c r="I349" s="11"/>
      <c r="J349" s="11" t="s">
        <v>1739</v>
      </c>
      <c r="M349" s="17"/>
    </row>
    <row r="350" spans="1:13" s="15" customFormat="1" ht="15.75" hidden="1" customHeight="1">
      <c r="A350" s="12">
        <v>1142</v>
      </c>
      <c r="B350" s="9" t="s">
        <v>353</v>
      </c>
      <c r="C350" s="20" t="s">
        <v>1748</v>
      </c>
      <c r="D350" s="8">
        <v>3180</v>
      </c>
      <c r="E350" s="10">
        <v>76965.674842767301</v>
      </c>
      <c r="F350" s="10">
        <v>244750846</v>
      </c>
      <c r="G350" s="18" t="s">
        <v>329</v>
      </c>
      <c r="H350" s="19" t="s">
        <v>329</v>
      </c>
      <c r="I350" s="11"/>
      <c r="J350" s="11" t="s">
        <v>1739</v>
      </c>
      <c r="M350" s="17"/>
    </row>
    <row r="351" spans="1:13" s="15" customFormat="1" ht="12.75" hidden="1">
      <c r="A351" s="12">
        <v>1161</v>
      </c>
      <c r="B351" s="9" t="s">
        <v>354</v>
      </c>
      <c r="C351" s="20" t="s">
        <v>1745</v>
      </c>
      <c r="D351" s="8">
        <v>1338</v>
      </c>
      <c r="E351" s="10">
        <v>226234.52391629296</v>
      </c>
      <c r="F351" s="10">
        <v>302701793</v>
      </c>
      <c r="G351" s="18" t="s">
        <v>329</v>
      </c>
      <c r="H351" s="19" t="s">
        <v>329</v>
      </c>
      <c r="I351" s="11"/>
      <c r="J351" s="11" t="s">
        <v>1739</v>
      </c>
      <c r="M351" s="17"/>
    </row>
    <row r="352" spans="1:13" s="15" customFormat="1" ht="12.75" hidden="1">
      <c r="A352" s="12">
        <v>1156</v>
      </c>
      <c r="B352" s="9" t="s">
        <v>355</v>
      </c>
      <c r="C352" s="20" t="s">
        <v>1748</v>
      </c>
      <c r="D352" s="8">
        <v>1650</v>
      </c>
      <c r="E352" s="10">
        <v>83999.705454545459</v>
      </c>
      <c r="F352" s="10">
        <v>138599514</v>
      </c>
      <c r="G352" s="18" t="s">
        <v>329</v>
      </c>
      <c r="H352" s="19" t="s">
        <v>329</v>
      </c>
      <c r="I352" s="11"/>
      <c r="J352" s="11" t="s">
        <v>1739</v>
      </c>
      <c r="M352" s="17"/>
    </row>
    <row r="353" spans="1:13" s="15" customFormat="1" ht="15.75" hidden="1" customHeight="1">
      <c r="A353" s="12">
        <v>1149</v>
      </c>
      <c r="B353" s="9" t="s">
        <v>356</v>
      </c>
      <c r="C353" s="20" t="s">
        <v>1747</v>
      </c>
      <c r="D353" s="8">
        <v>0</v>
      </c>
      <c r="E353" s="10" t="e">
        <v>#DIV/0!</v>
      </c>
      <c r="F353" s="10">
        <v>0</v>
      </c>
      <c r="G353" s="18" t="s">
        <v>329</v>
      </c>
      <c r="H353" s="19" t="s">
        <v>329</v>
      </c>
      <c r="I353" s="11"/>
      <c r="J353" s="11" t="s">
        <v>1739</v>
      </c>
      <c r="M353" s="17"/>
    </row>
    <row r="354" spans="1:13" s="15" customFormat="1" ht="12.75" hidden="1">
      <c r="A354" s="12">
        <v>1153</v>
      </c>
      <c r="B354" s="9" t="s">
        <v>357</v>
      </c>
      <c r="C354" s="20" t="s">
        <v>1748</v>
      </c>
      <c r="D354" s="8">
        <v>5148</v>
      </c>
      <c r="E354" s="10">
        <v>59586.297591297589</v>
      </c>
      <c r="F354" s="10">
        <v>306750260</v>
      </c>
      <c r="G354" s="18" t="s">
        <v>329</v>
      </c>
      <c r="H354" s="19" t="s">
        <v>329</v>
      </c>
      <c r="I354" s="11"/>
      <c r="J354" s="11" t="s">
        <v>1739</v>
      </c>
      <c r="M354" s="17"/>
    </row>
    <row r="355" spans="1:13" s="15" customFormat="1" ht="15.75" hidden="1" customHeight="1">
      <c r="A355" s="12">
        <v>1130</v>
      </c>
      <c r="B355" s="9" t="s">
        <v>358</v>
      </c>
      <c r="C355" s="20" t="s">
        <v>1747</v>
      </c>
      <c r="D355" s="8">
        <v>0</v>
      </c>
      <c r="E355" s="10" t="e">
        <v>#DIV/0!</v>
      </c>
      <c r="F355" s="10">
        <v>0</v>
      </c>
      <c r="G355" s="18" t="s">
        <v>329</v>
      </c>
      <c r="H355" s="19" t="s">
        <v>329</v>
      </c>
      <c r="I355" s="11"/>
      <c r="J355" s="11" t="s">
        <v>1739</v>
      </c>
      <c r="M355" s="17"/>
    </row>
    <row r="356" spans="1:13" s="15" customFormat="1" ht="15.75" hidden="1" customHeight="1">
      <c r="A356" s="12">
        <v>1163</v>
      </c>
      <c r="B356" s="9" t="s">
        <v>359</v>
      </c>
      <c r="C356" s="20" t="s">
        <v>1747</v>
      </c>
      <c r="D356" s="8">
        <v>0</v>
      </c>
      <c r="E356" s="10" t="e">
        <v>#DIV/0!</v>
      </c>
      <c r="F356" s="10">
        <v>0</v>
      </c>
      <c r="G356" s="18" t="s">
        <v>329</v>
      </c>
      <c r="H356" s="19" t="s">
        <v>329</v>
      </c>
      <c r="I356" s="11"/>
      <c r="J356" s="11" t="s">
        <v>1739</v>
      </c>
      <c r="M356" s="17"/>
    </row>
    <row r="357" spans="1:13" s="15" customFormat="1" ht="15.75" hidden="1" customHeight="1">
      <c r="A357" s="12">
        <v>1144</v>
      </c>
      <c r="B357" s="9" t="s">
        <v>360</v>
      </c>
      <c r="C357" s="20" t="s">
        <v>1748</v>
      </c>
      <c r="D357" s="8">
        <v>0</v>
      </c>
      <c r="E357" s="10" t="e">
        <v>#DIV/0!</v>
      </c>
      <c r="F357" s="10">
        <v>0</v>
      </c>
      <c r="G357" s="18" t="s">
        <v>329</v>
      </c>
      <c r="H357" s="19" t="s">
        <v>329</v>
      </c>
      <c r="I357" s="11"/>
      <c r="J357" s="11" t="s">
        <v>1739</v>
      </c>
      <c r="M357" s="17"/>
    </row>
    <row r="358" spans="1:13" s="15" customFormat="1" ht="12.75" hidden="1">
      <c r="A358" s="12">
        <v>1139</v>
      </c>
      <c r="B358" s="9" t="s">
        <v>361</v>
      </c>
      <c r="C358" s="20" t="s">
        <v>1748</v>
      </c>
      <c r="D358" s="8">
        <v>0</v>
      </c>
      <c r="E358" s="10" t="e">
        <v>#DIV/0!</v>
      </c>
      <c r="F358" s="10">
        <v>0</v>
      </c>
      <c r="G358" s="18" t="s">
        <v>329</v>
      </c>
      <c r="H358" s="19" t="s">
        <v>329</v>
      </c>
      <c r="I358" s="11"/>
      <c r="J358" s="11" t="s">
        <v>1739</v>
      </c>
      <c r="M358" s="17"/>
    </row>
    <row r="359" spans="1:13" s="15" customFormat="1" ht="15.75" hidden="1" customHeight="1">
      <c r="A359" s="12">
        <v>1155</v>
      </c>
      <c r="B359" s="9" t="s">
        <v>362</v>
      </c>
      <c r="C359" s="20" t="s">
        <v>1747</v>
      </c>
      <c r="D359" s="8">
        <v>0</v>
      </c>
      <c r="E359" s="10" t="e">
        <v>#DIV/0!</v>
      </c>
      <c r="F359" s="10">
        <v>0</v>
      </c>
      <c r="G359" s="18" t="s">
        <v>329</v>
      </c>
      <c r="H359" s="19" t="s">
        <v>329</v>
      </c>
      <c r="I359" s="11"/>
      <c r="J359" s="11" t="s">
        <v>1739</v>
      </c>
      <c r="M359" s="17"/>
    </row>
    <row r="360" spans="1:13" s="15" customFormat="1" ht="15.75" hidden="1" customHeight="1">
      <c r="A360" s="12">
        <v>1143</v>
      </c>
      <c r="B360" s="9" t="s">
        <v>363</v>
      </c>
      <c r="C360" s="20" t="s">
        <v>1748</v>
      </c>
      <c r="D360" s="8">
        <v>0</v>
      </c>
      <c r="E360" s="10" t="e">
        <v>#DIV/0!</v>
      </c>
      <c r="F360" s="10">
        <v>0</v>
      </c>
      <c r="G360" s="18" t="s">
        <v>329</v>
      </c>
      <c r="H360" s="19" t="s">
        <v>329</v>
      </c>
      <c r="I360" s="11"/>
      <c r="J360" s="11" t="s">
        <v>1739</v>
      </c>
      <c r="M360" s="17"/>
    </row>
    <row r="361" spans="1:13" s="15" customFormat="1" ht="15.75" hidden="1" customHeight="1">
      <c r="A361" s="12">
        <v>1159</v>
      </c>
      <c r="B361" s="9" t="s">
        <v>364</v>
      </c>
      <c r="C361" s="20" t="s">
        <v>1742</v>
      </c>
      <c r="D361" s="8">
        <v>230</v>
      </c>
      <c r="E361" s="10">
        <v>1000000</v>
      </c>
      <c r="F361" s="10">
        <v>230000000</v>
      </c>
      <c r="G361" s="18" t="s">
        <v>329</v>
      </c>
      <c r="H361" s="19" t="s">
        <v>329</v>
      </c>
      <c r="I361" s="11"/>
      <c r="J361" s="11" t="s">
        <v>1739</v>
      </c>
      <c r="M361" s="17"/>
    </row>
    <row r="362" spans="1:13" s="15" customFormat="1" ht="15.75" hidden="1" customHeight="1">
      <c r="A362" s="12">
        <v>1129</v>
      </c>
      <c r="B362" s="9" t="s">
        <v>365</v>
      </c>
      <c r="C362" s="20" t="s">
        <v>1745</v>
      </c>
      <c r="D362" s="8">
        <v>0</v>
      </c>
      <c r="E362" s="10" t="e">
        <v>#DIV/0!</v>
      </c>
      <c r="F362" s="10">
        <v>0</v>
      </c>
      <c r="G362" s="18" t="s">
        <v>329</v>
      </c>
      <c r="H362" s="19" t="s">
        <v>329</v>
      </c>
      <c r="I362" s="11"/>
      <c r="J362" s="11" t="s">
        <v>1739</v>
      </c>
      <c r="M362" s="17"/>
    </row>
    <row r="363" spans="1:13" s="15" customFormat="1" ht="15.75" hidden="1" customHeight="1">
      <c r="A363" s="12">
        <v>1294</v>
      </c>
      <c r="B363" s="9" t="s">
        <v>366</v>
      </c>
      <c r="C363" s="20">
        <v>0</v>
      </c>
      <c r="D363" s="8">
        <v>0</v>
      </c>
      <c r="E363" s="10" t="e">
        <v>#DIV/0!</v>
      </c>
      <c r="F363" s="10">
        <v>0</v>
      </c>
      <c r="G363" s="18" t="s">
        <v>366</v>
      </c>
      <c r="H363" s="19">
        <v>1999510686</v>
      </c>
      <c r="I363" s="11"/>
      <c r="J363" s="11">
        <v>0</v>
      </c>
      <c r="M363" s="17"/>
    </row>
    <row r="364" spans="1:13" s="15" customFormat="1" ht="15.75" hidden="1" customHeight="1">
      <c r="A364" s="12">
        <v>1302</v>
      </c>
      <c r="B364" s="9" t="s">
        <v>367</v>
      </c>
      <c r="C364" s="20" t="s">
        <v>1745</v>
      </c>
      <c r="D364" s="8">
        <v>0</v>
      </c>
      <c r="E364" s="10" t="e">
        <v>#DIV/0!</v>
      </c>
      <c r="F364" s="10">
        <v>0</v>
      </c>
      <c r="G364" s="18" t="s">
        <v>368</v>
      </c>
      <c r="H364" s="19" t="s">
        <v>368</v>
      </c>
      <c r="I364" s="11"/>
      <c r="J364" s="11" t="s">
        <v>1739</v>
      </c>
      <c r="M364" s="17"/>
    </row>
    <row r="365" spans="1:13" s="15" customFormat="1" ht="15.75" hidden="1" customHeight="1">
      <c r="A365" s="12">
        <v>1295</v>
      </c>
      <c r="B365" s="9" t="s">
        <v>369</v>
      </c>
      <c r="C365" s="20" t="s">
        <v>1746</v>
      </c>
      <c r="D365" s="8">
        <v>0</v>
      </c>
      <c r="E365" s="10" t="e">
        <v>#DIV/0!</v>
      </c>
      <c r="F365" s="10">
        <v>0</v>
      </c>
      <c r="G365" s="18" t="s">
        <v>368</v>
      </c>
      <c r="H365" s="19" t="s">
        <v>368</v>
      </c>
      <c r="I365" s="11"/>
      <c r="J365" s="11" t="s">
        <v>1739</v>
      </c>
      <c r="M365" s="17"/>
    </row>
    <row r="366" spans="1:13" s="15" customFormat="1" ht="15.75" hidden="1" customHeight="1">
      <c r="A366" s="12">
        <v>1307</v>
      </c>
      <c r="B366" s="9" t="s">
        <v>370</v>
      </c>
      <c r="C366" s="20" t="s">
        <v>1742</v>
      </c>
      <c r="D366" s="8">
        <v>3075</v>
      </c>
      <c r="E366" s="10">
        <v>120000</v>
      </c>
      <c r="F366" s="10">
        <v>369000000</v>
      </c>
      <c r="G366" s="18" t="s">
        <v>368</v>
      </c>
      <c r="H366" s="19" t="s">
        <v>368</v>
      </c>
      <c r="I366" s="11"/>
      <c r="J366" s="11" t="s">
        <v>1739</v>
      </c>
      <c r="M366" s="17"/>
    </row>
    <row r="367" spans="1:13" s="15" customFormat="1" ht="15.75" hidden="1" customHeight="1">
      <c r="A367" s="12">
        <v>1303</v>
      </c>
      <c r="B367" s="9" t="s">
        <v>371</v>
      </c>
      <c r="C367" s="20" t="s">
        <v>1742</v>
      </c>
      <c r="D367" s="8">
        <v>440</v>
      </c>
      <c r="E367" s="10">
        <v>30000</v>
      </c>
      <c r="F367" s="10">
        <v>13200000</v>
      </c>
      <c r="G367" s="18" t="s">
        <v>368</v>
      </c>
      <c r="H367" s="19" t="s">
        <v>368</v>
      </c>
      <c r="I367" s="11"/>
      <c r="J367" s="11" t="s">
        <v>1739</v>
      </c>
      <c r="M367" s="17"/>
    </row>
    <row r="368" spans="1:13" s="15" customFormat="1" ht="12.75" hidden="1">
      <c r="A368" s="12">
        <v>1311</v>
      </c>
      <c r="B368" s="9" t="s">
        <v>372</v>
      </c>
      <c r="C368" s="20" t="s">
        <v>1764</v>
      </c>
      <c r="D368" s="8">
        <v>0</v>
      </c>
      <c r="E368" s="10" t="e">
        <v>#DIV/0!</v>
      </c>
      <c r="F368" s="10">
        <v>0</v>
      </c>
      <c r="G368" s="18" t="s">
        <v>368</v>
      </c>
      <c r="H368" s="19" t="s">
        <v>368</v>
      </c>
      <c r="I368" s="11"/>
      <c r="J368" s="11" t="s">
        <v>1739</v>
      </c>
      <c r="M368" s="17"/>
    </row>
    <row r="369" spans="1:13" s="15" customFormat="1" ht="15.75" hidden="1" customHeight="1">
      <c r="A369" s="12">
        <v>1310</v>
      </c>
      <c r="B369" s="9" t="s">
        <v>373</v>
      </c>
      <c r="C369" s="20" t="s">
        <v>1752</v>
      </c>
      <c r="D369" s="8">
        <v>2</v>
      </c>
      <c r="E369" s="10">
        <v>9300000</v>
      </c>
      <c r="F369" s="10">
        <v>18600000</v>
      </c>
      <c r="G369" s="18" t="s">
        <v>368</v>
      </c>
      <c r="H369" s="19" t="s">
        <v>368</v>
      </c>
      <c r="I369" s="11"/>
      <c r="J369" s="11" t="s">
        <v>1739</v>
      </c>
      <c r="M369" s="17"/>
    </row>
    <row r="370" spans="1:13" s="15" customFormat="1" ht="12.75" hidden="1">
      <c r="A370" s="12">
        <v>1296</v>
      </c>
      <c r="B370" s="9" t="s">
        <v>374</v>
      </c>
      <c r="C370" s="20" t="s">
        <v>1764</v>
      </c>
      <c r="D370" s="8">
        <v>0</v>
      </c>
      <c r="E370" s="10" t="e">
        <v>#DIV/0!</v>
      </c>
      <c r="F370" s="10">
        <v>0</v>
      </c>
      <c r="G370" s="18" t="s">
        <v>368</v>
      </c>
      <c r="H370" s="19" t="s">
        <v>368</v>
      </c>
      <c r="I370" s="11"/>
      <c r="J370" s="11" t="s">
        <v>1739</v>
      </c>
      <c r="M370" s="17"/>
    </row>
    <row r="371" spans="1:13" s="15" customFormat="1" ht="15.75" hidden="1" customHeight="1">
      <c r="A371" s="12">
        <v>1298</v>
      </c>
      <c r="B371" s="9" t="s">
        <v>375</v>
      </c>
      <c r="C371" s="20" t="s">
        <v>1750</v>
      </c>
      <c r="D371" s="8">
        <v>0</v>
      </c>
      <c r="E371" s="10" t="e">
        <v>#DIV/0!</v>
      </c>
      <c r="F371" s="10">
        <v>0</v>
      </c>
      <c r="G371" s="18" t="s">
        <v>368</v>
      </c>
      <c r="H371" s="19" t="s">
        <v>368</v>
      </c>
      <c r="I371" s="11"/>
      <c r="J371" s="11" t="s">
        <v>1739</v>
      </c>
      <c r="M371" s="17"/>
    </row>
    <row r="372" spans="1:13" s="15" customFormat="1" ht="15.75" hidden="1" customHeight="1">
      <c r="A372" s="12">
        <v>1300</v>
      </c>
      <c r="B372" s="9" t="s">
        <v>376</v>
      </c>
      <c r="C372" s="20" t="s">
        <v>1750</v>
      </c>
      <c r="D372" s="8">
        <v>950</v>
      </c>
      <c r="E372" s="10">
        <v>160000.22105263159</v>
      </c>
      <c r="F372" s="10">
        <v>152000210</v>
      </c>
      <c r="G372" s="18" t="s">
        <v>368</v>
      </c>
      <c r="H372" s="19" t="s">
        <v>368</v>
      </c>
      <c r="I372" s="11"/>
      <c r="J372" s="11" t="s">
        <v>1739</v>
      </c>
      <c r="M372" s="17"/>
    </row>
    <row r="373" spans="1:13" s="15" customFormat="1" ht="12.75" hidden="1">
      <c r="A373" s="12">
        <v>1306</v>
      </c>
      <c r="B373" s="9" t="s">
        <v>377</v>
      </c>
      <c r="C373" s="20" t="s">
        <v>1765</v>
      </c>
      <c r="D373" s="8">
        <v>1125</v>
      </c>
      <c r="E373" s="10">
        <v>154599.92444444445</v>
      </c>
      <c r="F373" s="10">
        <v>173924915</v>
      </c>
      <c r="G373" s="18" t="s">
        <v>368</v>
      </c>
      <c r="H373" s="19" t="s">
        <v>368</v>
      </c>
      <c r="I373" s="11"/>
      <c r="J373" s="11" t="s">
        <v>1739</v>
      </c>
      <c r="M373" s="17"/>
    </row>
    <row r="374" spans="1:13" s="15" customFormat="1" ht="12.75" hidden="1">
      <c r="A374" s="12">
        <v>1305</v>
      </c>
      <c r="B374" s="9" t="s">
        <v>378</v>
      </c>
      <c r="C374" s="20" t="s">
        <v>1765</v>
      </c>
      <c r="D374" s="8">
        <v>215</v>
      </c>
      <c r="E374" s="10">
        <v>166999.89302325581</v>
      </c>
      <c r="F374" s="10">
        <v>35904977</v>
      </c>
      <c r="G374" s="18" t="s">
        <v>368</v>
      </c>
      <c r="H374" s="19" t="s">
        <v>368</v>
      </c>
      <c r="I374" s="11"/>
      <c r="J374" s="11" t="s">
        <v>1739</v>
      </c>
      <c r="M374" s="17"/>
    </row>
    <row r="375" spans="1:13" s="15" customFormat="1" ht="15.75" hidden="1" customHeight="1">
      <c r="A375" s="12">
        <v>1309</v>
      </c>
      <c r="B375" s="9" t="s">
        <v>379</v>
      </c>
      <c r="C375" s="20" t="s">
        <v>1740</v>
      </c>
      <c r="D375" s="8">
        <v>1220</v>
      </c>
      <c r="E375" s="10">
        <v>465000.69508196722</v>
      </c>
      <c r="F375" s="10">
        <v>567300848</v>
      </c>
      <c r="G375" s="18" t="s">
        <v>368</v>
      </c>
      <c r="H375" s="19" t="s">
        <v>368</v>
      </c>
      <c r="I375" s="11"/>
      <c r="J375" s="11" t="s">
        <v>1739</v>
      </c>
      <c r="M375" s="17"/>
    </row>
    <row r="376" spans="1:13" s="15" customFormat="1" ht="15.75" hidden="1" customHeight="1">
      <c r="A376" s="12">
        <v>1304</v>
      </c>
      <c r="B376" s="9" t="s">
        <v>380</v>
      </c>
      <c r="C376" s="20" t="s">
        <v>1765</v>
      </c>
      <c r="D376" s="8">
        <v>0</v>
      </c>
      <c r="E376" s="10" t="e">
        <v>#DIV/0!</v>
      </c>
      <c r="F376" s="10">
        <v>0</v>
      </c>
      <c r="G376" s="18" t="s">
        <v>368</v>
      </c>
      <c r="H376" s="19" t="s">
        <v>368</v>
      </c>
      <c r="I376" s="11"/>
      <c r="J376" s="11" t="s">
        <v>1739</v>
      </c>
      <c r="M376" s="17"/>
    </row>
    <row r="377" spans="1:13" s="15" customFormat="1" ht="15.75" hidden="1" customHeight="1">
      <c r="A377" s="12">
        <v>1299</v>
      </c>
      <c r="B377" s="9" t="s">
        <v>381</v>
      </c>
      <c r="C377" s="20" t="s">
        <v>1738</v>
      </c>
      <c r="D377" s="8">
        <v>1624</v>
      </c>
      <c r="E377" s="10">
        <v>223832.96551724139</v>
      </c>
      <c r="F377" s="10">
        <v>363504736</v>
      </c>
      <c r="G377" s="18" t="s">
        <v>368</v>
      </c>
      <c r="H377" s="19" t="s">
        <v>368</v>
      </c>
      <c r="I377" s="11"/>
      <c r="J377" s="11" t="s">
        <v>1739</v>
      </c>
      <c r="M377" s="17"/>
    </row>
    <row r="378" spans="1:13" s="15" customFormat="1" ht="15.75" hidden="1" customHeight="1">
      <c r="A378" s="12">
        <v>1301</v>
      </c>
      <c r="B378" s="9" t="s">
        <v>382</v>
      </c>
      <c r="C378" s="20" t="s">
        <v>1738</v>
      </c>
      <c r="D378" s="8">
        <v>1855</v>
      </c>
      <c r="E378" s="10">
        <v>165000</v>
      </c>
      <c r="F378" s="10">
        <v>306075000</v>
      </c>
      <c r="G378" s="18" t="s">
        <v>368</v>
      </c>
      <c r="H378" s="19" t="s">
        <v>368</v>
      </c>
      <c r="I378" s="11"/>
      <c r="J378" s="11" t="s">
        <v>1739</v>
      </c>
      <c r="M378" s="17"/>
    </row>
    <row r="379" spans="1:13" s="15" customFormat="1" ht="12.75" hidden="1">
      <c r="A379" s="12">
        <v>1308</v>
      </c>
      <c r="B379" s="9" t="s">
        <v>383</v>
      </c>
      <c r="C379" s="20" t="s">
        <v>1740</v>
      </c>
      <c r="D379" s="8">
        <v>0</v>
      </c>
      <c r="E379" s="10" t="e">
        <v>#DIV/0!</v>
      </c>
      <c r="F379" s="10">
        <v>0</v>
      </c>
      <c r="G379" s="18" t="s">
        <v>368</v>
      </c>
      <c r="H379" s="19" t="s">
        <v>368</v>
      </c>
      <c r="I379" s="11"/>
      <c r="J379" s="11" t="s">
        <v>1739</v>
      </c>
      <c r="M379" s="17"/>
    </row>
    <row r="380" spans="1:13" s="15" customFormat="1" ht="15.75" hidden="1" customHeight="1">
      <c r="A380" s="12">
        <v>1297</v>
      </c>
      <c r="B380" s="9" t="s">
        <v>384</v>
      </c>
      <c r="C380" s="20" t="s">
        <v>1745</v>
      </c>
      <c r="D380" s="8">
        <v>0</v>
      </c>
      <c r="E380" s="10" t="e">
        <v>#DIV/0!</v>
      </c>
      <c r="F380" s="10">
        <v>0</v>
      </c>
      <c r="G380" s="18" t="s">
        <v>368</v>
      </c>
      <c r="H380" s="19" t="s">
        <v>368</v>
      </c>
      <c r="I380" s="11"/>
      <c r="J380" s="11" t="s">
        <v>1739</v>
      </c>
      <c r="M380" s="17"/>
    </row>
    <row r="381" spans="1:13" s="15" customFormat="1" ht="15.75" hidden="1" customHeight="1">
      <c r="A381" s="12">
        <v>1404</v>
      </c>
      <c r="B381" s="9" t="s">
        <v>385</v>
      </c>
      <c r="C381" s="20">
        <v>0</v>
      </c>
      <c r="D381" s="8">
        <v>0</v>
      </c>
      <c r="E381" s="10" t="e">
        <v>#DIV/0!</v>
      </c>
      <c r="F381" s="10">
        <v>0</v>
      </c>
      <c r="G381" s="18" t="s">
        <v>386</v>
      </c>
      <c r="H381" s="19">
        <v>0</v>
      </c>
      <c r="I381" s="11"/>
      <c r="J381" s="11">
        <v>0</v>
      </c>
      <c r="M381" s="17"/>
    </row>
    <row r="382" spans="1:13" s="15" customFormat="1" ht="15.75" hidden="1" customHeight="1">
      <c r="A382" s="12">
        <v>1405</v>
      </c>
      <c r="B382" s="9" t="s">
        <v>387</v>
      </c>
      <c r="C382" s="20" t="s">
        <v>1748</v>
      </c>
      <c r="D382" s="8">
        <v>0</v>
      </c>
      <c r="E382" s="10" t="e">
        <v>#DIV/0!</v>
      </c>
      <c r="F382" s="10">
        <v>0</v>
      </c>
      <c r="G382" s="18" t="s">
        <v>388</v>
      </c>
      <c r="H382" s="19" t="s">
        <v>388</v>
      </c>
      <c r="I382" s="11"/>
      <c r="J382" s="11" t="s">
        <v>1739</v>
      </c>
      <c r="M382" s="17"/>
    </row>
    <row r="383" spans="1:13" s="15" customFormat="1" ht="15.75" hidden="1" customHeight="1">
      <c r="A383" s="12">
        <v>1027</v>
      </c>
      <c r="B383" s="9" t="s">
        <v>389</v>
      </c>
      <c r="C383" s="20">
        <v>0</v>
      </c>
      <c r="D383" s="8">
        <v>0</v>
      </c>
      <c r="E383" s="10" t="e">
        <v>#DIV/0!</v>
      </c>
      <c r="F383" s="10">
        <v>0</v>
      </c>
      <c r="G383" s="18" t="s">
        <v>390</v>
      </c>
      <c r="H383" s="19">
        <v>833756650.66666663</v>
      </c>
      <c r="I383" s="11"/>
      <c r="J383" s="11">
        <v>0</v>
      </c>
      <c r="M383" s="17"/>
    </row>
    <row r="384" spans="1:13" s="15" customFormat="1" ht="12.75" hidden="1">
      <c r="A384" s="12">
        <v>1029</v>
      </c>
      <c r="B384" s="9" t="s">
        <v>391</v>
      </c>
      <c r="C384" s="20" t="s">
        <v>1748</v>
      </c>
      <c r="D384" s="8">
        <v>0</v>
      </c>
      <c r="E384" s="10" t="e">
        <v>#DIV/0!</v>
      </c>
      <c r="F384" s="10">
        <v>0</v>
      </c>
      <c r="G384" s="18" t="s">
        <v>392</v>
      </c>
      <c r="H384" s="19" t="s">
        <v>392</v>
      </c>
      <c r="I384" s="11"/>
      <c r="J384" s="11" t="s">
        <v>1739</v>
      </c>
      <c r="M384" s="17"/>
    </row>
    <row r="385" spans="1:13" s="15" customFormat="1" ht="15.75" hidden="1" customHeight="1">
      <c r="A385" s="12">
        <v>1039</v>
      </c>
      <c r="B385" s="9" t="s">
        <v>393</v>
      </c>
      <c r="C385" s="20" t="s">
        <v>1742</v>
      </c>
      <c r="D385" s="8">
        <v>0</v>
      </c>
      <c r="E385" s="10" t="e">
        <v>#DIV/0!</v>
      </c>
      <c r="F385" s="10">
        <v>0</v>
      </c>
      <c r="G385" s="18" t="s">
        <v>392</v>
      </c>
      <c r="H385" s="19" t="s">
        <v>392</v>
      </c>
      <c r="I385" s="11"/>
      <c r="J385" s="11" t="s">
        <v>1739</v>
      </c>
      <c r="M385" s="17"/>
    </row>
    <row r="386" spans="1:13" s="15" customFormat="1" ht="15.75" hidden="1" customHeight="1">
      <c r="A386" s="12">
        <v>1033</v>
      </c>
      <c r="B386" s="9" t="s">
        <v>394</v>
      </c>
      <c r="C386" s="20" t="s">
        <v>1745</v>
      </c>
      <c r="D386" s="8">
        <v>0</v>
      </c>
      <c r="E386" s="10" t="e">
        <v>#DIV/0!</v>
      </c>
      <c r="F386" s="10">
        <v>0</v>
      </c>
      <c r="G386" s="18" t="s">
        <v>392</v>
      </c>
      <c r="H386" s="19" t="s">
        <v>392</v>
      </c>
      <c r="I386" s="11"/>
      <c r="J386" s="11" t="s">
        <v>1739</v>
      </c>
      <c r="M386" s="17"/>
    </row>
    <row r="387" spans="1:13" s="15" customFormat="1" ht="15.75" hidden="1" customHeight="1">
      <c r="A387" s="12">
        <v>1037</v>
      </c>
      <c r="B387" s="9" t="s">
        <v>395</v>
      </c>
      <c r="C387" s="20" t="s">
        <v>1747</v>
      </c>
      <c r="D387" s="8">
        <v>1000</v>
      </c>
      <c r="E387" s="10">
        <v>67000</v>
      </c>
      <c r="F387" s="10">
        <v>67000000</v>
      </c>
      <c r="G387" s="18" t="s">
        <v>392</v>
      </c>
      <c r="H387" s="19" t="s">
        <v>392</v>
      </c>
      <c r="I387" s="11"/>
      <c r="J387" s="11" t="s">
        <v>1739</v>
      </c>
      <c r="M387" s="17"/>
    </row>
    <row r="388" spans="1:13" s="15" customFormat="1" ht="15.75" hidden="1" customHeight="1">
      <c r="A388" s="12">
        <v>1035</v>
      </c>
      <c r="B388" s="9" t="s">
        <v>396</v>
      </c>
      <c r="C388" s="20" t="s">
        <v>1747</v>
      </c>
      <c r="D388" s="8">
        <v>320</v>
      </c>
      <c r="E388" s="10">
        <v>427364.53333333333</v>
      </c>
      <c r="F388" s="10">
        <v>136756650.66666666</v>
      </c>
      <c r="G388" s="18" t="s">
        <v>392</v>
      </c>
      <c r="H388" s="19" t="s">
        <v>392</v>
      </c>
      <c r="I388" s="11"/>
      <c r="J388" s="11" t="s">
        <v>1739</v>
      </c>
      <c r="M388" s="17"/>
    </row>
    <row r="389" spans="1:13" s="15" customFormat="1" ht="15.75" hidden="1" customHeight="1">
      <c r="A389" s="12">
        <v>1034</v>
      </c>
      <c r="B389" s="9" t="s">
        <v>397</v>
      </c>
      <c r="C389" s="20" t="s">
        <v>1747</v>
      </c>
      <c r="D389" s="8">
        <v>0</v>
      </c>
      <c r="E389" s="10" t="e">
        <v>#DIV/0!</v>
      </c>
      <c r="F389" s="10">
        <v>0</v>
      </c>
      <c r="G389" s="18" t="s">
        <v>392</v>
      </c>
      <c r="H389" s="19" t="s">
        <v>392</v>
      </c>
      <c r="I389" s="11"/>
      <c r="J389" s="11" t="s">
        <v>1739</v>
      </c>
      <c r="M389" s="17"/>
    </row>
    <row r="390" spans="1:13" s="15" customFormat="1" ht="15.75" hidden="1" customHeight="1">
      <c r="A390" s="12">
        <v>1031</v>
      </c>
      <c r="B390" s="9" t="s">
        <v>398</v>
      </c>
      <c r="C390" s="20" t="s">
        <v>1742</v>
      </c>
      <c r="D390" s="8">
        <v>1175</v>
      </c>
      <c r="E390" s="10">
        <v>536170.21276595746</v>
      </c>
      <c r="F390" s="10">
        <v>630000000</v>
      </c>
      <c r="G390" s="18" t="s">
        <v>392</v>
      </c>
      <c r="H390" s="19" t="s">
        <v>392</v>
      </c>
      <c r="I390" s="11"/>
      <c r="J390" s="11" t="s">
        <v>1739</v>
      </c>
      <c r="M390" s="17"/>
    </row>
    <row r="391" spans="1:13" s="15" customFormat="1" ht="15.75" hidden="1" customHeight="1">
      <c r="A391" s="12">
        <v>1036</v>
      </c>
      <c r="B391" s="9" t="s">
        <v>399</v>
      </c>
      <c r="C391" s="20" t="s">
        <v>1747</v>
      </c>
      <c r="D391" s="8">
        <v>0</v>
      </c>
      <c r="E391" s="10" t="e">
        <v>#DIV/0!</v>
      </c>
      <c r="F391" s="10">
        <v>0</v>
      </c>
      <c r="G391" s="18" t="s">
        <v>392</v>
      </c>
      <c r="H391" s="19" t="s">
        <v>392</v>
      </c>
      <c r="I391" s="11"/>
      <c r="J391" s="11" t="s">
        <v>1739</v>
      </c>
      <c r="M391" s="17"/>
    </row>
    <row r="392" spans="1:13" s="15" customFormat="1" ht="15.75" hidden="1" customHeight="1">
      <c r="A392" s="12">
        <v>1030</v>
      </c>
      <c r="B392" s="9" t="s">
        <v>400</v>
      </c>
      <c r="C392" s="20" t="s">
        <v>1742</v>
      </c>
      <c r="D392" s="8">
        <v>0</v>
      </c>
      <c r="E392" s="10" t="e">
        <v>#DIV/0!</v>
      </c>
      <c r="F392" s="10">
        <v>0</v>
      </c>
      <c r="G392" s="18" t="s">
        <v>392</v>
      </c>
      <c r="H392" s="19" t="s">
        <v>392</v>
      </c>
      <c r="I392" s="11"/>
      <c r="J392" s="11" t="s">
        <v>1739</v>
      </c>
      <c r="M392" s="17"/>
    </row>
    <row r="393" spans="1:13" s="15" customFormat="1" ht="12.75" hidden="1">
      <c r="A393" s="12">
        <v>1028</v>
      </c>
      <c r="B393" s="9" t="s">
        <v>401</v>
      </c>
      <c r="C393" s="20" t="s">
        <v>1742</v>
      </c>
      <c r="D393" s="8">
        <v>0</v>
      </c>
      <c r="E393" s="10" t="e">
        <v>#DIV/0!</v>
      </c>
      <c r="F393" s="10">
        <v>0</v>
      </c>
      <c r="G393" s="18" t="s">
        <v>392</v>
      </c>
      <c r="H393" s="19" t="s">
        <v>392</v>
      </c>
      <c r="I393" s="11"/>
      <c r="J393" s="11" t="s">
        <v>1739</v>
      </c>
      <c r="M393" s="17"/>
    </row>
    <row r="394" spans="1:13" s="15" customFormat="1" ht="12.75" hidden="1">
      <c r="A394" s="12">
        <v>1038</v>
      </c>
      <c r="B394" s="9" t="s">
        <v>402</v>
      </c>
      <c r="C394" s="20" t="s">
        <v>1747</v>
      </c>
      <c r="D394" s="8">
        <v>0</v>
      </c>
      <c r="E394" s="10" t="e">
        <v>#DIV/0!</v>
      </c>
      <c r="F394" s="10">
        <v>0</v>
      </c>
      <c r="G394" s="18" t="s">
        <v>392</v>
      </c>
      <c r="H394" s="19" t="s">
        <v>392</v>
      </c>
      <c r="I394" s="11"/>
      <c r="J394" s="11" t="s">
        <v>1739</v>
      </c>
      <c r="M394" s="17"/>
    </row>
    <row r="395" spans="1:13" s="15" customFormat="1" ht="12.75" hidden="1">
      <c r="A395" s="12">
        <v>1032</v>
      </c>
      <c r="B395" s="9" t="s">
        <v>403</v>
      </c>
      <c r="C395" s="20" t="s">
        <v>1745</v>
      </c>
      <c r="D395" s="8">
        <v>0</v>
      </c>
      <c r="E395" s="10" t="e">
        <v>#DIV/0!</v>
      </c>
      <c r="F395" s="10">
        <v>0</v>
      </c>
      <c r="G395" s="18" t="s">
        <v>392</v>
      </c>
      <c r="H395" s="19" t="s">
        <v>392</v>
      </c>
      <c r="I395" s="11"/>
      <c r="J395" s="11" t="s">
        <v>1739</v>
      </c>
      <c r="M395" s="17"/>
    </row>
    <row r="396" spans="1:13" s="15" customFormat="1" ht="15.75" hidden="1" customHeight="1">
      <c r="A396" s="12">
        <v>0</v>
      </c>
      <c r="B396" s="9" t="s">
        <v>1627</v>
      </c>
      <c r="C396" s="20">
        <v>0</v>
      </c>
      <c r="D396" s="8">
        <v>0</v>
      </c>
      <c r="E396" s="10" t="e">
        <v>#DIV/0!</v>
      </c>
      <c r="F396" s="10">
        <v>0</v>
      </c>
      <c r="G396" s="18" t="s">
        <v>1627</v>
      </c>
      <c r="H396" s="19">
        <v>17740000</v>
      </c>
      <c r="I396" s="11"/>
      <c r="J396" s="11">
        <v>0</v>
      </c>
      <c r="M396" s="17"/>
    </row>
    <row r="397" spans="1:13" s="15" customFormat="1" ht="15.75" hidden="1" customHeight="1">
      <c r="A397" s="12">
        <v>0</v>
      </c>
      <c r="B397" s="9" t="s">
        <v>1628</v>
      </c>
      <c r="C397" s="20" t="s">
        <v>1745</v>
      </c>
      <c r="D397" s="8">
        <v>2600</v>
      </c>
      <c r="E397" s="10">
        <v>6823.0769230769229</v>
      </c>
      <c r="F397" s="10">
        <v>17740000</v>
      </c>
      <c r="G397" s="18" t="s">
        <v>1629</v>
      </c>
      <c r="H397" s="19" t="s">
        <v>1629</v>
      </c>
      <c r="I397" s="11"/>
      <c r="J397" s="11" t="s">
        <v>1739</v>
      </c>
      <c r="M397" s="17"/>
    </row>
    <row r="398" spans="1:13" s="15" customFormat="1" ht="15.75" hidden="1" customHeight="1">
      <c r="A398" s="12">
        <v>1473</v>
      </c>
      <c r="B398" s="9" t="s">
        <v>404</v>
      </c>
      <c r="C398" s="20">
        <v>0</v>
      </c>
      <c r="D398" s="8">
        <v>0</v>
      </c>
      <c r="E398" s="10" t="e">
        <v>#DIV/0!</v>
      </c>
      <c r="F398" s="10">
        <v>0</v>
      </c>
      <c r="G398" s="18" t="s">
        <v>404</v>
      </c>
      <c r="H398" s="19">
        <v>4725000</v>
      </c>
      <c r="I398" s="11"/>
      <c r="J398" s="11">
        <v>0</v>
      </c>
      <c r="M398" s="17"/>
    </row>
    <row r="399" spans="1:13" s="15" customFormat="1" ht="15.75" hidden="1" customHeight="1">
      <c r="A399" s="12">
        <v>1474</v>
      </c>
      <c r="B399" s="9" t="s">
        <v>405</v>
      </c>
      <c r="C399" s="20" t="s">
        <v>1742</v>
      </c>
      <c r="D399" s="8">
        <v>100</v>
      </c>
      <c r="E399" s="10">
        <v>47250</v>
      </c>
      <c r="F399" s="10">
        <v>4725000</v>
      </c>
      <c r="G399" s="18" t="s">
        <v>406</v>
      </c>
      <c r="H399" s="19" t="s">
        <v>406</v>
      </c>
      <c r="I399" s="11"/>
      <c r="J399" s="11" t="s">
        <v>1739</v>
      </c>
      <c r="M399" s="17"/>
    </row>
    <row r="400" spans="1:13" s="15" customFormat="1" ht="15.75" hidden="1" customHeight="1">
      <c r="A400" s="12">
        <v>0</v>
      </c>
      <c r="B400" s="9" t="s">
        <v>1712</v>
      </c>
      <c r="C400" s="20">
        <v>0</v>
      </c>
      <c r="D400" s="8">
        <v>0</v>
      </c>
      <c r="E400" s="10" t="e">
        <v>#DIV/0!</v>
      </c>
      <c r="F400" s="10">
        <v>0</v>
      </c>
      <c r="G400" s="18" t="s">
        <v>1712</v>
      </c>
      <c r="H400" s="19">
        <v>0</v>
      </c>
      <c r="I400" s="11"/>
      <c r="J400" s="11">
        <v>0</v>
      </c>
      <c r="M400" s="17"/>
    </row>
    <row r="401" spans="1:13" s="15" customFormat="1" ht="15.75" hidden="1" customHeight="1">
      <c r="A401" s="12">
        <v>0</v>
      </c>
      <c r="B401" s="9" t="s">
        <v>1710</v>
      </c>
      <c r="C401" s="20" t="s">
        <v>1738</v>
      </c>
      <c r="D401" s="8">
        <v>0</v>
      </c>
      <c r="E401" s="10" t="e">
        <v>#DIV/0!</v>
      </c>
      <c r="F401" s="10">
        <v>0</v>
      </c>
      <c r="G401" s="18" t="s">
        <v>1711</v>
      </c>
      <c r="H401" s="19" t="s">
        <v>1711</v>
      </c>
      <c r="I401" s="11"/>
      <c r="J401" s="11">
        <v>0</v>
      </c>
      <c r="M401" s="17"/>
    </row>
    <row r="402" spans="1:13" s="15" customFormat="1" ht="15.75" hidden="1" customHeight="1">
      <c r="A402" s="12">
        <v>0</v>
      </c>
      <c r="B402" s="9" t="s">
        <v>1728</v>
      </c>
      <c r="C402" s="20" t="s">
        <v>1740</v>
      </c>
      <c r="D402" s="8">
        <v>0</v>
      </c>
      <c r="E402" s="10" t="e">
        <v>#DIV/0!</v>
      </c>
      <c r="F402" s="10">
        <v>0</v>
      </c>
      <c r="G402" s="18" t="s">
        <v>1711</v>
      </c>
      <c r="H402" s="19" t="s">
        <v>1711</v>
      </c>
      <c r="I402" s="11"/>
      <c r="J402" s="11">
        <v>0</v>
      </c>
      <c r="M402" s="17"/>
    </row>
    <row r="403" spans="1:13" s="15" customFormat="1" ht="15.75" hidden="1" customHeight="1">
      <c r="A403" s="12">
        <v>1287</v>
      </c>
      <c r="B403" s="9" t="s">
        <v>407</v>
      </c>
      <c r="C403" s="20">
        <v>0</v>
      </c>
      <c r="D403" s="8">
        <v>0</v>
      </c>
      <c r="E403" s="10" t="e">
        <v>#DIV/0!</v>
      </c>
      <c r="F403" s="10">
        <v>0</v>
      </c>
      <c r="G403" s="18" t="s">
        <v>408</v>
      </c>
      <c r="H403" s="19">
        <v>613400134</v>
      </c>
      <c r="I403" s="11"/>
      <c r="J403" s="11">
        <v>0</v>
      </c>
      <c r="M403" s="17"/>
    </row>
    <row r="404" spans="1:13" s="46" customFormat="1" ht="15.75" customHeight="1">
      <c r="A404" s="38">
        <v>1288</v>
      </c>
      <c r="B404" s="39" t="s">
        <v>409</v>
      </c>
      <c r="C404" s="40" t="s">
        <v>1748</v>
      </c>
      <c r="D404" s="41">
        <v>700</v>
      </c>
      <c r="E404" s="42">
        <v>774400.2</v>
      </c>
      <c r="F404" s="42">
        <v>542080140</v>
      </c>
      <c r="G404" s="43" t="s">
        <v>410</v>
      </c>
      <c r="H404" s="44" t="s">
        <v>410</v>
      </c>
      <c r="I404" s="45"/>
      <c r="J404" s="45" t="s">
        <v>1751</v>
      </c>
      <c r="M404" s="47"/>
    </row>
    <row r="405" spans="1:13" s="15" customFormat="1" ht="12.75" hidden="1">
      <c r="A405" s="12">
        <v>1292</v>
      </c>
      <c r="B405" s="9" t="s">
        <v>411</v>
      </c>
      <c r="C405" s="20" t="s">
        <v>1748</v>
      </c>
      <c r="D405" s="8">
        <v>40</v>
      </c>
      <c r="E405" s="10">
        <v>1199999.8500000001</v>
      </c>
      <c r="F405" s="10">
        <v>47999994</v>
      </c>
      <c r="G405" s="18" t="s">
        <v>410</v>
      </c>
      <c r="H405" s="19" t="s">
        <v>410</v>
      </c>
      <c r="I405" s="11"/>
      <c r="J405" s="11" t="s">
        <v>1739</v>
      </c>
      <c r="M405" s="17"/>
    </row>
    <row r="406" spans="1:13" s="15" customFormat="1" ht="15.75" hidden="1" customHeight="1">
      <c r="A406" s="12">
        <v>1290</v>
      </c>
      <c r="B406" s="9" t="s">
        <v>412</v>
      </c>
      <c r="C406" s="20" t="s">
        <v>1745</v>
      </c>
      <c r="D406" s="8">
        <v>0</v>
      </c>
      <c r="E406" s="10" t="e">
        <v>#DIV/0!</v>
      </c>
      <c r="F406" s="10">
        <v>0</v>
      </c>
      <c r="G406" s="18" t="s">
        <v>410</v>
      </c>
      <c r="H406" s="19" t="s">
        <v>410</v>
      </c>
      <c r="I406" s="11"/>
      <c r="J406" s="11" t="s">
        <v>1739</v>
      </c>
      <c r="M406" s="17"/>
    </row>
    <row r="407" spans="1:13" s="15" customFormat="1" ht="15.75" hidden="1" customHeight="1">
      <c r="A407" s="12">
        <v>1293</v>
      </c>
      <c r="B407" s="9" t="s">
        <v>413</v>
      </c>
      <c r="C407" s="20" t="s">
        <v>1764</v>
      </c>
      <c r="D407" s="8">
        <v>0</v>
      </c>
      <c r="E407" s="10" t="e">
        <v>#DIV/0!</v>
      </c>
      <c r="F407" s="10">
        <v>0</v>
      </c>
      <c r="G407" s="18" t="s">
        <v>410</v>
      </c>
      <c r="H407" s="19" t="s">
        <v>410</v>
      </c>
      <c r="I407" s="11"/>
      <c r="J407" s="11" t="s">
        <v>1739</v>
      </c>
      <c r="M407" s="17"/>
    </row>
    <row r="408" spans="1:13" s="15" customFormat="1" ht="15.75" hidden="1" customHeight="1">
      <c r="A408" s="12">
        <v>1289</v>
      </c>
      <c r="B408" s="9" t="s">
        <v>414</v>
      </c>
      <c r="C408" s="20" t="s">
        <v>1745</v>
      </c>
      <c r="D408" s="8">
        <v>0</v>
      </c>
      <c r="E408" s="10" t="e">
        <v>#DIV/0!</v>
      </c>
      <c r="F408" s="10">
        <v>0</v>
      </c>
      <c r="G408" s="18" t="s">
        <v>410</v>
      </c>
      <c r="H408" s="19" t="s">
        <v>410</v>
      </c>
      <c r="I408" s="11"/>
      <c r="J408" s="11" t="s">
        <v>1739</v>
      </c>
      <c r="M408" s="17"/>
    </row>
    <row r="409" spans="1:13" s="15" customFormat="1" ht="15.75" hidden="1" customHeight="1">
      <c r="A409" s="12">
        <v>1291</v>
      </c>
      <c r="B409" s="9" t="s">
        <v>415</v>
      </c>
      <c r="C409" s="20" t="s">
        <v>1747</v>
      </c>
      <c r="D409" s="8">
        <v>110</v>
      </c>
      <c r="E409" s="10">
        <v>212000</v>
      </c>
      <c r="F409" s="10">
        <v>23320000</v>
      </c>
      <c r="G409" s="18" t="s">
        <v>410</v>
      </c>
      <c r="H409" s="19" t="s">
        <v>410</v>
      </c>
      <c r="I409" s="11"/>
      <c r="J409" s="11" t="s">
        <v>1739</v>
      </c>
      <c r="M409" s="17"/>
    </row>
    <row r="410" spans="1:13" s="15" customFormat="1" ht="15.75" hidden="1" customHeight="1">
      <c r="A410" s="12">
        <v>1462</v>
      </c>
      <c r="B410" s="9" t="s">
        <v>416</v>
      </c>
      <c r="C410" s="20">
        <v>0</v>
      </c>
      <c r="D410" s="8">
        <v>0</v>
      </c>
      <c r="E410" s="10" t="e">
        <v>#DIV/0!</v>
      </c>
      <c r="F410" s="10">
        <v>0</v>
      </c>
      <c r="G410" s="18" t="s">
        <v>417</v>
      </c>
      <c r="H410" s="19">
        <v>56000000</v>
      </c>
      <c r="I410" s="11"/>
      <c r="J410" s="11">
        <v>0</v>
      </c>
      <c r="M410" s="17"/>
    </row>
    <row r="411" spans="1:13" s="15" customFormat="1" ht="15.75" hidden="1" customHeight="1">
      <c r="A411" s="12">
        <v>1463</v>
      </c>
      <c r="B411" s="9" t="s">
        <v>418</v>
      </c>
      <c r="C411" s="20" t="s">
        <v>1742</v>
      </c>
      <c r="D411" s="8">
        <v>200</v>
      </c>
      <c r="E411" s="10">
        <v>280000</v>
      </c>
      <c r="F411" s="10">
        <v>56000000</v>
      </c>
      <c r="G411" s="18" t="s">
        <v>419</v>
      </c>
      <c r="H411" s="19" t="s">
        <v>419</v>
      </c>
      <c r="I411" s="11"/>
      <c r="J411" s="11" t="s">
        <v>1739</v>
      </c>
      <c r="M411" s="17"/>
    </row>
    <row r="412" spans="1:13" s="15" customFormat="1" ht="15.75" hidden="1" customHeight="1">
      <c r="A412" s="12">
        <v>1409</v>
      </c>
      <c r="B412" s="9" t="s">
        <v>420</v>
      </c>
      <c r="C412" s="20">
        <v>0</v>
      </c>
      <c r="D412" s="8">
        <v>0</v>
      </c>
      <c r="E412" s="10" t="e">
        <v>#DIV/0!</v>
      </c>
      <c r="F412" s="10">
        <v>0</v>
      </c>
      <c r="G412" s="18" t="s">
        <v>421</v>
      </c>
      <c r="H412" s="19">
        <v>5736617292</v>
      </c>
      <c r="I412" s="11"/>
      <c r="J412" s="11">
        <v>0</v>
      </c>
      <c r="M412" s="17"/>
    </row>
    <row r="413" spans="1:13" s="34" customFormat="1" ht="15.75" hidden="1" customHeight="1">
      <c r="A413" s="26">
        <v>1414</v>
      </c>
      <c r="B413" s="27" t="s">
        <v>422</v>
      </c>
      <c r="C413" s="28" t="s">
        <v>1748</v>
      </c>
      <c r="D413" s="29">
        <v>65</v>
      </c>
      <c r="E413" s="30">
        <v>1627500</v>
      </c>
      <c r="F413" s="30">
        <v>105787500</v>
      </c>
      <c r="G413" s="31" t="s">
        <v>423</v>
      </c>
      <c r="H413" s="32" t="s">
        <v>423</v>
      </c>
      <c r="I413" s="33"/>
      <c r="J413" s="33" t="s">
        <v>1753</v>
      </c>
      <c r="M413" s="35"/>
    </row>
    <row r="414" spans="1:13" s="34" customFormat="1" ht="15.75" hidden="1" customHeight="1">
      <c r="A414" s="26">
        <v>1412</v>
      </c>
      <c r="B414" s="27" t="s">
        <v>424</v>
      </c>
      <c r="C414" s="28" t="s">
        <v>1748</v>
      </c>
      <c r="D414" s="29">
        <v>5657</v>
      </c>
      <c r="E414" s="30">
        <v>286051.84585469333</v>
      </c>
      <c r="F414" s="30">
        <v>1618195292</v>
      </c>
      <c r="G414" s="31" t="s">
        <v>423</v>
      </c>
      <c r="H414" s="32" t="s">
        <v>423</v>
      </c>
      <c r="I414" s="33"/>
      <c r="J414" s="33" t="s">
        <v>1753</v>
      </c>
      <c r="M414" s="35"/>
    </row>
    <row r="415" spans="1:13" s="34" customFormat="1" ht="15.75" hidden="1" customHeight="1">
      <c r="A415" s="26">
        <v>1410</v>
      </c>
      <c r="B415" s="27" t="s">
        <v>425</v>
      </c>
      <c r="C415" s="28" t="s">
        <v>1748</v>
      </c>
      <c r="D415" s="29">
        <v>710</v>
      </c>
      <c r="E415" s="30">
        <v>2362500</v>
      </c>
      <c r="F415" s="30">
        <v>1677375000</v>
      </c>
      <c r="G415" s="31" t="s">
        <v>423</v>
      </c>
      <c r="H415" s="32" t="s">
        <v>423</v>
      </c>
      <c r="I415" s="33"/>
      <c r="J415" s="33" t="s">
        <v>1753</v>
      </c>
      <c r="M415" s="35"/>
    </row>
    <row r="416" spans="1:13" s="34" customFormat="1" ht="15.75" hidden="1" customHeight="1">
      <c r="A416" s="26">
        <v>1411</v>
      </c>
      <c r="B416" s="27" t="s">
        <v>426</v>
      </c>
      <c r="C416" s="28" t="s">
        <v>1748</v>
      </c>
      <c r="D416" s="29">
        <v>0</v>
      </c>
      <c r="E416" s="30" t="e">
        <v>#DIV/0!</v>
      </c>
      <c r="F416" s="30">
        <v>0</v>
      </c>
      <c r="G416" s="31" t="s">
        <v>423</v>
      </c>
      <c r="H416" s="32" t="s">
        <v>423</v>
      </c>
      <c r="I416" s="33"/>
      <c r="J416" s="33" t="s">
        <v>1753</v>
      </c>
      <c r="M416" s="35"/>
    </row>
    <row r="417" spans="1:13" s="34" customFormat="1" ht="15.75" hidden="1" customHeight="1">
      <c r="A417" s="26">
        <v>1417</v>
      </c>
      <c r="B417" s="27" t="s">
        <v>427</v>
      </c>
      <c r="C417" s="28" t="s">
        <v>1748</v>
      </c>
      <c r="D417" s="29">
        <v>3160</v>
      </c>
      <c r="E417" s="30">
        <v>299460.26898734178</v>
      </c>
      <c r="F417" s="30">
        <v>946294450</v>
      </c>
      <c r="G417" s="31" t="s">
        <v>423</v>
      </c>
      <c r="H417" s="32" t="s">
        <v>423</v>
      </c>
      <c r="I417" s="33"/>
      <c r="J417" s="33" t="s">
        <v>1753</v>
      </c>
      <c r="M417" s="35"/>
    </row>
    <row r="418" spans="1:13" s="34" customFormat="1" ht="15.75" hidden="1" customHeight="1">
      <c r="A418" s="26">
        <v>1415</v>
      </c>
      <c r="B418" s="27" t="s">
        <v>428</v>
      </c>
      <c r="C418" s="28" t="s">
        <v>1748</v>
      </c>
      <c r="D418" s="29">
        <v>60</v>
      </c>
      <c r="E418" s="30">
        <v>2500000</v>
      </c>
      <c r="F418" s="30">
        <v>150000000</v>
      </c>
      <c r="G418" s="31" t="s">
        <v>423</v>
      </c>
      <c r="H418" s="32" t="s">
        <v>423</v>
      </c>
      <c r="I418" s="33"/>
      <c r="J418" s="33" t="s">
        <v>1753</v>
      </c>
      <c r="M418" s="35"/>
    </row>
    <row r="419" spans="1:13" s="34" customFormat="1" ht="15.75" hidden="1" customHeight="1">
      <c r="A419" s="26">
        <v>1416</v>
      </c>
      <c r="B419" s="27" t="s">
        <v>429</v>
      </c>
      <c r="C419" s="28" t="s">
        <v>1748</v>
      </c>
      <c r="D419" s="29">
        <v>60</v>
      </c>
      <c r="E419" s="30">
        <v>2700000</v>
      </c>
      <c r="F419" s="30">
        <v>162000000</v>
      </c>
      <c r="G419" s="31" t="s">
        <v>423</v>
      </c>
      <c r="H419" s="32" t="s">
        <v>423</v>
      </c>
      <c r="I419" s="33"/>
      <c r="J419" s="33" t="s">
        <v>1753</v>
      </c>
      <c r="M419" s="35"/>
    </row>
    <row r="420" spans="1:13" s="34" customFormat="1" ht="15.75" hidden="1" customHeight="1">
      <c r="A420" s="26">
        <v>1413</v>
      </c>
      <c r="B420" s="27" t="s">
        <v>430</v>
      </c>
      <c r="C420" s="28" t="s">
        <v>1748</v>
      </c>
      <c r="D420" s="29">
        <v>100</v>
      </c>
      <c r="E420" s="30">
        <v>1159000.5</v>
      </c>
      <c r="F420" s="30">
        <v>115900050</v>
      </c>
      <c r="G420" s="31" t="s">
        <v>423</v>
      </c>
      <c r="H420" s="32" t="s">
        <v>423</v>
      </c>
      <c r="I420" s="33"/>
      <c r="J420" s="33" t="s">
        <v>1753</v>
      </c>
      <c r="M420" s="35"/>
    </row>
    <row r="421" spans="1:13" s="15" customFormat="1" ht="15.75" hidden="1" customHeight="1">
      <c r="A421" s="12">
        <v>1420</v>
      </c>
      <c r="B421" s="9" t="s">
        <v>431</v>
      </c>
      <c r="C421" s="20" t="s">
        <v>1742</v>
      </c>
      <c r="D421" s="8">
        <v>9</v>
      </c>
      <c r="E421" s="10">
        <v>3150000</v>
      </c>
      <c r="F421" s="10">
        <v>28350000</v>
      </c>
      <c r="G421" s="18" t="s">
        <v>423</v>
      </c>
      <c r="H421" s="19" t="s">
        <v>423</v>
      </c>
      <c r="I421" s="11"/>
      <c r="J421" s="11" t="s">
        <v>1739</v>
      </c>
      <c r="M421" s="17"/>
    </row>
    <row r="422" spans="1:13" s="15" customFormat="1" ht="15.75" hidden="1" customHeight="1">
      <c r="A422" s="12">
        <v>1419</v>
      </c>
      <c r="B422" s="9" t="s">
        <v>432</v>
      </c>
      <c r="C422" s="20" t="s">
        <v>1748</v>
      </c>
      <c r="D422" s="8">
        <v>0</v>
      </c>
      <c r="E422" s="10" t="e">
        <v>#DIV/0!</v>
      </c>
      <c r="F422" s="10">
        <v>0</v>
      </c>
      <c r="G422" s="18" t="s">
        <v>423</v>
      </c>
      <c r="H422" s="19" t="s">
        <v>423</v>
      </c>
      <c r="I422" s="11"/>
      <c r="J422" s="11" t="s">
        <v>1739</v>
      </c>
      <c r="M422" s="17"/>
    </row>
    <row r="423" spans="1:13" s="15" customFormat="1" ht="15.75" hidden="1" customHeight="1">
      <c r="A423" s="12">
        <v>1418</v>
      </c>
      <c r="B423" s="9" t="s">
        <v>433</v>
      </c>
      <c r="C423" s="20" t="s">
        <v>1748</v>
      </c>
      <c r="D423" s="8">
        <v>1850</v>
      </c>
      <c r="E423" s="10">
        <v>504170.2702702703</v>
      </c>
      <c r="F423" s="10">
        <v>932715000</v>
      </c>
      <c r="G423" s="18" t="s">
        <v>423</v>
      </c>
      <c r="H423" s="19" t="s">
        <v>423</v>
      </c>
      <c r="I423" s="11"/>
      <c r="J423" s="11" t="s">
        <v>1739</v>
      </c>
      <c r="M423" s="17"/>
    </row>
    <row r="424" spans="1:13" s="15" customFormat="1" ht="15.75" hidden="1" customHeight="1">
      <c r="A424" s="12">
        <v>1421</v>
      </c>
      <c r="B424" s="9" t="s">
        <v>434</v>
      </c>
      <c r="C424" s="20" t="s">
        <v>1748</v>
      </c>
      <c r="D424" s="8">
        <v>0</v>
      </c>
      <c r="E424" s="10" t="e">
        <v>#DIV/0!</v>
      </c>
      <c r="F424" s="10">
        <v>0</v>
      </c>
      <c r="G424" s="18" t="s">
        <v>423</v>
      </c>
      <c r="H424" s="19" t="s">
        <v>423</v>
      </c>
      <c r="I424" s="11"/>
      <c r="J424" s="11" t="s">
        <v>1739</v>
      </c>
      <c r="M424" s="17"/>
    </row>
    <row r="425" spans="1:13" s="15" customFormat="1" ht="15.75" hidden="1" customHeight="1">
      <c r="A425" s="12">
        <v>1489</v>
      </c>
      <c r="B425" s="9" t="s">
        <v>435</v>
      </c>
      <c r="C425" s="20">
        <v>0</v>
      </c>
      <c r="D425" s="8">
        <v>0</v>
      </c>
      <c r="E425" s="10" t="e">
        <v>#DIV/0!</v>
      </c>
      <c r="F425" s="10">
        <v>0</v>
      </c>
      <c r="G425" s="18" t="s">
        <v>435</v>
      </c>
      <c r="H425" s="19">
        <v>80550000</v>
      </c>
      <c r="I425" s="11"/>
      <c r="J425" s="11"/>
      <c r="M425" s="17"/>
    </row>
    <row r="426" spans="1:13" s="15" customFormat="1" ht="15.75" hidden="1" customHeight="1">
      <c r="A426" s="12">
        <v>1490</v>
      </c>
      <c r="B426" s="9" t="s">
        <v>436</v>
      </c>
      <c r="C426" s="20" t="s">
        <v>1745</v>
      </c>
      <c r="D426" s="8">
        <v>225</v>
      </c>
      <c r="E426" s="10">
        <v>358000</v>
      </c>
      <c r="F426" s="10">
        <v>80550000</v>
      </c>
      <c r="G426" s="18" t="s">
        <v>437</v>
      </c>
      <c r="H426" s="19" t="s">
        <v>437</v>
      </c>
      <c r="I426" s="11"/>
      <c r="J426" s="11"/>
      <c r="M426" s="17"/>
    </row>
    <row r="427" spans="1:13" s="15" customFormat="1" ht="15.75" hidden="1" customHeight="1">
      <c r="A427" s="12">
        <v>238</v>
      </c>
      <c r="B427" s="9" t="s">
        <v>438</v>
      </c>
      <c r="C427" s="20">
        <v>0</v>
      </c>
      <c r="D427" s="8">
        <v>0</v>
      </c>
      <c r="E427" s="10" t="e">
        <v>#DIV/0!</v>
      </c>
      <c r="F427" s="10">
        <v>0</v>
      </c>
      <c r="G427" s="18" t="s">
        <v>438</v>
      </c>
      <c r="H427" s="19">
        <v>8366378277</v>
      </c>
      <c r="I427" s="11"/>
      <c r="J427" s="11"/>
      <c r="M427" s="17"/>
    </row>
    <row r="428" spans="1:13" s="15" customFormat="1" ht="15.75" hidden="1" customHeight="1">
      <c r="A428" s="12">
        <v>255</v>
      </c>
      <c r="B428" s="9" t="s">
        <v>439</v>
      </c>
      <c r="C428" s="20" t="s">
        <v>1748</v>
      </c>
      <c r="D428" s="8">
        <v>27</v>
      </c>
      <c r="E428" s="10">
        <v>2362500</v>
      </c>
      <c r="F428" s="10">
        <v>63787500</v>
      </c>
      <c r="G428" s="18" t="s">
        <v>440</v>
      </c>
      <c r="H428" s="19" t="s">
        <v>440</v>
      </c>
      <c r="I428" s="11"/>
      <c r="J428" s="11"/>
      <c r="M428" s="17"/>
    </row>
    <row r="429" spans="1:13" s="34" customFormat="1" ht="15.75" hidden="1" customHeight="1">
      <c r="A429" s="26">
        <v>251</v>
      </c>
      <c r="B429" s="27" t="s">
        <v>441</v>
      </c>
      <c r="C429" s="28" t="s">
        <v>1748</v>
      </c>
      <c r="D429" s="29">
        <v>0</v>
      </c>
      <c r="E429" s="30" t="e">
        <v>#DIV/0!</v>
      </c>
      <c r="F429" s="30">
        <v>0</v>
      </c>
      <c r="G429" s="31" t="s">
        <v>440</v>
      </c>
      <c r="H429" s="32" t="s">
        <v>440</v>
      </c>
      <c r="I429" s="33"/>
      <c r="J429" s="33" t="s">
        <v>1753</v>
      </c>
      <c r="M429" s="35"/>
    </row>
    <row r="430" spans="1:13" s="34" customFormat="1" ht="15.75" hidden="1" customHeight="1">
      <c r="A430" s="26">
        <v>253</v>
      </c>
      <c r="B430" s="27" t="s">
        <v>442</v>
      </c>
      <c r="C430" s="28" t="s">
        <v>1748</v>
      </c>
      <c r="D430" s="29">
        <v>42</v>
      </c>
      <c r="E430" s="30">
        <v>197715</v>
      </c>
      <c r="F430" s="30">
        <v>8304030</v>
      </c>
      <c r="G430" s="31" t="s">
        <v>440</v>
      </c>
      <c r="H430" s="32" t="s">
        <v>440</v>
      </c>
      <c r="I430" s="33"/>
      <c r="J430" s="33" t="s">
        <v>1753</v>
      </c>
      <c r="M430" s="35"/>
    </row>
    <row r="431" spans="1:13" s="34" customFormat="1" ht="15.75" hidden="1" customHeight="1">
      <c r="A431" s="26">
        <v>252</v>
      </c>
      <c r="B431" s="27" t="s">
        <v>443</v>
      </c>
      <c r="C431" s="28" t="s">
        <v>1748</v>
      </c>
      <c r="D431" s="29">
        <v>21.7</v>
      </c>
      <c r="E431" s="30">
        <v>251590.50691244242</v>
      </c>
      <c r="F431" s="30">
        <v>5459514</v>
      </c>
      <c r="G431" s="31" t="s">
        <v>440</v>
      </c>
      <c r="H431" s="32" t="s">
        <v>440</v>
      </c>
      <c r="I431" s="33"/>
      <c r="J431" s="33" t="s">
        <v>1753</v>
      </c>
      <c r="M431" s="35"/>
    </row>
    <row r="432" spans="1:13" s="34" customFormat="1" ht="15.75" hidden="1" customHeight="1">
      <c r="A432" s="26">
        <v>254</v>
      </c>
      <c r="B432" s="27" t="s">
        <v>444</v>
      </c>
      <c r="C432" s="28" t="s">
        <v>1748</v>
      </c>
      <c r="D432" s="29">
        <v>22</v>
      </c>
      <c r="E432" s="30">
        <v>1155000</v>
      </c>
      <c r="F432" s="30">
        <v>25410000</v>
      </c>
      <c r="G432" s="31" t="s">
        <v>440</v>
      </c>
      <c r="H432" s="32" t="s">
        <v>440</v>
      </c>
      <c r="I432" s="33"/>
      <c r="J432" s="33" t="s">
        <v>1753</v>
      </c>
      <c r="M432" s="35"/>
    </row>
    <row r="433" spans="1:13" s="46" customFormat="1" ht="15.75" customHeight="1">
      <c r="A433" s="38">
        <v>242</v>
      </c>
      <c r="B433" s="39" t="s">
        <v>445</v>
      </c>
      <c r="C433" s="40" t="s">
        <v>1745</v>
      </c>
      <c r="D433" s="41">
        <v>0</v>
      </c>
      <c r="E433" s="42" t="e">
        <v>#DIV/0!</v>
      </c>
      <c r="F433" s="42">
        <v>0</v>
      </c>
      <c r="G433" s="43" t="s">
        <v>440</v>
      </c>
      <c r="H433" s="44" t="s">
        <v>440</v>
      </c>
      <c r="I433" s="45"/>
      <c r="J433" s="45" t="s">
        <v>1751</v>
      </c>
      <c r="M433" s="47"/>
    </row>
    <row r="434" spans="1:13" s="46" customFormat="1" ht="15.75" customHeight="1">
      <c r="A434" s="38">
        <v>248</v>
      </c>
      <c r="B434" s="39" t="s">
        <v>446</v>
      </c>
      <c r="C434" s="40" t="s">
        <v>1748</v>
      </c>
      <c r="D434" s="41">
        <v>0</v>
      </c>
      <c r="E434" s="42" t="e">
        <v>#DIV/0!</v>
      </c>
      <c r="F434" s="42">
        <v>0</v>
      </c>
      <c r="G434" s="43" t="s">
        <v>440</v>
      </c>
      <c r="H434" s="44" t="s">
        <v>440</v>
      </c>
      <c r="I434" s="45"/>
      <c r="J434" s="45" t="s">
        <v>1751</v>
      </c>
      <c r="M434" s="47"/>
    </row>
    <row r="435" spans="1:13" s="46" customFormat="1" ht="15.75" customHeight="1">
      <c r="A435" s="38">
        <v>249</v>
      </c>
      <c r="B435" s="39" t="s">
        <v>447</v>
      </c>
      <c r="C435" s="40" t="s">
        <v>1748</v>
      </c>
      <c r="D435" s="41">
        <v>755</v>
      </c>
      <c r="E435" s="42">
        <v>1429182.1192052979</v>
      </c>
      <c r="F435" s="42">
        <v>1079032500</v>
      </c>
      <c r="G435" s="43" t="s">
        <v>440</v>
      </c>
      <c r="H435" s="44" t="s">
        <v>440</v>
      </c>
      <c r="I435" s="45"/>
      <c r="J435" s="45" t="s">
        <v>1751</v>
      </c>
      <c r="M435" s="47"/>
    </row>
    <row r="436" spans="1:13" s="46" customFormat="1" ht="15.75" customHeight="1">
      <c r="A436" s="38">
        <v>243</v>
      </c>
      <c r="B436" s="39" t="s">
        <v>448</v>
      </c>
      <c r="C436" s="40" t="s">
        <v>1748</v>
      </c>
      <c r="D436" s="41">
        <v>518</v>
      </c>
      <c r="E436" s="42">
        <v>1037225.7007722008</v>
      </c>
      <c r="F436" s="42">
        <v>537282913</v>
      </c>
      <c r="G436" s="43" t="s">
        <v>440</v>
      </c>
      <c r="H436" s="44" t="s">
        <v>440</v>
      </c>
      <c r="I436" s="45"/>
      <c r="J436" s="45" t="s">
        <v>1751</v>
      </c>
      <c r="M436" s="47"/>
    </row>
    <row r="437" spans="1:13" s="46" customFormat="1" ht="15.75" customHeight="1">
      <c r="A437" s="38">
        <v>245</v>
      </c>
      <c r="B437" s="39" t="s">
        <v>449</v>
      </c>
      <c r="C437" s="40" t="s">
        <v>1748</v>
      </c>
      <c r="D437" s="41">
        <v>0</v>
      </c>
      <c r="E437" s="42" t="e">
        <v>#DIV/0!</v>
      </c>
      <c r="F437" s="42">
        <v>0</v>
      </c>
      <c r="G437" s="43" t="s">
        <v>440</v>
      </c>
      <c r="H437" s="44" t="s">
        <v>440</v>
      </c>
      <c r="I437" s="45"/>
      <c r="J437" s="45" t="s">
        <v>1751</v>
      </c>
      <c r="M437" s="47"/>
    </row>
    <row r="438" spans="1:13" s="46" customFormat="1" ht="15.75" customHeight="1">
      <c r="A438" s="38">
        <v>244</v>
      </c>
      <c r="B438" s="39" t="s">
        <v>450</v>
      </c>
      <c r="C438" s="40" t="s">
        <v>1748</v>
      </c>
      <c r="D438" s="41">
        <v>538</v>
      </c>
      <c r="E438" s="42">
        <v>1869210</v>
      </c>
      <c r="F438" s="42">
        <v>1005634980</v>
      </c>
      <c r="G438" s="43" t="s">
        <v>440</v>
      </c>
      <c r="H438" s="44" t="s">
        <v>440</v>
      </c>
      <c r="I438" s="45"/>
      <c r="J438" s="45" t="s">
        <v>1751</v>
      </c>
      <c r="M438" s="47"/>
    </row>
    <row r="439" spans="1:13" s="15" customFormat="1" ht="15.75" hidden="1" customHeight="1">
      <c r="A439" s="12">
        <v>247</v>
      </c>
      <c r="B439" s="9" t="s">
        <v>451</v>
      </c>
      <c r="C439" s="20" t="s">
        <v>1748</v>
      </c>
      <c r="D439" s="8">
        <v>0</v>
      </c>
      <c r="E439" s="10" t="e">
        <v>#DIV/0!</v>
      </c>
      <c r="F439" s="10">
        <v>0</v>
      </c>
      <c r="G439" s="18" t="s">
        <v>440</v>
      </c>
      <c r="H439" s="19" t="s">
        <v>440</v>
      </c>
      <c r="I439" s="11"/>
      <c r="J439" s="11"/>
      <c r="M439" s="17"/>
    </row>
    <row r="440" spans="1:13" s="15" customFormat="1" ht="15.75" hidden="1" customHeight="1">
      <c r="A440" s="12">
        <v>241</v>
      </c>
      <c r="B440" s="9" t="s">
        <v>452</v>
      </c>
      <c r="C440" s="20" t="s">
        <v>1745</v>
      </c>
      <c r="D440" s="8">
        <v>370</v>
      </c>
      <c r="E440" s="10">
        <v>2097078.9</v>
      </c>
      <c r="F440" s="10">
        <v>775919193</v>
      </c>
      <c r="G440" s="18" t="s">
        <v>440</v>
      </c>
      <c r="H440" s="19" t="s">
        <v>440</v>
      </c>
      <c r="I440" s="11"/>
      <c r="J440" s="11"/>
      <c r="M440" s="17"/>
    </row>
    <row r="441" spans="1:13" s="46" customFormat="1" ht="15.75" customHeight="1">
      <c r="A441" s="38">
        <v>240</v>
      </c>
      <c r="B441" s="39" t="s">
        <v>453</v>
      </c>
      <c r="C441" s="40" t="s">
        <v>1745</v>
      </c>
      <c r="D441" s="41">
        <v>450</v>
      </c>
      <c r="E441" s="42">
        <v>828666.60666666669</v>
      </c>
      <c r="F441" s="42">
        <v>372899973</v>
      </c>
      <c r="G441" s="43" t="s">
        <v>440</v>
      </c>
      <c r="H441" s="44" t="s">
        <v>440</v>
      </c>
      <c r="I441" s="45"/>
      <c r="J441" s="45" t="s">
        <v>1751</v>
      </c>
      <c r="M441" s="47"/>
    </row>
    <row r="442" spans="1:13" s="46" customFormat="1" ht="15.75" customHeight="1">
      <c r="A442" s="38">
        <v>239</v>
      </c>
      <c r="B442" s="39" t="s">
        <v>454</v>
      </c>
      <c r="C442" s="40" t="s">
        <v>1748</v>
      </c>
      <c r="D442" s="41">
        <v>0</v>
      </c>
      <c r="E442" s="42" t="e">
        <v>#DIV/0!</v>
      </c>
      <c r="F442" s="42">
        <v>0</v>
      </c>
      <c r="G442" s="43" t="s">
        <v>440</v>
      </c>
      <c r="H442" s="44" t="s">
        <v>440</v>
      </c>
      <c r="I442" s="45"/>
      <c r="J442" s="45" t="s">
        <v>1751</v>
      </c>
      <c r="M442" s="47"/>
    </row>
    <row r="443" spans="1:13" s="46" customFormat="1" ht="15.75" customHeight="1">
      <c r="A443" s="38">
        <v>246</v>
      </c>
      <c r="B443" s="39" t="s">
        <v>455</v>
      </c>
      <c r="C443" s="40" t="s">
        <v>1748</v>
      </c>
      <c r="D443" s="41">
        <v>0</v>
      </c>
      <c r="E443" s="42" t="e">
        <v>#DIV/0!</v>
      </c>
      <c r="F443" s="42">
        <v>0</v>
      </c>
      <c r="G443" s="43" t="s">
        <v>440</v>
      </c>
      <c r="H443" s="44" t="s">
        <v>440</v>
      </c>
      <c r="I443" s="45"/>
      <c r="J443" s="45" t="s">
        <v>1751</v>
      </c>
      <c r="M443" s="47"/>
    </row>
    <row r="444" spans="1:13" s="46" customFormat="1" ht="15.75" customHeight="1">
      <c r="A444" s="38">
        <v>250</v>
      </c>
      <c r="B444" s="39" t="s">
        <v>456</v>
      </c>
      <c r="C444" s="40" t="s">
        <v>1748</v>
      </c>
      <c r="D444" s="41">
        <v>0</v>
      </c>
      <c r="E444" s="42" t="e">
        <v>#DIV/0!</v>
      </c>
      <c r="F444" s="42">
        <v>0</v>
      </c>
      <c r="G444" s="43" t="s">
        <v>440</v>
      </c>
      <c r="H444" s="44" t="s">
        <v>440</v>
      </c>
      <c r="I444" s="45"/>
      <c r="J444" s="45" t="s">
        <v>1751</v>
      </c>
      <c r="M444" s="47"/>
    </row>
    <row r="445" spans="1:13" s="46" customFormat="1" ht="15.75" customHeight="1">
      <c r="A445" s="38">
        <v>256</v>
      </c>
      <c r="B445" s="39" t="s">
        <v>457</v>
      </c>
      <c r="C445" s="40" t="s">
        <v>1748</v>
      </c>
      <c r="D445" s="41">
        <v>0</v>
      </c>
      <c r="E445" s="42" t="e">
        <v>#DIV/0!</v>
      </c>
      <c r="F445" s="42">
        <v>0</v>
      </c>
      <c r="G445" s="43" t="s">
        <v>440</v>
      </c>
      <c r="H445" s="44" t="s">
        <v>440</v>
      </c>
      <c r="I445" s="45"/>
      <c r="J445" s="45" t="s">
        <v>1751</v>
      </c>
      <c r="M445" s="47"/>
    </row>
    <row r="446" spans="1:13" s="15" customFormat="1" ht="15.75" hidden="1" customHeight="1">
      <c r="A446" s="12">
        <v>307</v>
      </c>
      <c r="B446" s="9" t="s">
        <v>458</v>
      </c>
      <c r="C446" s="20" t="s">
        <v>1745</v>
      </c>
      <c r="D446" s="8">
        <v>627</v>
      </c>
      <c r="E446" s="10">
        <v>46444.414673046253</v>
      </c>
      <c r="F446" s="10">
        <v>29120648</v>
      </c>
      <c r="G446" s="18" t="s">
        <v>440</v>
      </c>
      <c r="H446" s="19" t="s">
        <v>440</v>
      </c>
      <c r="I446" s="11"/>
      <c r="J446" s="11" t="s">
        <v>1739</v>
      </c>
      <c r="M446" s="17"/>
    </row>
    <row r="447" spans="1:13" s="15" customFormat="1" ht="15.75" hidden="1" customHeight="1">
      <c r="A447" s="12">
        <v>265</v>
      </c>
      <c r="B447" s="9" t="s">
        <v>459</v>
      </c>
      <c r="C447" s="20" t="s">
        <v>1748</v>
      </c>
      <c r="D447" s="8">
        <v>314</v>
      </c>
      <c r="E447" s="10">
        <v>42293.264331210194</v>
      </c>
      <c r="F447" s="10">
        <v>13280085</v>
      </c>
      <c r="G447" s="18" t="s">
        <v>440</v>
      </c>
      <c r="H447" s="19" t="s">
        <v>440</v>
      </c>
      <c r="I447" s="11"/>
      <c r="J447" s="11" t="s">
        <v>1739</v>
      </c>
      <c r="M447" s="17"/>
    </row>
    <row r="448" spans="1:13" s="15" customFormat="1" ht="15.75" hidden="1" customHeight="1">
      <c r="A448" s="12">
        <v>304</v>
      </c>
      <c r="B448" s="9" t="s">
        <v>460</v>
      </c>
      <c r="C448" s="20" t="s">
        <v>1745</v>
      </c>
      <c r="D448" s="8">
        <v>0</v>
      </c>
      <c r="E448" s="10" t="e">
        <v>#DIV/0!</v>
      </c>
      <c r="F448" s="10">
        <v>0</v>
      </c>
      <c r="G448" s="18" t="s">
        <v>440</v>
      </c>
      <c r="H448" s="19" t="s">
        <v>440</v>
      </c>
      <c r="I448" s="11"/>
      <c r="J448" s="11" t="s">
        <v>1739</v>
      </c>
      <c r="M448" s="17"/>
    </row>
    <row r="449" spans="1:13" s="15" customFormat="1" ht="15.75" hidden="1" customHeight="1">
      <c r="A449" s="12">
        <v>264</v>
      </c>
      <c r="B449" s="9" t="s">
        <v>461</v>
      </c>
      <c r="C449" s="20" t="s">
        <v>1764</v>
      </c>
      <c r="D449" s="8">
        <v>0</v>
      </c>
      <c r="E449" s="10" t="e">
        <v>#DIV/0!</v>
      </c>
      <c r="F449" s="10">
        <v>0</v>
      </c>
      <c r="G449" s="18" t="s">
        <v>440</v>
      </c>
      <c r="H449" s="19" t="s">
        <v>440</v>
      </c>
      <c r="I449" s="11"/>
      <c r="J449" s="11" t="s">
        <v>1739</v>
      </c>
      <c r="M449" s="17"/>
    </row>
    <row r="450" spans="1:13" s="15" customFormat="1" ht="15.75" hidden="1" customHeight="1">
      <c r="A450" s="12">
        <v>280</v>
      </c>
      <c r="B450" s="9" t="s">
        <v>462</v>
      </c>
      <c r="C450" s="20" t="s">
        <v>1741</v>
      </c>
      <c r="D450" s="8">
        <v>3000</v>
      </c>
      <c r="E450" s="10">
        <v>67516</v>
      </c>
      <c r="F450" s="10">
        <v>202548000</v>
      </c>
      <c r="G450" s="18" t="s">
        <v>440</v>
      </c>
      <c r="H450" s="19" t="s">
        <v>440</v>
      </c>
      <c r="I450" s="11"/>
      <c r="J450" s="11" t="s">
        <v>1739</v>
      </c>
      <c r="M450" s="17"/>
    </row>
    <row r="451" spans="1:13" s="15" customFormat="1" ht="15.75" hidden="1" customHeight="1">
      <c r="A451" s="12">
        <v>321</v>
      </c>
      <c r="B451" s="9" t="s">
        <v>463</v>
      </c>
      <c r="C451" s="20" t="s">
        <v>1748</v>
      </c>
      <c r="D451" s="8">
        <v>400</v>
      </c>
      <c r="E451" s="10">
        <v>39499.974999999999</v>
      </c>
      <c r="F451" s="10">
        <v>15799990</v>
      </c>
      <c r="G451" s="18" t="s">
        <v>440</v>
      </c>
      <c r="H451" s="19" t="s">
        <v>440</v>
      </c>
      <c r="I451" s="11"/>
      <c r="J451" s="11" t="s">
        <v>1739</v>
      </c>
      <c r="M451" s="17"/>
    </row>
    <row r="452" spans="1:13" s="15" customFormat="1" ht="15.75" hidden="1" customHeight="1">
      <c r="A452" s="12">
        <v>269</v>
      </c>
      <c r="B452" s="9" t="s">
        <v>464</v>
      </c>
      <c r="C452" s="20" t="s">
        <v>1746</v>
      </c>
      <c r="D452" s="8">
        <v>0</v>
      </c>
      <c r="E452" s="10" t="e">
        <v>#DIV/0!</v>
      </c>
      <c r="F452" s="10">
        <v>0</v>
      </c>
      <c r="G452" s="18" t="s">
        <v>440</v>
      </c>
      <c r="H452" s="19" t="s">
        <v>440</v>
      </c>
      <c r="I452" s="11"/>
      <c r="J452" s="11" t="s">
        <v>1739</v>
      </c>
      <c r="M452" s="17"/>
    </row>
    <row r="453" spans="1:13" s="15" customFormat="1" ht="15.75" hidden="1" customHeight="1">
      <c r="A453" s="12">
        <v>278</v>
      </c>
      <c r="B453" s="9" t="s">
        <v>465</v>
      </c>
      <c r="C453" s="20" t="s">
        <v>1748</v>
      </c>
      <c r="D453" s="8">
        <v>150</v>
      </c>
      <c r="E453" s="10">
        <v>51989.7</v>
      </c>
      <c r="F453" s="10">
        <v>7798455</v>
      </c>
      <c r="G453" s="18" t="s">
        <v>440</v>
      </c>
      <c r="H453" s="19" t="s">
        <v>440</v>
      </c>
      <c r="I453" s="11"/>
      <c r="J453" s="11" t="s">
        <v>1739</v>
      </c>
      <c r="M453" s="17"/>
    </row>
    <row r="454" spans="1:13" s="15" customFormat="1" ht="15.75" hidden="1" customHeight="1">
      <c r="A454" s="12">
        <v>301</v>
      </c>
      <c r="B454" s="9" t="s">
        <v>466</v>
      </c>
      <c r="C454" s="20" t="s">
        <v>1748</v>
      </c>
      <c r="D454" s="8">
        <v>0</v>
      </c>
      <c r="E454" s="10" t="e">
        <v>#DIV/0!</v>
      </c>
      <c r="F454" s="10">
        <v>0</v>
      </c>
      <c r="G454" s="18" t="s">
        <v>440</v>
      </c>
      <c r="H454" s="19" t="s">
        <v>440</v>
      </c>
      <c r="I454" s="11"/>
      <c r="J454" s="11" t="s">
        <v>1739</v>
      </c>
      <c r="M454" s="17"/>
    </row>
    <row r="455" spans="1:13" s="15" customFormat="1" ht="15.75" hidden="1" customHeight="1">
      <c r="A455" s="12">
        <v>322</v>
      </c>
      <c r="B455" s="9" t="s">
        <v>467</v>
      </c>
      <c r="C455" s="20" t="s">
        <v>1748</v>
      </c>
      <c r="D455" s="8">
        <v>50</v>
      </c>
      <c r="E455" s="10">
        <v>239999.56</v>
      </c>
      <c r="F455" s="10">
        <v>11999978</v>
      </c>
      <c r="G455" s="18" t="s">
        <v>440</v>
      </c>
      <c r="H455" s="19" t="s">
        <v>440</v>
      </c>
      <c r="I455" s="11"/>
      <c r="J455" s="11" t="s">
        <v>1739</v>
      </c>
      <c r="M455" s="17"/>
    </row>
    <row r="456" spans="1:13" s="15" customFormat="1" ht="15.75" hidden="1" customHeight="1">
      <c r="A456" s="12">
        <v>314</v>
      </c>
      <c r="B456" s="9" t="s">
        <v>468</v>
      </c>
      <c r="C456" s="20" t="s">
        <v>1738</v>
      </c>
      <c r="D456" s="8">
        <v>633</v>
      </c>
      <c r="E456" s="10">
        <v>92138.183254344389</v>
      </c>
      <c r="F456" s="10">
        <v>58323470</v>
      </c>
      <c r="G456" s="18" t="s">
        <v>440</v>
      </c>
      <c r="H456" s="19" t="s">
        <v>440</v>
      </c>
      <c r="I456" s="11"/>
      <c r="J456" s="11"/>
      <c r="M456" s="17"/>
    </row>
    <row r="457" spans="1:13" s="15" customFormat="1" ht="12.75" hidden="1">
      <c r="A457" s="12">
        <v>276</v>
      </c>
      <c r="B457" s="9" t="s">
        <v>469</v>
      </c>
      <c r="C457" s="20" t="s">
        <v>1742</v>
      </c>
      <c r="D457" s="8">
        <v>0</v>
      </c>
      <c r="E457" s="10" t="e">
        <v>#DIV/0!</v>
      </c>
      <c r="F457" s="10">
        <v>0</v>
      </c>
      <c r="G457" s="18" t="s">
        <v>440</v>
      </c>
      <c r="H457" s="19" t="s">
        <v>440</v>
      </c>
      <c r="I457" s="11"/>
      <c r="J457" s="11" t="s">
        <v>1739</v>
      </c>
      <c r="M457" s="17"/>
    </row>
    <row r="458" spans="1:13" s="15" customFormat="1" ht="16.5" hidden="1" customHeight="1">
      <c r="A458" s="12">
        <v>298</v>
      </c>
      <c r="B458" s="9" t="s">
        <v>470</v>
      </c>
      <c r="C458" s="20" t="s">
        <v>1742</v>
      </c>
      <c r="D458" s="8">
        <v>140</v>
      </c>
      <c r="E458" s="10">
        <v>139432.65</v>
      </c>
      <c r="F458" s="10">
        <v>19520571</v>
      </c>
      <c r="G458" s="18" t="s">
        <v>440</v>
      </c>
      <c r="H458" s="19" t="s">
        <v>440</v>
      </c>
      <c r="I458" s="11"/>
      <c r="J458" s="11" t="s">
        <v>1739</v>
      </c>
      <c r="M458" s="17"/>
    </row>
    <row r="459" spans="1:13" s="15" customFormat="1" ht="15.75" hidden="1" customHeight="1">
      <c r="A459" s="12">
        <v>272</v>
      </c>
      <c r="B459" s="9" t="s">
        <v>471</v>
      </c>
      <c r="C459" s="20" t="s">
        <v>1738</v>
      </c>
      <c r="D459" s="8">
        <v>1338</v>
      </c>
      <c r="E459" s="10">
        <v>329085.93423019431</v>
      </c>
      <c r="F459" s="10">
        <v>440316980</v>
      </c>
      <c r="G459" s="18" t="s">
        <v>440</v>
      </c>
      <c r="H459" s="19" t="s">
        <v>440</v>
      </c>
      <c r="I459" s="11"/>
      <c r="J459" s="11" t="s">
        <v>1739</v>
      </c>
      <c r="M459" s="17"/>
    </row>
    <row r="460" spans="1:13" s="15" customFormat="1" ht="12.75" hidden="1">
      <c r="A460" s="12">
        <v>285</v>
      </c>
      <c r="B460" s="9" t="s">
        <v>472</v>
      </c>
      <c r="C460" s="20" t="s">
        <v>1741</v>
      </c>
      <c r="D460" s="8">
        <v>0</v>
      </c>
      <c r="E460" s="10" t="e">
        <v>#DIV/0!</v>
      </c>
      <c r="F460" s="10">
        <v>0</v>
      </c>
      <c r="G460" s="18" t="s">
        <v>440</v>
      </c>
      <c r="H460" s="19" t="s">
        <v>440</v>
      </c>
      <c r="I460" s="11"/>
      <c r="J460" s="11" t="s">
        <v>1739</v>
      </c>
      <c r="M460" s="17"/>
    </row>
    <row r="461" spans="1:13" s="15" customFormat="1" ht="15.75" hidden="1" customHeight="1">
      <c r="A461" s="12">
        <v>257</v>
      </c>
      <c r="B461" s="9" t="s">
        <v>473</v>
      </c>
      <c r="C461" s="20" t="s">
        <v>1747</v>
      </c>
      <c r="D461" s="8">
        <v>0</v>
      </c>
      <c r="E461" s="10" t="e">
        <v>#DIV/0!</v>
      </c>
      <c r="F461" s="10">
        <v>0</v>
      </c>
      <c r="G461" s="18" t="s">
        <v>440</v>
      </c>
      <c r="H461" s="19" t="s">
        <v>440</v>
      </c>
      <c r="I461" s="11"/>
      <c r="J461" s="11" t="s">
        <v>1739</v>
      </c>
      <c r="M461" s="17"/>
    </row>
    <row r="462" spans="1:13" s="15" customFormat="1" ht="16.5" hidden="1" customHeight="1">
      <c r="A462" s="12">
        <v>317</v>
      </c>
      <c r="B462" s="9" t="s">
        <v>474</v>
      </c>
      <c r="C462" s="20" t="s">
        <v>1745</v>
      </c>
      <c r="D462" s="8">
        <v>0</v>
      </c>
      <c r="E462" s="10" t="e">
        <v>#DIV/0!</v>
      </c>
      <c r="F462" s="10">
        <v>0</v>
      </c>
      <c r="G462" s="18" t="s">
        <v>440</v>
      </c>
      <c r="H462" s="19" t="s">
        <v>440</v>
      </c>
      <c r="I462" s="11"/>
      <c r="J462" s="11" t="s">
        <v>1739</v>
      </c>
      <c r="M462" s="17"/>
    </row>
    <row r="463" spans="1:13" s="15" customFormat="1" ht="15.75" hidden="1" customHeight="1">
      <c r="A463" s="12">
        <v>318</v>
      </c>
      <c r="B463" s="9" t="s">
        <v>475</v>
      </c>
      <c r="C463" s="20" t="s">
        <v>1748</v>
      </c>
      <c r="D463" s="8">
        <v>0</v>
      </c>
      <c r="E463" s="10" t="e">
        <v>#DIV/0!</v>
      </c>
      <c r="F463" s="10">
        <v>0</v>
      </c>
      <c r="G463" s="18" t="s">
        <v>440</v>
      </c>
      <c r="H463" s="19" t="s">
        <v>440</v>
      </c>
      <c r="I463" s="11"/>
      <c r="J463" s="11" t="s">
        <v>1739</v>
      </c>
      <c r="M463" s="17"/>
    </row>
    <row r="464" spans="1:13" s="15" customFormat="1" ht="15.75" hidden="1" customHeight="1">
      <c r="A464" s="12">
        <v>282</v>
      </c>
      <c r="B464" s="9" t="s">
        <v>476</v>
      </c>
      <c r="C464" s="20" t="s">
        <v>1747</v>
      </c>
      <c r="D464" s="8">
        <v>0</v>
      </c>
      <c r="E464" s="10" t="e">
        <v>#DIV/0!</v>
      </c>
      <c r="F464" s="10">
        <v>0</v>
      </c>
      <c r="G464" s="18" t="s">
        <v>440</v>
      </c>
      <c r="H464" s="19" t="s">
        <v>440</v>
      </c>
      <c r="I464" s="11"/>
      <c r="J464" s="11" t="s">
        <v>1739</v>
      </c>
      <c r="M464" s="17"/>
    </row>
    <row r="465" spans="1:13" s="15" customFormat="1" ht="15.75" hidden="1" customHeight="1">
      <c r="A465" s="12">
        <v>316</v>
      </c>
      <c r="B465" s="9" t="s">
        <v>477</v>
      </c>
      <c r="C465" s="20" t="s">
        <v>1748</v>
      </c>
      <c r="D465" s="8">
        <v>0</v>
      </c>
      <c r="E465" s="10" t="e">
        <v>#DIV/0!</v>
      </c>
      <c r="F465" s="10">
        <v>0</v>
      </c>
      <c r="G465" s="18" t="s">
        <v>440</v>
      </c>
      <c r="H465" s="19" t="s">
        <v>440</v>
      </c>
      <c r="I465" s="11"/>
      <c r="J465" s="11" t="s">
        <v>1739</v>
      </c>
      <c r="M465" s="17"/>
    </row>
    <row r="466" spans="1:13" s="15" customFormat="1" ht="15.75" hidden="1" customHeight="1">
      <c r="A466" s="12">
        <v>277</v>
      </c>
      <c r="B466" s="9" t="s">
        <v>478</v>
      </c>
      <c r="C466" s="20" t="s">
        <v>1747</v>
      </c>
      <c r="D466" s="8">
        <v>0</v>
      </c>
      <c r="E466" s="10" t="e">
        <v>#DIV/0!</v>
      </c>
      <c r="F466" s="10">
        <v>0</v>
      </c>
      <c r="G466" s="18" t="s">
        <v>440</v>
      </c>
      <c r="H466" s="19" t="s">
        <v>440</v>
      </c>
      <c r="I466" s="11"/>
      <c r="J466" s="11" t="s">
        <v>1739</v>
      </c>
      <c r="M466" s="17"/>
    </row>
    <row r="467" spans="1:13" s="15" customFormat="1" ht="15.75" hidden="1" customHeight="1">
      <c r="A467" s="12">
        <v>295</v>
      </c>
      <c r="B467" s="9" t="s">
        <v>479</v>
      </c>
      <c r="C467" s="20" t="s">
        <v>1741</v>
      </c>
      <c r="D467" s="8">
        <v>0</v>
      </c>
      <c r="E467" s="10" t="e">
        <v>#DIV/0!</v>
      </c>
      <c r="F467" s="10">
        <v>0</v>
      </c>
      <c r="G467" s="18" t="s">
        <v>440</v>
      </c>
      <c r="H467" s="19" t="s">
        <v>440</v>
      </c>
      <c r="I467" s="11"/>
      <c r="J467" s="11" t="s">
        <v>1739</v>
      </c>
      <c r="M467" s="17"/>
    </row>
    <row r="468" spans="1:13" s="15" customFormat="1" ht="15.75" hidden="1" customHeight="1">
      <c r="A468" s="12">
        <v>263</v>
      </c>
      <c r="B468" s="9" t="s">
        <v>480</v>
      </c>
      <c r="C468" s="20" t="s">
        <v>1747</v>
      </c>
      <c r="D468" s="8">
        <v>1100</v>
      </c>
      <c r="E468" s="10">
        <v>48099.881818181821</v>
      </c>
      <c r="F468" s="10">
        <v>52909870</v>
      </c>
      <c r="G468" s="18" t="s">
        <v>440</v>
      </c>
      <c r="H468" s="19" t="s">
        <v>440</v>
      </c>
      <c r="I468" s="11"/>
      <c r="J468" s="11" t="s">
        <v>1739</v>
      </c>
      <c r="M468" s="17"/>
    </row>
    <row r="469" spans="1:13" s="15" customFormat="1" ht="15.75" hidden="1" customHeight="1">
      <c r="A469" s="12">
        <v>262</v>
      </c>
      <c r="B469" s="9" t="s">
        <v>481</v>
      </c>
      <c r="C469" s="20" t="s">
        <v>1747</v>
      </c>
      <c r="D469" s="8">
        <v>3548</v>
      </c>
      <c r="E469" s="10">
        <v>170676.9436302142</v>
      </c>
      <c r="F469" s="10">
        <v>605561796</v>
      </c>
      <c r="G469" s="18" t="s">
        <v>440</v>
      </c>
      <c r="H469" s="19" t="s">
        <v>440</v>
      </c>
      <c r="I469" s="11"/>
      <c r="J469" s="11" t="s">
        <v>1739</v>
      </c>
      <c r="M469" s="17"/>
    </row>
    <row r="470" spans="1:13" s="15" customFormat="1" ht="15.75" hidden="1" customHeight="1">
      <c r="A470" s="12">
        <v>271</v>
      </c>
      <c r="B470" s="9" t="s">
        <v>482</v>
      </c>
      <c r="C470" s="20" t="s">
        <v>1766</v>
      </c>
      <c r="D470" s="8">
        <v>22</v>
      </c>
      <c r="E470" s="10">
        <v>76072.5</v>
      </c>
      <c r="F470" s="10">
        <v>1673595</v>
      </c>
      <c r="G470" s="18" t="s">
        <v>440</v>
      </c>
      <c r="H470" s="19" t="s">
        <v>440</v>
      </c>
      <c r="I470" s="11"/>
      <c r="J470" s="11" t="s">
        <v>1739</v>
      </c>
      <c r="M470" s="17"/>
    </row>
    <row r="471" spans="1:13" s="15" customFormat="1" ht="15.75" hidden="1" customHeight="1">
      <c r="A471" s="12">
        <v>267</v>
      </c>
      <c r="B471" s="9" t="s">
        <v>483</v>
      </c>
      <c r="C471" s="20" t="s">
        <v>1745</v>
      </c>
      <c r="D471" s="8">
        <v>0</v>
      </c>
      <c r="E471" s="10" t="e">
        <v>#DIV/0!</v>
      </c>
      <c r="F471" s="10">
        <v>0</v>
      </c>
      <c r="G471" s="18" t="s">
        <v>440</v>
      </c>
      <c r="H471" s="19" t="s">
        <v>440</v>
      </c>
      <c r="I471" s="11"/>
      <c r="J471" s="11" t="s">
        <v>1739</v>
      </c>
      <c r="M471" s="17"/>
    </row>
    <row r="472" spans="1:13" s="15" customFormat="1" ht="15.75" hidden="1" customHeight="1">
      <c r="A472" s="12">
        <v>296</v>
      </c>
      <c r="B472" s="9" t="s">
        <v>484</v>
      </c>
      <c r="C472" s="20" t="s">
        <v>1748</v>
      </c>
      <c r="D472" s="8">
        <v>100</v>
      </c>
      <c r="E472" s="10">
        <v>113392.65</v>
      </c>
      <c r="F472" s="10">
        <v>11339265</v>
      </c>
      <c r="G472" s="18" t="s">
        <v>440</v>
      </c>
      <c r="H472" s="19" t="s">
        <v>440</v>
      </c>
      <c r="I472" s="11"/>
      <c r="J472" s="11" t="s">
        <v>1739</v>
      </c>
      <c r="M472" s="17"/>
    </row>
    <row r="473" spans="1:13" s="15" customFormat="1" ht="15.75" hidden="1" customHeight="1">
      <c r="A473" s="12">
        <v>281</v>
      </c>
      <c r="B473" s="9" t="s">
        <v>485</v>
      </c>
      <c r="C473" s="20" t="s">
        <v>1747</v>
      </c>
      <c r="D473" s="8">
        <v>0</v>
      </c>
      <c r="E473" s="10" t="e">
        <v>#DIV/0!</v>
      </c>
      <c r="F473" s="10">
        <v>0</v>
      </c>
      <c r="G473" s="18" t="s">
        <v>440</v>
      </c>
      <c r="H473" s="19" t="s">
        <v>440</v>
      </c>
      <c r="I473" s="11"/>
      <c r="J473" s="11" t="s">
        <v>1739</v>
      </c>
      <c r="M473" s="17"/>
    </row>
    <row r="474" spans="1:13" s="15" customFormat="1" ht="15.75" hidden="1" customHeight="1">
      <c r="A474" s="12">
        <v>260</v>
      </c>
      <c r="B474" s="9" t="s">
        <v>486</v>
      </c>
      <c r="C474" s="20" t="s">
        <v>1748</v>
      </c>
      <c r="D474" s="8">
        <v>0</v>
      </c>
      <c r="E474" s="10" t="e">
        <v>#DIV/0!</v>
      </c>
      <c r="F474" s="10">
        <v>0</v>
      </c>
      <c r="G474" s="18" t="s">
        <v>440</v>
      </c>
      <c r="H474" s="19" t="s">
        <v>440</v>
      </c>
      <c r="I474" s="11"/>
      <c r="J474" s="11"/>
      <c r="M474" s="17"/>
    </row>
    <row r="475" spans="1:13" s="15" customFormat="1" ht="15.75" hidden="1" customHeight="1">
      <c r="A475" s="12">
        <v>297</v>
      </c>
      <c r="B475" s="9" t="s">
        <v>487</v>
      </c>
      <c r="C475" s="20" t="s">
        <v>1748</v>
      </c>
      <c r="D475" s="8">
        <v>0</v>
      </c>
      <c r="E475" s="10" t="e">
        <v>#DIV/0!</v>
      </c>
      <c r="F475" s="10">
        <v>0</v>
      </c>
      <c r="G475" s="18" t="s">
        <v>440</v>
      </c>
      <c r="H475" s="19" t="s">
        <v>440</v>
      </c>
      <c r="I475" s="11"/>
      <c r="J475" s="11" t="s">
        <v>1739</v>
      </c>
      <c r="M475" s="17"/>
    </row>
    <row r="476" spans="1:13" s="15" customFormat="1" ht="15.75" hidden="1" customHeight="1">
      <c r="A476" s="12">
        <v>274</v>
      </c>
      <c r="B476" s="9" t="s">
        <v>488</v>
      </c>
      <c r="C476" s="20" t="s">
        <v>1754</v>
      </c>
      <c r="D476" s="8">
        <v>1000</v>
      </c>
      <c r="E476" s="10">
        <v>202809.663</v>
      </c>
      <c r="F476" s="10">
        <v>202809663</v>
      </c>
      <c r="G476" s="18" t="s">
        <v>440</v>
      </c>
      <c r="H476" s="19" t="s">
        <v>440</v>
      </c>
      <c r="I476" s="11"/>
      <c r="J476" s="11"/>
      <c r="M476" s="17"/>
    </row>
    <row r="477" spans="1:13" s="15" customFormat="1" ht="15.75" hidden="1" customHeight="1">
      <c r="A477" s="12">
        <v>289</v>
      </c>
      <c r="B477" s="9" t="s">
        <v>489</v>
      </c>
      <c r="C477" s="20" t="s">
        <v>1748</v>
      </c>
      <c r="D477" s="8">
        <v>0</v>
      </c>
      <c r="E477" s="10" t="e">
        <v>#DIV/0!</v>
      </c>
      <c r="F477" s="10">
        <v>0</v>
      </c>
      <c r="G477" s="18" t="s">
        <v>440</v>
      </c>
      <c r="H477" s="19" t="s">
        <v>440</v>
      </c>
      <c r="I477" s="11"/>
      <c r="J477" s="11" t="s">
        <v>1739</v>
      </c>
      <c r="M477" s="17"/>
    </row>
    <row r="478" spans="1:13" s="15" customFormat="1" ht="15.75" hidden="1" customHeight="1">
      <c r="A478" s="12">
        <v>291</v>
      </c>
      <c r="B478" s="9" t="s">
        <v>490</v>
      </c>
      <c r="C478" s="20" t="s">
        <v>1748</v>
      </c>
      <c r="D478" s="8">
        <v>0</v>
      </c>
      <c r="E478" s="10" t="e">
        <v>#DIV/0!</v>
      </c>
      <c r="F478" s="10">
        <v>0</v>
      </c>
      <c r="G478" s="18" t="s">
        <v>440</v>
      </c>
      <c r="H478" s="19" t="s">
        <v>440</v>
      </c>
      <c r="I478" s="11"/>
      <c r="J478" s="11" t="s">
        <v>1739</v>
      </c>
      <c r="M478" s="17"/>
    </row>
    <row r="479" spans="1:13" s="15" customFormat="1" ht="15.75" hidden="1" customHeight="1">
      <c r="A479" s="12">
        <v>292</v>
      </c>
      <c r="B479" s="9" t="s">
        <v>491</v>
      </c>
      <c r="C479" s="20" t="s">
        <v>1742</v>
      </c>
      <c r="D479" s="8">
        <v>20</v>
      </c>
      <c r="E479" s="10">
        <v>677250</v>
      </c>
      <c r="F479" s="10">
        <v>13545000</v>
      </c>
      <c r="G479" s="18" t="s">
        <v>440</v>
      </c>
      <c r="H479" s="19" t="s">
        <v>440</v>
      </c>
      <c r="I479" s="11"/>
      <c r="J479" s="11" t="s">
        <v>1739</v>
      </c>
      <c r="M479" s="17"/>
    </row>
    <row r="480" spans="1:13" s="15" customFormat="1" ht="15.75" hidden="1" customHeight="1">
      <c r="A480" s="12">
        <v>259</v>
      </c>
      <c r="B480" s="9" t="s">
        <v>492</v>
      </c>
      <c r="C480" s="20" t="s">
        <v>1748</v>
      </c>
      <c r="D480" s="8">
        <v>1915</v>
      </c>
      <c r="E480" s="10">
        <v>131724.2819843342</v>
      </c>
      <c r="F480" s="10">
        <v>252252000</v>
      </c>
      <c r="G480" s="18" t="s">
        <v>440</v>
      </c>
      <c r="H480" s="19" t="s">
        <v>440</v>
      </c>
      <c r="I480" s="11"/>
      <c r="J480" s="11" t="s">
        <v>1739</v>
      </c>
      <c r="M480" s="17"/>
    </row>
    <row r="481" spans="1:13" s="15" customFormat="1" ht="15.75" hidden="1" customHeight="1">
      <c r="A481" s="12">
        <v>312</v>
      </c>
      <c r="B481" s="9" t="s">
        <v>493</v>
      </c>
      <c r="C481" s="20" t="s">
        <v>1742</v>
      </c>
      <c r="D481" s="8">
        <v>0</v>
      </c>
      <c r="E481" s="10" t="e">
        <v>#DIV/0!</v>
      </c>
      <c r="F481" s="10">
        <v>0</v>
      </c>
      <c r="G481" s="18" t="s">
        <v>440</v>
      </c>
      <c r="H481" s="19" t="s">
        <v>440</v>
      </c>
      <c r="I481" s="11"/>
      <c r="J481" s="11" t="s">
        <v>1739</v>
      </c>
      <c r="M481" s="17"/>
    </row>
    <row r="482" spans="1:13" s="15" customFormat="1" ht="15.75" hidden="1" customHeight="1">
      <c r="A482" s="12">
        <v>288</v>
      </c>
      <c r="B482" s="9" t="s">
        <v>494</v>
      </c>
      <c r="C482" s="20" t="s">
        <v>1746</v>
      </c>
      <c r="D482" s="8">
        <v>22</v>
      </c>
      <c r="E482" s="10">
        <v>118230</v>
      </c>
      <c r="F482" s="10">
        <v>2601060</v>
      </c>
      <c r="G482" s="18" t="s">
        <v>440</v>
      </c>
      <c r="H482" s="19" t="s">
        <v>440</v>
      </c>
      <c r="I482" s="11"/>
      <c r="J482" s="11" t="s">
        <v>1739</v>
      </c>
      <c r="M482" s="17"/>
    </row>
    <row r="483" spans="1:13" s="15" customFormat="1" ht="15.75" hidden="1" customHeight="1">
      <c r="A483" s="12">
        <v>320</v>
      </c>
      <c r="B483" s="9" t="s">
        <v>495</v>
      </c>
      <c r="C483" s="20" t="s">
        <v>1742</v>
      </c>
      <c r="D483" s="8">
        <v>20</v>
      </c>
      <c r="E483" s="10">
        <v>520539.6</v>
      </c>
      <c r="F483" s="10">
        <v>10410792</v>
      </c>
      <c r="G483" s="18" t="s">
        <v>440</v>
      </c>
      <c r="H483" s="19" t="s">
        <v>440</v>
      </c>
      <c r="I483" s="11"/>
      <c r="J483" s="11" t="s">
        <v>1739</v>
      </c>
      <c r="M483" s="17"/>
    </row>
    <row r="484" spans="1:13" s="15" customFormat="1" ht="15.75" hidden="1" customHeight="1">
      <c r="A484" s="12">
        <v>311</v>
      </c>
      <c r="B484" s="9" t="s">
        <v>496</v>
      </c>
      <c r="C484" s="20" t="s">
        <v>1748</v>
      </c>
      <c r="D484" s="8">
        <v>50</v>
      </c>
      <c r="E484" s="10">
        <v>308177.74</v>
      </c>
      <c r="F484" s="10">
        <v>15408887</v>
      </c>
      <c r="G484" s="18" t="s">
        <v>440</v>
      </c>
      <c r="H484" s="19" t="s">
        <v>440</v>
      </c>
      <c r="I484" s="11"/>
      <c r="J484" s="11" t="s">
        <v>1739</v>
      </c>
      <c r="M484" s="17"/>
    </row>
    <row r="485" spans="1:13" s="15" customFormat="1" ht="15.75" hidden="1" customHeight="1">
      <c r="A485" s="12">
        <v>315</v>
      </c>
      <c r="B485" s="9" t="s">
        <v>497</v>
      </c>
      <c r="C485" s="20" t="s">
        <v>1742</v>
      </c>
      <c r="D485" s="8">
        <v>40</v>
      </c>
      <c r="E485" s="10">
        <v>308157.75</v>
      </c>
      <c r="F485" s="10">
        <v>12326310</v>
      </c>
      <c r="G485" s="18" t="s">
        <v>440</v>
      </c>
      <c r="H485" s="19" t="s">
        <v>440</v>
      </c>
      <c r="I485" s="11"/>
      <c r="J485" s="11" t="s">
        <v>1739</v>
      </c>
      <c r="M485" s="17"/>
    </row>
    <row r="486" spans="1:13" s="15" customFormat="1" ht="12.75" hidden="1">
      <c r="A486" s="12">
        <v>266</v>
      </c>
      <c r="B486" s="9" t="s">
        <v>498</v>
      </c>
      <c r="C486" s="20" t="s">
        <v>1748</v>
      </c>
      <c r="D486" s="8">
        <v>22</v>
      </c>
      <c r="E486" s="10">
        <v>225999.90909090909</v>
      </c>
      <c r="F486" s="10">
        <v>4971998</v>
      </c>
      <c r="G486" s="18" t="s">
        <v>440</v>
      </c>
      <c r="H486" s="19" t="s">
        <v>440</v>
      </c>
      <c r="I486" s="11"/>
      <c r="J486" s="11" t="s">
        <v>1739</v>
      </c>
      <c r="M486" s="17"/>
    </row>
    <row r="487" spans="1:13" s="15" customFormat="1" ht="12.75" hidden="1">
      <c r="A487" s="12">
        <v>305</v>
      </c>
      <c r="B487" s="9" t="s">
        <v>499</v>
      </c>
      <c r="C487" s="20" t="s">
        <v>1740</v>
      </c>
      <c r="D487" s="8">
        <v>238</v>
      </c>
      <c r="E487" s="10">
        <v>87073.310924369755</v>
      </c>
      <c r="F487" s="10">
        <v>20723448</v>
      </c>
      <c r="G487" s="18" t="s">
        <v>440</v>
      </c>
      <c r="H487" s="19" t="s">
        <v>440</v>
      </c>
      <c r="I487" s="11"/>
      <c r="J487" s="11" t="s">
        <v>1739</v>
      </c>
      <c r="M487" s="17"/>
    </row>
    <row r="488" spans="1:13" s="15" customFormat="1" ht="12.75" hidden="1">
      <c r="A488" s="12">
        <v>283</v>
      </c>
      <c r="B488" s="9" t="s">
        <v>500</v>
      </c>
      <c r="C488" s="20" t="s">
        <v>1748</v>
      </c>
      <c r="D488" s="8">
        <v>0</v>
      </c>
      <c r="E488" s="10" t="e">
        <v>#DIV/0!</v>
      </c>
      <c r="F488" s="10">
        <v>0</v>
      </c>
      <c r="G488" s="18" t="s">
        <v>440</v>
      </c>
      <c r="H488" s="19" t="s">
        <v>440</v>
      </c>
      <c r="I488" s="11"/>
      <c r="J488" s="11" t="s">
        <v>1739</v>
      </c>
      <c r="M488" s="17"/>
    </row>
    <row r="489" spans="1:13" s="15" customFormat="1" ht="15.75" hidden="1" customHeight="1">
      <c r="A489" s="12">
        <v>302</v>
      </c>
      <c r="B489" s="9" t="s">
        <v>501</v>
      </c>
      <c r="C489" s="20" t="s">
        <v>1742</v>
      </c>
      <c r="D489" s="8">
        <v>0</v>
      </c>
      <c r="E489" s="10" t="e">
        <v>#DIV/0!</v>
      </c>
      <c r="F489" s="10">
        <v>0</v>
      </c>
      <c r="G489" s="18" t="s">
        <v>440</v>
      </c>
      <c r="H489" s="19" t="s">
        <v>440</v>
      </c>
      <c r="I489" s="11"/>
      <c r="J489" s="11" t="s">
        <v>1739</v>
      </c>
      <c r="M489" s="17"/>
    </row>
    <row r="490" spans="1:13" s="15" customFormat="1" ht="15.75" hidden="1" customHeight="1">
      <c r="A490" s="12">
        <v>303</v>
      </c>
      <c r="B490" s="9" t="s">
        <v>502</v>
      </c>
      <c r="C490" s="20" t="s">
        <v>1738</v>
      </c>
      <c r="D490" s="8">
        <v>700</v>
      </c>
      <c r="E490" s="10">
        <v>1228386</v>
      </c>
      <c r="F490" s="10">
        <v>859870200</v>
      </c>
      <c r="G490" s="18" t="s">
        <v>440</v>
      </c>
      <c r="H490" s="19" t="s">
        <v>440</v>
      </c>
      <c r="I490" s="11"/>
      <c r="J490" s="11" t="s">
        <v>1739</v>
      </c>
      <c r="M490" s="17"/>
    </row>
    <row r="491" spans="1:13" s="15" customFormat="1" ht="15.75" hidden="1" customHeight="1">
      <c r="A491" s="12">
        <v>319</v>
      </c>
      <c r="B491" s="9" t="s">
        <v>503</v>
      </c>
      <c r="C491" s="20" t="s">
        <v>1748</v>
      </c>
      <c r="D491" s="8">
        <v>125</v>
      </c>
      <c r="E491" s="10">
        <v>82377.584000000003</v>
      </c>
      <c r="F491" s="10">
        <v>10297198</v>
      </c>
      <c r="G491" s="18" t="s">
        <v>440</v>
      </c>
      <c r="H491" s="19" t="s">
        <v>440</v>
      </c>
      <c r="I491" s="11"/>
      <c r="J491" s="11"/>
      <c r="M491" s="17"/>
    </row>
    <row r="492" spans="1:13" s="15" customFormat="1" ht="15.75" hidden="1" customHeight="1">
      <c r="A492" s="12">
        <v>306</v>
      </c>
      <c r="B492" s="9" t="s">
        <v>504</v>
      </c>
      <c r="C492" s="20" t="s">
        <v>1745</v>
      </c>
      <c r="D492" s="8">
        <v>544</v>
      </c>
      <c r="E492" s="10">
        <v>404473.60294117645</v>
      </c>
      <c r="F492" s="10">
        <v>220033640</v>
      </c>
      <c r="G492" s="18" t="s">
        <v>440</v>
      </c>
      <c r="H492" s="19" t="s">
        <v>440</v>
      </c>
      <c r="I492" s="11"/>
      <c r="J492" s="11" t="s">
        <v>1739</v>
      </c>
      <c r="M492" s="17"/>
    </row>
    <row r="493" spans="1:13" s="15" customFormat="1" ht="15.75" hidden="1" customHeight="1">
      <c r="A493" s="12">
        <v>258</v>
      </c>
      <c r="B493" s="9" t="s">
        <v>505</v>
      </c>
      <c r="C493" s="20" t="s">
        <v>1752</v>
      </c>
      <c r="D493" s="8">
        <v>0</v>
      </c>
      <c r="E493" s="10" t="e">
        <v>#DIV/0!</v>
      </c>
      <c r="F493" s="10">
        <v>0</v>
      </c>
      <c r="G493" s="18" t="s">
        <v>440</v>
      </c>
      <c r="H493" s="19" t="s">
        <v>440</v>
      </c>
      <c r="I493" s="11"/>
      <c r="J493" s="11" t="s">
        <v>1739</v>
      </c>
      <c r="M493" s="17"/>
    </row>
    <row r="494" spans="1:13" s="15" customFormat="1" ht="15.75" hidden="1" customHeight="1">
      <c r="A494" s="12">
        <v>287</v>
      </c>
      <c r="B494" s="9" t="s">
        <v>506</v>
      </c>
      <c r="C494" s="20" t="s">
        <v>1741</v>
      </c>
      <c r="D494" s="8">
        <v>0</v>
      </c>
      <c r="E494" s="10" t="e">
        <v>#DIV/0!</v>
      </c>
      <c r="F494" s="10">
        <v>0</v>
      </c>
      <c r="G494" s="18" t="s">
        <v>440</v>
      </c>
      <c r="H494" s="19" t="s">
        <v>440</v>
      </c>
      <c r="I494" s="11"/>
      <c r="J494" s="11" t="s">
        <v>1739</v>
      </c>
      <c r="M494" s="17"/>
    </row>
    <row r="495" spans="1:13" s="15" customFormat="1" ht="15.75" hidden="1" customHeight="1">
      <c r="A495" s="12">
        <v>261</v>
      </c>
      <c r="B495" s="9" t="s">
        <v>507</v>
      </c>
      <c r="C495" s="20" t="s">
        <v>1745</v>
      </c>
      <c r="D495" s="8">
        <v>0</v>
      </c>
      <c r="E495" s="10" t="e">
        <v>#DIV/0!</v>
      </c>
      <c r="F495" s="10">
        <v>0</v>
      </c>
      <c r="G495" s="18" t="s">
        <v>440</v>
      </c>
      <c r="H495" s="19" t="s">
        <v>440</v>
      </c>
      <c r="I495" s="11"/>
      <c r="J495" s="11"/>
      <c r="M495" s="17"/>
    </row>
    <row r="496" spans="1:13" s="15" customFormat="1" ht="15.75" hidden="1" customHeight="1">
      <c r="A496" s="12">
        <v>290</v>
      </c>
      <c r="B496" s="9" t="s">
        <v>508</v>
      </c>
      <c r="C496" s="20" t="s">
        <v>1748</v>
      </c>
      <c r="D496" s="8">
        <v>200</v>
      </c>
      <c r="E496" s="10">
        <v>125797.35</v>
      </c>
      <c r="F496" s="10">
        <v>25159470</v>
      </c>
      <c r="G496" s="18" t="s">
        <v>440</v>
      </c>
      <c r="H496" s="19" t="s">
        <v>440</v>
      </c>
      <c r="I496" s="11"/>
      <c r="J496" s="11" t="s">
        <v>1739</v>
      </c>
      <c r="M496" s="17"/>
    </row>
    <row r="497" spans="1:13" s="15" customFormat="1" ht="15.75" hidden="1" customHeight="1">
      <c r="A497" s="12">
        <v>284</v>
      </c>
      <c r="B497" s="9" t="s">
        <v>509</v>
      </c>
      <c r="C497" s="20" t="s">
        <v>1748</v>
      </c>
      <c r="D497" s="8">
        <v>0</v>
      </c>
      <c r="E497" s="10" t="e">
        <v>#DIV/0!</v>
      </c>
      <c r="F497" s="10">
        <v>0</v>
      </c>
      <c r="G497" s="18" t="s">
        <v>440</v>
      </c>
      <c r="H497" s="19" t="s">
        <v>440</v>
      </c>
      <c r="I497" s="11"/>
      <c r="J497" s="11" t="s">
        <v>1739</v>
      </c>
      <c r="M497" s="17"/>
    </row>
    <row r="498" spans="1:13" s="15" customFormat="1" ht="15.75" hidden="1" customHeight="1">
      <c r="A498" s="12">
        <v>268</v>
      </c>
      <c r="B498" s="9" t="s">
        <v>510</v>
      </c>
      <c r="C498" s="20" t="s">
        <v>1747</v>
      </c>
      <c r="D498" s="8">
        <v>3601</v>
      </c>
      <c r="E498" s="10">
        <v>89525.020827547909</v>
      </c>
      <c r="F498" s="10">
        <v>322379600</v>
      </c>
      <c r="G498" s="18" t="s">
        <v>440</v>
      </c>
      <c r="H498" s="19" t="s">
        <v>440</v>
      </c>
      <c r="I498" s="11"/>
      <c r="J498" s="11" t="s">
        <v>1739</v>
      </c>
      <c r="M498" s="17"/>
    </row>
    <row r="499" spans="1:13" s="15" customFormat="1" ht="15.75" hidden="1" customHeight="1">
      <c r="A499" s="12">
        <v>279</v>
      </c>
      <c r="B499" s="9" t="s">
        <v>511</v>
      </c>
      <c r="C499" s="20" t="s">
        <v>1748</v>
      </c>
      <c r="D499" s="8">
        <v>0</v>
      </c>
      <c r="E499" s="10" t="e">
        <v>#DIV/0!</v>
      </c>
      <c r="F499" s="10">
        <v>0</v>
      </c>
      <c r="G499" s="18" t="s">
        <v>440</v>
      </c>
      <c r="H499" s="19" t="s">
        <v>440</v>
      </c>
      <c r="I499" s="11"/>
      <c r="J499" s="11" t="s">
        <v>1739</v>
      </c>
      <c r="M499" s="17"/>
    </row>
    <row r="500" spans="1:13" s="15" customFormat="1" ht="15.75" hidden="1" customHeight="1">
      <c r="A500" s="12">
        <v>310</v>
      </c>
      <c r="B500" s="9" t="s">
        <v>512</v>
      </c>
      <c r="C500" s="20" t="s">
        <v>1748</v>
      </c>
      <c r="D500" s="8">
        <v>0</v>
      </c>
      <c r="E500" s="10" t="e">
        <v>#DIV/0!</v>
      </c>
      <c r="F500" s="10">
        <v>0</v>
      </c>
      <c r="G500" s="18" t="s">
        <v>440</v>
      </c>
      <c r="H500" s="19" t="s">
        <v>440</v>
      </c>
      <c r="I500" s="11"/>
      <c r="J500" s="11" t="s">
        <v>1739</v>
      </c>
      <c r="M500" s="17"/>
    </row>
    <row r="501" spans="1:13" s="15" customFormat="1" ht="15.75" hidden="1" customHeight="1">
      <c r="A501" s="12">
        <v>275</v>
      </c>
      <c r="B501" s="9" t="s">
        <v>513</v>
      </c>
      <c r="C501" s="20" t="s">
        <v>1742</v>
      </c>
      <c r="D501" s="8">
        <v>0</v>
      </c>
      <c r="E501" s="10" t="e">
        <v>#DIV/0!</v>
      </c>
      <c r="F501" s="10">
        <v>0</v>
      </c>
      <c r="G501" s="18" t="s">
        <v>440</v>
      </c>
      <c r="H501" s="19" t="s">
        <v>440</v>
      </c>
      <c r="I501" s="11"/>
      <c r="J501" s="11" t="s">
        <v>1739</v>
      </c>
      <c r="M501" s="17"/>
    </row>
    <row r="502" spans="1:13" s="15" customFormat="1" ht="15.75" hidden="1" customHeight="1">
      <c r="A502" s="12">
        <v>300</v>
      </c>
      <c r="B502" s="9" t="s">
        <v>514</v>
      </c>
      <c r="C502" s="20" t="s">
        <v>1747</v>
      </c>
      <c r="D502" s="8">
        <v>2100</v>
      </c>
      <c r="E502" s="10">
        <v>33770</v>
      </c>
      <c r="F502" s="10">
        <v>70917000</v>
      </c>
      <c r="G502" s="18" t="s">
        <v>440</v>
      </c>
      <c r="H502" s="19" t="s">
        <v>440</v>
      </c>
      <c r="I502" s="11"/>
      <c r="J502" s="11" t="s">
        <v>1739</v>
      </c>
      <c r="M502" s="17"/>
    </row>
    <row r="503" spans="1:13" s="15" customFormat="1" ht="15.75" hidden="1" customHeight="1">
      <c r="A503" s="12">
        <v>299</v>
      </c>
      <c r="B503" s="9" t="s">
        <v>515</v>
      </c>
      <c r="C503" s="20" t="s">
        <v>1738</v>
      </c>
      <c r="D503" s="8">
        <v>2785</v>
      </c>
      <c r="E503" s="10">
        <v>332856.54757630161</v>
      </c>
      <c r="F503" s="10">
        <v>927005485</v>
      </c>
      <c r="G503" s="18" t="s">
        <v>440</v>
      </c>
      <c r="H503" s="19" t="s">
        <v>440</v>
      </c>
      <c r="I503" s="11"/>
      <c r="J503" s="11" t="s">
        <v>1739</v>
      </c>
      <c r="M503" s="17"/>
    </row>
    <row r="504" spans="1:13" s="15" customFormat="1" ht="15.75" hidden="1" customHeight="1">
      <c r="A504" s="12">
        <v>270</v>
      </c>
      <c r="B504" s="9" t="s">
        <v>516</v>
      </c>
      <c r="C504" s="20" t="s">
        <v>1747</v>
      </c>
      <c r="D504" s="8">
        <v>0</v>
      </c>
      <c r="E504" s="10" t="e">
        <v>#DIV/0!</v>
      </c>
      <c r="F504" s="10">
        <v>0</v>
      </c>
      <c r="G504" s="18" t="s">
        <v>440</v>
      </c>
      <c r="H504" s="19" t="s">
        <v>440</v>
      </c>
      <c r="I504" s="11"/>
      <c r="J504" s="11" t="s">
        <v>1739</v>
      </c>
      <c r="M504" s="17"/>
    </row>
    <row r="505" spans="1:13" s="15" customFormat="1" ht="12.75" hidden="1" customHeight="1">
      <c r="A505" s="12">
        <v>273</v>
      </c>
      <c r="B505" s="9" t="s">
        <v>517</v>
      </c>
      <c r="C505" s="20" t="s">
        <v>1741</v>
      </c>
      <c r="D505" s="8">
        <v>0</v>
      </c>
      <c r="E505" s="10" t="e">
        <v>#DIV/0!</v>
      </c>
      <c r="F505" s="10">
        <v>0</v>
      </c>
      <c r="G505" s="18" t="s">
        <v>440</v>
      </c>
      <c r="H505" s="19" t="s">
        <v>440</v>
      </c>
      <c r="I505" s="11"/>
      <c r="J505" s="11" t="s">
        <v>1739</v>
      </c>
      <c r="M505" s="17"/>
    </row>
    <row r="506" spans="1:13" s="15" customFormat="1" ht="12.75" hidden="1">
      <c r="A506" s="12">
        <v>294</v>
      </c>
      <c r="B506" s="9" t="s">
        <v>518</v>
      </c>
      <c r="C506" s="20" t="s">
        <v>1747</v>
      </c>
      <c r="D506" s="8">
        <v>0</v>
      </c>
      <c r="E506" s="10" t="e">
        <v>#DIV/0!</v>
      </c>
      <c r="F506" s="10">
        <v>0</v>
      </c>
      <c r="G506" s="18" t="s">
        <v>440</v>
      </c>
      <c r="H506" s="19" t="s">
        <v>440</v>
      </c>
      <c r="I506" s="11"/>
      <c r="J506" s="11" t="s">
        <v>1739</v>
      </c>
      <c r="M506" s="17"/>
    </row>
    <row r="507" spans="1:13" s="15" customFormat="1" ht="12.75" hidden="1">
      <c r="A507" s="12">
        <v>313</v>
      </c>
      <c r="B507" s="9" t="s">
        <v>519</v>
      </c>
      <c r="C507" s="20" t="s">
        <v>1742</v>
      </c>
      <c r="D507" s="8">
        <v>0</v>
      </c>
      <c r="E507" s="10" t="e">
        <v>#DIV/0!</v>
      </c>
      <c r="F507" s="10">
        <v>0</v>
      </c>
      <c r="G507" s="18" t="s">
        <v>440</v>
      </c>
      <c r="H507" s="19" t="s">
        <v>440</v>
      </c>
      <c r="I507" s="11"/>
      <c r="J507" s="11" t="s">
        <v>1739</v>
      </c>
      <c r="M507" s="17"/>
    </row>
    <row r="508" spans="1:13" s="15" customFormat="1" ht="12.75" hidden="1">
      <c r="A508" s="12">
        <v>286</v>
      </c>
      <c r="B508" s="9" t="s">
        <v>520</v>
      </c>
      <c r="C508" s="20" t="s">
        <v>1741</v>
      </c>
      <c r="D508" s="8">
        <v>2</v>
      </c>
      <c r="E508" s="10">
        <v>72660</v>
      </c>
      <c r="F508" s="10">
        <v>145320</v>
      </c>
      <c r="G508" s="18" t="s">
        <v>440</v>
      </c>
      <c r="H508" s="19" t="s">
        <v>440</v>
      </c>
      <c r="I508" s="11"/>
      <c r="J508" s="11" t="s">
        <v>1739</v>
      </c>
      <c r="M508" s="17"/>
    </row>
    <row r="509" spans="1:13" s="15" customFormat="1" ht="15.75" hidden="1" customHeight="1">
      <c r="A509" s="12">
        <v>308</v>
      </c>
      <c r="B509" s="9" t="s">
        <v>521</v>
      </c>
      <c r="C509" s="20" t="s">
        <v>1747</v>
      </c>
      <c r="D509" s="8">
        <v>2</v>
      </c>
      <c r="E509" s="10">
        <v>4059000</v>
      </c>
      <c r="F509" s="10">
        <v>8118000</v>
      </c>
      <c r="G509" s="18" t="s">
        <v>440</v>
      </c>
      <c r="H509" s="19" t="s">
        <v>440</v>
      </c>
      <c r="I509" s="11"/>
      <c r="J509" s="11" t="s">
        <v>1739</v>
      </c>
      <c r="M509" s="17"/>
    </row>
    <row r="510" spans="1:13" s="15" customFormat="1" ht="15.75" hidden="1" customHeight="1">
      <c r="A510" s="12">
        <v>323</v>
      </c>
      <c r="B510" s="9" t="s">
        <v>522</v>
      </c>
      <c r="C510" s="20" t="s">
        <v>1745</v>
      </c>
      <c r="D510" s="8">
        <v>0</v>
      </c>
      <c r="E510" s="10" t="e">
        <v>#DIV/0!</v>
      </c>
      <c r="F510" s="10">
        <v>0</v>
      </c>
      <c r="G510" s="18" t="s">
        <v>440</v>
      </c>
      <c r="H510" s="19" t="s">
        <v>440</v>
      </c>
      <c r="I510" s="11"/>
      <c r="J510" s="11" t="s">
        <v>1739</v>
      </c>
      <c r="M510" s="17"/>
    </row>
    <row r="511" spans="1:13" s="15" customFormat="1" ht="12.75" hidden="1">
      <c r="A511" s="12">
        <v>309</v>
      </c>
      <c r="B511" s="9" t="s">
        <v>523</v>
      </c>
      <c r="C511" s="20" t="s">
        <v>1745</v>
      </c>
      <c r="D511" s="8">
        <v>0</v>
      </c>
      <c r="E511" s="10" t="e">
        <v>#DIV/0!</v>
      </c>
      <c r="F511" s="10">
        <v>0</v>
      </c>
      <c r="G511" s="18" t="s">
        <v>440</v>
      </c>
      <c r="H511" s="19" t="s">
        <v>440</v>
      </c>
      <c r="I511" s="11"/>
      <c r="J511" s="11" t="s">
        <v>1739</v>
      </c>
      <c r="M511" s="17"/>
    </row>
    <row r="512" spans="1:13" s="15" customFormat="1" ht="12.75" hidden="1">
      <c r="A512" s="12">
        <v>293</v>
      </c>
      <c r="B512" s="9" t="s">
        <v>524</v>
      </c>
      <c r="C512" s="20" t="s">
        <v>1748</v>
      </c>
      <c r="D512" s="8">
        <v>110</v>
      </c>
      <c r="E512" s="10">
        <v>19530</v>
      </c>
      <c r="F512" s="10">
        <v>2148300</v>
      </c>
      <c r="G512" s="18" t="s">
        <v>440</v>
      </c>
      <c r="H512" s="19" t="s">
        <v>440</v>
      </c>
      <c r="I512" s="11"/>
      <c r="J512" s="11" t="s">
        <v>1739</v>
      </c>
      <c r="M512" s="17"/>
    </row>
    <row r="513" spans="1:13" s="15" customFormat="1" ht="12.75" hidden="1">
      <c r="A513" s="12">
        <v>0</v>
      </c>
      <c r="B513" s="9" t="s">
        <v>1737</v>
      </c>
      <c r="C513" s="20" t="s">
        <v>1738</v>
      </c>
      <c r="D513" s="8">
        <v>200</v>
      </c>
      <c r="E513" s="10">
        <v>206658</v>
      </c>
      <c r="F513" s="10">
        <v>41331600</v>
      </c>
      <c r="G513" s="18" t="s">
        <v>440</v>
      </c>
      <c r="H513" s="19" t="s">
        <v>440</v>
      </c>
      <c r="I513" s="11"/>
      <c r="J513" s="11" t="s">
        <v>1739</v>
      </c>
      <c r="M513" s="17"/>
    </row>
    <row r="514" spans="1:13" s="15" customFormat="1" ht="12.75" hidden="1">
      <c r="A514" s="12">
        <v>1278</v>
      </c>
      <c r="B514" s="9" t="s">
        <v>525</v>
      </c>
      <c r="C514" s="20">
        <v>0</v>
      </c>
      <c r="D514" s="8">
        <v>0</v>
      </c>
      <c r="E514" s="10" t="e">
        <v>#DIV/0!</v>
      </c>
      <c r="F514" s="10">
        <v>0</v>
      </c>
      <c r="G514" s="18" t="s">
        <v>526</v>
      </c>
      <c r="H514" s="19">
        <v>654120000</v>
      </c>
      <c r="I514" s="11"/>
      <c r="J514" s="11">
        <v>0</v>
      </c>
      <c r="M514" s="17"/>
    </row>
    <row r="515" spans="1:13" s="15" customFormat="1" ht="12.75" hidden="1">
      <c r="A515" s="12">
        <v>1279</v>
      </c>
      <c r="B515" s="9" t="s">
        <v>527</v>
      </c>
      <c r="C515" s="20" t="s">
        <v>1745</v>
      </c>
      <c r="D515" s="8">
        <v>1580</v>
      </c>
      <c r="E515" s="10">
        <v>414000</v>
      </c>
      <c r="F515" s="10">
        <v>654120000</v>
      </c>
      <c r="G515" s="18" t="s">
        <v>528</v>
      </c>
      <c r="H515" s="19" t="s">
        <v>528</v>
      </c>
      <c r="I515" s="11"/>
      <c r="J515" s="11" t="s">
        <v>1739</v>
      </c>
      <c r="M515" s="17"/>
    </row>
    <row r="516" spans="1:13" s="15" customFormat="1" ht="12.75" hidden="1">
      <c r="A516" s="12">
        <v>1281</v>
      </c>
      <c r="B516" s="9" t="s">
        <v>529</v>
      </c>
      <c r="C516" s="20" t="s">
        <v>1745</v>
      </c>
      <c r="D516" s="8">
        <v>0</v>
      </c>
      <c r="E516" s="10" t="e">
        <v>#DIV/0!</v>
      </c>
      <c r="F516" s="10">
        <v>0</v>
      </c>
      <c r="G516" s="18" t="s">
        <v>528</v>
      </c>
      <c r="H516" s="19" t="s">
        <v>528</v>
      </c>
      <c r="I516" s="11"/>
      <c r="J516" s="11" t="s">
        <v>1739</v>
      </c>
      <c r="M516" s="17"/>
    </row>
    <row r="517" spans="1:13" s="15" customFormat="1" ht="12.75" hidden="1">
      <c r="A517" s="12">
        <v>1280</v>
      </c>
      <c r="B517" s="9" t="s">
        <v>530</v>
      </c>
      <c r="C517" s="20" t="s">
        <v>1742</v>
      </c>
      <c r="D517" s="8">
        <v>0</v>
      </c>
      <c r="E517" s="10" t="e">
        <v>#DIV/0!</v>
      </c>
      <c r="F517" s="10">
        <v>0</v>
      </c>
      <c r="G517" s="18" t="s">
        <v>528</v>
      </c>
      <c r="H517" s="19" t="s">
        <v>528</v>
      </c>
      <c r="J517" s="15" t="s">
        <v>1739</v>
      </c>
      <c r="M517" s="17"/>
    </row>
    <row r="518" spans="1:13" s="15" customFormat="1" ht="12.75" hidden="1">
      <c r="A518" s="12">
        <v>1282</v>
      </c>
      <c r="B518" s="9" t="s">
        <v>531</v>
      </c>
      <c r="C518" s="20" t="s">
        <v>1764</v>
      </c>
      <c r="D518" s="8">
        <v>0</v>
      </c>
      <c r="E518" s="10" t="e">
        <v>#DIV/0!</v>
      </c>
      <c r="F518" s="10">
        <v>0</v>
      </c>
      <c r="G518" s="18" t="s">
        <v>528</v>
      </c>
      <c r="H518" s="19" t="s">
        <v>528</v>
      </c>
      <c r="J518" s="15" t="s">
        <v>1739</v>
      </c>
      <c r="M518" s="17"/>
    </row>
    <row r="519" spans="1:13" s="15" customFormat="1" ht="12.75" hidden="1">
      <c r="A519" s="12">
        <v>99</v>
      </c>
      <c r="B519" s="9" t="s">
        <v>532</v>
      </c>
      <c r="C519" s="20">
        <v>0</v>
      </c>
      <c r="D519" s="8">
        <v>0</v>
      </c>
      <c r="E519" s="10" t="e">
        <v>#DIV/0!</v>
      </c>
      <c r="F519" s="10">
        <v>0</v>
      </c>
      <c r="G519" s="18" t="s">
        <v>533</v>
      </c>
      <c r="H519" s="19">
        <v>8986566896.6619987</v>
      </c>
      <c r="J519" s="15">
        <v>0</v>
      </c>
      <c r="M519" s="17"/>
    </row>
    <row r="520" spans="1:13" s="34" customFormat="1" ht="12.75" hidden="1">
      <c r="A520" s="26">
        <v>105</v>
      </c>
      <c r="B520" s="27" t="s">
        <v>534</v>
      </c>
      <c r="C520" s="28" t="s">
        <v>1748</v>
      </c>
      <c r="D520" s="29">
        <v>23000</v>
      </c>
      <c r="E520" s="30">
        <v>30780.000013043475</v>
      </c>
      <c r="F520" s="30">
        <v>707940000.29999995</v>
      </c>
      <c r="G520" s="31" t="s">
        <v>535</v>
      </c>
      <c r="H520" s="32" t="s">
        <v>535</v>
      </c>
      <c r="I520" s="33"/>
      <c r="J520" s="33" t="s">
        <v>1753</v>
      </c>
      <c r="M520" s="35"/>
    </row>
    <row r="521" spans="1:13" s="34" customFormat="1" ht="12.75" hidden="1">
      <c r="A521" s="26">
        <v>102</v>
      </c>
      <c r="B521" s="27" t="s">
        <v>536</v>
      </c>
      <c r="C521" s="28" t="s">
        <v>1748</v>
      </c>
      <c r="D521" s="29">
        <v>0</v>
      </c>
      <c r="E521" s="30" t="e">
        <v>#DIV/0!</v>
      </c>
      <c r="F521" s="30">
        <v>0</v>
      </c>
      <c r="G521" s="31" t="s">
        <v>535</v>
      </c>
      <c r="H521" s="32" t="s">
        <v>535</v>
      </c>
      <c r="I521" s="33"/>
      <c r="J521" s="33" t="s">
        <v>1753</v>
      </c>
      <c r="M521" s="35"/>
    </row>
    <row r="522" spans="1:13" s="34" customFormat="1" ht="12.75" hidden="1">
      <c r="A522" s="26">
        <v>101</v>
      </c>
      <c r="B522" s="27" t="s">
        <v>537</v>
      </c>
      <c r="C522" s="28" t="s">
        <v>1748</v>
      </c>
      <c r="D522" s="29">
        <v>486</v>
      </c>
      <c r="E522" s="30">
        <v>212000</v>
      </c>
      <c r="F522" s="30">
        <v>103032000</v>
      </c>
      <c r="G522" s="31" t="s">
        <v>535</v>
      </c>
      <c r="H522" s="32" t="s">
        <v>535</v>
      </c>
      <c r="I522" s="33"/>
      <c r="J522" s="33" t="s">
        <v>1753</v>
      </c>
      <c r="M522" s="35"/>
    </row>
    <row r="523" spans="1:13" s="34" customFormat="1" ht="12.75" hidden="1">
      <c r="A523" s="26">
        <v>104</v>
      </c>
      <c r="B523" s="27" t="s">
        <v>538</v>
      </c>
      <c r="C523" s="28" t="s">
        <v>1748</v>
      </c>
      <c r="D523" s="29">
        <v>0</v>
      </c>
      <c r="E523" s="30" t="e">
        <v>#DIV/0!</v>
      </c>
      <c r="F523" s="30">
        <v>0</v>
      </c>
      <c r="G523" s="31" t="s">
        <v>535</v>
      </c>
      <c r="H523" s="32" t="s">
        <v>535</v>
      </c>
      <c r="I523" s="33"/>
      <c r="J523" s="33" t="s">
        <v>1753</v>
      </c>
      <c r="M523" s="35"/>
    </row>
    <row r="524" spans="1:13" s="34" customFormat="1" ht="12.75" hidden="1">
      <c r="A524" s="26">
        <v>100</v>
      </c>
      <c r="B524" s="27" t="s">
        <v>539</v>
      </c>
      <c r="C524" s="28" t="s">
        <v>1748</v>
      </c>
      <c r="D524" s="29">
        <v>2000</v>
      </c>
      <c r="E524" s="30">
        <v>0</v>
      </c>
      <c r="F524" s="30">
        <v>0</v>
      </c>
      <c r="G524" s="31" t="s">
        <v>535</v>
      </c>
      <c r="H524" s="32" t="s">
        <v>535</v>
      </c>
      <c r="I524" s="33"/>
      <c r="J524" s="33" t="s">
        <v>1753</v>
      </c>
      <c r="M524" s="35"/>
    </row>
    <row r="525" spans="1:13" s="15" customFormat="1" ht="12.75" hidden="1">
      <c r="A525" s="12">
        <v>103</v>
      </c>
      <c r="B525" s="9" t="s">
        <v>540</v>
      </c>
      <c r="C525" s="20" t="s">
        <v>1748</v>
      </c>
      <c r="D525" s="8">
        <v>200</v>
      </c>
      <c r="E525" s="10">
        <v>34400</v>
      </c>
      <c r="F525" s="10">
        <v>6880000</v>
      </c>
      <c r="G525" s="18" t="s">
        <v>535</v>
      </c>
      <c r="H525" s="19" t="s">
        <v>535</v>
      </c>
      <c r="I525" s="11"/>
      <c r="J525" s="11"/>
      <c r="M525" s="17"/>
    </row>
    <row r="526" spans="1:13" s="15" customFormat="1" ht="12.75" hidden="1">
      <c r="A526" s="12">
        <v>107</v>
      </c>
      <c r="B526" s="9" t="s">
        <v>541</v>
      </c>
      <c r="C526" s="20" t="s">
        <v>1745</v>
      </c>
      <c r="D526" s="8">
        <v>0</v>
      </c>
      <c r="E526" s="10" t="e">
        <v>#DIV/0!</v>
      </c>
      <c r="F526" s="10">
        <v>0</v>
      </c>
      <c r="G526" s="18" t="s">
        <v>535</v>
      </c>
      <c r="H526" s="19" t="s">
        <v>535</v>
      </c>
      <c r="I526" s="11"/>
      <c r="J526" s="11"/>
      <c r="M526" s="17"/>
    </row>
    <row r="527" spans="1:13" s="15" customFormat="1" ht="12.75" hidden="1">
      <c r="A527" s="12">
        <v>106</v>
      </c>
      <c r="B527" s="9" t="s">
        <v>542</v>
      </c>
      <c r="C527" s="20" t="s">
        <v>1748</v>
      </c>
      <c r="D527" s="8">
        <v>170</v>
      </c>
      <c r="E527" s="10">
        <v>146250</v>
      </c>
      <c r="F527" s="10">
        <v>24862500</v>
      </c>
      <c r="G527" s="18" t="s">
        <v>535</v>
      </c>
      <c r="H527" s="19" t="s">
        <v>535</v>
      </c>
      <c r="I527" s="11"/>
      <c r="J527" s="11"/>
      <c r="M527" s="17"/>
    </row>
    <row r="528" spans="1:13" s="15" customFormat="1" ht="12.75" hidden="1">
      <c r="A528" s="12">
        <v>200</v>
      </c>
      <c r="B528" s="9" t="s">
        <v>543</v>
      </c>
      <c r="C528" s="20" t="s">
        <v>1747</v>
      </c>
      <c r="D528" s="8">
        <v>150</v>
      </c>
      <c r="E528" s="10">
        <v>221712</v>
      </c>
      <c r="F528" s="10">
        <v>33256800</v>
      </c>
      <c r="G528" s="18" t="s">
        <v>535</v>
      </c>
      <c r="H528" s="19" t="s">
        <v>535</v>
      </c>
      <c r="I528" s="11"/>
      <c r="J528" s="11" t="s">
        <v>1739</v>
      </c>
      <c r="M528" s="17"/>
    </row>
    <row r="529" spans="1:13" s="15" customFormat="1" ht="12.75" hidden="1">
      <c r="A529" s="12">
        <v>150</v>
      </c>
      <c r="B529" s="9" t="s">
        <v>544</v>
      </c>
      <c r="C529" s="20" t="s">
        <v>1748</v>
      </c>
      <c r="D529" s="8">
        <v>0</v>
      </c>
      <c r="E529" s="10" t="e">
        <v>#DIV/0!</v>
      </c>
      <c r="F529" s="10">
        <v>0</v>
      </c>
      <c r="G529" s="18" t="s">
        <v>535</v>
      </c>
      <c r="H529" s="19" t="s">
        <v>535</v>
      </c>
      <c r="I529" s="11"/>
      <c r="J529" s="11" t="s">
        <v>1739</v>
      </c>
      <c r="M529" s="17"/>
    </row>
    <row r="530" spans="1:13" s="15" customFormat="1" ht="12.75" hidden="1">
      <c r="A530" s="12">
        <v>121</v>
      </c>
      <c r="B530" s="9" t="s">
        <v>545</v>
      </c>
      <c r="C530" s="20" t="s">
        <v>1748</v>
      </c>
      <c r="D530" s="8">
        <v>16550</v>
      </c>
      <c r="E530" s="10">
        <v>7904.9873716012089</v>
      </c>
      <c r="F530" s="10">
        <v>130827541</v>
      </c>
      <c r="G530" s="18" t="s">
        <v>535</v>
      </c>
      <c r="H530" s="19" t="s">
        <v>535</v>
      </c>
      <c r="I530" s="11"/>
      <c r="J530" s="11" t="s">
        <v>1739</v>
      </c>
      <c r="M530" s="17"/>
    </row>
    <row r="531" spans="1:13" s="15" customFormat="1" ht="15.75" hidden="1" customHeight="1">
      <c r="A531" s="12">
        <v>126</v>
      </c>
      <c r="B531" s="9" t="s">
        <v>546</v>
      </c>
      <c r="C531" s="20" t="s">
        <v>1745</v>
      </c>
      <c r="D531" s="8">
        <v>400</v>
      </c>
      <c r="E531" s="10">
        <v>183750.03962499998</v>
      </c>
      <c r="F531" s="10">
        <v>73500015.849999994</v>
      </c>
      <c r="G531" s="18" t="s">
        <v>535</v>
      </c>
      <c r="H531" s="19" t="s">
        <v>535</v>
      </c>
      <c r="I531" s="11"/>
      <c r="J531" s="11" t="s">
        <v>1739</v>
      </c>
      <c r="M531" s="17"/>
    </row>
    <row r="532" spans="1:13" s="15" customFormat="1" ht="12.75" hidden="1">
      <c r="A532" s="12">
        <v>118</v>
      </c>
      <c r="B532" s="9" t="s">
        <v>547</v>
      </c>
      <c r="C532" s="20" t="s">
        <v>1748</v>
      </c>
      <c r="D532" s="8">
        <v>20590</v>
      </c>
      <c r="E532" s="10">
        <v>14250.469190869353</v>
      </c>
      <c r="F532" s="10">
        <v>293417160.63999999</v>
      </c>
      <c r="G532" s="18" t="s">
        <v>535</v>
      </c>
      <c r="H532" s="19" t="s">
        <v>535</v>
      </c>
      <c r="I532" s="11"/>
      <c r="J532" s="11" t="s">
        <v>1739</v>
      </c>
      <c r="M532" s="17"/>
    </row>
    <row r="533" spans="1:13" s="15" customFormat="1" ht="12.75" hidden="1">
      <c r="A533" s="12">
        <v>137</v>
      </c>
      <c r="B533" s="9" t="s">
        <v>548</v>
      </c>
      <c r="C533" s="20" t="s">
        <v>1767</v>
      </c>
      <c r="D533" s="8">
        <v>0</v>
      </c>
      <c r="E533" s="10" t="e">
        <v>#DIV/0!</v>
      </c>
      <c r="F533" s="10">
        <v>0</v>
      </c>
      <c r="G533" s="18" t="s">
        <v>535</v>
      </c>
      <c r="H533" s="19" t="s">
        <v>535</v>
      </c>
      <c r="I533" s="11"/>
      <c r="J533" s="11" t="s">
        <v>1739</v>
      </c>
      <c r="M533" s="17"/>
    </row>
    <row r="534" spans="1:13" s="15" customFormat="1" ht="15.75" hidden="1" customHeight="1">
      <c r="A534" s="12">
        <v>157</v>
      </c>
      <c r="B534" s="9" t="s">
        <v>549</v>
      </c>
      <c r="C534" s="20" t="s">
        <v>1768</v>
      </c>
      <c r="D534" s="8">
        <v>0</v>
      </c>
      <c r="E534" s="10" t="e">
        <v>#DIV/0!</v>
      </c>
      <c r="F534" s="10">
        <v>0</v>
      </c>
      <c r="G534" s="18" t="s">
        <v>535</v>
      </c>
      <c r="H534" s="19" t="s">
        <v>535</v>
      </c>
      <c r="I534" s="11"/>
      <c r="J534" s="11" t="s">
        <v>1739</v>
      </c>
      <c r="M534" s="17"/>
    </row>
    <row r="535" spans="1:13" s="15" customFormat="1" ht="15.75" hidden="1" customHeight="1">
      <c r="A535" s="12">
        <v>192</v>
      </c>
      <c r="B535" s="9" t="s">
        <v>550</v>
      </c>
      <c r="C535" s="20" t="s">
        <v>1748</v>
      </c>
      <c r="D535" s="8">
        <v>0</v>
      </c>
      <c r="E535" s="10" t="e">
        <v>#DIV/0!</v>
      </c>
      <c r="F535" s="10">
        <v>0</v>
      </c>
      <c r="G535" s="18" t="s">
        <v>535</v>
      </c>
      <c r="H535" s="19" t="s">
        <v>535</v>
      </c>
      <c r="I535" s="11"/>
      <c r="J535" s="11" t="s">
        <v>1739</v>
      </c>
      <c r="M535" s="17"/>
    </row>
    <row r="536" spans="1:13" s="15" customFormat="1" ht="12.75" hidden="1">
      <c r="A536" s="12">
        <v>160</v>
      </c>
      <c r="B536" s="9" t="s">
        <v>551</v>
      </c>
      <c r="C536" s="20" t="s">
        <v>1768</v>
      </c>
      <c r="D536" s="8">
        <v>0</v>
      </c>
      <c r="E536" s="10" t="e">
        <v>#DIV/0!</v>
      </c>
      <c r="F536" s="10">
        <v>0</v>
      </c>
      <c r="G536" s="18" t="s">
        <v>535</v>
      </c>
      <c r="H536" s="19" t="s">
        <v>535</v>
      </c>
      <c r="I536" s="11"/>
      <c r="J536" s="11" t="s">
        <v>1739</v>
      </c>
      <c r="M536" s="17"/>
    </row>
    <row r="537" spans="1:13" s="15" customFormat="1" ht="15.75" hidden="1" customHeight="1">
      <c r="A537" s="12">
        <v>144</v>
      </c>
      <c r="B537" s="9" t="s">
        <v>552</v>
      </c>
      <c r="C537" s="20" t="s">
        <v>1748</v>
      </c>
      <c r="D537" s="8">
        <v>1200</v>
      </c>
      <c r="E537" s="10">
        <v>14879.998333333333</v>
      </c>
      <c r="F537" s="10">
        <v>17855998</v>
      </c>
      <c r="G537" s="18" t="s">
        <v>535</v>
      </c>
      <c r="H537" s="19" t="s">
        <v>535</v>
      </c>
      <c r="I537" s="11"/>
      <c r="J537" s="11" t="s">
        <v>1739</v>
      </c>
      <c r="M537" s="17"/>
    </row>
    <row r="538" spans="1:13" s="15" customFormat="1" ht="15.75" hidden="1" customHeight="1">
      <c r="A538" s="12">
        <v>135</v>
      </c>
      <c r="B538" s="9" t="s">
        <v>553</v>
      </c>
      <c r="C538" s="20" t="s">
        <v>1767</v>
      </c>
      <c r="D538" s="8">
        <v>0</v>
      </c>
      <c r="E538" s="10" t="e">
        <v>#DIV/0!</v>
      </c>
      <c r="F538" s="10">
        <v>0</v>
      </c>
      <c r="G538" s="18" t="s">
        <v>535</v>
      </c>
      <c r="H538" s="19" t="s">
        <v>535</v>
      </c>
      <c r="I538" s="11"/>
      <c r="J538" s="11" t="s">
        <v>1739</v>
      </c>
      <c r="M538" s="17"/>
    </row>
    <row r="539" spans="1:13" s="15" customFormat="1" ht="15.75" hidden="1" customHeight="1">
      <c r="A539" s="12">
        <v>199</v>
      </c>
      <c r="B539" s="9" t="s">
        <v>554</v>
      </c>
      <c r="C539" s="20" t="s">
        <v>1748</v>
      </c>
      <c r="D539" s="8">
        <v>100</v>
      </c>
      <c r="E539" s="10">
        <v>41850</v>
      </c>
      <c r="F539" s="10">
        <v>4185000</v>
      </c>
      <c r="G539" s="18" t="s">
        <v>535</v>
      </c>
      <c r="H539" s="19" t="s">
        <v>535</v>
      </c>
      <c r="I539" s="11"/>
      <c r="J539" s="11" t="s">
        <v>1739</v>
      </c>
      <c r="M539" s="17"/>
    </row>
    <row r="540" spans="1:13" s="15" customFormat="1" ht="15.75" hidden="1" customHeight="1">
      <c r="A540" s="12">
        <v>168</v>
      </c>
      <c r="B540" s="9" t="s">
        <v>555</v>
      </c>
      <c r="C540" s="20" t="s">
        <v>1769</v>
      </c>
      <c r="D540" s="8">
        <v>1400</v>
      </c>
      <c r="E540" s="10">
        <v>22320</v>
      </c>
      <c r="F540" s="10">
        <v>31248000</v>
      </c>
      <c r="G540" s="18" t="s">
        <v>535</v>
      </c>
      <c r="H540" s="19" t="s">
        <v>535</v>
      </c>
      <c r="I540" s="11"/>
      <c r="J540" s="11" t="s">
        <v>1739</v>
      </c>
      <c r="M540" s="17"/>
    </row>
    <row r="541" spans="1:13" s="15" customFormat="1" ht="15.75" hidden="1" customHeight="1">
      <c r="A541" s="12">
        <v>194</v>
      </c>
      <c r="B541" s="9" t="s">
        <v>556</v>
      </c>
      <c r="C541" s="20" t="s">
        <v>1747</v>
      </c>
      <c r="D541" s="8">
        <v>846</v>
      </c>
      <c r="E541" s="10">
        <v>204599.99982269504</v>
      </c>
      <c r="F541" s="10">
        <v>173091599.84999999</v>
      </c>
      <c r="G541" s="18" t="s">
        <v>535</v>
      </c>
      <c r="H541" s="19" t="s">
        <v>535</v>
      </c>
      <c r="I541" s="11"/>
      <c r="J541" s="11" t="s">
        <v>1739</v>
      </c>
      <c r="M541" s="17"/>
    </row>
    <row r="542" spans="1:13" s="15" customFormat="1" ht="15.75" hidden="1" customHeight="1">
      <c r="A542" s="12">
        <v>149</v>
      </c>
      <c r="B542" s="9" t="s">
        <v>557</v>
      </c>
      <c r="C542" s="20" t="s">
        <v>1742</v>
      </c>
      <c r="D542" s="8">
        <v>0</v>
      </c>
      <c r="E542" s="10" t="e">
        <v>#DIV/0!</v>
      </c>
      <c r="F542" s="10">
        <v>0</v>
      </c>
      <c r="G542" s="18" t="s">
        <v>535</v>
      </c>
      <c r="H542" s="19" t="s">
        <v>535</v>
      </c>
      <c r="I542" s="11"/>
      <c r="J542" s="11" t="s">
        <v>1739</v>
      </c>
      <c r="M542" s="17"/>
    </row>
    <row r="543" spans="1:13" s="15" customFormat="1" ht="12.75" hidden="1">
      <c r="A543" s="12">
        <v>210</v>
      </c>
      <c r="B543" s="9" t="s">
        <v>558</v>
      </c>
      <c r="C543" s="20" t="s">
        <v>1745</v>
      </c>
      <c r="D543" s="8">
        <v>501</v>
      </c>
      <c r="E543" s="10">
        <v>92097.566866267458</v>
      </c>
      <c r="F543" s="10">
        <v>46140881</v>
      </c>
      <c r="G543" s="18" t="s">
        <v>535</v>
      </c>
      <c r="H543" s="19" t="s">
        <v>535</v>
      </c>
      <c r="I543" s="11"/>
      <c r="J543" s="11" t="s">
        <v>1739</v>
      </c>
      <c r="M543" s="17"/>
    </row>
    <row r="544" spans="1:13" s="15" customFormat="1" ht="12.75" hidden="1">
      <c r="A544" s="12">
        <v>123</v>
      </c>
      <c r="B544" s="9" t="s">
        <v>559</v>
      </c>
      <c r="C544" s="20" t="s">
        <v>1748</v>
      </c>
      <c r="D544" s="8">
        <v>810</v>
      </c>
      <c r="E544" s="10">
        <v>4092</v>
      </c>
      <c r="F544" s="10">
        <v>3314520</v>
      </c>
      <c r="G544" s="18" t="s">
        <v>535</v>
      </c>
      <c r="H544" s="19" t="s">
        <v>535</v>
      </c>
      <c r="I544" s="11"/>
      <c r="J544" s="11" t="s">
        <v>1739</v>
      </c>
      <c r="M544" s="17"/>
    </row>
    <row r="545" spans="1:13" s="15" customFormat="1" ht="12.75" hidden="1">
      <c r="A545" s="12">
        <v>211</v>
      </c>
      <c r="B545" s="9" t="s">
        <v>560</v>
      </c>
      <c r="C545" s="20" t="s">
        <v>1745</v>
      </c>
      <c r="D545" s="8">
        <v>240</v>
      </c>
      <c r="E545" s="10">
        <v>21250</v>
      </c>
      <c r="F545" s="10">
        <v>5100000</v>
      </c>
      <c r="G545" s="18" t="s">
        <v>535</v>
      </c>
      <c r="H545" s="19" t="s">
        <v>535</v>
      </c>
      <c r="I545" s="11"/>
      <c r="J545" s="11" t="s">
        <v>1739</v>
      </c>
      <c r="M545" s="17"/>
    </row>
    <row r="546" spans="1:13" s="15" customFormat="1" ht="12.75" hidden="1">
      <c r="A546" s="12">
        <v>159</v>
      </c>
      <c r="B546" s="9" t="s">
        <v>561</v>
      </c>
      <c r="C546" s="20" t="s">
        <v>1742</v>
      </c>
      <c r="D546" s="8">
        <v>251</v>
      </c>
      <c r="E546" s="10">
        <v>180035.85657370518</v>
      </c>
      <c r="F546" s="10">
        <v>45189000</v>
      </c>
      <c r="G546" s="18" t="s">
        <v>535</v>
      </c>
      <c r="H546" s="19" t="s">
        <v>535</v>
      </c>
      <c r="I546" s="11"/>
      <c r="J546" s="11" t="s">
        <v>1739</v>
      </c>
      <c r="M546" s="17"/>
    </row>
    <row r="547" spans="1:13" s="15" customFormat="1" ht="12.75" hidden="1">
      <c r="A547" s="12">
        <v>141</v>
      </c>
      <c r="B547" s="9" t="s">
        <v>562</v>
      </c>
      <c r="C547" s="20" t="s">
        <v>1748</v>
      </c>
      <c r="D547" s="8">
        <v>8020</v>
      </c>
      <c r="E547" s="10">
        <v>25557.606532418951</v>
      </c>
      <c r="F547" s="10">
        <v>204972004.38999999</v>
      </c>
      <c r="G547" s="18" t="s">
        <v>535</v>
      </c>
      <c r="H547" s="19" t="s">
        <v>535</v>
      </c>
      <c r="I547" s="11"/>
      <c r="J547" s="11" t="s">
        <v>1739</v>
      </c>
      <c r="M547" s="17"/>
    </row>
    <row r="548" spans="1:13" s="15" customFormat="1" ht="12.75" hidden="1">
      <c r="A548" s="12">
        <v>146</v>
      </c>
      <c r="B548" s="9" t="s">
        <v>563</v>
      </c>
      <c r="C548" s="20" t="s">
        <v>1748</v>
      </c>
      <c r="D548" s="8">
        <v>6970</v>
      </c>
      <c r="E548" s="10">
        <v>26040.028837876613</v>
      </c>
      <c r="F548" s="10">
        <v>181499001</v>
      </c>
      <c r="G548" s="18" t="s">
        <v>535</v>
      </c>
      <c r="H548" s="19" t="s">
        <v>535</v>
      </c>
      <c r="I548" s="11"/>
      <c r="J548" s="11" t="s">
        <v>1739</v>
      </c>
      <c r="M548" s="17"/>
    </row>
    <row r="549" spans="1:13" s="15" customFormat="1" ht="12.75" hidden="1">
      <c r="A549" s="12">
        <v>119</v>
      </c>
      <c r="B549" s="9" t="s">
        <v>564</v>
      </c>
      <c r="C549" s="20" t="s">
        <v>1748</v>
      </c>
      <c r="D549" s="8">
        <v>1780</v>
      </c>
      <c r="E549" s="10">
        <v>29762.247191011236</v>
      </c>
      <c r="F549" s="10">
        <v>52976800</v>
      </c>
      <c r="G549" s="18" t="s">
        <v>535</v>
      </c>
      <c r="H549" s="19" t="s">
        <v>535</v>
      </c>
      <c r="I549" s="11"/>
      <c r="J549" s="11" t="s">
        <v>1739</v>
      </c>
      <c r="M549" s="17"/>
    </row>
    <row r="550" spans="1:13" s="15" customFormat="1" ht="12.75" hidden="1">
      <c r="A550" s="12">
        <v>142</v>
      </c>
      <c r="B550" s="9" t="s">
        <v>565</v>
      </c>
      <c r="C550" s="20" t="s">
        <v>1742</v>
      </c>
      <c r="D550" s="8">
        <v>0</v>
      </c>
      <c r="E550" s="10" t="e">
        <v>#DIV/0!</v>
      </c>
      <c r="F550" s="10">
        <v>0</v>
      </c>
      <c r="G550" s="18" t="s">
        <v>535</v>
      </c>
      <c r="H550" s="19" t="s">
        <v>535</v>
      </c>
      <c r="I550" s="11"/>
      <c r="J550" s="11" t="s">
        <v>1739</v>
      </c>
      <c r="M550" s="17"/>
    </row>
    <row r="551" spans="1:13" s="15" customFormat="1" ht="12.75" hidden="1">
      <c r="A551" s="12">
        <v>161</v>
      </c>
      <c r="B551" s="9" t="s">
        <v>566</v>
      </c>
      <c r="C551" s="20" t="s">
        <v>1745</v>
      </c>
      <c r="D551" s="8">
        <v>0</v>
      </c>
      <c r="E551" s="10" t="e">
        <v>#DIV/0!</v>
      </c>
      <c r="F551" s="10">
        <v>0</v>
      </c>
      <c r="G551" s="18" t="s">
        <v>535</v>
      </c>
      <c r="H551" s="19" t="s">
        <v>535</v>
      </c>
      <c r="I551" s="11"/>
      <c r="J551" s="11" t="s">
        <v>1739</v>
      </c>
      <c r="M551" s="17"/>
    </row>
    <row r="552" spans="1:13" s="15" customFormat="1" ht="12.75" hidden="1">
      <c r="A552" s="12">
        <v>133</v>
      </c>
      <c r="B552" s="9" t="s">
        <v>567</v>
      </c>
      <c r="C552" s="20" t="s">
        <v>1747</v>
      </c>
      <c r="D552" s="8">
        <v>0</v>
      </c>
      <c r="E552" s="10" t="e">
        <v>#DIV/0!</v>
      </c>
      <c r="F552" s="10">
        <v>0</v>
      </c>
      <c r="G552" s="18" t="s">
        <v>535</v>
      </c>
      <c r="H552" s="19" t="s">
        <v>535</v>
      </c>
      <c r="I552" s="11"/>
      <c r="J552" s="11" t="s">
        <v>1739</v>
      </c>
      <c r="M552" s="17"/>
    </row>
    <row r="553" spans="1:13" s="15" customFormat="1" ht="12.75" hidden="1">
      <c r="A553" s="12">
        <v>108</v>
      </c>
      <c r="B553" s="9" t="s">
        <v>568</v>
      </c>
      <c r="C553" s="20" t="s">
        <v>1767</v>
      </c>
      <c r="D553" s="8">
        <v>590</v>
      </c>
      <c r="E553" s="10">
        <v>32550</v>
      </c>
      <c r="F553" s="10">
        <v>19204500</v>
      </c>
      <c r="G553" s="18" t="s">
        <v>535</v>
      </c>
      <c r="H553" s="19" t="s">
        <v>535</v>
      </c>
      <c r="I553" s="11"/>
      <c r="J553" s="11" t="s">
        <v>1739</v>
      </c>
      <c r="M553" s="17"/>
    </row>
    <row r="554" spans="1:13" s="15" customFormat="1" ht="12.75" hidden="1">
      <c r="A554" s="12">
        <v>196</v>
      </c>
      <c r="B554" s="9" t="s">
        <v>569</v>
      </c>
      <c r="C554" s="20" t="s">
        <v>1748</v>
      </c>
      <c r="D554" s="8">
        <v>0</v>
      </c>
      <c r="E554" s="10" t="e">
        <v>#DIV/0!</v>
      </c>
      <c r="F554" s="10">
        <v>0</v>
      </c>
      <c r="G554" s="18" t="s">
        <v>535</v>
      </c>
      <c r="H554" s="19" t="s">
        <v>535</v>
      </c>
      <c r="I554" s="11"/>
      <c r="J554" s="11" t="s">
        <v>1739</v>
      </c>
      <c r="M554" s="17"/>
    </row>
    <row r="555" spans="1:13" s="15" customFormat="1" ht="12.75" hidden="1">
      <c r="A555" s="12">
        <v>205</v>
      </c>
      <c r="B555" s="9" t="s">
        <v>570</v>
      </c>
      <c r="C555" s="20" t="s">
        <v>1747</v>
      </c>
      <c r="D555" s="8">
        <v>0</v>
      </c>
      <c r="E555" s="10" t="e">
        <v>#DIV/0!</v>
      </c>
      <c r="F555" s="10">
        <v>0</v>
      </c>
      <c r="G555" s="18" t="s">
        <v>535</v>
      </c>
      <c r="H555" s="19" t="s">
        <v>535</v>
      </c>
      <c r="I555" s="11"/>
      <c r="J555" s="11" t="s">
        <v>1739</v>
      </c>
      <c r="M555" s="17"/>
    </row>
    <row r="556" spans="1:13" s="15" customFormat="1" ht="12.75" hidden="1">
      <c r="A556" s="12">
        <v>115</v>
      </c>
      <c r="B556" s="9" t="s">
        <v>571</v>
      </c>
      <c r="C556" s="20" t="s">
        <v>1767</v>
      </c>
      <c r="D556" s="8">
        <v>2730</v>
      </c>
      <c r="E556" s="10">
        <v>51293.589743589742</v>
      </c>
      <c r="F556" s="10">
        <v>140031500</v>
      </c>
      <c r="G556" s="18" t="s">
        <v>535</v>
      </c>
      <c r="H556" s="19" t="s">
        <v>535</v>
      </c>
      <c r="I556" s="11"/>
      <c r="J556" s="11" t="s">
        <v>1739</v>
      </c>
      <c r="M556" s="17"/>
    </row>
    <row r="557" spans="1:13" s="15" customFormat="1" ht="12.75" hidden="1">
      <c r="A557" s="12">
        <v>112</v>
      </c>
      <c r="B557" s="9" t="s">
        <v>572</v>
      </c>
      <c r="C557" s="20" t="s">
        <v>1747</v>
      </c>
      <c r="D557" s="8">
        <v>370</v>
      </c>
      <c r="E557" s="10">
        <v>451848.64864864864</v>
      </c>
      <c r="F557" s="10">
        <v>167184000</v>
      </c>
      <c r="G557" s="18" t="s">
        <v>535</v>
      </c>
      <c r="H557" s="19" t="s">
        <v>535</v>
      </c>
      <c r="I557" s="11"/>
      <c r="J557" s="11" t="s">
        <v>1739</v>
      </c>
      <c r="M557" s="17"/>
    </row>
    <row r="558" spans="1:13" s="15" customFormat="1" ht="12.75" hidden="1">
      <c r="A558" s="12">
        <v>111</v>
      </c>
      <c r="B558" s="9" t="s">
        <v>573</v>
      </c>
      <c r="C558" s="20" t="s">
        <v>1747</v>
      </c>
      <c r="D558" s="8">
        <v>4200</v>
      </c>
      <c r="E558" s="10">
        <v>24179.999995714283</v>
      </c>
      <c r="F558" s="10">
        <v>101555999.98199999</v>
      </c>
      <c r="G558" s="18" t="s">
        <v>535</v>
      </c>
      <c r="H558" s="19" t="s">
        <v>535</v>
      </c>
      <c r="I558" s="11"/>
      <c r="J558" s="11" t="s">
        <v>1739</v>
      </c>
      <c r="M558" s="17"/>
    </row>
    <row r="559" spans="1:13" s="15" customFormat="1" ht="12.75" hidden="1">
      <c r="A559" s="12">
        <v>184</v>
      </c>
      <c r="B559" s="9" t="s">
        <v>574</v>
      </c>
      <c r="C559" s="20" t="s">
        <v>1767</v>
      </c>
      <c r="D559" s="8">
        <v>780</v>
      </c>
      <c r="E559" s="10">
        <v>64999.999743589739</v>
      </c>
      <c r="F559" s="10">
        <v>50699999.799999997</v>
      </c>
      <c r="G559" s="18" t="s">
        <v>535</v>
      </c>
      <c r="H559" s="19" t="s">
        <v>535</v>
      </c>
      <c r="I559" s="11"/>
      <c r="J559" s="11" t="s">
        <v>1739</v>
      </c>
      <c r="M559" s="17"/>
    </row>
    <row r="560" spans="1:13" s="15" customFormat="1" ht="16.5" hidden="1" customHeight="1">
      <c r="A560" s="12">
        <v>162</v>
      </c>
      <c r="B560" s="9" t="s">
        <v>575</v>
      </c>
      <c r="C560" s="20" t="s">
        <v>1748</v>
      </c>
      <c r="D560" s="8">
        <v>0</v>
      </c>
      <c r="E560" s="10" t="e">
        <v>#DIV/0!</v>
      </c>
      <c r="F560" s="10">
        <v>0</v>
      </c>
      <c r="G560" s="18" t="s">
        <v>535</v>
      </c>
      <c r="H560" s="19" t="s">
        <v>535</v>
      </c>
      <c r="I560" s="11"/>
      <c r="J560" s="11" t="s">
        <v>1739</v>
      </c>
      <c r="M560" s="17"/>
    </row>
    <row r="561" spans="1:13" s="15" customFormat="1" ht="12.75" hidden="1">
      <c r="A561" s="12">
        <v>183</v>
      </c>
      <c r="B561" s="9" t="s">
        <v>576</v>
      </c>
      <c r="C561" s="20" t="s">
        <v>1748</v>
      </c>
      <c r="D561" s="8">
        <v>0</v>
      </c>
      <c r="E561" s="10" t="e">
        <v>#DIV/0!</v>
      </c>
      <c r="F561" s="10">
        <v>0</v>
      </c>
      <c r="G561" s="18" t="s">
        <v>535</v>
      </c>
      <c r="H561" s="19" t="s">
        <v>535</v>
      </c>
      <c r="I561" s="11"/>
      <c r="J561" s="11" t="s">
        <v>1739</v>
      </c>
      <c r="M561" s="17"/>
    </row>
    <row r="562" spans="1:13" s="15" customFormat="1" ht="12.75" hidden="1">
      <c r="A562" s="12">
        <v>187</v>
      </c>
      <c r="B562" s="9" t="s">
        <v>577</v>
      </c>
      <c r="C562" s="20" t="s">
        <v>1745</v>
      </c>
      <c r="D562" s="8">
        <v>1500</v>
      </c>
      <c r="E562" s="10">
        <v>8799.9986666666664</v>
      </c>
      <c r="F562" s="10">
        <v>13199998</v>
      </c>
      <c r="G562" s="18" t="s">
        <v>535</v>
      </c>
      <c r="H562" s="19" t="s">
        <v>535</v>
      </c>
      <c r="I562" s="11"/>
      <c r="J562" s="11" t="s">
        <v>1739</v>
      </c>
      <c r="M562" s="17"/>
    </row>
    <row r="563" spans="1:13" s="15" customFormat="1" ht="15.75" hidden="1" customHeight="1">
      <c r="A563" s="12">
        <v>125</v>
      </c>
      <c r="B563" s="9" t="s">
        <v>578</v>
      </c>
      <c r="C563" s="20" t="s">
        <v>1747</v>
      </c>
      <c r="D563" s="8">
        <v>8580</v>
      </c>
      <c r="E563" s="10">
        <v>11159.999883449884</v>
      </c>
      <c r="F563" s="10">
        <v>95752799</v>
      </c>
      <c r="G563" s="18" t="s">
        <v>535</v>
      </c>
      <c r="H563" s="19" t="s">
        <v>535</v>
      </c>
      <c r="I563" s="11"/>
      <c r="J563" s="11" t="s">
        <v>1739</v>
      </c>
      <c r="M563" s="17"/>
    </row>
    <row r="564" spans="1:13" s="15" customFormat="1" ht="15.75" hidden="1" customHeight="1">
      <c r="A564" s="12">
        <v>145</v>
      </c>
      <c r="B564" s="9" t="s">
        <v>579</v>
      </c>
      <c r="C564" s="20" t="s">
        <v>1748</v>
      </c>
      <c r="D564" s="8">
        <v>50</v>
      </c>
      <c r="E564" s="10">
        <v>16999</v>
      </c>
      <c r="F564" s="10">
        <v>849950</v>
      </c>
      <c r="G564" s="18" t="s">
        <v>535</v>
      </c>
      <c r="H564" s="19" t="s">
        <v>535</v>
      </c>
      <c r="I564" s="11"/>
      <c r="J564" s="11" t="s">
        <v>1739</v>
      </c>
      <c r="M564" s="17"/>
    </row>
    <row r="565" spans="1:13" s="15" customFormat="1" ht="12.75" hidden="1">
      <c r="A565" s="12">
        <v>165</v>
      </c>
      <c r="B565" s="9" t="s">
        <v>580</v>
      </c>
      <c r="C565" s="20" t="s">
        <v>1748</v>
      </c>
      <c r="D565" s="8">
        <v>120</v>
      </c>
      <c r="E565" s="10">
        <v>35000</v>
      </c>
      <c r="F565" s="10">
        <v>4200000</v>
      </c>
      <c r="G565" s="18" t="s">
        <v>535</v>
      </c>
      <c r="H565" s="19" t="s">
        <v>535</v>
      </c>
      <c r="I565" s="11"/>
      <c r="J565" s="11" t="s">
        <v>1739</v>
      </c>
      <c r="M565" s="17"/>
    </row>
    <row r="566" spans="1:13" s="15" customFormat="1" ht="12.75" hidden="1">
      <c r="A566" s="12">
        <v>214</v>
      </c>
      <c r="B566" s="9" t="s">
        <v>581</v>
      </c>
      <c r="C566" s="20" t="s">
        <v>1742</v>
      </c>
      <c r="D566" s="8">
        <v>300</v>
      </c>
      <c r="E566" s="10">
        <v>269700</v>
      </c>
      <c r="F566" s="10">
        <v>80910000</v>
      </c>
      <c r="G566" s="18" t="s">
        <v>535</v>
      </c>
      <c r="H566" s="19" t="s">
        <v>535</v>
      </c>
      <c r="I566" s="11"/>
      <c r="J566" s="11" t="s">
        <v>1739</v>
      </c>
      <c r="M566" s="17"/>
    </row>
    <row r="567" spans="1:13" s="15" customFormat="1" ht="12.75" hidden="1">
      <c r="A567" s="12">
        <v>216</v>
      </c>
      <c r="B567" s="9" t="s">
        <v>582</v>
      </c>
      <c r="C567" s="20" t="s">
        <v>1742</v>
      </c>
      <c r="D567" s="8">
        <v>2340</v>
      </c>
      <c r="E567" s="10">
        <v>95000</v>
      </c>
      <c r="F567" s="10">
        <v>222300000</v>
      </c>
      <c r="G567" s="18" t="s">
        <v>535</v>
      </c>
      <c r="H567" s="19" t="s">
        <v>535</v>
      </c>
      <c r="I567" s="11"/>
      <c r="J567" s="11" t="s">
        <v>1739</v>
      </c>
      <c r="M567" s="17"/>
    </row>
    <row r="568" spans="1:13" s="15" customFormat="1" ht="12.75" hidden="1">
      <c r="A568" s="12">
        <v>171</v>
      </c>
      <c r="B568" s="9" t="s">
        <v>583</v>
      </c>
      <c r="C568" s="20" t="s">
        <v>1748</v>
      </c>
      <c r="D568" s="8">
        <v>0</v>
      </c>
      <c r="E568" s="10" t="e">
        <v>#DIV/0!</v>
      </c>
      <c r="F568" s="10">
        <v>0</v>
      </c>
      <c r="G568" s="18" t="s">
        <v>535</v>
      </c>
      <c r="H568" s="19" t="s">
        <v>535</v>
      </c>
      <c r="I568" s="11"/>
      <c r="J568" s="11" t="s">
        <v>1739</v>
      </c>
      <c r="M568" s="17"/>
    </row>
    <row r="569" spans="1:13" s="15" customFormat="1" ht="12.75" hidden="1">
      <c r="A569" s="12">
        <v>207</v>
      </c>
      <c r="B569" s="9" t="s">
        <v>584</v>
      </c>
      <c r="C569" s="20" t="s">
        <v>1742</v>
      </c>
      <c r="D569" s="8">
        <v>0</v>
      </c>
      <c r="E569" s="10" t="e">
        <v>#DIV/0!</v>
      </c>
      <c r="F569" s="10">
        <v>0</v>
      </c>
      <c r="G569" s="18" t="s">
        <v>535</v>
      </c>
      <c r="H569" s="19" t="s">
        <v>535</v>
      </c>
      <c r="I569" s="11"/>
      <c r="J569" s="11" t="s">
        <v>1739</v>
      </c>
      <c r="M569" s="17"/>
    </row>
    <row r="570" spans="1:13" s="15" customFormat="1" ht="15.75" hidden="1" customHeight="1">
      <c r="A570" s="12">
        <v>179</v>
      </c>
      <c r="B570" s="9" t="s">
        <v>585</v>
      </c>
      <c r="C570" s="20" t="s">
        <v>1769</v>
      </c>
      <c r="D570" s="8">
        <v>10</v>
      </c>
      <c r="E570" s="10">
        <v>566000</v>
      </c>
      <c r="F570" s="10">
        <v>5660000</v>
      </c>
      <c r="G570" s="18" t="s">
        <v>535</v>
      </c>
      <c r="H570" s="19" t="s">
        <v>535</v>
      </c>
      <c r="I570" s="11"/>
      <c r="J570" s="11" t="s">
        <v>1739</v>
      </c>
      <c r="M570" s="17"/>
    </row>
    <row r="571" spans="1:13" s="15" customFormat="1" ht="12.75" hidden="1">
      <c r="A571" s="12">
        <v>124</v>
      </c>
      <c r="B571" s="9" t="s">
        <v>586</v>
      </c>
      <c r="C571" s="20" t="s">
        <v>1748</v>
      </c>
      <c r="D571" s="8">
        <v>610</v>
      </c>
      <c r="E571" s="10">
        <v>130200</v>
      </c>
      <c r="F571" s="10">
        <v>79422000</v>
      </c>
      <c r="G571" s="18" t="s">
        <v>535</v>
      </c>
      <c r="H571" s="19" t="s">
        <v>535</v>
      </c>
      <c r="I571" s="11"/>
      <c r="J571" s="11" t="s">
        <v>1739</v>
      </c>
      <c r="M571" s="17"/>
    </row>
    <row r="572" spans="1:13" s="15" customFormat="1" ht="15.75" hidden="1" customHeight="1">
      <c r="A572" s="12">
        <v>198</v>
      </c>
      <c r="B572" s="9" t="s">
        <v>587</v>
      </c>
      <c r="C572" s="20" t="s">
        <v>1738</v>
      </c>
      <c r="D572" s="8">
        <v>5230</v>
      </c>
      <c r="E572" s="10">
        <v>73005.00008604207</v>
      </c>
      <c r="F572" s="10">
        <v>381816150.44999999</v>
      </c>
      <c r="G572" s="18" t="s">
        <v>535</v>
      </c>
      <c r="H572" s="19" t="s">
        <v>535</v>
      </c>
      <c r="I572" s="11"/>
      <c r="J572" s="11" t="s">
        <v>1739</v>
      </c>
      <c r="M572" s="17"/>
    </row>
    <row r="573" spans="1:13" s="15" customFormat="1" ht="12.75" hidden="1">
      <c r="A573" s="12">
        <v>215</v>
      </c>
      <c r="B573" s="9" t="s">
        <v>588</v>
      </c>
      <c r="C573" s="20" t="s">
        <v>1742</v>
      </c>
      <c r="D573" s="8">
        <v>100</v>
      </c>
      <c r="E573" s="10">
        <v>144000</v>
      </c>
      <c r="F573" s="10">
        <v>14400000</v>
      </c>
      <c r="G573" s="18" t="s">
        <v>535</v>
      </c>
      <c r="H573" s="19" t="s">
        <v>535</v>
      </c>
      <c r="I573" s="11"/>
      <c r="J573" s="11" t="s">
        <v>1739</v>
      </c>
      <c r="M573" s="17"/>
    </row>
    <row r="574" spans="1:13" s="15" customFormat="1" ht="15.75" hidden="1" customHeight="1">
      <c r="A574" s="12">
        <v>217</v>
      </c>
      <c r="B574" s="9" t="s">
        <v>589</v>
      </c>
      <c r="C574" s="20" t="s">
        <v>1742</v>
      </c>
      <c r="D574" s="8">
        <v>100</v>
      </c>
      <c r="E574" s="10">
        <v>25000</v>
      </c>
      <c r="F574" s="10">
        <v>2500000</v>
      </c>
      <c r="G574" s="18" t="s">
        <v>535</v>
      </c>
      <c r="H574" s="19" t="s">
        <v>535</v>
      </c>
      <c r="I574" s="11"/>
      <c r="J574" s="11" t="s">
        <v>1739</v>
      </c>
      <c r="M574" s="17"/>
    </row>
    <row r="575" spans="1:13" s="15" customFormat="1" ht="15.75" hidden="1" customHeight="1">
      <c r="A575" s="12">
        <v>117</v>
      </c>
      <c r="B575" s="9" t="s">
        <v>590</v>
      </c>
      <c r="C575" s="20" t="s">
        <v>1748</v>
      </c>
      <c r="D575" s="8">
        <v>890</v>
      </c>
      <c r="E575" s="10">
        <v>130200</v>
      </c>
      <c r="F575" s="10">
        <v>115878000</v>
      </c>
      <c r="G575" s="18" t="s">
        <v>535</v>
      </c>
      <c r="H575" s="19" t="s">
        <v>535</v>
      </c>
      <c r="I575" s="11"/>
      <c r="J575" s="11" t="s">
        <v>1739</v>
      </c>
      <c r="M575" s="17"/>
    </row>
    <row r="576" spans="1:13" s="15" customFormat="1" ht="15.75" hidden="1" customHeight="1">
      <c r="A576" s="12">
        <v>193</v>
      </c>
      <c r="B576" s="9" t="s">
        <v>591</v>
      </c>
      <c r="C576" s="20" t="s">
        <v>1747</v>
      </c>
      <c r="D576" s="8">
        <v>0</v>
      </c>
      <c r="E576" s="10" t="e">
        <v>#DIV/0!</v>
      </c>
      <c r="F576" s="10">
        <v>0</v>
      </c>
      <c r="G576" s="18" t="s">
        <v>535</v>
      </c>
      <c r="H576" s="19" t="s">
        <v>535</v>
      </c>
      <c r="I576" s="11"/>
      <c r="J576" s="11" t="s">
        <v>1739</v>
      </c>
      <c r="M576" s="17"/>
    </row>
    <row r="577" spans="1:13" s="15" customFormat="1" ht="12.75" hidden="1">
      <c r="A577" s="12">
        <v>189</v>
      </c>
      <c r="B577" s="9" t="s">
        <v>592</v>
      </c>
      <c r="C577" s="20" t="s">
        <v>1748</v>
      </c>
      <c r="D577" s="8">
        <v>0</v>
      </c>
      <c r="E577" s="10" t="e">
        <v>#DIV/0!</v>
      </c>
      <c r="F577" s="10">
        <v>0</v>
      </c>
      <c r="G577" s="18" t="s">
        <v>535</v>
      </c>
      <c r="H577" s="19" t="s">
        <v>535</v>
      </c>
      <c r="I577" s="11"/>
      <c r="J577" s="11" t="s">
        <v>1739</v>
      </c>
      <c r="M577" s="17"/>
    </row>
    <row r="578" spans="1:13" s="15" customFormat="1" ht="15.75" hidden="1" customHeight="1">
      <c r="A578" s="12">
        <v>120</v>
      </c>
      <c r="B578" s="9" t="s">
        <v>593</v>
      </c>
      <c r="C578" s="20" t="s">
        <v>1748</v>
      </c>
      <c r="D578" s="8">
        <v>8370</v>
      </c>
      <c r="E578" s="10">
        <v>20833.051732377538</v>
      </c>
      <c r="F578" s="10">
        <v>174372643</v>
      </c>
      <c r="G578" s="18" t="s">
        <v>535</v>
      </c>
      <c r="H578" s="19" t="s">
        <v>535</v>
      </c>
      <c r="I578" s="11"/>
      <c r="J578" s="11" t="s">
        <v>1739</v>
      </c>
      <c r="M578" s="17"/>
    </row>
    <row r="579" spans="1:13" s="15" customFormat="1" ht="12.75" hidden="1">
      <c r="A579" s="12">
        <v>156</v>
      </c>
      <c r="B579" s="9" t="s">
        <v>594</v>
      </c>
      <c r="C579" s="20" t="s">
        <v>1743</v>
      </c>
      <c r="D579" s="8">
        <v>10190</v>
      </c>
      <c r="E579" s="10">
        <v>91210.657507360156</v>
      </c>
      <c r="F579" s="10">
        <v>929436600</v>
      </c>
      <c r="G579" s="18" t="s">
        <v>535</v>
      </c>
      <c r="H579" s="19" t="s">
        <v>535</v>
      </c>
      <c r="I579" s="11"/>
      <c r="J579" s="11" t="s">
        <v>1739</v>
      </c>
      <c r="M579" s="17"/>
    </row>
    <row r="580" spans="1:13" s="15" customFormat="1" ht="15.75" hidden="1" customHeight="1">
      <c r="A580" s="12">
        <v>167</v>
      </c>
      <c r="B580" s="9" t="s">
        <v>595</v>
      </c>
      <c r="C580" s="20" t="s">
        <v>1748</v>
      </c>
      <c r="D580" s="8">
        <v>4395</v>
      </c>
      <c r="E580" s="10">
        <v>154603.24232081912</v>
      </c>
      <c r="F580" s="10">
        <v>679481250</v>
      </c>
      <c r="G580" s="18" t="s">
        <v>535</v>
      </c>
      <c r="H580" s="19" t="s">
        <v>535</v>
      </c>
      <c r="I580" s="11"/>
      <c r="J580" s="11" t="s">
        <v>1739</v>
      </c>
      <c r="M580" s="17"/>
    </row>
    <row r="581" spans="1:13" s="15" customFormat="1" ht="15.75" hidden="1" customHeight="1">
      <c r="A581" s="12">
        <v>213</v>
      </c>
      <c r="B581" s="9" t="s">
        <v>596</v>
      </c>
      <c r="C581" s="20" t="s">
        <v>1742</v>
      </c>
      <c r="D581" s="8">
        <v>10</v>
      </c>
      <c r="E581" s="10">
        <v>539400</v>
      </c>
      <c r="F581" s="10">
        <v>5394000</v>
      </c>
      <c r="G581" s="18" t="s">
        <v>535</v>
      </c>
      <c r="H581" s="19" t="s">
        <v>535</v>
      </c>
      <c r="I581" s="11"/>
      <c r="J581" s="11" t="s">
        <v>1739</v>
      </c>
      <c r="M581" s="17"/>
    </row>
    <row r="582" spans="1:13" s="15" customFormat="1" ht="15.75" hidden="1" customHeight="1">
      <c r="A582" s="12">
        <v>209</v>
      </c>
      <c r="B582" s="9" t="s">
        <v>597</v>
      </c>
      <c r="C582" s="20" t="s">
        <v>1748</v>
      </c>
      <c r="D582" s="8">
        <v>40</v>
      </c>
      <c r="E582" s="10">
        <v>218550</v>
      </c>
      <c r="F582" s="10">
        <v>8742000</v>
      </c>
      <c r="G582" s="18" t="s">
        <v>535</v>
      </c>
      <c r="H582" s="19" t="s">
        <v>535</v>
      </c>
      <c r="I582" s="11"/>
      <c r="J582" s="11" t="s">
        <v>1739</v>
      </c>
      <c r="M582" s="17"/>
    </row>
    <row r="583" spans="1:13" s="15" customFormat="1" ht="12.75" hidden="1">
      <c r="A583" s="12">
        <v>206</v>
      </c>
      <c r="B583" s="9" t="s">
        <v>598</v>
      </c>
      <c r="C583" s="20" t="s">
        <v>1745</v>
      </c>
      <c r="D583" s="8">
        <v>230</v>
      </c>
      <c r="E583" s="10">
        <v>458249.98695652175</v>
      </c>
      <c r="F583" s="10">
        <v>105397497</v>
      </c>
      <c r="G583" s="18" t="s">
        <v>535</v>
      </c>
      <c r="H583" s="19" t="s">
        <v>535</v>
      </c>
      <c r="I583" s="11"/>
      <c r="J583" s="11" t="s">
        <v>1739</v>
      </c>
      <c r="M583" s="17"/>
    </row>
    <row r="584" spans="1:13" s="15" customFormat="1" ht="15.75" hidden="1" customHeight="1">
      <c r="A584" s="12">
        <v>175</v>
      </c>
      <c r="B584" s="9" t="s">
        <v>599</v>
      </c>
      <c r="C584" s="20" t="s">
        <v>1747</v>
      </c>
      <c r="D584" s="8">
        <v>0</v>
      </c>
      <c r="E584" s="10" t="e">
        <v>#DIV/0!</v>
      </c>
      <c r="F584" s="10">
        <v>0</v>
      </c>
      <c r="G584" s="18" t="s">
        <v>535</v>
      </c>
      <c r="H584" s="19" t="s">
        <v>535</v>
      </c>
      <c r="I584" s="11"/>
      <c r="J584" s="11" t="s">
        <v>1739</v>
      </c>
      <c r="M584" s="17"/>
    </row>
    <row r="585" spans="1:13" s="15" customFormat="1" ht="15.75" hidden="1" customHeight="1">
      <c r="A585" s="12">
        <v>197</v>
      </c>
      <c r="B585" s="9" t="s">
        <v>600</v>
      </c>
      <c r="C585" s="20" t="s">
        <v>1738</v>
      </c>
      <c r="D585" s="8">
        <v>0</v>
      </c>
      <c r="E585" s="10" t="e">
        <v>#DIV/0!</v>
      </c>
      <c r="F585" s="10">
        <v>0</v>
      </c>
      <c r="G585" s="18" t="s">
        <v>535</v>
      </c>
      <c r="H585" s="19" t="s">
        <v>535</v>
      </c>
      <c r="I585" s="11"/>
      <c r="J585" s="11" t="s">
        <v>1739</v>
      </c>
      <c r="M585" s="17"/>
    </row>
    <row r="586" spans="1:13" s="15" customFormat="1" ht="15.75" hidden="1" customHeight="1">
      <c r="A586" s="12">
        <v>128</v>
      </c>
      <c r="B586" s="9" t="s">
        <v>601</v>
      </c>
      <c r="C586" s="20" t="s">
        <v>1742</v>
      </c>
      <c r="D586" s="8">
        <v>50</v>
      </c>
      <c r="E586" s="10">
        <v>198000</v>
      </c>
      <c r="F586" s="10">
        <v>9900000</v>
      </c>
      <c r="G586" s="18" t="s">
        <v>535</v>
      </c>
      <c r="H586" s="19" t="s">
        <v>535</v>
      </c>
      <c r="I586" s="11"/>
      <c r="J586" s="11" t="s">
        <v>1739</v>
      </c>
      <c r="M586" s="17"/>
    </row>
    <row r="587" spans="1:13" s="15" customFormat="1" ht="15.75" hidden="1" customHeight="1">
      <c r="A587" s="12">
        <v>129</v>
      </c>
      <c r="B587" s="9" t="s">
        <v>602</v>
      </c>
      <c r="C587" s="20" t="s">
        <v>1747</v>
      </c>
      <c r="D587" s="8">
        <v>0</v>
      </c>
      <c r="E587" s="10" t="e">
        <v>#DIV/0!</v>
      </c>
      <c r="F587" s="10">
        <v>0</v>
      </c>
      <c r="G587" s="18" t="s">
        <v>535</v>
      </c>
      <c r="H587" s="19" t="s">
        <v>535</v>
      </c>
      <c r="I587" s="11"/>
      <c r="J587" s="11" t="s">
        <v>1739</v>
      </c>
      <c r="M587" s="17"/>
    </row>
    <row r="588" spans="1:13" s="15" customFormat="1" ht="15.75" hidden="1" customHeight="1">
      <c r="A588" s="12">
        <v>203</v>
      </c>
      <c r="B588" s="9" t="s">
        <v>603</v>
      </c>
      <c r="C588" s="20" t="s">
        <v>1752</v>
      </c>
      <c r="D588" s="8">
        <v>36</v>
      </c>
      <c r="E588" s="10">
        <v>465000</v>
      </c>
      <c r="F588" s="10">
        <v>16740000</v>
      </c>
      <c r="G588" s="18" t="s">
        <v>535</v>
      </c>
      <c r="H588" s="19" t="s">
        <v>535</v>
      </c>
      <c r="I588" s="11"/>
      <c r="J588" s="11" t="s">
        <v>1739</v>
      </c>
      <c r="M588" s="17"/>
    </row>
    <row r="589" spans="1:13" s="15" customFormat="1" ht="15.75" hidden="1" customHeight="1">
      <c r="A589" s="12">
        <v>195</v>
      </c>
      <c r="B589" s="9" t="s">
        <v>604</v>
      </c>
      <c r="C589" s="20" t="s">
        <v>1747</v>
      </c>
      <c r="D589" s="8">
        <v>0</v>
      </c>
      <c r="E589" s="10" t="e">
        <v>#DIV/0!</v>
      </c>
      <c r="F589" s="10">
        <v>0</v>
      </c>
      <c r="G589" s="18" t="s">
        <v>535</v>
      </c>
      <c r="H589" s="19" t="s">
        <v>535</v>
      </c>
      <c r="I589" s="11"/>
      <c r="J589" s="11" t="s">
        <v>1739</v>
      </c>
      <c r="M589" s="17"/>
    </row>
    <row r="590" spans="1:13" s="15" customFormat="1" ht="15.75" hidden="1" customHeight="1">
      <c r="A590" s="12">
        <v>116</v>
      </c>
      <c r="B590" s="9" t="s">
        <v>605</v>
      </c>
      <c r="C590" s="20" t="s">
        <v>1748</v>
      </c>
      <c r="D590" s="8">
        <v>4100</v>
      </c>
      <c r="E590" s="10">
        <v>94999.999756097561</v>
      </c>
      <c r="F590" s="10">
        <v>389499999</v>
      </c>
      <c r="G590" s="18" t="s">
        <v>535</v>
      </c>
      <c r="H590" s="19" t="s">
        <v>535</v>
      </c>
      <c r="I590" s="11"/>
      <c r="J590" s="11" t="s">
        <v>1739</v>
      </c>
      <c r="M590" s="17"/>
    </row>
    <row r="591" spans="1:13" s="15" customFormat="1" ht="15.75" hidden="1" customHeight="1">
      <c r="A591" s="12">
        <v>201</v>
      </c>
      <c r="B591" s="9" t="s">
        <v>606</v>
      </c>
      <c r="C591" s="20" t="s">
        <v>1747</v>
      </c>
      <c r="D591" s="8">
        <v>900</v>
      </c>
      <c r="E591" s="10">
        <v>48101.666666666664</v>
      </c>
      <c r="F591" s="10">
        <v>43291500</v>
      </c>
      <c r="G591" s="18" t="s">
        <v>535</v>
      </c>
      <c r="H591" s="19" t="s">
        <v>535</v>
      </c>
      <c r="I591" s="11"/>
      <c r="J591" s="11" t="s">
        <v>1739</v>
      </c>
      <c r="M591" s="17"/>
    </row>
    <row r="592" spans="1:13" s="15" customFormat="1" ht="15.75" hidden="1" customHeight="1">
      <c r="A592" s="12">
        <v>155</v>
      </c>
      <c r="B592" s="9" t="s">
        <v>607</v>
      </c>
      <c r="C592" s="20" t="s">
        <v>1748</v>
      </c>
      <c r="D592" s="8">
        <v>460</v>
      </c>
      <c r="E592" s="10">
        <v>97650</v>
      </c>
      <c r="F592" s="10">
        <v>44919000</v>
      </c>
      <c r="G592" s="18" t="s">
        <v>535</v>
      </c>
      <c r="H592" s="19" t="s">
        <v>535</v>
      </c>
      <c r="I592" s="11"/>
      <c r="J592" s="11" t="s">
        <v>1739</v>
      </c>
      <c r="M592" s="17"/>
    </row>
    <row r="593" spans="1:13" s="15" customFormat="1" ht="15.75" hidden="1" customHeight="1">
      <c r="A593" s="12">
        <v>204</v>
      </c>
      <c r="B593" s="9" t="s">
        <v>608</v>
      </c>
      <c r="C593" s="20" t="s">
        <v>1745</v>
      </c>
      <c r="D593" s="8">
        <v>180</v>
      </c>
      <c r="E593" s="10">
        <v>527688.88888888888</v>
      </c>
      <c r="F593" s="10">
        <v>94984000</v>
      </c>
      <c r="G593" s="18" t="s">
        <v>535</v>
      </c>
      <c r="H593" s="19" t="s">
        <v>535</v>
      </c>
      <c r="I593" s="11"/>
      <c r="J593" s="11" t="s">
        <v>1739</v>
      </c>
      <c r="M593" s="17"/>
    </row>
    <row r="594" spans="1:13" s="15" customFormat="1" ht="15.75" hidden="1" customHeight="1">
      <c r="A594" s="12">
        <v>180</v>
      </c>
      <c r="B594" s="9" t="s">
        <v>609</v>
      </c>
      <c r="C594" s="20" t="s">
        <v>1763</v>
      </c>
      <c r="D594" s="8">
        <v>1660</v>
      </c>
      <c r="E594" s="10">
        <v>156240</v>
      </c>
      <c r="F594" s="10">
        <v>259358400</v>
      </c>
      <c r="G594" s="18" t="s">
        <v>535</v>
      </c>
      <c r="H594" s="19" t="s">
        <v>535</v>
      </c>
      <c r="I594" s="11"/>
      <c r="J594" s="11" t="s">
        <v>1739</v>
      </c>
      <c r="M594" s="17"/>
    </row>
    <row r="595" spans="1:13" s="15" customFormat="1" ht="15.75" hidden="1" customHeight="1">
      <c r="A595" s="12">
        <v>122</v>
      </c>
      <c r="B595" s="9" t="s">
        <v>610</v>
      </c>
      <c r="C595" s="20" t="s">
        <v>1748</v>
      </c>
      <c r="D595" s="8">
        <v>6500</v>
      </c>
      <c r="E595" s="10">
        <v>48360</v>
      </c>
      <c r="F595" s="10">
        <v>314340000</v>
      </c>
      <c r="G595" s="18" t="s">
        <v>535</v>
      </c>
      <c r="H595" s="19" t="s">
        <v>535</v>
      </c>
      <c r="I595" s="11"/>
      <c r="J595" s="11" t="s">
        <v>1739</v>
      </c>
      <c r="M595" s="17"/>
    </row>
    <row r="596" spans="1:13" s="15" customFormat="1" ht="14.25" hidden="1" customHeight="1">
      <c r="A596" s="12">
        <v>154</v>
      </c>
      <c r="B596" s="9" t="s">
        <v>611</v>
      </c>
      <c r="C596" s="20" t="s">
        <v>1745</v>
      </c>
      <c r="D596" s="8">
        <v>144</v>
      </c>
      <c r="E596" s="10">
        <v>558000.0069444445</v>
      </c>
      <c r="F596" s="10">
        <v>80352001</v>
      </c>
      <c r="G596" s="18" t="s">
        <v>535</v>
      </c>
      <c r="H596" s="19" t="s">
        <v>535</v>
      </c>
      <c r="I596" s="11"/>
      <c r="J596" s="11" t="s">
        <v>1739</v>
      </c>
      <c r="M596" s="17"/>
    </row>
    <row r="597" spans="1:13" s="15" customFormat="1" ht="14.25" hidden="1" customHeight="1">
      <c r="A597" s="12">
        <v>176</v>
      </c>
      <c r="B597" s="9" t="s">
        <v>612</v>
      </c>
      <c r="C597" s="20" t="s">
        <v>1745</v>
      </c>
      <c r="D597" s="8">
        <v>578</v>
      </c>
      <c r="E597" s="10">
        <v>446400.0034602076</v>
      </c>
      <c r="F597" s="10">
        <v>258019202</v>
      </c>
      <c r="G597" s="18" t="s">
        <v>535</v>
      </c>
      <c r="H597" s="19" t="s">
        <v>535</v>
      </c>
      <c r="I597" s="11"/>
      <c r="J597" s="11" t="s">
        <v>1739</v>
      </c>
      <c r="M597" s="17"/>
    </row>
    <row r="598" spans="1:13" s="15" customFormat="1" ht="14.25" hidden="1" customHeight="1">
      <c r="A598" s="12">
        <v>130</v>
      </c>
      <c r="B598" s="9" t="s">
        <v>613</v>
      </c>
      <c r="C598" s="20" t="s">
        <v>1745</v>
      </c>
      <c r="D598" s="8">
        <v>0</v>
      </c>
      <c r="E598" s="10" t="e">
        <v>#DIV/0!</v>
      </c>
      <c r="F598" s="10">
        <v>0</v>
      </c>
      <c r="G598" s="18" t="s">
        <v>535</v>
      </c>
      <c r="H598" s="19" t="s">
        <v>535</v>
      </c>
      <c r="I598" s="11"/>
      <c r="J598" s="11" t="s">
        <v>1739</v>
      </c>
      <c r="M598" s="17"/>
    </row>
    <row r="599" spans="1:13" s="15" customFormat="1" ht="14.25" hidden="1" customHeight="1">
      <c r="A599" s="12">
        <v>212</v>
      </c>
      <c r="B599" s="9" t="s">
        <v>614</v>
      </c>
      <c r="C599" s="20" t="s">
        <v>1748</v>
      </c>
      <c r="D599" s="8">
        <v>1330</v>
      </c>
      <c r="E599" s="10">
        <v>333537.59398496238</v>
      </c>
      <c r="F599" s="10">
        <v>443605000</v>
      </c>
      <c r="G599" s="18" t="s">
        <v>535</v>
      </c>
      <c r="H599" s="19" t="s">
        <v>535</v>
      </c>
      <c r="I599" s="11"/>
      <c r="J599" s="11" t="s">
        <v>1739</v>
      </c>
      <c r="M599" s="17"/>
    </row>
    <row r="600" spans="1:13" s="15" customFormat="1" ht="14.25" hidden="1" customHeight="1">
      <c r="A600" s="12">
        <v>174</v>
      </c>
      <c r="B600" s="9" t="s">
        <v>615</v>
      </c>
      <c r="C600" s="20" t="s">
        <v>1741</v>
      </c>
      <c r="D600" s="8">
        <v>150</v>
      </c>
      <c r="E600" s="10">
        <v>41850</v>
      </c>
      <c r="F600" s="10">
        <v>6277500</v>
      </c>
      <c r="G600" s="18" t="s">
        <v>535</v>
      </c>
      <c r="H600" s="19" t="s">
        <v>535</v>
      </c>
      <c r="I600" s="11"/>
      <c r="J600" s="11" t="s">
        <v>1739</v>
      </c>
      <c r="M600" s="17"/>
    </row>
    <row r="601" spans="1:13" s="15" customFormat="1" ht="14.25" hidden="1" customHeight="1">
      <c r="A601" s="12">
        <v>131</v>
      </c>
      <c r="B601" s="9" t="s">
        <v>616</v>
      </c>
      <c r="C601" s="20" t="s">
        <v>1745</v>
      </c>
      <c r="D601" s="8">
        <v>0</v>
      </c>
      <c r="E601" s="10" t="e">
        <v>#DIV/0!</v>
      </c>
      <c r="F601" s="10">
        <v>0</v>
      </c>
      <c r="G601" s="18" t="s">
        <v>535</v>
      </c>
      <c r="H601" s="19" t="s">
        <v>535</v>
      </c>
      <c r="I601" s="11"/>
      <c r="J601" s="11" t="s">
        <v>1739</v>
      </c>
      <c r="M601" s="17"/>
    </row>
    <row r="602" spans="1:13" s="15" customFormat="1" ht="14.25" hidden="1" customHeight="1">
      <c r="A602" s="12">
        <v>191</v>
      </c>
      <c r="B602" s="9" t="s">
        <v>617</v>
      </c>
      <c r="C602" s="20" t="s">
        <v>1747</v>
      </c>
      <c r="D602" s="8">
        <v>0</v>
      </c>
      <c r="E602" s="10" t="e">
        <v>#DIV/0!</v>
      </c>
      <c r="F602" s="10">
        <v>0</v>
      </c>
      <c r="G602" s="18" t="s">
        <v>535</v>
      </c>
      <c r="H602" s="19" t="s">
        <v>535</v>
      </c>
      <c r="I602" s="11"/>
      <c r="J602" s="11" t="s">
        <v>1739</v>
      </c>
      <c r="M602" s="17"/>
    </row>
    <row r="603" spans="1:13" s="15" customFormat="1" ht="14.25" hidden="1" customHeight="1">
      <c r="A603" s="12">
        <v>136</v>
      </c>
      <c r="B603" s="9" t="s">
        <v>618</v>
      </c>
      <c r="C603" s="20" t="s">
        <v>1748</v>
      </c>
      <c r="D603" s="8">
        <v>5790</v>
      </c>
      <c r="E603" s="10">
        <v>88350</v>
      </c>
      <c r="F603" s="10">
        <v>511546500</v>
      </c>
      <c r="G603" s="18" t="s">
        <v>535</v>
      </c>
      <c r="H603" s="19" t="s">
        <v>535</v>
      </c>
      <c r="I603" s="11"/>
      <c r="J603" s="11" t="s">
        <v>1739</v>
      </c>
      <c r="M603" s="17"/>
    </row>
    <row r="604" spans="1:13" s="15" customFormat="1" ht="14.25" hidden="1" customHeight="1">
      <c r="A604" s="12">
        <v>185</v>
      </c>
      <c r="B604" s="9" t="s">
        <v>619</v>
      </c>
      <c r="C604" s="20" t="s">
        <v>1767</v>
      </c>
      <c r="D604" s="8">
        <v>0</v>
      </c>
      <c r="E604" s="10" t="e">
        <v>#DIV/0!</v>
      </c>
      <c r="F604" s="10">
        <v>0</v>
      </c>
      <c r="G604" s="18" t="s">
        <v>535</v>
      </c>
      <c r="H604" s="19" t="s">
        <v>535</v>
      </c>
      <c r="I604" s="11"/>
      <c r="J604" s="11" t="s">
        <v>1739</v>
      </c>
      <c r="M604" s="17"/>
    </row>
    <row r="605" spans="1:13" s="15" customFormat="1" ht="14.25" hidden="1" customHeight="1">
      <c r="A605" s="12">
        <v>172</v>
      </c>
      <c r="B605" s="9" t="s">
        <v>620</v>
      </c>
      <c r="C605" s="20" t="s">
        <v>1748</v>
      </c>
      <c r="D605" s="8">
        <v>30</v>
      </c>
      <c r="E605" s="10">
        <v>27734</v>
      </c>
      <c r="F605" s="10">
        <v>832020</v>
      </c>
      <c r="G605" s="18" t="s">
        <v>535</v>
      </c>
      <c r="H605" s="19" t="s">
        <v>535</v>
      </c>
      <c r="I605" s="11"/>
      <c r="J605" s="11" t="s">
        <v>1739</v>
      </c>
      <c r="M605" s="17"/>
    </row>
    <row r="606" spans="1:13" s="15" customFormat="1" ht="14.25" hidden="1" customHeight="1">
      <c r="A606" s="12">
        <v>113</v>
      </c>
      <c r="B606" s="9" t="s">
        <v>621</v>
      </c>
      <c r="C606" s="20" t="s">
        <v>1748</v>
      </c>
      <c r="D606" s="8">
        <v>900</v>
      </c>
      <c r="E606" s="10">
        <v>50051.908888888887</v>
      </c>
      <c r="F606" s="10">
        <v>45046718</v>
      </c>
      <c r="G606" s="18" t="s">
        <v>535</v>
      </c>
      <c r="H606" s="19" t="s">
        <v>535</v>
      </c>
      <c r="I606" s="11"/>
      <c r="J606" s="11" t="s">
        <v>1739</v>
      </c>
      <c r="M606" s="17"/>
    </row>
    <row r="607" spans="1:13" s="15" customFormat="1" ht="14.25" hidden="1" customHeight="1">
      <c r="A607" s="12">
        <v>109</v>
      </c>
      <c r="B607" s="9" t="s">
        <v>622</v>
      </c>
      <c r="C607" s="20" t="s">
        <v>1748</v>
      </c>
      <c r="D607" s="8">
        <v>3050</v>
      </c>
      <c r="E607" s="10">
        <v>125549.99967213115</v>
      </c>
      <c r="F607" s="10">
        <v>382927499</v>
      </c>
      <c r="G607" s="18" t="s">
        <v>535</v>
      </c>
      <c r="H607" s="19" t="s">
        <v>535</v>
      </c>
      <c r="I607" s="11"/>
      <c r="J607" s="11" t="s">
        <v>1739</v>
      </c>
      <c r="M607" s="17"/>
    </row>
    <row r="608" spans="1:13" s="15" customFormat="1" ht="14.25" hidden="1" customHeight="1">
      <c r="A608" s="12">
        <v>173</v>
      </c>
      <c r="B608" s="9" t="s">
        <v>623</v>
      </c>
      <c r="C608" s="20" t="s">
        <v>1748</v>
      </c>
      <c r="D608" s="8">
        <v>170</v>
      </c>
      <c r="E608" s="10">
        <v>11160</v>
      </c>
      <c r="F608" s="10">
        <v>1897200</v>
      </c>
      <c r="G608" s="18" t="s">
        <v>535</v>
      </c>
      <c r="H608" s="19" t="s">
        <v>535</v>
      </c>
      <c r="I608" s="11"/>
      <c r="J608" s="11" t="s">
        <v>1739</v>
      </c>
      <c r="M608" s="17"/>
    </row>
    <row r="609" spans="1:13" s="15" customFormat="1" ht="14.25" hidden="1" customHeight="1">
      <c r="A609" s="12">
        <v>151</v>
      </c>
      <c r="B609" s="9" t="s">
        <v>624</v>
      </c>
      <c r="C609" s="20" t="s">
        <v>1747</v>
      </c>
      <c r="D609" s="8">
        <v>0</v>
      </c>
      <c r="E609" s="10" t="e">
        <v>#DIV/0!</v>
      </c>
      <c r="F609" s="10">
        <v>0</v>
      </c>
      <c r="G609" s="18" t="s">
        <v>535</v>
      </c>
      <c r="H609" s="19" t="s">
        <v>535</v>
      </c>
      <c r="I609" s="11"/>
      <c r="J609" s="11" t="s">
        <v>1739</v>
      </c>
      <c r="M609" s="17"/>
    </row>
    <row r="610" spans="1:13" s="15" customFormat="1" ht="14.25" hidden="1" customHeight="1">
      <c r="A610" s="12">
        <v>143</v>
      </c>
      <c r="B610" s="9" t="s">
        <v>625</v>
      </c>
      <c r="C610" s="20" t="s">
        <v>1742</v>
      </c>
      <c r="D610" s="8">
        <v>0</v>
      </c>
      <c r="E610" s="10" t="e">
        <v>#DIV/0!</v>
      </c>
      <c r="F610" s="10">
        <v>0</v>
      </c>
      <c r="G610" s="18" t="s">
        <v>535</v>
      </c>
      <c r="H610" s="19" t="s">
        <v>535</v>
      </c>
      <c r="I610" s="11"/>
      <c r="J610" s="11" t="s">
        <v>1739</v>
      </c>
      <c r="M610" s="17"/>
    </row>
    <row r="611" spans="1:13" s="15" customFormat="1" ht="14.25" hidden="1" customHeight="1">
      <c r="A611" s="12">
        <v>169</v>
      </c>
      <c r="B611" s="9" t="s">
        <v>626</v>
      </c>
      <c r="C611" s="20" t="s">
        <v>1770</v>
      </c>
      <c r="D611" s="8">
        <v>0</v>
      </c>
      <c r="E611" s="10" t="e">
        <v>#DIV/0!</v>
      </c>
      <c r="F611" s="10">
        <v>0</v>
      </c>
      <c r="G611" s="18" t="s">
        <v>535</v>
      </c>
      <c r="H611" s="19" t="s">
        <v>535</v>
      </c>
      <c r="I611" s="11"/>
      <c r="J611" s="11" t="s">
        <v>1739</v>
      </c>
      <c r="M611" s="17"/>
    </row>
    <row r="612" spans="1:13" s="15" customFormat="1" ht="14.25" hidden="1" customHeight="1">
      <c r="A612" s="12">
        <v>186</v>
      </c>
      <c r="B612" s="9" t="s">
        <v>627</v>
      </c>
      <c r="C612" s="20" t="s">
        <v>1748</v>
      </c>
      <c r="D612" s="8">
        <v>0</v>
      </c>
      <c r="E612" s="10" t="e">
        <v>#DIV/0!</v>
      </c>
      <c r="F612" s="10">
        <v>0</v>
      </c>
      <c r="G612" s="18" t="s">
        <v>535</v>
      </c>
      <c r="H612" s="19" t="s">
        <v>535</v>
      </c>
      <c r="I612" s="11"/>
      <c r="J612" s="11" t="s">
        <v>1739</v>
      </c>
      <c r="M612" s="17"/>
    </row>
    <row r="613" spans="1:13" s="15" customFormat="1" ht="14.25" hidden="1" customHeight="1">
      <c r="A613" s="12">
        <v>132</v>
      </c>
      <c r="B613" s="9" t="s">
        <v>628</v>
      </c>
      <c r="C613" s="20" t="s">
        <v>1742</v>
      </c>
      <c r="D613" s="8">
        <v>100</v>
      </c>
      <c r="E613" s="10">
        <v>160000</v>
      </c>
      <c r="F613" s="10">
        <v>16000000</v>
      </c>
      <c r="G613" s="18" t="s">
        <v>535</v>
      </c>
      <c r="H613" s="19" t="s">
        <v>535</v>
      </c>
      <c r="I613" s="11"/>
      <c r="J613" s="11" t="s">
        <v>1739</v>
      </c>
      <c r="M613" s="17"/>
    </row>
    <row r="614" spans="1:13" s="15" customFormat="1" ht="14.25" hidden="1" customHeight="1">
      <c r="A614" s="12">
        <v>147</v>
      </c>
      <c r="B614" s="9" t="s">
        <v>629</v>
      </c>
      <c r="C614" s="20" t="s">
        <v>1748</v>
      </c>
      <c r="D614" s="8">
        <v>10880</v>
      </c>
      <c r="E614" s="10">
        <v>4913.1021139705881</v>
      </c>
      <c r="F614" s="10">
        <v>53454551</v>
      </c>
      <c r="G614" s="18" t="s">
        <v>535</v>
      </c>
      <c r="H614" s="19" t="s">
        <v>535</v>
      </c>
      <c r="I614" s="11"/>
      <c r="J614" s="11" t="s">
        <v>1739</v>
      </c>
      <c r="M614" s="17"/>
    </row>
    <row r="615" spans="1:13" s="15" customFormat="1" ht="14.25" hidden="1" customHeight="1">
      <c r="A615" s="12">
        <v>139</v>
      </c>
      <c r="B615" s="9" t="s">
        <v>630</v>
      </c>
      <c r="C615" s="20" t="s">
        <v>1742</v>
      </c>
      <c r="D615" s="8">
        <v>0</v>
      </c>
      <c r="E615" s="10" t="e">
        <v>#DIV/0!</v>
      </c>
      <c r="F615" s="10">
        <v>0</v>
      </c>
      <c r="G615" s="18" t="s">
        <v>535</v>
      </c>
      <c r="H615" s="19" t="s">
        <v>535</v>
      </c>
      <c r="I615" s="11"/>
      <c r="J615" s="11" t="s">
        <v>1739</v>
      </c>
      <c r="M615" s="17"/>
    </row>
    <row r="616" spans="1:13" s="15" customFormat="1" ht="14.25" hidden="1" customHeight="1">
      <c r="A616" s="12">
        <v>134</v>
      </c>
      <c r="B616" s="9" t="s">
        <v>631</v>
      </c>
      <c r="C616" s="20" t="s">
        <v>1748</v>
      </c>
      <c r="D616" s="8">
        <v>38840</v>
      </c>
      <c r="E616" s="10">
        <v>3347.8711380020595</v>
      </c>
      <c r="F616" s="10">
        <v>130031315</v>
      </c>
      <c r="G616" s="18" t="s">
        <v>535</v>
      </c>
      <c r="H616" s="19" t="s">
        <v>535</v>
      </c>
      <c r="I616" s="11"/>
      <c r="J616" s="11" t="s">
        <v>1739</v>
      </c>
      <c r="M616" s="17"/>
    </row>
    <row r="617" spans="1:13" s="15" customFormat="1" ht="14.25" hidden="1" customHeight="1">
      <c r="A617" s="12">
        <v>170</v>
      </c>
      <c r="B617" s="9" t="s">
        <v>632</v>
      </c>
      <c r="C617" s="20" t="s">
        <v>1771</v>
      </c>
      <c r="D617" s="8">
        <v>0</v>
      </c>
      <c r="E617" s="10" t="e">
        <v>#DIV/0!</v>
      </c>
      <c r="F617" s="10">
        <v>0</v>
      </c>
      <c r="G617" s="18" t="s">
        <v>535</v>
      </c>
      <c r="H617" s="19" t="s">
        <v>535</v>
      </c>
      <c r="I617" s="11"/>
      <c r="J617" s="11" t="s">
        <v>1739</v>
      </c>
      <c r="M617" s="17"/>
    </row>
    <row r="618" spans="1:13" s="15" customFormat="1" ht="14.25" hidden="1" customHeight="1">
      <c r="A618" s="12">
        <v>152</v>
      </c>
      <c r="B618" s="9" t="s">
        <v>633</v>
      </c>
      <c r="C618" s="20" t="s">
        <v>1771</v>
      </c>
      <c r="D618" s="8">
        <v>80</v>
      </c>
      <c r="E618" s="10">
        <v>33480</v>
      </c>
      <c r="F618" s="10">
        <v>2678400</v>
      </c>
      <c r="G618" s="18" t="s">
        <v>535</v>
      </c>
      <c r="H618" s="19" t="s">
        <v>535</v>
      </c>
      <c r="I618" s="11"/>
      <c r="J618" s="11" t="s">
        <v>1739</v>
      </c>
      <c r="M618" s="17"/>
    </row>
    <row r="619" spans="1:13" s="15" customFormat="1" ht="14.25" hidden="1" customHeight="1">
      <c r="A619" s="12">
        <v>181</v>
      </c>
      <c r="B619" s="9" t="s">
        <v>634</v>
      </c>
      <c r="C619" s="20" t="s">
        <v>1772</v>
      </c>
      <c r="D619" s="8">
        <v>0</v>
      </c>
      <c r="E619" s="10" t="e">
        <v>#DIV/0!</v>
      </c>
      <c r="F619" s="10">
        <v>0</v>
      </c>
      <c r="G619" s="18" t="s">
        <v>535</v>
      </c>
      <c r="H619" s="19" t="s">
        <v>535</v>
      </c>
      <c r="I619" s="11"/>
      <c r="J619" s="11" t="s">
        <v>1739</v>
      </c>
      <c r="M619" s="17"/>
    </row>
    <row r="620" spans="1:13" s="15" customFormat="1" ht="14.25" hidden="1" customHeight="1">
      <c r="A620" s="12">
        <v>177</v>
      </c>
      <c r="B620" s="9" t="s">
        <v>635</v>
      </c>
      <c r="C620" s="20" t="s">
        <v>1747</v>
      </c>
      <c r="D620" s="8">
        <v>0</v>
      </c>
      <c r="E620" s="10" t="e">
        <v>#DIV/0!</v>
      </c>
      <c r="F620" s="10">
        <v>0</v>
      </c>
      <c r="G620" s="18" t="s">
        <v>535</v>
      </c>
      <c r="H620" s="19" t="s">
        <v>535</v>
      </c>
      <c r="I620" s="11"/>
      <c r="J620" s="11" t="s">
        <v>1739</v>
      </c>
      <c r="M620" s="17"/>
    </row>
    <row r="621" spans="1:13" s="15" customFormat="1" ht="14.25" hidden="1" customHeight="1">
      <c r="A621" s="12">
        <v>158</v>
      </c>
      <c r="B621" s="9" t="s">
        <v>636</v>
      </c>
      <c r="C621" s="20" t="s">
        <v>1748</v>
      </c>
      <c r="D621" s="8">
        <v>1030</v>
      </c>
      <c r="E621" s="10">
        <v>6000</v>
      </c>
      <c r="F621" s="10">
        <v>6180000</v>
      </c>
      <c r="G621" s="18" t="s">
        <v>535</v>
      </c>
      <c r="H621" s="19" t="s">
        <v>535</v>
      </c>
      <c r="I621" s="11"/>
      <c r="J621" s="11" t="s">
        <v>1739</v>
      </c>
      <c r="M621" s="17"/>
    </row>
    <row r="622" spans="1:13" s="15" customFormat="1" ht="14.25" hidden="1" customHeight="1">
      <c r="A622" s="12">
        <v>188</v>
      </c>
      <c r="B622" s="9" t="s">
        <v>637</v>
      </c>
      <c r="C622" s="20" t="s">
        <v>1748</v>
      </c>
      <c r="D622" s="8">
        <v>0</v>
      </c>
      <c r="E622" s="10" t="e">
        <v>#DIV/0!</v>
      </c>
      <c r="F622" s="10">
        <v>0</v>
      </c>
      <c r="G622" s="18" t="s">
        <v>535</v>
      </c>
      <c r="H622" s="19" t="s">
        <v>535</v>
      </c>
      <c r="I622" s="11"/>
      <c r="J622" s="11" t="s">
        <v>1739</v>
      </c>
      <c r="M622" s="17"/>
    </row>
    <row r="623" spans="1:13" s="15" customFormat="1" ht="14.25" hidden="1" customHeight="1">
      <c r="A623" s="12">
        <v>138</v>
      </c>
      <c r="B623" s="9" t="s">
        <v>638</v>
      </c>
      <c r="C623" s="20" t="s">
        <v>1748</v>
      </c>
      <c r="D623" s="8">
        <v>0</v>
      </c>
      <c r="E623" s="10" t="e">
        <v>#DIV/0!</v>
      </c>
      <c r="F623" s="10">
        <v>0</v>
      </c>
      <c r="G623" s="18" t="s">
        <v>535</v>
      </c>
      <c r="H623" s="19" t="s">
        <v>535</v>
      </c>
      <c r="I623" s="11"/>
      <c r="J623" s="11" t="s">
        <v>1739</v>
      </c>
      <c r="M623" s="17"/>
    </row>
    <row r="624" spans="1:13" s="15" customFormat="1" ht="14.25" hidden="1" customHeight="1">
      <c r="A624" s="12">
        <v>140</v>
      </c>
      <c r="B624" s="9" t="s">
        <v>639</v>
      </c>
      <c r="C624" s="20" t="s">
        <v>1742</v>
      </c>
      <c r="D624" s="8">
        <v>0</v>
      </c>
      <c r="E624" s="10" t="e">
        <v>#DIV/0!</v>
      </c>
      <c r="F624" s="10">
        <v>0</v>
      </c>
      <c r="G624" s="18" t="s">
        <v>535</v>
      </c>
      <c r="H624" s="19" t="s">
        <v>535</v>
      </c>
      <c r="I624" s="11"/>
      <c r="J624" s="11" t="s">
        <v>1739</v>
      </c>
      <c r="M624" s="17"/>
    </row>
    <row r="625" spans="1:13" s="15" customFormat="1" ht="14.25" hidden="1" customHeight="1">
      <c r="A625" s="12">
        <v>153</v>
      </c>
      <c r="B625" s="9" t="s">
        <v>640</v>
      </c>
      <c r="C625" s="20" t="s">
        <v>1748</v>
      </c>
      <c r="D625" s="8">
        <v>310</v>
      </c>
      <c r="E625" s="10">
        <v>13661.293548387097</v>
      </c>
      <c r="F625" s="10">
        <v>4235001</v>
      </c>
      <c r="G625" s="18" t="s">
        <v>535</v>
      </c>
      <c r="H625" s="19" t="s">
        <v>535</v>
      </c>
      <c r="I625" s="11"/>
      <c r="J625" s="11" t="s">
        <v>1739</v>
      </c>
      <c r="M625" s="17"/>
    </row>
    <row r="626" spans="1:13" s="15" customFormat="1" ht="14.25" hidden="1" customHeight="1">
      <c r="A626" s="12">
        <v>208</v>
      </c>
      <c r="B626" s="9" t="s">
        <v>641</v>
      </c>
      <c r="C626" s="20" t="s">
        <v>1748</v>
      </c>
      <c r="D626" s="8">
        <v>210</v>
      </c>
      <c r="E626" s="10">
        <v>25380.952380952382</v>
      </c>
      <c r="F626" s="10">
        <v>5330000</v>
      </c>
      <c r="G626" s="18" t="s">
        <v>535</v>
      </c>
      <c r="H626" s="19" t="s">
        <v>535</v>
      </c>
      <c r="I626" s="11"/>
      <c r="J626" s="11" t="s">
        <v>1739</v>
      </c>
      <c r="M626" s="17"/>
    </row>
    <row r="627" spans="1:13" s="15" customFormat="1" ht="14.25" hidden="1" customHeight="1">
      <c r="A627" s="12">
        <v>114</v>
      </c>
      <c r="B627" s="9" t="s">
        <v>642</v>
      </c>
      <c r="C627" s="20" t="s">
        <v>1747</v>
      </c>
      <c r="D627" s="8">
        <v>4800</v>
      </c>
      <c r="E627" s="10">
        <v>23249.999604166664</v>
      </c>
      <c r="F627" s="10">
        <v>111599998.09999999</v>
      </c>
      <c r="G627" s="18" t="s">
        <v>535</v>
      </c>
      <c r="H627" s="19" t="s">
        <v>535</v>
      </c>
      <c r="I627" s="11"/>
      <c r="J627" s="11" t="s">
        <v>1739</v>
      </c>
      <c r="M627" s="17"/>
    </row>
    <row r="628" spans="1:13" s="15" customFormat="1" ht="14.25" hidden="1" customHeight="1">
      <c r="A628" s="12">
        <v>190</v>
      </c>
      <c r="B628" s="9" t="s">
        <v>643</v>
      </c>
      <c r="C628" s="20" t="s">
        <v>1747</v>
      </c>
      <c r="D628" s="8">
        <v>0</v>
      </c>
      <c r="E628" s="10" t="e">
        <v>#DIV/0!</v>
      </c>
      <c r="F628" s="10">
        <v>0</v>
      </c>
      <c r="G628" s="18" t="s">
        <v>535</v>
      </c>
      <c r="H628" s="19" t="s">
        <v>535</v>
      </c>
      <c r="I628" s="11"/>
      <c r="J628" s="11" t="s">
        <v>1739</v>
      </c>
      <c r="M628" s="17"/>
    </row>
    <row r="629" spans="1:13" s="15" customFormat="1" ht="14.25" hidden="1" customHeight="1">
      <c r="A629" s="12">
        <v>164</v>
      </c>
      <c r="B629" s="9" t="s">
        <v>644</v>
      </c>
      <c r="C629" s="20" t="s">
        <v>1748</v>
      </c>
      <c r="D629" s="8">
        <v>0</v>
      </c>
      <c r="E629" s="10" t="e">
        <v>#DIV/0!</v>
      </c>
      <c r="F629" s="10">
        <v>0</v>
      </c>
      <c r="G629" s="18" t="s">
        <v>535</v>
      </c>
      <c r="H629" s="19" t="s">
        <v>535</v>
      </c>
      <c r="I629" s="11"/>
      <c r="J629" s="11" t="s">
        <v>1739</v>
      </c>
      <c r="M629" s="17"/>
    </row>
    <row r="630" spans="1:13" s="15" customFormat="1" ht="14.25" hidden="1" customHeight="1">
      <c r="A630" s="12">
        <v>148</v>
      </c>
      <c r="B630" s="9" t="s">
        <v>645</v>
      </c>
      <c r="C630" s="20" t="s">
        <v>1748</v>
      </c>
      <c r="D630" s="8">
        <v>320</v>
      </c>
      <c r="E630" s="10">
        <v>41102.681250000001</v>
      </c>
      <c r="F630" s="10">
        <v>13152858</v>
      </c>
      <c r="G630" s="18" t="s">
        <v>535</v>
      </c>
      <c r="H630" s="19" t="s">
        <v>535</v>
      </c>
      <c r="I630" s="11"/>
      <c r="J630" s="11" t="s">
        <v>1739</v>
      </c>
      <c r="M630" s="17"/>
    </row>
    <row r="631" spans="1:13" s="15" customFormat="1" ht="14.25" hidden="1" customHeight="1">
      <c r="A631" s="12">
        <v>166</v>
      </c>
      <c r="B631" s="9" t="s">
        <v>646</v>
      </c>
      <c r="C631" s="20" t="s">
        <v>1742</v>
      </c>
      <c r="D631" s="8">
        <v>0</v>
      </c>
      <c r="E631" s="10" t="e">
        <v>#DIV/0!</v>
      </c>
      <c r="F631" s="10">
        <v>0</v>
      </c>
      <c r="G631" s="18" t="s">
        <v>535</v>
      </c>
      <c r="H631" s="19" t="s">
        <v>535</v>
      </c>
      <c r="I631" s="11"/>
      <c r="J631" s="11" t="s">
        <v>1739</v>
      </c>
      <c r="M631" s="17"/>
    </row>
    <row r="632" spans="1:13" s="15" customFormat="1" ht="14.25" hidden="1" customHeight="1">
      <c r="A632" s="12">
        <v>110</v>
      </c>
      <c r="B632" s="9" t="s">
        <v>647</v>
      </c>
      <c r="C632" s="20" t="s">
        <v>1754</v>
      </c>
      <c r="D632" s="8">
        <v>2340</v>
      </c>
      <c r="E632" s="10">
        <v>63240.000427350431</v>
      </c>
      <c r="F632" s="10">
        <v>147981601</v>
      </c>
      <c r="G632" s="18" t="s">
        <v>535</v>
      </c>
      <c r="H632" s="19" t="s">
        <v>535</v>
      </c>
      <c r="I632" s="11"/>
      <c r="J632" s="11" t="s">
        <v>1739</v>
      </c>
      <c r="M632" s="17"/>
    </row>
    <row r="633" spans="1:13" s="15" customFormat="1" ht="14.25" hidden="1" customHeight="1">
      <c r="A633" s="12">
        <v>163</v>
      </c>
      <c r="B633" s="9" t="s">
        <v>648</v>
      </c>
      <c r="C633" s="20" t="s">
        <v>1744</v>
      </c>
      <c r="D633" s="8">
        <v>1240</v>
      </c>
      <c r="E633" s="10">
        <v>5118.9709677419351</v>
      </c>
      <c r="F633" s="10">
        <v>6347524</v>
      </c>
      <c r="G633" s="18" t="s">
        <v>535</v>
      </c>
      <c r="H633" s="19" t="s">
        <v>535</v>
      </c>
      <c r="I633" s="11"/>
      <c r="J633" s="11" t="s">
        <v>1739</v>
      </c>
      <c r="M633" s="17"/>
    </row>
    <row r="634" spans="1:13" s="15" customFormat="1" ht="14.25" hidden="1" customHeight="1">
      <c r="A634" s="12">
        <v>127</v>
      </c>
      <c r="B634" s="9" t="s">
        <v>649</v>
      </c>
      <c r="C634" s="20" t="s">
        <v>1746</v>
      </c>
      <c r="D634" s="8">
        <v>780</v>
      </c>
      <c r="E634" s="10">
        <v>19530</v>
      </c>
      <c r="F634" s="10">
        <v>15233400</v>
      </c>
      <c r="G634" s="18" t="s">
        <v>535</v>
      </c>
      <c r="H634" s="19" t="s">
        <v>535</v>
      </c>
      <c r="I634" s="11"/>
      <c r="J634" s="11" t="s">
        <v>1739</v>
      </c>
      <c r="M634" s="17"/>
    </row>
    <row r="635" spans="1:13" s="15" customFormat="1" ht="14.25" hidden="1" customHeight="1">
      <c r="A635" s="12">
        <v>182</v>
      </c>
      <c r="B635" s="9" t="s">
        <v>650</v>
      </c>
      <c r="C635" s="20" t="s">
        <v>1748</v>
      </c>
      <c r="D635" s="8">
        <v>2260</v>
      </c>
      <c r="E635" s="10">
        <v>14392.920486725665</v>
      </c>
      <c r="F635" s="10">
        <v>32528000.300000001</v>
      </c>
      <c r="G635" s="18" t="s">
        <v>535</v>
      </c>
      <c r="H635" s="19" t="s">
        <v>535</v>
      </c>
      <c r="I635" s="11"/>
      <c r="J635" s="11" t="s">
        <v>1739</v>
      </c>
      <c r="M635" s="17"/>
    </row>
    <row r="636" spans="1:13" s="15" customFormat="1" ht="14.25" hidden="1" customHeight="1">
      <c r="A636" s="12">
        <v>178</v>
      </c>
      <c r="B636" s="9" t="s">
        <v>651</v>
      </c>
      <c r="C636" s="20" t="s">
        <v>1745</v>
      </c>
      <c r="D636" s="8">
        <v>30</v>
      </c>
      <c r="E636" s="10">
        <v>20000</v>
      </c>
      <c r="F636" s="10">
        <v>600000</v>
      </c>
      <c r="G636" s="18" t="s">
        <v>535</v>
      </c>
      <c r="H636" s="19" t="s">
        <v>535</v>
      </c>
      <c r="I636" s="11"/>
      <c r="J636" s="11" t="s">
        <v>1739</v>
      </c>
      <c r="M636" s="17"/>
    </row>
    <row r="637" spans="1:13" s="15" customFormat="1" ht="14.25" hidden="1" customHeight="1">
      <c r="A637" s="12">
        <v>218</v>
      </c>
      <c r="B637" s="9" t="s">
        <v>652</v>
      </c>
      <c r="C637" s="20" t="s">
        <v>1742</v>
      </c>
      <c r="D637" s="8">
        <v>0</v>
      </c>
      <c r="E637" s="10" t="e">
        <v>#DIV/0!</v>
      </c>
      <c r="F637" s="10">
        <v>0</v>
      </c>
      <c r="G637" s="18" t="s">
        <v>535</v>
      </c>
      <c r="H637" s="19" t="s">
        <v>535</v>
      </c>
      <c r="I637" s="11"/>
      <c r="J637" s="11" t="s">
        <v>1739</v>
      </c>
      <c r="M637" s="17"/>
    </row>
    <row r="638" spans="1:13" s="15" customFormat="1" ht="14.25" hidden="1" customHeight="1">
      <c r="A638" s="12">
        <v>202</v>
      </c>
      <c r="B638" s="9" t="s">
        <v>653</v>
      </c>
      <c r="C638" s="20" t="s">
        <v>1748</v>
      </c>
      <c r="D638" s="8">
        <v>0</v>
      </c>
      <c r="E638" s="10" t="e">
        <v>#DIV/0!</v>
      </c>
      <c r="F638" s="10">
        <v>0</v>
      </c>
      <c r="G638" s="18" t="s">
        <v>535</v>
      </c>
      <c r="H638" s="19" t="s">
        <v>535</v>
      </c>
      <c r="I638" s="11"/>
      <c r="J638" s="11" t="s">
        <v>1739</v>
      </c>
      <c r="M638" s="17"/>
    </row>
    <row r="639" spans="1:13" s="15" customFormat="1" ht="14.25" hidden="1" customHeight="1">
      <c r="A639" s="12">
        <v>0</v>
      </c>
      <c r="B639" s="9" t="s">
        <v>1675</v>
      </c>
      <c r="C639" s="20" t="s">
        <v>1748</v>
      </c>
      <c r="D639" s="8">
        <v>0</v>
      </c>
      <c r="E639" s="10" t="e">
        <v>#DIV/0!</v>
      </c>
      <c r="F639" s="10">
        <v>0</v>
      </c>
      <c r="G639" s="18" t="s">
        <v>535</v>
      </c>
      <c r="H639" s="19" t="s">
        <v>535</v>
      </c>
      <c r="I639" s="11"/>
      <c r="J639" s="11" t="s">
        <v>1739</v>
      </c>
      <c r="M639" s="17"/>
    </row>
    <row r="640" spans="1:13" s="15" customFormat="1" ht="14.25" hidden="1" customHeight="1">
      <c r="A640" s="12">
        <v>219</v>
      </c>
      <c r="B640" s="9" t="s">
        <v>654</v>
      </c>
      <c r="C640" s="20">
        <v>0</v>
      </c>
      <c r="D640" s="8">
        <v>0</v>
      </c>
      <c r="E640" s="10" t="e">
        <v>#DIV/0!</v>
      </c>
      <c r="F640" s="10">
        <v>0</v>
      </c>
      <c r="G640" s="18" t="s">
        <v>655</v>
      </c>
      <c r="H640" s="19">
        <v>7657749193.9799995</v>
      </c>
      <c r="I640" s="11"/>
      <c r="J640" s="11">
        <v>0</v>
      </c>
      <c r="M640" s="17"/>
    </row>
    <row r="641" spans="1:13" s="34" customFormat="1" ht="14.25" hidden="1" customHeight="1">
      <c r="A641" s="26">
        <v>224</v>
      </c>
      <c r="B641" s="27" t="s">
        <v>656</v>
      </c>
      <c r="C641" s="28" t="s">
        <v>1748</v>
      </c>
      <c r="D641" s="29">
        <v>0</v>
      </c>
      <c r="E641" s="30" t="e">
        <v>#DIV/0!</v>
      </c>
      <c r="F641" s="30">
        <v>0</v>
      </c>
      <c r="G641" s="31" t="s">
        <v>657</v>
      </c>
      <c r="H641" s="32" t="s">
        <v>657</v>
      </c>
      <c r="I641" s="33"/>
      <c r="J641" s="33" t="s">
        <v>1753</v>
      </c>
      <c r="M641" s="35"/>
    </row>
    <row r="642" spans="1:13" s="34" customFormat="1" ht="14.25" hidden="1" customHeight="1">
      <c r="A642" s="26">
        <v>222</v>
      </c>
      <c r="B642" s="27" t="s">
        <v>658</v>
      </c>
      <c r="C642" s="28" t="s">
        <v>1748</v>
      </c>
      <c r="D642" s="29">
        <v>55</v>
      </c>
      <c r="E642" s="30">
        <v>1854329</v>
      </c>
      <c r="F642" s="30">
        <v>101988095</v>
      </c>
      <c r="G642" s="31" t="s">
        <v>657</v>
      </c>
      <c r="H642" s="32" t="s">
        <v>657</v>
      </c>
      <c r="I642" s="33"/>
      <c r="J642" s="33" t="s">
        <v>1753</v>
      </c>
      <c r="M642" s="35"/>
    </row>
    <row r="643" spans="1:13" s="34" customFormat="1" ht="14.25" hidden="1" customHeight="1">
      <c r="A643" s="26">
        <v>226</v>
      </c>
      <c r="B643" s="27" t="s">
        <v>659</v>
      </c>
      <c r="C643" s="28" t="s">
        <v>1748</v>
      </c>
      <c r="D643" s="29">
        <v>0</v>
      </c>
      <c r="E643" s="30" t="e">
        <v>#DIV/0!</v>
      </c>
      <c r="F643" s="30">
        <v>0</v>
      </c>
      <c r="G643" s="31" t="s">
        <v>657</v>
      </c>
      <c r="H643" s="32" t="s">
        <v>657</v>
      </c>
      <c r="I643" s="33"/>
      <c r="J643" s="33" t="s">
        <v>1753</v>
      </c>
      <c r="M643" s="35"/>
    </row>
    <row r="644" spans="1:13" s="34" customFormat="1" ht="14.25" hidden="1" customHeight="1">
      <c r="A644" s="26">
        <v>225</v>
      </c>
      <c r="B644" s="27" t="s">
        <v>660</v>
      </c>
      <c r="C644" s="28" t="s">
        <v>1748</v>
      </c>
      <c r="D644" s="29">
        <v>1507</v>
      </c>
      <c r="E644" s="30">
        <v>447939.56536164565</v>
      </c>
      <c r="F644" s="30">
        <v>675044925</v>
      </c>
      <c r="G644" s="31" t="s">
        <v>657</v>
      </c>
      <c r="H644" s="32" t="s">
        <v>657</v>
      </c>
      <c r="I644" s="33"/>
      <c r="J644" s="33" t="s">
        <v>1753</v>
      </c>
      <c r="M644" s="35"/>
    </row>
    <row r="645" spans="1:13" s="34" customFormat="1" ht="14.25" hidden="1" customHeight="1">
      <c r="A645" s="26">
        <v>231</v>
      </c>
      <c r="B645" s="27" t="s">
        <v>661</v>
      </c>
      <c r="C645" s="28" t="s">
        <v>1748</v>
      </c>
      <c r="D645" s="29">
        <v>0</v>
      </c>
      <c r="E645" s="30" t="e">
        <v>#DIV/0!</v>
      </c>
      <c r="F645" s="30">
        <v>0</v>
      </c>
      <c r="G645" s="31" t="s">
        <v>657</v>
      </c>
      <c r="H645" s="32" t="s">
        <v>657</v>
      </c>
      <c r="I645" s="33"/>
      <c r="J645" s="33" t="s">
        <v>1753</v>
      </c>
      <c r="M645" s="35"/>
    </row>
    <row r="646" spans="1:13" s="34" customFormat="1" ht="14.25" hidden="1" customHeight="1">
      <c r="A646" s="26">
        <v>221</v>
      </c>
      <c r="B646" s="27" t="s">
        <v>662</v>
      </c>
      <c r="C646" s="28" t="s">
        <v>1746</v>
      </c>
      <c r="D646" s="29">
        <v>0</v>
      </c>
      <c r="E646" s="30" t="e">
        <v>#DIV/0!</v>
      </c>
      <c r="F646" s="30">
        <v>0</v>
      </c>
      <c r="G646" s="31" t="s">
        <v>657</v>
      </c>
      <c r="H646" s="32" t="s">
        <v>657</v>
      </c>
      <c r="I646" s="33"/>
      <c r="J646" s="33" t="s">
        <v>1753</v>
      </c>
      <c r="M646" s="35"/>
    </row>
    <row r="647" spans="1:13" s="34" customFormat="1" ht="14.25" hidden="1" customHeight="1">
      <c r="A647" s="26">
        <v>220</v>
      </c>
      <c r="B647" s="27" t="s">
        <v>663</v>
      </c>
      <c r="C647" s="28" t="s">
        <v>1745</v>
      </c>
      <c r="D647" s="29">
        <v>770</v>
      </c>
      <c r="E647" s="30">
        <v>1185513.9142857143</v>
      </c>
      <c r="F647" s="30">
        <v>912845714</v>
      </c>
      <c r="G647" s="31" t="s">
        <v>657</v>
      </c>
      <c r="H647" s="32" t="s">
        <v>657</v>
      </c>
      <c r="I647" s="33"/>
      <c r="J647" s="33" t="s">
        <v>1753</v>
      </c>
      <c r="M647" s="35"/>
    </row>
    <row r="648" spans="1:13" s="15" customFormat="1" ht="14.25" hidden="1" customHeight="1">
      <c r="A648" s="12">
        <v>235</v>
      </c>
      <c r="B648" s="9" t="s">
        <v>664</v>
      </c>
      <c r="C648" s="20" t="s">
        <v>1748</v>
      </c>
      <c r="D648" s="8">
        <v>132</v>
      </c>
      <c r="E648" s="10">
        <v>313511</v>
      </c>
      <c r="F648" s="10">
        <v>41383452</v>
      </c>
      <c r="G648" s="18" t="s">
        <v>657</v>
      </c>
      <c r="H648" s="19" t="s">
        <v>657</v>
      </c>
      <c r="I648" s="11"/>
      <c r="J648" s="11"/>
      <c r="M648" s="17"/>
    </row>
    <row r="649" spans="1:13" s="15" customFormat="1" ht="14.25" hidden="1" customHeight="1">
      <c r="A649" s="12">
        <v>223</v>
      </c>
      <c r="B649" s="9" t="s">
        <v>665</v>
      </c>
      <c r="C649" s="20" t="s">
        <v>1748</v>
      </c>
      <c r="D649" s="8">
        <v>21.7</v>
      </c>
      <c r="E649" s="10">
        <v>251590.50691244242</v>
      </c>
      <c r="F649" s="10">
        <v>5459514</v>
      </c>
      <c r="G649" s="18" t="s">
        <v>657</v>
      </c>
      <c r="H649" s="19" t="s">
        <v>657</v>
      </c>
      <c r="I649" s="11"/>
      <c r="J649" s="11"/>
      <c r="M649" s="17"/>
    </row>
    <row r="650" spans="1:13" s="15" customFormat="1" ht="14.25" hidden="1" customHeight="1">
      <c r="A650" s="12">
        <v>229</v>
      </c>
      <c r="B650" s="9" t="s">
        <v>666</v>
      </c>
      <c r="C650" s="20" t="s">
        <v>1748</v>
      </c>
      <c r="D650" s="8">
        <v>3868</v>
      </c>
      <c r="E650" s="10">
        <v>175308.57936918305</v>
      </c>
      <c r="F650" s="10">
        <v>678093585</v>
      </c>
      <c r="G650" s="18" t="s">
        <v>657</v>
      </c>
      <c r="H650" s="19" t="s">
        <v>657</v>
      </c>
      <c r="I650" s="11"/>
      <c r="J650" s="11"/>
      <c r="M650" s="17"/>
    </row>
    <row r="651" spans="1:13" s="15" customFormat="1" ht="14.25" hidden="1" customHeight="1">
      <c r="A651" s="12">
        <v>234</v>
      </c>
      <c r="B651" s="9" t="s">
        <v>667</v>
      </c>
      <c r="C651" s="20" t="s">
        <v>1748</v>
      </c>
      <c r="D651" s="8">
        <v>5357</v>
      </c>
      <c r="E651" s="10">
        <v>649301.5749449319</v>
      </c>
      <c r="F651" s="10">
        <v>3478308536.98</v>
      </c>
      <c r="G651" s="18" t="s">
        <v>657</v>
      </c>
      <c r="H651" s="19" t="s">
        <v>657</v>
      </c>
      <c r="I651" s="11"/>
      <c r="J651" s="11"/>
      <c r="M651" s="17"/>
    </row>
    <row r="652" spans="1:13" s="15" customFormat="1" ht="14.25" hidden="1" customHeight="1">
      <c r="A652" s="12">
        <v>237</v>
      </c>
      <c r="B652" s="9" t="s">
        <v>668</v>
      </c>
      <c r="C652" s="20" t="s">
        <v>1748</v>
      </c>
      <c r="D652" s="8">
        <v>330</v>
      </c>
      <c r="E652" s="10">
        <v>652669.88484848489</v>
      </c>
      <c r="F652" s="10">
        <v>215381062</v>
      </c>
      <c r="G652" s="18" t="s">
        <v>657</v>
      </c>
      <c r="H652" s="19" t="s">
        <v>657</v>
      </c>
      <c r="I652" s="11"/>
      <c r="J652" s="11"/>
      <c r="M652" s="17"/>
    </row>
    <row r="653" spans="1:13" s="15" customFormat="1" ht="14.25" hidden="1" customHeight="1">
      <c r="A653" s="12">
        <v>228</v>
      </c>
      <c r="B653" s="9" t="s">
        <v>669</v>
      </c>
      <c r="C653" s="20" t="s">
        <v>1748</v>
      </c>
      <c r="D653" s="8">
        <v>0</v>
      </c>
      <c r="E653" s="10" t="e">
        <v>#DIV/0!</v>
      </c>
      <c r="F653" s="10">
        <v>0</v>
      </c>
      <c r="G653" s="18" t="s">
        <v>657</v>
      </c>
      <c r="H653" s="19" t="s">
        <v>657</v>
      </c>
      <c r="I653" s="11"/>
      <c r="J653" s="11"/>
      <c r="M653" s="17"/>
    </row>
    <row r="654" spans="1:13" s="15" customFormat="1" ht="14.25" hidden="1" customHeight="1">
      <c r="A654" s="12">
        <v>232</v>
      </c>
      <c r="B654" s="9" t="s">
        <v>670</v>
      </c>
      <c r="C654" s="20" t="s">
        <v>1748</v>
      </c>
      <c r="D654" s="8">
        <v>0</v>
      </c>
      <c r="E654" s="10" t="e">
        <v>#DIV/0!</v>
      </c>
      <c r="F654" s="10">
        <v>0</v>
      </c>
      <c r="G654" s="18" t="s">
        <v>657</v>
      </c>
      <c r="H654" s="19" t="s">
        <v>657</v>
      </c>
      <c r="I654" s="11"/>
      <c r="J654" s="11"/>
      <c r="M654" s="17"/>
    </row>
    <row r="655" spans="1:13" s="15" customFormat="1" ht="14.25" hidden="1" customHeight="1">
      <c r="A655" s="12">
        <v>227</v>
      </c>
      <c r="B655" s="9" t="s">
        <v>671</v>
      </c>
      <c r="C655" s="20" t="s">
        <v>1748</v>
      </c>
      <c r="D655" s="8">
        <v>738</v>
      </c>
      <c r="E655" s="10">
        <v>692510.28455284552</v>
      </c>
      <c r="F655" s="10">
        <v>511072590</v>
      </c>
      <c r="G655" s="18" t="s">
        <v>657</v>
      </c>
      <c r="H655" s="19" t="s">
        <v>657</v>
      </c>
      <c r="I655" s="11"/>
      <c r="J655" s="11"/>
      <c r="M655" s="17"/>
    </row>
    <row r="656" spans="1:13" s="15" customFormat="1" ht="14.25" hidden="1" customHeight="1">
      <c r="A656" s="12">
        <v>230</v>
      </c>
      <c r="B656" s="9" t="s">
        <v>672</v>
      </c>
      <c r="C656" s="20" t="s">
        <v>1748</v>
      </c>
      <c r="D656" s="8">
        <v>0</v>
      </c>
      <c r="E656" s="10" t="e">
        <v>#DIV/0!</v>
      </c>
      <c r="F656" s="10">
        <v>0</v>
      </c>
      <c r="G656" s="18" t="s">
        <v>657</v>
      </c>
      <c r="H656" s="19" t="s">
        <v>657</v>
      </c>
      <c r="I656" s="11"/>
      <c r="J656" s="11"/>
      <c r="M656" s="17"/>
    </row>
    <row r="657" spans="1:13" s="15" customFormat="1" ht="14.25" hidden="1" customHeight="1">
      <c r="A657" s="12">
        <v>236</v>
      </c>
      <c r="B657" s="9" t="s">
        <v>673</v>
      </c>
      <c r="C657" s="20" t="s">
        <v>1748</v>
      </c>
      <c r="D657" s="8">
        <v>140</v>
      </c>
      <c r="E657" s="10">
        <v>1077680</v>
      </c>
      <c r="F657" s="10">
        <v>150875200</v>
      </c>
      <c r="G657" s="18" t="s">
        <v>657</v>
      </c>
      <c r="H657" s="19" t="s">
        <v>657</v>
      </c>
      <c r="I657" s="11"/>
      <c r="J657" s="11"/>
      <c r="M657" s="17"/>
    </row>
    <row r="658" spans="1:13" s="15" customFormat="1" ht="14.25" hidden="1" customHeight="1">
      <c r="A658" s="12">
        <v>233</v>
      </c>
      <c r="B658" s="9" t="s">
        <v>674</v>
      </c>
      <c r="C658" s="20" t="s">
        <v>1748</v>
      </c>
      <c r="D658" s="8">
        <v>440</v>
      </c>
      <c r="E658" s="10">
        <v>2016583</v>
      </c>
      <c r="F658" s="10">
        <v>887296520</v>
      </c>
      <c r="G658" s="18" t="s">
        <v>657</v>
      </c>
      <c r="H658" s="19" t="s">
        <v>657</v>
      </c>
      <c r="I658" s="11"/>
      <c r="J658" s="11"/>
      <c r="M658" s="17"/>
    </row>
    <row r="659" spans="1:13" s="15" customFormat="1" ht="14.25" hidden="1" customHeight="1">
      <c r="A659" s="12">
        <v>0</v>
      </c>
      <c r="B659" s="9" t="s">
        <v>675</v>
      </c>
      <c r="C659" s="20">
        <v>0</v>
      </c>
      <c r="D659" s="8">
        <v>0</v>
      </c>
      <c r="E659" s="10" t="e">
        <v>#DIV/0!</v>
      </c>
      <c r="F659" s="10">
        <v>0</v>
      </c>
      <c r="G659" s="18" t="s">
        <v>676</v>
      </c>
      <c r="H659" s="19">
        <v>24047415029</v>
      </c>
      <c r="I659" s="11"/>
      <c r="J659" s="11"/>
      <c r="M659" s="17"/>
    </row>
    <row r="660" spans="1:13" s="15" customFormat="1" ht="14.25" hidden="1" customHeight="1">
      <c r="A660" s="12">
        <v>9</v>
      </c>
      <c r="B660" s="9" t="s">
        <v>677</v>
      </c>
      <c r="C660" s="20" t="s">
        <v>1748</v>
      </c>
      <c r="D660" s="8">
        <v>0</v>
      </c>
      <c r="E660" s="10" t="e">
        <v>#DIV/0!</v>
      </c>
      <c r="F660" s="10">
        <v>0</v>
      </c>
      <c r="G660" s="18" t="s">
        <v>678</v>
      </c>
      <c r="H660" s="19" t="s">
        <v>678</v>
      </c>
      <c r="I660" s="11"/>
      <c r="J660" s="11"/>
      <c r="M660" s="17"/>
    </row>
    <row r="661" spans="1:13" s="15" customFormat="1" ht="14.25" hidden="1" customHeight="1">
      <c r="A661" s="12">
        <v>10</v>
      </c>
      <c r="B661" s="9" t="s">
        <v>679</v>
      </c>
      <c r="C661" s="20" t="s">
        <v>1748</v>
      </c>
      <c r="D661" s="8">
        <v>0</v>
      </c>
      <c r="E661" s="10" t="e">
        <v>#DIV/0!</v>
      </c>
      <c r="F661" s="10">
        <v>0</v>
      </c>
      <c r="G661" s="18" t="s">
        <v>678</v>
      </c>
      <c r="H661" s="19" t="s">
        <v>678</v>
      </c>
      <c r="I661" s="11"/>
      <c r="J661" s="11"/>
      <c r="M661" s="17"/>
    </row>
    <row r="662" spans="1:13" s="15" customFormat="1" ht="14.25" hidden="1" customHeight="1">
      <c r="A662" s="12">
        <v>7</v>
      </c>
      <c r="B662" s="9" t="s">
        <v>680</v>
      </c>
      <c r="C662" s="20" t="s">
        <v>1748</v>
      </c>
      <c r="D662" s="8">
        <v>1463</v>
      </c>
      <c r="E662" s="10">
        <v>182870.89542036911</v>
      </c>
      <c r="F662" s="10">
        <v>267540120</v>
      </c>
      <c r="G662" s="18" t="s">
        <v>678</v>
      </c>
      <c r="H662" s="19" t="s">
        <v>678</v>
      </c>
      <c r="I662" s="11"/>
      <c r="J662" s="11"/>
      <c r="M662" s="17"/>
    </row>
    <row r="663" spans="1:13" s="15" customFormat="1" ht="14.25" hidden="1" customHeight="1">
      <c r="A663" s="12">
        <v>8</v>
      </c>
      <c r="B663" s="9" t="s">
        <v>681</v>
      </c>
      <c r="C663" s="20" t="s">
        <v>1748</v>
      </c>
      <c r="D663" s="8">
        <v>0</v>
      </c>
      <c r="E663" s="10" t="e">
        <v>#DIV/0!</v>
      </c>
      <c r="F663" s="10">
        <v>0</v>
      </c>
      <c r="G663" s="18" t="s">
        <v>678</v>
      </c>
      <c r="H663" s="19" t="s">
        <v>678</v>
      </c>
      <c r="I663" s="11"/>
      <c r="J663" s="11"/>
      <c r="M663" s="17"/>
    </row>
    <row r="664" spans="1:13" s="15" customFormat="1" ht="14.25" hidden="1" customHeight="1">
      <c r="A664" s="12">
        <v>5</v>
      </c>
      <c r="B664" s="9" t="s">
        <v>682</v>
      </c>
      <c r="C664" s="20" t="s">
        <v>1748</v>
      </c>
      <c r="D664" s="8">
        <v>0</v>
      </c>
      <c r="E664" s="10" t="e">
        <v>#DIV/0!</v>
      </c>
      <c r="F664" s="10">
        <v>0</v>
      </c>
      <c r="G664" s="18" t="s">
        <v>678</v>
      </c>
      <c r="H664" s="19" t="s">
        <v>678</v>
      </c>
      <c r="I664" s="11"/>
      <c r="J664" s="11"/>
      <c r="M664" s="17"/>
    </row>
    <row r="665" spans="1:13" s="15" customFormat="1" ht="14.25" hidden="1" customHeight="1">
      <c r="A665" s="12">
        <v>12</v>
      </c>
      <c r="B665" s="9" t="s">
        <v>683</v>
      </c>
      <c r="C665" s="20" t="s">
        <v>1748</v>
      </c>
      <c r="D665" s="8">
        <v>0</v>
      </c>
      <c r="E665" s="10" t="e">
        <v>#DIV/0!</v>
      </c>
      <c r="F665" s="10">
        <v>0</v>
      </c>
      <c r="G665" s="18" t="s">
        <v>678</v>
      </c>
      <c r="H665" s="19" t="s">
        <v>678</v>
      </c>
      <c r="I665" s="11"/>
      <c r="J665" s="11"/>
      <c r="M665" s="17"/>
    </row>
    <row r="666" spans="1:13" s="15" customFormat="1" ht="14.25" hidden="1" customHeight="1">
      <c r="A666" s="12">
        <v>2</v>
      </c>
      <c r="B666" s="9" t="s">
        <v>684</v>
      </c>
      <c r="C666" s="20" t="s">
        <v>1748</v>
      </c>
      <c r="D666" s="8">
        <v>1510</v>
      </c>
      <c r="E666" s="10">
        <v>921812.38543046359</v>
      </c>
      <c r="F666" s="10">
        <v>1391936702</v>
      </c>
      <c r="G666" s="18" t="s">
        <v>678</v>
      </c>
      <c r="H666" s="19" t="s">
        <v>678</v>
      </c>
      <c r="I666" s="11"/>
      <c r="J666" s="11"/>
      <c r="M666" s="17"/>
    </row>
    <row r="667" spans="1:13" s="15" customFormat="1" ht="14.25" hidden="1" customHeight="1">
      <c r="A667" s="12">
        <v>1</v>
      </c>
      <c r="B667" s="9" t="s">
        <v>685</v>
      </c>
      <c r="C667" s="20" t="s">
        <v>1748</v>
      </c>
      <c r="D667" s="8">
        <v>2224</v>
      </c>
      <c r="E667" s="10">
        <v>1701756</v>
      </c>
      <c r="F667" s="10">
        <v>3784705344</v>
      </c>
      <c r="G667" s="18" t="s">
        <v>678</v>
      </c>
      <c r="H667" s="19" t="s">
        <v>678</v>
      </c>
      <c r="I667" s="11"/>
      <c r="J667" s="11"/>
      <c r="M667" s="17"/>
    </row>
    <row r="668" spans="1:13" s="15" customFormat="1" ht="14.25" hidden="1" customHeight="1">
      <c r="A668" s="12">
        <v>3</v>
      </c>
      <c r="B668" s="9" t="s">
        <v>686</v>
      </c>
      <c r="C668" s="20" t="s">
        <v>1748</v>
      </c>
      <c r="D668" s="8">
        <v>804</v>
      </c>
      <c r="E668" s="10">
        <v>484226.59701492538</v>
      </c>
      <c r="F668" s="10">
        <v>389318184</v>
      </c>
      <c r="G668" s="18" t="s">
        <v>678</v>
      </c>
      <c r="H668" s="19" t="s">
        <v>678</v>
      </c>
      <c r="I668" s="11"/>
      <c r="J668" s="11"/>
      <c r="M668" s="17"/>
    </row>
    <row r="669" spans="1:13" s="34" customFormat="1" ht="14.25" hidden="1" customHeight="1">
      <c r="A669" s="26">
        <v>6</v>
      </c>
      <c r="B669" s="27" t="s">
        <v>687</v>
      </c>
      <c r="C669" s="28" t="s">
        <v>1748</v>
      </c>
      <c r="D669" s="29">
        <v>6767</v>
      </c>
      <c r="E669" s="30">
        <v>112266</v>
      </c>
      <c r="F669" s="30">
        <v>759704022</v>
      </c>
      <c r="G669" s="31" t="s">
        <v>678</v>
      </c>
      <c r="H669" s="32" t="s">
        <v>678</v>
      </c>
      <c r="I669" s="33"/>
      <c r="J669" s="33" t="s">
        <v>1753</v>
      </c>
      <c r="M669" s="35"/>
    </row>
    <row r="670" spans="1:13" s="34" customFormat="1" ht="14.25" hidden="1" customHeight="1">
      <c r="A670" s="26">
        <v>4</v>
      </c>
      <c r="B670" s="27" t="s">
        <v>688</v>
      </c>
      <c r="C670" s="28" t="s">
        <v>1745</v>
      </c>
      <c r="D670" s="29">
        <v>1320</v>
      </c>
      <c r="E670" s="30">
        <v>769440</v>
      </c>
      <c r="F670" s="30">
        <v>1015660800</v>
      </c>
      <c r="G670" s="31" t="s">
        <v>678</v>
      </c>
      <c r="H670" s="32" t="s">
        <v>678</v>
      </c>
      <c r="I670" s="33"/>
      <c r="J670" s="33" t="s">
        <v>1753</v>
      </c>
      <c r="M670" s="35"/>
    </row>
    <row r="671" spans="1:13" s="34" customFormat="1" ht="14.25" hidden="1" customHeight="1">
      <c r="A671" s="26">
        <v>11</v>
      </c>
      <c r="B671" s="27" t="s">
        <v>689</v>
      </c>
      <c r="C671" s="28" t="s">
        <v>1748</v>
      </c>
      <c r="D671" s="29">
        <v>2130</v>
      </c>
      <c r="E671" s="30">
        <v>399840</v>
      </c>
      <c r="F671" s="30">
        <v>851659200</v>
      </c>
      <c r="G671" s="31" t="s">
        <v>678</v>
      </c>
      <c r="H671" s="32" t="s">
        <v>678</v>
      </c>
      <c r="I671" s="33"/>
      <c r="J671" s="33" t="s">
        <v>1753</v>
      </c>
      <c r="M671" s="35"/>
    </row>
    <row r="672" spans="1:13" s="46" customFormat="1" ht="14.25" customHeight="1">
      <c r="A672" s="38">
        <v>17</v>
      </c>
      <c r="B672" s="39" t="s">
        <v>690</v>
      </c>
      <c r="C672" s="40" t="s">
        <v>1748</v>
      </c>
      <c r="D672" s="41">
        <v>600</v>
      </c>
      <c r="E672" s="42">
        <v>115290</v>
      </c>
      <c r="F672" s="42">
        <v>69174000</v>
      </c>
      <c r="G672" s="43" t="s">
        <v>678</v>
      </c>
      <c r="H672" s="44" t="s">
        <v>678</v>
      </c>
      <c r="I672" s="45"/>
      <c r="J672" s="45" t="s">
        <v>1751</v>
      </c>
      <c r="M672" s="47"/>
    </row>
    <row r="673" spans="1:13" s="46" customFormat="1" ht="14.25" customHeight="1">
      <c r="A673" s="38">
        <v>18</v>
      </c>
      <c r="B673" s="39" t="s">
        <v>691</v>
      </c>
      <c r="C673" s="40" t="s">
        <v>1748</v>
      </c>
      <c r="D673" s="41">
        <v>710</v>
      </c>
      <c r="E673" s="42">
        <v>926856</v>
      </c>
      <c r="F673" s="42">
        <v>658067760</v>
      </c>
      <c r="G673" s="43" t="s">
        <v>678</v>
      </c>
      <c r="H673" s="44" t="s">
        <v>678</v>
      </c>
      <c r="I673" s="45"/>
      <c r="J673" s="45" t="s">
        <v>1751</v>
      </c>
      <c r="M673" s="47"/>
    </row>
    <row r="674" spans="1:13" s="46" customFormat="1" ht="14.25" customHeight="1">
      <c r="A674" s="38">
        <v>16</v>
      </c>
      <c r="B674" s="39" t="s">
        <v>692</v>
      </c>
      <c r="C674" s="40" t="s">
        <v>1748</v>
      </c>
      <c r="D674" s="41">
        <v>1019</v>
      </c>
      <c r="E674" s="42">
        <v>1126792.6104023552</v>
      </c>
      <c r="F674" s="42">
        <v>1148201670</v>
      </c>
      <c r="G674" s="43" t="s">
        <v>678</v>
      </c>
      <c r="H674" s="44" t="s">
        <v>678</v>
      </c>
      <c r="I674" s="45"/>
      <c r="J674" s="45" t="s">
        <v>1751</v>
      </c>
      <c r="M674" s="47"/>
    </row>
    <row r="675" spans="1:13" s="46" customFormat="1" ht="14.25" customHeight="1">
      <c r="A675" s="38">
        <v>13</v>
      </c>
      <c r="B675" s="39" t="s">
        <v>693</v>
      </c>
      <c r="C675" s="40" t="s">
        <v>1748</v>
      </c>
      <c r="D675" s="41">
        <v>0</v>
      </c>
      <c r="E675" s="42" t="e">
        <v>#DIV/0!</v>
      </c>
      <c r="F675" s="42">
        <v>0</v>
      </c>
      <c r="G675" s="43" t="s">
        <v>678</v>
      </c>
      <c r="H675" s="44" t="s">
        <v>678</v>
      </c>
      <c r="I675" s="45"/>
      <c r="J675" s="45" t="s">
        <v>1751</v>
      </c>
      <c r="M675" s="47"/>
    </row>
    <row r="676" spans="1:13" s="46" customFormat="1" ht="14.25" customHeight="1">
      <c r="A676" s="38">
        <v>14</v>
      </c>
      <c r="B676" s="39" t="s">
        <v>694</v>
      </c>
      <c r="C676" s="40" t="s">
        <v>1748</v>
      </c>
      <c r="D676" s="41">
        <v>0</v>
      </c>
      <c r="E676" s="42" t="e">
        <v>#DIV/0!</v>
      </c>
      <c r="F676" s="42">
        <v>0</v>
      </c>
      <c r="G676" s="43" t="s">
        <v>678</v>
      </c>
      <c r="H676" s="44" t="s">
        <v>678</v>
      </c>
      <c r="I676" s="45"/>
      <c r="J676" s="45" t="s">
        <v>1751</v>
      </c>
      <c r="M676" s="47"/>
    </row>
    <row r="677" spans="1:13" s="46" customFormat="1" ht="14.25" customHeight="1">
      <c r="A677" s="38">
        <v>15</v>
      </c>
      <c r="B677" s="39" t="s">
        <v>695</v>
      </c>
      <c r="C677" s="40" t="s">
        <v>1748</v>
      </c>
      <c r="D677" s="41">
        <v>0</v>
      </c>
      <c r="E677" s="42" t="e">
        <v>#DIV/0!</v>
      </c>
      <c r="F677" s="42">
        <v>0</v>
      </c>
      <c r="G677" s="43" t="s">
        <v>678</v>
      </c>
      <c r="H677" s="44" t="s">
        <v>678</v>
      </c>
      <c r="I677" s="45"/>
      <c r="J677" s="45" t="s">
        <v>1751</v>
      </c>
      <c r="M677" s="47"/>
    </row>
    <row r="678" spans="1:13" s="15" customFormat="1" ht="14.25" hidden="1" customHeight="1">
      <c r="A678" s="12">
        <v>44</v>
      </c>
      <c r="B678" s="9" t="s">
        <v>696</v>
      </c>
      <c r="C678" s="20" t="s">
        <v>1764</v>
      </c>
      <c r="D678" s="8">
        <v>0</v>
      </c>
      <c r="E678" s="10" t="e">
        <v>#DIV/0!</v>
      </c>
      <c r="F678" s="10">
        <v>0</v>
      </c>
      <c r="G678" s="18" t="s">
        <v>678</v>
      </c>
      <c r="H678" s="19" t="s">
        <v>678</v>
      </c>
      <c r="I678" s="11"/>
      <c r="J678" s="11" t="s">
        <v>1739</v>
      </c>
      <c r="M678" s="17"/>
    </row>
    <row r="679" spans="1:13" s="15" customFormat="1" ht="14.25" hidden="1" customHeight="1">
      <c r="A679" s="12">
        <v>45</v>
      </c>
      <c r="B679" s="9" t="s">
        <v>697</v>
      </c>
      <c r="C679" s="20" t="s">
        <v>1748</v>
      </c>
      <c r="D679" s="8">
        <v>0</v>
      </c>
      <c r="E679" s="10" t="e">
        <v>#DIV/0!</v>
      </c>
      <c r="F679" s="10">
        <v>0</v>
      </c>
      <c r="G679" s="18" t="s">
        <v>678</v>
      </c>
      <c r="H679" s="19" t="s">
        <v>678</v>
      </c>
      <c r="I679" s="11"/>
      <c r="J679" s="11" t="s">
        <v>1739</v>
      </c>
      <c r="M679" s="17"/>
    </row>
    <row r="680" spans="1:13" s="15" customFormat="1" ht="14.25" hidden="1" customHeight="1">
      <c r="A680" s="12">
        <v>20</v>
      </c>
      <c r="B680" s="9" t="s">
        <v>698</v>
      </c>
      <c r="C680" s="20" t="s">
        <v>1767</v>
      </c>
      <c r="D680" s="8">
        <v>10270</v>
      </c>
      <c r="E680" s="10">
        <v>427896</v>
      </c>
      <c r="F680" s="10">
        <v>4394491920</v>
      </c>
      <c r="G680" s="18" t="s">
        <v>678</v>
      </c>
      <c r="H680" s="19" t="s">
        <v>678</v>
      </c>
      <c r="I680" s="11"/>
      <c r="J680" s="11" t="s">
        <v>1739</v>
      </c>
      <c r="M680" s="17"/>
    </row>
    <row r="681" spans="1:13" s="15" customFormat="1" ht="14.25" hidden="1" customHeight="1">
      <c r="A681" s="12">
        <v>41</v>
      </c>
      <c r="B681" s="9" t="s">
        <v>699</v>
      </c>
      <c r="C681" s="20" t="s">
        <v>1742</v>
      </c>
      <c r="D681" s="8">
        <v>0</v>
      </c>
      <c r="E681" s="10" t="e">
        <v>#DIV/0!</v>
      </c>
      <c r="F681" s="10">
        <v>0</v>
      </c>
      <c r="G681" s="18" t="s">
        <v>678</v>
      </c>
      <c r="H681" s="19" t="s">
        <v>678</v>
      </c>
      <c r="I681" s="11"/>
      <c r="J681" s="11" t="s">
        <v>1739</v>
      </c>
      <c r="M681" s="17"/>
    </row>
    <row r="682" spans="1:13" s="15" customFormat="1" ht="14.25" hidden="1" customHeight="1">
      <c r="A682" s="12">
        <v>52</v>
      </c>
      <c r="B682" s="9" t="s">
        <v>700</v>
      </c>
      <c r="C682" s="20" t="s">
        <v>1752</v>
      </c>
      <c r="D682" s="8">
        <v>3937</v>
      </c>
      <c r="E682" s="10">
        <v>1417534.3693167386</v>
      </c>
      <c r="F682" s="10">
        <v>5580832812</v>
      </c>
      <c r="G682" s="18" t="s">
        <v>678</v>
      </c>
      <c r="H682" s="19" t="s">
        <v>678</v>
      </c>
      <c r="I682" s="11"/>
      <c r="J682" s="11" t="s">
        <v>1739</v>
      </c>
      <c r="M682" s="17"/>
    </row>
    <row r="683" spans="1:13" s="15" customFormat="1" ht="14.25" hidden="1" customHeight="1">
      <c r="A683" s="12">
        <v>57</v>
      </c>
      <c r="B683" s="9" t="s">
        <v>701</v>
      </c>
      <c r="C683" s="20" t="s">
        <v>1740</v>
      </c>
      <c r="D683" s="8">
        <v>0</v>
      </c>
      <c r="E683" s="10" t="e">
        <v>#DIV/0!</v>
      </c>
      <c r="F683" s="10">
        <v>0</v>
      </c>
      <c r="G683" s="18" t="s">
        <v>678</v>
      </c>
      <c r="H683" s="19" t="s">
        <v>678</v>
      </c>
      <c r="I683" s="11"/>
      <c r="J683" s="11" t="s">
        <v>1739</v>
      </c>
      <c r="M683" s="17"/>
    </row>
    <row r="684" spans="1:13" s="15" customFormat="1" ht="14.25" hidden="1" customHeight="1">
      <c r="A684" s="12">
        <v>19</v>
      </c>
      <c r="B684" s="9" t="s">
        <v>702</v>
      </c>
      <c r="C684" s="20" t="s">
        <v>1767</v>
      </c>
      <c r="D684" s="8">
        <v>1750</v>
      </c>
      <c r="E684" s="10">
        <v>199290</v>
      </c>
      <c r="F684" s="10">
        <v>348757500</v>
      </c>
      <c r="G684" s="18" t="s">
        <v>678</v>
      </c>
      <c r="H684" s="19" t="s">
        <v>678</v>
      </c>
      <c r="I684" s="11"/>
      <c r="J684" s="11" t="s">
        <v>1739</v>
      </c>
      <c r="M684" s="17"/>
    </row>
    <row r="685" spans="1:13" s="15" customFormat="1" ht="14.25" hidden="1" customHeight="1">
      <c r="A685" s="12">
        <v>46</v>
      </c>
      <c r="B685" s="9" t="s">
        <v>703</v>
      </c>
      <c r="C685" s="20" t="s">
        <v>1738</v>
      </c>
      <c r="D685" s="8">
        <v>0</v>
      </c>
      <c r="E685" s="10" t="e">
        <v>#DIV/0!</v>
      </c>
      <c r="F685" s="10">
        <v>0</v>
      </c>
      <c r="G685" s="18" t="s">
        <v>678</v>
      </c>
      <c r="H685" s="19" t="s">
        <v>678</v>
      </c>
      <c r="I685" s="11"/>
      <c r="J685" s="11" t="s">
        <v>1739</v>
      </c>
      <c r="M685" s="17"/>
    </row>
    <row r="686" spans="1:13" s="15" customFormat="1" ht="14.25" hidden="1" customHeight="1">
      <c r="A686" s="12">
        <v>54</v>
      </c>
      <c r="B686" s="9" t="s">
        <v>704</v>
      </c>
      <c r="C686" s="20" t="s">
        <v>1752</v>
      </c>
      <c r="D686" s="8">
        <v>0</v>
      </c>
      <c r="E686" s="10" t="e">
        <v>#DIV/0!</v>
      </c>
      <c r="F686" s="10">
        <v>0</v>
      </c>
      <c r="G686" s="18" t="s">
        <v>678</v>
      </c>
      <c r="H686" s="19" t="s">
        <v>678</v>
      </c>
      <c r="I686" s="11"/>
      <c r="J686" s="11" t="s">
        <v>1739</v>
      </c>
      <c r="M686" s="17"/>
    </row>
    <row r="687" spans="1:13" s="15" customFormat="1" ht="14.25" hidden="1" customHeight="1">
      <c r="A687" s="12">
        <v>53</v>
      </c>
      <c r="B687" s="9" t="s">
        <v>705</v>
      </c>
      <c r="C687" s="20" t="s">
        <v>1773</v>
      </c>
      <c r="D687" s="8">
        <v>0</v>
      </c>
      <c r="E687" s="10" t="e">
        <v>#DIV/0!</v>
      </c>
      <c r="F687" s="10">
        <v>0</v>
      </c>
      <c r="G687" s="18" t="s">
        <v>678</v>
      </c>
      <c r="H687" s="19" t="s">
        <v>678</v>
      </c>
      <c r="I687" s="11"/>
      <c r="J687" s="11" t="s">
        <v>1739</v>
      </c>
      <c r="M687" s="17"/>
    </row>
    <row r="688" spans="1:13" s="15" customFormat="1" ht="14.25" hidden="1" customHeight="1">
      <c r="A688" s="12">
        <v>50</v>
      </c>
      <c r="B688" s="9" t="s">
        <v>706</v>
      </c>
      <c r="C688" s="20" t="s">
        <v>1757</v>
      </c>
      <c r="D688" s="8">
        <v>7479</v>
      </c>
      <c r="E688" s="10">
        <v>180736.11084369567</v>
      </c>
      <c r="F688" s="10">
        <v>1351725373</v>
      </c>
      <c r="G688" s="18" t="s">
        <v>678</v>
      </c>
      <c r="H688" s="19" t="s">
        <v>678</v>
      </c>
      <c r="I688" s="11"/>
      <c r="J688" s="11" t="s">
        <v>1739</v>
      </c>
      <c r="M688" s="17"/>
    </row>
    <row r="689" spans="1:13" s="15" customFormat="1" ht="14.25" hidden="1" customHeight="1">
      <c r="A689" s="12">
        <v>23</v>
      </c>
      <c r="B689" s="9" t="s">
        <v>707</v>
      </c>
      <c r="C689" s="20" t="s">
        <v>1748</v>
      </c>
      <c r="D689" s="8">
        <v>125</v>
      </c>
      <c r="E689" s="10">
        <v>757235.13600000006</v>
      </c>
      <c r="F689" s="10">
        <v>94654392</v>
      </c>
      <c r="G689" s="18" t="s">
        <v>678</v>
      </c>
      <c r="H689" s="19" t="s">
        <v>678</v>
      </c>
      <c r="I689" s="11"/>
      <c r="J689" s="11" t="s">
        <v>1739</v>
      </c>
      <c r="M689" s="17"/>
    </row>
    <row r="690" spans="1:13" s="15" customFormat="1" ht="14.25" hidden="1" customHeight="1">
      <c r="A690" s="12">
        <v>26</v>
      </c>
      <c r="B690" s="9" t="s">
        <v>708</v>
      </c>
      <c r="C690" s="20" t="s">
        <v>1748</v>
      </c>
      <c r="D690" s="8">
        <v>0</v>
      </c>
      <c r="E690" s="10" t="e">
        <v>#DIV/0!</v>
      </c>
      <c r="F690" s="10">
        <v>0</v>
      </c>
      <c r="G690" s="18" t="s">
        <v>678</v>
      </c>
      <c r="H690" s="19" t="s">
        <v>678</v>
      </c>
      <c r="I690" s="11"/>
      <c r="J690" s="11" t="s">
        <v>1739</v>
      </c>
      <c r="M690" s="17"/>
    </row>
    <row r="691" spans="1:13" s="15" customFormat="1" ht="14.25" hidden="1" customHeight="1">
      <c r="A691" s="12">
        <v>43</v>
      </c>
      <c r="B691" s="9" t="s">
        <v>709</v>
      </c>
      <c r="C691" s="20" t="s">
        <v>1745</v>
      </c>
      <c r="D691" s="8">
        <v>106</v>
      </c>
      <c r="E691" s="10">
        <v>358911</v>
      </c>
      <c r="F691" s="10">
        <v>38044566</v>
      </c>
      <c r="G691" s="18" t="s">
        <v>678</v>
      </c>
      <c r="H691" s="19" t="s">
        <v>678</v>
      </c>
      <c r="I691" s="11"/>
      <c r="J691" s="11" t="s">
        <v>1739</v>
      </c>
      <c r="M691" s="17"/>
    </row>
    <row r="692" spans="1:13" s="15" customFormat="1" ht="14.25" hidden="1" customHeight="1">
      <c r="A692" s="12">
        <v>51</v>
      </c>
      <c r="B692" s="9" t="s">
        <v>710</v>
      </c>
      <c r="C692" s="20" t="s">
        <v>1749</v>
      </c>
      <c r="D692" s="8">
        <v>0</v>
      </c>
      <c r="E692" s="10" t="e">
        <v>#DIV/0!</v>
      </c>
      <c r="F692" s="10">
        <v>0</v>
      </c>
      <c r="G692" s="18" t="s">
        <v>678</v>
      </c>
      <c r="H692" s="19" t="s">
        <v>678</v>
      </c>
      <c r="I692" s="11"/>
      <c r="J692" s="11" t="s">
        <v>1739</v>
      </c>
      <c r="M692" s="17"/>
    </row>
    <row r="693" spans="1:13" s="15" customFormat="1" ht="14.25" hidden="1" customHeight="1">
      <c r="A693" s="12">
        <v>37</v>
      </c>
      <c r="B693" s="9" t="s">
        <v>711</v>
      </c>
      <c r="C693" s="20" t="s">
        <v>1748</v>
      </c>
      <c r="D693" s="8">
        <v>0</v>
      </c>
      <c r="E693" s="10" t="e">
        <v>#DIV/0!</v>
      </c>
      <c r="F693" s="10">
        <v>0</v>
      </c>
      <c r="G693" s="18" t="s">
        <v>678</v>
      </c>
      <c r="H693" s="19" t="s">
        <v>678</v>
      </c>
      <c r="I693" s="11"/>
      <c r="J693" s="11" t="s">
        <v>1739</v>
      </c>
      <c r="M693" s="17"/>
    </row>
    <row r="694" spans="1:13" s="15" customFormat="1" ht="14.25" hidden="1" customHeight="1">
      <c r="A694" s="12">
        <v>56</v>
      </c>
      <c r="B694" s="9" t="s">
        <v>712</v>
      </c>
      <c r="C694" s="20" t="s">
        <v>1740</v>
      </c>
      <c r="D694" s="8">
        <v>254</v>
      </c>
      <c r="E694" s="10">
        <v>781128.18897637795</v>
      </c>
      <c r="F694" s="10">
        <v>198406560</v>
      </c>
      <c r="G694" s="18" t="s">
        <v>678</v>
      </c>
      <c r="H694" s="19" t="s">
        <v>678</v>
      </c>
      <c r="I694" s="11"/>
      <c r="J694" s="11" t="s">
        <v>1739</v>
      </c>
      <c r="M694" s="17"/>
    </row>
    <row r="695" spans="1:13" s="15" customFormat="1" ht="14.25" hidden="1" customHeight="1">
      <c r="A695" s="12">
        <v>21</v>
      </c>
      <c r="B695" s="9" t="s">
        <v>713</v>
      </c>
      <c r="C695" s="20" t="s">
        <v>1748</v>
      </c>
      <c r="D695" s="8">
        <v>1195</v>
      </c>
      <c r="E695" s="10">
        <v>140616</v>
      </c>
      <c r="F695" s="10">
        <v>168036120</v>
      </c>
      <c r="G695" s="18" t="s">
        <v>678</v>
      </c>
      <c r="H695" s="19" t="s">
        <v>678</v>
      </c>
      <c r="I695" s="11"/>
      <c r="J695" s="11" t="s">
        <v>1739</v>
      </c>
      <c r="M695" s="17"/>
    </row>
    <row r="696" spans="1:13" s="15" customFormat="1" ht="14.25" hidden="1" customHeight="1">
      <c r="A696" s="12">
        <v>25</v>
      </c>
      <c r="B696" s="9" t="s">
        <v>714</v>
      </c>
      <c r="C696" s="20" t="s">
        <v>1745</v>
      </c>
      <c r="D696" s="8">
        <v>0</v>
      </c>
      <c r="E696" s="10" t="e">
        <v>#DIV/0!</v>
      </c>
      <c r="F696" s="10">
        <v>0</v>
      </c>
      <c r="G696" s="18" t="s">
        <v>678</v>
      </c>
      <c r="H696" s="19" t="s">
        <v>678</v>
      </c>
      <c r="I696" s="11"/>
      <c r="J696" s="11" t="s">
        <v>1739</v>
      </c>
      <c r="M696" s="17"/>
    </row>
    <row r="697" spans="1:13" s="15" customFormat="1" ht="14.25" hidden="1" customHeight="1">
      <c r="A697" s="12">
        <v>47</v>
      </c>
      <c r="B697" s="9" t="s">
        <v>715</v>
      </c>
      <c r="C697" s="20" t="s">
        <v>1748</v>
      </c>
      <c r="D697" s="8">
        <v>0</v>
      </c>
      <c r="E697" s="10" t="e">
        <v>#DIV/0!</v>
      </c>
      <c r="F697" s="10">
        <v>0</v>
      </c>
      <c r="G697" s="18" t="s">
        <v>678</v>
      </c>
      <c r="H697" s="19" t="s">
        <v>678</v>
      </c>
      <c r="I697" s="11"/>
      <c r="J697" s="11" t="s">
        <v>1739</v>
      </c>
      <c r="M697" s="17"/>
    </row>
    <row r="698" spans="1:13" s="15" customFormat="1" ht="14.25" hidden="1" customHeight="1">
      <c r="A698" s="12">
        <v>48</v>
      </c>
      <c r="B698" s="9" t="s">
        <v>716</v>
      </c>
      <c r="C698" s="20" t="s">
        <v>1748</v>
      </c>
      <c r="D698" s="8">
        <v>1100</v>
      </c>
      <c r="E698" s="10">
        <v>323098.36363636365</v>
      </c>
      <c r="F698" s="10">
        <v>355408200</v>
      </c>
      <c r="G698" s="18" t="s">
        <v>678</v>
      </c>
      <c r="H698" s="19" t="s">
        <v>678</v>
      </c>
      <c r="I698" s="11"/>
      <c r="J698" s="11"/>
      <c r="M698" s="17"/>
    </row>
    <row r="699" spans="1:13" s="15" customFormat="1" ht="14.25" hidden="1" customHeight="1">
      <c r="A699" s="12">
        <v>24</v>
      </c>
      <c r="B699" s="9" t="s">
        <v>717</v>
      </c>
      <c r="C699" s="20" t="s">
        <v>1774</v>
      </c>
      <c r="D699" s="8">
        <v>0</v>
      </c>
      <c r="E699" s="10" t="e">
        <v>#DIV/0!</v>
      </c>
      <c r="F699" s="10">
        <v>0</v>
      </c>
      <c r="G699" s="18" t="s">
        <v>678</v>
      </c>
      <c r="H699" s="19" t="s">
        <v>678</v>
      </c>
      <c r="I699" s="11"/>
      <c r="J699" s="11"/>
      <c r="M699" s="17"/>
    </row>
    <row r="700" spans="1:13" s="15" customFormat="1" ht="14.25" hidden="1" customHeight="1">
      <c r="A700" s="12">
        <v>39</v>
      </c>
      <c r="B700" s="9" t="s">
        <v>718</v>
      </c>
      <c r="C700" s="20" t="s">
        <v>1748</v>
      </c>
      <c r="D700" s="8">
        <v>0</v>
      </c>
      <c r="E700" s="10" t="e">
        <v>#DIV/0!</v>
      </c>
      <c r="F700" s="10">
        <v>0</v>
      </c>
      <c r="G700" s="18" t="s">
        <v>678</v>
      </c>
      <c r="H700" s="19" t="s">
        <v>678</v>
      </c>
      <c r="I700" s="11"/>
      <c r="J700" s="11"/>
      <c r="M700" s="17"/>
    </row>
    <row r="701" spans="1:13" s="15" customFormat="1" ht="14.25" hidden="1" customHeight="1">
      <c r="A701" s="12">
        <v>42</v>
      </c>
      <c r="B701" s="9" t="s">
        <v>719</v>
      </c>
      <c r="C701" s="20" t="s">
        <v>1742</v>
      </c>
      <c r="D701" s="8">
        <v>0</v>
      </c>
      <c r="E701" s="10" t="e">
        <v>#DIV/0!</v>
      </c>
      <c r="F701" s="10">
        <v>0</v>
      </c>
      <c r="G701" s="18" t="s">
        <v>678</v>
      </c>
      <c r="H701" s="19" t="s">
        <v>678</v>
      </c>
      <c r="I701" s="11"/>
      <c r="J701" s="11"/>
      <c r="M701" s="17"/>
    </row>
    <row r="702" spans="1:13" s="15" customFormat="1" ht="14.25" hidden="1" customHeight="1">
      <c r="A702" s="12">
        <v>35</v>
      </c>
      <c r="B702" s="9" t="s">
        <v>720</v>
      </c>
      <c r="C702" s="20" t="s">
        <v>1748</v>
      </c>
      <c r="D702" s="8">
        <v>0</v>
      </c>
      <c r="E702" s="10" t="e">
        <v>#DIV/0!</v>
      </c>
      <c r="F702" s="10">
        <v>0</v>
      </c>
      <c r="G702" s="18" t="s">
        <v>678</v>
      </c>
      <c r="H702" s="19" t="s">
        <v>678</v>
      </c>
      <c r="I702" s="11"/>
      <c r="J702" s="11" t="s">
        <v>1739</v>
      </c>
      <c r="M702" s="17"/>
    </row>
    <row r="703" spans="1:13" s="15" customFormat="1" ht="14.25" hidden="1" customHeight="1">
      <c r="A703" s="12">
        <v>28</v>
      </c>
      <c r="B703" s="9" t="s">
        <v>721</v>
      </c>
      <c r="C703" s="20" t="s">
        <v>1742</v>
      </c>
      <c r="D703" s="8">
        <v>0</v>
      </c>
      <c r="E703" s="10" t="e">
        <v>#DIV/0!</v>
      </c>
      <c r="F703" s="10">
        <v>0</v>
      </c>
      <c r="G703" s="18" t="s">
        <v>678</v>
      </c>
      <c r="H703" s="19" t="s">
        <v>678</v>
      </c>
      <c r="I703" s="11"/>
      <c r="J703" s="11" t="s">
        <v>1739</v>
      </c>
      <c r="M703" s="17"/>
    </row>
    <row r="704" spans="1:13" s="15" customFormat="1" ht="14.25" hidden="1" customHeight="1">
      <c r="A704" s="12">
        <v>33</v>
      </c>
      <c r="B704" s="9" t="s">
        <v>722</v>
      </c>
      <c r="C704" s="20" t="s">
        <v>1775</v>
      </c>
      <c r="D704" s="8">
        <v>2020</v>
      </c>
      <c r="E704" s="10">
        <v>116631.35346534653</v>
      </c>
      <c r="F704" s="10">
        <v>235595334</v>
      </c>
      <c r="G704" s="18" t="s">
        <v>678</v>
      </c>
      <c r="H704" s="19" t="s">
        <v>678</v>
      </c>
      <c r="I704" s="11"/>
      <c r="J704" s="11" t="s">
        <v>1739</v>
      </c>
      <c r="M704" s="17"/>
    </row>
    <row r="705" spans="1:13" s="15" customFormat="1" ht="12.75" hidden="1">
      <c r="A705" s="12">
        <v>34</v>
      </c>
      <c r="B705" s="9" t="s">
        <v>723</v>
      </c>
      <c r="C705" s="20" t="s">
        <v>1748</v>
      </c>
      <c r="D705" s="8">
        <v>3800</v>
      </c>
      <c r="E705" s="10">
        <v>73520.973684210519</v>
      </c>
      <c r="F705" s="10">
        <v>279379700</v>
      </c>
      <c r="G705" s="18" t="s">
        <v>678</v>
      </c>
      <c r="H705" s="19" t="s">
        <v>678</v>
      </c>
      <c r="I705" s="11"/>
      <c r="J705" s="11" t="s">
        <v>1739</v>
      </c>
      <c r="M705" s="17"/>
    </row>
    <row r="706" spans="1:13" s="15" customFormat="1" ht="12.75" hidden="1">
      <c r="A706" s="12">
        <v>49</v>
      </c>
      <c r="B706" s="9" t="s">
        <v>724</v>
      </c>
      <c r="C706" s="20" t="s">
        <v>1738</v>
      </c>
      <c r="D706" s="8">
        <v>0</v>
      </c>
      <c r="E706" s="10" t="e">
        <v>#DIV/0!</v>
      </c>
      <c r="F706" s="10">
        <v>0</v>
      </c>
      <c r="G706" s="18" t="s">
        <v>678</v>
      </c>
      <c r="H706" s="19" t="s">
        <v>678</v>
      </c>
      <c r="I706" s="11"/>
      <c r="J706" s="11" t="s">
        <v>1739</v>
      </c>
      <c r="M706" s="17"/>
    </row>
    <row r="707" spans="1:13" s="15" customFormat="1" ht="12.75" hidden="1">
      <c r="A707" s="12">
        <v>55</v>
      </c>
      <c r="B707" s="9" t="s">
        <v>725</v>
      </c>
      <c r="C707" s="20" t="s">
        <v>1742</v>
      </c>
      <c r="D707" s="8">
        <v>40</v>
      </c>
      <c r="E707" s="10">
        <v>399840</v>
      </c>
      <c r="F707" s="10">
        <v>15993600</v>
      </c>
      <c r="G707" s="18" t="s">
        <v>678</v>
      </c>
      <c r="H707" s="19" t="s">
        <v>678</v>
      </c>
      <c r="I707" s="11"/>
      <c r="J707" s="11" t="s">
        <v>1739</v>
      </c>
      <c r="M707" s="17"/>
    </row>
    <row r="708" spans="1:13" s="15" customFormat="1" ht="12.75" hidden="1">
      <c r="A708" s="12">
        <v>31</v>
      </c>
      <c r="B708" s="9" t="s">
        <v>726</v>
      </c>
      <c r="C708" s="20" t="s">
        <v>1745</v>
      </c>
      <c r="D708" s="8">
        <v>0</v>
      </c>
      <c r="E708" s="10" t="e">
        <v>#DIV/0!</v>
      </c>
      <c r="F708" s="10">
        <v>0</v>
      </c>
      <c r="G708" s="18" t="s">
        <v>678</v>
      </c>
      <c r="H708" s="19" t="s">
        <v>678</v>
      </c>
      <c r="I708" s="11"/>
      <c r="J708" s="11" t="s">
        <v>1739</v>
      </c>
      <c r="M708" s="17"/>
    </row>
    <row r="709" spans="1:13" s="15" customFormat="1" ht="12.75" hidden="1">
      <c r="A709" s="12">
        <v>32</v>
      </c>
      <c r="B709" s="9" t="s">
        <v>727</v>
      </c>
      <c r="C709" s="20" t="s">
        <v>1745</v>
      </c>
      <c r="D709" s="8">
        <v>0</v>
      </c>
      <c r="E709" s="10" t="e">
        <v>#DIV/0!</v>
      </c>
      <c r="F709" s="10">
        <v>0</v>
      </c>
      <c r="G709" s="18" t="s">
        <v>678</v>
      </c>
      <c r="H709" s="19" t="s">
        <v>678</v>
      </c>
      <c r="I709" s="11"/>
      <c r="J709" s="11" t="s">
        <v>1739</v>
      </c>
      <c r="M709" s="17"/>
    </row>
    <row r="710" spans="1:13" s="15" customFormat="1" ht="12.75" hidden="1">
      <c r="A710" s="12">
        <v>36</v>
      </c>
      <c r="B710" s="9" t="s">
        <v>728</v>
      </c>
      <c r="C710" s="20" t="s">
        <v>1738</v>
      </c>
      <c r="D710" s="8">
        <v>0</v>
      </c>
      <c r="E710" s="10" t="e">
        <v>#DIV/0!</v>
      </c>
      <c r="F710" s="10">
        <v>0</v>
      </c>
      <c r="G710" s="18" t="s">
        <v>678</v>
      </c>
      <c r="H710" s="19" t="s">
        <v>678</v>
      </c>
      <c r="I710" s="11"/>
      <c r="J710" s="11" t="s">
        <v>1739</v>
      </c>
      <c r="M710" s="17"/>
    </row>
    <row r="711" spans="1:13" s="15" customFormat="1" ht="15.75" hidden="1" customHeight="1">
      <c r="A711" s="12">
        <v>22</v>
      </c>
      <c r="B711" s="9" t="s">
        <v>729</v>
      </c>
      <c r="C711" s="20" t="s">
        <v>1746</v>
      </c>
      <c r="D711" s="8">
        <v>475</v>
      </c>
      <c r="E711" s="10">
        <v>339066</v>
      </c>
      <c r="F711" s="10">
        <v>161056350</v>
      </c>
      <c r="G711" s="18" t="s">
        <v>678</v>
      </c>
      <c r="H711" s="19" t="s">
        <v>678</v>
      </c>
      <c r="I711" s="11"/>
      <c r="J711" s="11" t="s">
        <v>1739</v>
      </c>
      <c r="M711" s="17"/>
    </row>
    <row r="712" spans="1:13" s="15" customFormat="1" ht="15.75" hidden="1" customHeight="1">
      <c r="A712" s="12">
        <v>40</v>
      </c>
      <c r="B712" s="9" t="s">
        <v>730</v>
      </c>
      <c r="C712" s="20" t="s">
        <v>1747</v>
      </c>
      <c r="D712" s="8">
        <v>0</v>
      </c>
      <c r="E712" s="10" t="e">
        <v>#DIV/0!</v>
      </c>
      <c r="F712" s="10">
        <v>0</v>
      </c>
      <c r="G712" s="18" t="s">
        <v>678</v>
      </c>
      <c r="H712" s="19" t="s">
        <v>678</v>
      </c>
      <c r="I712" s="11"/>
      <c r="J712" s="11" t="s">
        <v>1739</v>
      </c>
      <c r="M712" s="17"/>
    </row>
    <row r="713" spans="1:13" s="15" customFormat="1" ht="15.75" hidden="1" customHeight="1">
      <c r="A713" s="12">
        <v>27</v>
      </c>
      <c r="B713" s="9" t="s">
        <v>731</v>
      </c>
      <c r="C713" s="20" t="s">
        <v>1748</v>
      </c>
      <c r="D713" s="8">
        <v>0</v>
      </c>
      <c r="E713" s="10" t="e">
        <v>#DIV/0!</v>
      </c>
      <c r="F713" s="10">
        <v>0</v>
      </c>
      <c r="G713" s="18" t="s">
        <v>678</v>
      </c>
      <c r="H713" s="19" t="s">
        <v>678</v>
      </c>
      <c r="I713" s="11"/>
      <c r="J713" s="11" t="s">
        <v>1739</v>
      </c>
      <c r="M713" s="17"/>
    </row>
    <row r="714" spans="1:13" s="15" customFormat="1" ht="15.75" hidden="1" customHeight="1">
      <c r="A714" s="12">
        <v>30</v>
      </c>
      <c r="B714" s="9" t="s">
        <v>732</v>
      </c>
      <c r="C714" s="20" t="s">
        <v>1745</v>
      </c>
      <c r="D714" s="8">
        <v>0</v>
      </c>
      <c r="E714" s="10" t="e">
        <v>#DIV/0!</v>
      </c>
      <c r="F714" s="10">
        <v>0</v>
      </c>
      <c r="G714" s="18" t="s">
        <v>678</v>
      </c>
      <c r="H714" s="19" t="s">
        <v>678</v>
      </c>
      <c r="I714" s="11"/>
      <c r="J714" s="11" t="s">
        <v>1739</v>
      </c>
      <c r="M714" s="17"/>
    </row>
    <row r="715" spans="1:13" s="15" customFormat="1" ht="15.75" hidden="1" customHeight="1">
      <c r="A715" s="12">
        <v>29</v>
      </c>
      <c r="B715" s="9" t="s">
        <v>733</v>
      </c>
      <c r="C715" s="20" t="s">
        <v>1748</v>
      </c>
      <c r="D715" s="8">
        <v>1720</v>
      </c>
      <c r="E715" s="10">
        <v>284340</v>
      </c>
      <c r="F715" s="10">
        <v>489064800</v>
      </c>
      <c r="G715" s="18" t="s">
        <v>678</v>
      </c>
      <c r="H715" s="19" t="s">
        <v>678</v>
      </c>
      <c r="I715" s="11"/>
      <c r="J715" s="11" t="s">
        <v>1739</v>
      </c>
      <c r="M715" s="17"/>
    </row>
    <row r="716" spans="1:13" s="15" customFormat="1" ht="15.75" hidden="1" customHeight="1">
      <c r="A716" s="12">
        <v>38</v>
      </c>
      <c r="B716" s="9" t="s">
        <v>734</v>
      </c>
      <c r="C716" s="20" t="s">
        <v>1742</v>
      </c>
      <c r="D716" s="8">
        <v>0</v>
      </c>
      <c r="E716" s="10" t="e">
        <v>#DIV/0!</v>
      </c>
      <c r="F716" s="10">
        <v>0</v>
      </c>
      <c r="G716" s="18" t="s">
        <v>678</v>
      </c>
      <c r="H716" s="19" t="s">
        <v>678</v>
      </c>
      <c r="I716" s="11"/>
      <c r="J716" s="11" t="s">
        <v>1739</v>
      </c>
      <c r="M716" s="17"/>
    </row>
    <row r="717" spans="1:13" s="15" customFormat="1" ht="15.75" hidden="1" customHeight="1">
      <c r="A717" s="12">
        <v>1348</v>
      </c>
      <c r="B717" s="9" t="s">
        <v>735</v>
      </c>
      <c r="C717" s="20">
        <v>0</v>
      </c>
      <c r="D717" s="8">
        <v>0</v>
      </c>
      <c r="E717" s="10" t="e">
        <v>#DIV/0!</v>
      </c>
      <c r="F717" s="10">
        <v>0</v>
      </c>
      <c r="G717" s="18" t="s">
        <v>736</v>
      </c>
      <c r="H717" s="19">
        <v>0</v>
      </c>
      <c r="I717" s="11"/>
      <c r="J717" s="11">
        <v>0</v>
      </c>
      <c r="M717" s="17"/>
    </row>
    <row r="718" spans="1:13" s="15" customFormat="1" ht="15.75" hidden="1" customHeight="1">
      <c r="A718" s="12">
        <v>1351</v>
      </c>
      <c r="B718" s="9" t="s">
        <v>737</v>
      </c>
      <c r="C718" s="20" t="s">
        <v>1745</v>
      </c>
      <c r="D718" s="8">
        <v>0</v>
      </c>
      <c r="E718" s="10" t="e">
        <v>#DIV/0!</v>
      </c>
      <c r="F718" s="10">
        <v>0</v>
      </c>
      <c r="G718" s="18" t="s">
        <v>738</v>
      </c>
      <c r="H718" s="19" t="s">
        <v>738</v>
      </c>
      <c r="I718" s="11"/>
      <c r="J718" s="11" t="s">
        <v>1739</v>
      </c>
      <c r="M718" s="17"/>
    </row>
    <row r="719" spans="1:13" s="15" customFormat="1" ht="12.75" hidden="1">
      <c r="A719" s="12">
        <v>1352</v>
      </c>
      <c r="B719" s="9" t="s">
        <v>739</v>
      </c>
      <c r="C719" s="20" t="s">
        <v>1742</v>
      </c>
      <c r="D719" s="8">
        <v>0</v>
      </c>
      <c r="E719" s="10" t="e">
        <v>#DIV/0!</v>
      </c>
      <c r="F719" s="10">
        <v>0</v>
      </c>
      <c r="G719" s="18" t="s">
        <v>738</v>
      </c>
      <c r="H719" s="19" t="s">
        <v>738</v>
      </c>
      <c r="I719" s="11"/>
      <c r="J719" s="11" t="s">
        <v>1739</v>
      </c>
      <c r="M719" s="17"/>
    </row>
    <row r="720" spans="1:13" s="15" customFormat="1" ht="18" hidden="1" customHeight="1">
      <c r="A720" s="12">
        <v>1349</v>
      </c>
      <c r="B720" s="9" t="s">
        <v>740</v>
      </c>
      <c r="C720" s="20" t="s">
        <v>1742</v>
      </c>
      <c r="D720" s="8">
        <v>0</v>
      </c>
      <c r="E720" s="10" t="e">
        <v>#DIV/0!</v>
      </c>
      <c r="F720" s="10">
        <v>0</v>
      </c>
      <c r="G720" s="18" t="s">
        <v>738</v>
      </c>
      <c r="H720" s="19" t="s">
        <v>738</v>
      </c>
      <c r="I720" s="11"/>
      <c r="J720" s="11" t="s">
        <v>1739</v>
      </c>
      <c r="M720" s="17"/>
    </row>
    <row r="721" spans="1:13" s="15" customFormat="1" ht="15.75" hidden="1" customHeight="1">
      <c r="A721" s="12">
        <v>1350</v>
      </c>
      <c r="B721" s="9" t="s">
        <v>741</v>
      </c>
      <c r="C721" s="20" t="s">
        <v>1745</v>
      </c>
      <c r="D721" s="8">
        <v>0</v>
      </c>
      <c r="E721" s="10" t="e">
        <v>#DIV/0!</v>
      </c>
      <c r="F721" s="10">
        <v>0</v>
      </c>
      <c r="G721" s="18" t="s">
        <v>738</v>
      </c>
      <c r="H721" s="19" t="s">
        <v>738</v>
      </c>
      <c r="I721" s="11"/>
      <c r="J721" s="11" t="s">
        <v>1739</v>
      </c>
      <c r="M721" s="17"/>
    </row>
    <row r="722" spans="1:13" s="15" customFormat="1" ht="12.75" hidden="1">
      <c r="A722" s="12">
        <v>713</v>
      </c>
      <c r="B722" s="9" t="s">
        <v>742</v>
      </c>
      <c r="C722" s="20">
        <v>0</v>
      </c>
      <c r="D722" s="8">
        <v>0</v>
      </c>
      <c r="E722" s="10" t="e">
        <v>#DIV/0!</v>
      </c>
      <c r="F722" s="10">
        <v>0</v>
      </c>
      <c r="G722" s="18" t="s">
        <v>742</v>
      </c>
      <c r="H722" s="19">
        <v>2477245237</v>
      </c>
      <c r="I722" s="11"/>
      <c r="J722" s="11"/>
      <c r="M722" s="17"/>
    </row>
    <row r="723" spans="1:13" s="34" customFormat="1" ht="12.75" hidden="1">
      <c r="A723" s="26">
        <v>714</v>
      </c>
      <c r="B723" s="27" t="s">
        <v>743</v>
      </c>
      <c r="C723" s="28" t="s">
        <v>1745</v>
      </c>
      <c r="D723" s="29">
        <v>0</v>
      </c>
      <c r="E723" s="30" t="e">
        <v>#DIV/0!</v>
      </c>
      <c r="F723" s="30">
        <v>0</v>
      </c>
      <c r="G723" s="31" t="s">
        <v>744</v>
      </c>
      <c r="H723" s="32" t="s">
        <v>744</v>
      </c>
      <c r="I723" s="33"/>
      <c r="J723" s="33" t="s">
        <v>1753</v>
      </c>
      <c r="M723" s="35"/>
    </row>
    <row r="724" spans="1:13" s="34" customFormat="1" ht="12.75" hidden="1">
      <c r="A724" s="26">
        <v>717</v>
      </c>
      <c r="B724" s="27" t="s">
        <v>745</v>
      </c>
      <c r="C724" s="28" t="s">
        <v>1748</v>
      </c>
      <c r="D724" s="29">
        <v>0</v>
      </c>
      <c r="E724" s="30" t="e">
        <v>#DIV/0!</v>
      </c>
      <c r="F724" s="30">
        <v>0</v>
      </c>
      <c r="G724" s="31" t="s">
        <v>744</v>
      </c>
      <c r="H724" s="32" t="s">
        <v>744</v>
      </c>
      <c r="I724" s="33"/>
      <c r="J724" s="33" t="s">
        <v>1753</v>
      </c>
      <c r="M724" s="35"/>
    </row>
    <row r="725" spans="1:13" s="34" customFormat="1" ht="12.75" hidden="1">
      <c r="A725" s="26">
        <v>715</v>
      </c>
      <c r="B725" s="27" t="s">
        <v>746</v>
      </c>
      <c r="C725" s="28" t="s">
        <v>1748</v>
      </c>
      <c r="D725" s="29">
        <v>0</v>
      </c>
      <c r="E725" s="30" t="e">
        <v>#DIV/0!</v>
      </c>
      <c r="F725" s="30">
        <v>0</v>
      </c>
      <c r="G725" s="31" t="s">
        <v>744</v>
      </c>
      <c r="H725" s="32" t="s">
        <v>744</v>
      </c>
      <c r="I725" s="33"/>
      <c r="J725" s="33" t="s">
        <v>1753</v>
      </c>
      <c r="M725" s="35"/>
    </row>
    <row r="726" spans="1:13" s="34" customFormat="1" ht="12.75" hidden="1">
      <c r="A726" s="26">
        <v>718</v>
      </c>
      <c r="B726" s="27" t="s">
        <v>747</v>
      </c>
      <c r="C726" s="28" t="s">
        <v>1748</v>
      </c>
      <c r="D726" s="29">
        <v>300</v>
      </c>
      <c r="E726" s="30">
        <v>937844.95</v>
      </c>
      <c r="F726" s="30">
        <v>281353485</v>
      </c>
      <c r="G726" s="31" t="s">
        <v>744</v>
      </c>
      <c r="H726" s="32" t="s">
        <v>744</v>
      </c>
      <c r="I726" s="33"/>
      <c r="J726" s="33" t="s">
        <v>1753</v>
      </c>
      <c r="M726" s="35"/>
    </row>
    <row r="727" spans="1:13" s="34" customFormat="1" ht="12.75" hidden="1">
      <c r="A727" s="26">
        <v>719</v>
      </c>
      <c r="B727" s="27" t="s">
        <v>748</v>
      </c>
      <c r="C727" s="28" t="s">
        <v>1748</v>
      </c>
      <c r="D727" s="29">
        <v>0</v>
      </c>
      <c r="E727" s="30" t="e">
        <v>#DIV/0!</v>
      </c>
      <c r="F727" s="30">
        <v>0</v>
      </c>
      <c r="G727" s="31" t="s">
        <v>744</v>
      </c>
      <c r="H727" s="32" t="s">
        <v>744</v>
      </c>
      <c r="I727" s="33"/>
      <c r="J727" s="33" t="s">
        <v>1753</v>
      </c>
      <c r="M727" s="35"/>
    </row>
    <row r="728" spans="1:13" s="34" customFormat="1" ht="12.75" hidden="1">
      <c r="A728" s="26">
        <v>716</v>
      </c>
      <c r="B728" s="27" t="s">
        <v>749</v>
      </c>
      <c r="C728" s="28" t="s">
        <v>1748</v>
      </c>
      <c r="D728" s="29">
        <v>0</v>
      </c>
      <c r="E728" s="30" t="e">
        <v>#DIV/0!</v>
      </c>
      <c r="F728" s="30">
        <v>0</v>
      </c>
      <c r="G728" s="31" t="s">
        <v>744</v>
      </c>
      <c r="H728" s="32" t="s">
        <v>744</v>
      </c>
      <c r="I728" s="33"/>
      <c r="J728" s="33" t="s">
        <v>1753</v>
      </c>
      <c r="M728" s="35"/>
    </row>
    <row r="729" spans="1:13" s="46" customFormat="1" ht="12.75">
      <c r="A729" s="38">
        <v>723</v>
      </c>
      <c r="B729" s="39" t="s">
        <v>750</v>
      </c>
      <c r="C729" s="40" t="s">
        <v>1748</v>
      </c>
      <c r="D729" s="41">
        <v>0</v>
      </c>
      <c r="E729" s="42" t="e">
        <v>#DIV/0!</v>
      </c>
      <c r="F729" s="42">
        <v>0</v>
      </c>
      <c r="G729" s="43" t="s">
        <v>744</v>
      </c>
      <c r="H729" s="44" t="s">
        <v>744</v>
      </c>
      <c r="I729" s="45"/>
      <c r="J729" s="45" t="s">
        <v>1751</v>
      </c>
      <c r="M729" s="47"/>
    </row>
    <row r="730" spans="1:13" s="46" customFormat="1" ht="12.75">
      <c r="A730" s="38">
        <v>730</v>
      </c>
      <c r="B730" s="39" t="s">
        <v>751</v>
      </c>
      <c r="C730" s="40" t="s">
        <v>1748</v>
      </c>
      <c r="D730" s="41">
        <v>0</v>
      </c>
      <c r="E730" s="42" t="e">
        <v>#DIV/0!</v>
      </c>
      <c r="F730" s="42">
        <v>0</v>
      </c>
      <c r="G730" s="43" t="s">
        <v>744</v>
      </c>
      <c r="H730" s="44" t="s">
        <v>744</v>
      </c>
      <c r="I730" s="45"/>
      <c r="J730" s="45" t="s">
        <v>1751</v>
      </c>
      <c r="M730" s="47"/>
    </row>
    <row r="731" spans="1:13" s="46" customFormat="1" ht="12.75">
      <c r="A731" s="38">
        <v>724</v>
      </c>
      <c r="B731" s="39" t="s">
        <v>752</v>
      </c>
      <c r="C731" s="40" t="s">
        <v>1748</v>
      </c>
      <c r="D731" s="41">
        <v>0</v>
      </c>
      <c r="E731" s="42" t="e">
        <v>#DIV/0!</v>
      </c>
      <c r="F731" s="42">
        <v>0</v>
      </c>
      <c r="G731" s="43" t="s">
        <v>744</v>
      </c>
      <c r="H731" s="44" t="s">
        <v>744</v>
      </c>
      <c r="I731" s="45"/>
      <c r="J731" s="45" t="s">
        <v>1751</v>
      </c>
      <c r="M731" s="47"/>
    </row>
    <row r="732" spans="1:13" s="46" customFormat="1" ht="12.75">
      <c r="A732" s="38">
        <v>727</v>
      </c>
      <c r="B732" s="39" t="s">
        <v>753</v>
      </c>
      <c r="C732" s="40" t="s">
        <v>1745</v>
      </c>
      <c r="D732" s="41">
        <v>0</v>
      </c>
      <c r="E732" s="42" t="e">
        <v>#DIV/0!</v>
      </c>
      <c r="F732" s="42">
        <v>0</v>
      </c>
      <c r="G732" s="43" t="s">
        <v>744</v>
      </c>
      <c r="H732" s="44" t="s">
        <v>744</v>
      </c>
      <c r="I732" s="45"/>
      <c r="J732" s="45" t="s">
        <v>1751</v>
      </c>
      <c r="M732" s="47"/>
    </row>
    <row r="733" spans="1:13" s="15" customFormat="1" ht="12.75" hidden="1">
      <c r="A733" s="12">
        <v>722</v>
      </c>
      <c r="B733" s="9" t="s">
        <v>754</v>
      </c>
      <c r="C733" s="20" t="s">
        <v>1748</v>
      </c>
      <c r="D733" s="8">
        <v>0</v>
      </c>
      <c r="E733" s="10" t="e">
        <v>#DIV/0!</v>
      </c>
      <c r="F733" s="10">
        <v>0</v>
      </c>
      <c r="G733" s="18" t="s">
        <v>744</v>
      </c>
      <c r="H733" s="19" t="s">
        <v>744</v>
      </c>
      <c r="I733" s="11"/>
      <c r="J733" s="11"/>
      <c r="M733" s="17"/>
    </row>
    <row r="734" spans="1:13" s="46" customFormat="1" ht="12.75">
      <c r="A734" s="38">
        <v>725</v>
      </c>
      <c r="B734" s="39" t="s">
        <v>755</v>
      </c>
      <c r="C734" s="40" t="s">
        <v>1745</v>
      </c>
      <c r="D734" s="41">
        <v>0</v>
      </c>
      <c r="E734" s="42" t="e">
        <v>#DIV/0!</v>
      </c>
      <c r="F734" s="42">
        <v>0</v>
      </c>
      <c r="G734" s="43" t="s">
        <v>744</v>
      </c>
      <c r="H734" s="44" t="s">
        <v>744</v>
      </c>
      <c r="I734" s="45"/>
      <c r="J734" s="45" t="s">
        <v>1751</v>
      </c>
      <c r="M734" s="47"/>
    </row>
    <row r="735" spans="1:13" s="46" customFormat="1" ht="12.75">
      <c r="A735" s="38">
        <v>726</v>
      </c>
      <c r="B735" s="39" t="s">
        <v>756</v>
      </c>
      <c r="C735" s="40" t="s">
        <v>1745</v>
      </c>
      <c r="D735" s="41">
        <v>0</v>
      </c>
      <c r="E735" s="42" t="e">
        <v>#DIV/0!</v>
      </c>
      <c r="F735" s="42">
        <v>0</v>
      </c>
      <c r="G735" s="43" t="s">
        <v>744</v>
      </c>
      <c r="H735" s="44" t="s">
        <v>744</v>
      </c>
      <c r="I735" s="45"/>
      <c r="J735" s="45" t="s">
        <v>1751</v>
      </c>
      <c r="M735" s="47"/>
    </row>
    <row r="736" spans="1:13" s="46" customFormat="1" ht="12.75">
      <c r="A736" s="38">
        <v>721</v>
      </c>
      <c r="B736" s="39" t="s">
        <v>757</v>
      </c>
      <c r="C736" s="40" t="s">
        <v>1745</v>
      </c>
      <c r="D736" s="41">
        <v>0</v>
      </c>
      <c r="E736" s="42" t="e">
        <v>#DIV/0!</v>
      </c>
      <c r="F736" s="42">
        <v>0</v>
      </c>
      <c r="G736" s="43" t="s">
        <v>744</v>
      </c>
      <c r="H736" s="44" t="s">
        <v>744</v>
      </c>
      <c r="I736" s="45"/>
      <c r="J736" s="45" t="s">
        <v>1751</v>
      </c>
      <c r="M736" s="47"/>
    </row>
    <row r="737" spans="1:13" s="46" customFormat="1" ht="15.75" customHeight="1">
      <c r="A737" s="38">
        <v>720</v>
      </c>
      <c r="B737" s="39" t="s">
        <v>758</v>
      </c>
      <c r="C737" s="40" t="s">
        <v>1748</v>
      </c>
      <c r="D737" s="41">
        <v>0</v>
      </c>
      <c r="E737" s="42" t="e">
        <v>#DIV/0!</v>
      </c>
      <c r="F737" s="42">
        <v>0</v>
      </c>
      <c r="G737" s="43" t="s">
        <v>744</v>
      </c>
      <c r="H737" s="44" t="s">
        <v>744</v>
      </c>
      <c r="I737" s="45"/>
      <c r="J737" s="45" t="s">
        <v>1751</v>
      </c>
      <c r="M737" s="47"/>
    </row>
    <row r="738" spans="1:13" s="46" customFormat="1" ht="15.75" customHeight="1">
      <c r="A738" s="38">
        <v>728</v>
      </c>
      <c r="B738" s="39" t="s">
        <v>759</v>
      </c>
      <c r="C738" s="40" t="s">
        <v>1748</v>
      </c>
      <c r="D738" s="41">
        <v>360</v>
      </c>
      <c r="E738" s="42">
        <v>2184809.027777778</v>
      </c>
      <c r="F738" s="42">
        <v>786531250</v>
      </c>
      <c r="G738" s="43" t="s">
        <v>744</v>
      </c>
      <c r="H738" s="44" t="s">
        <v>744</v>
      </c>
      <c r="I738" s="45"/>
      <c r="J738" s="45" t="s">
        <v>1751</v>
      </c>
      <c r="M738" s="47"/>
    </row>
    <row r="739" spans="1:13" s="46" customFormat="1" ht="15.75" customHeight="1">
      <c r="A739" s="38">
        <v>729</v>
      </c>
      <c r="B739" s="39" t="s">
        <v>760</v>
      </c>
      <c r="C739" s="40" t="s">
        <v>1748</v>
      </c>
      <c r="D739" s="41">
        <v>300</v>
      </c>
      <c r="E739" s="42">
        <v>2928450</v>
      </c>
      <c r="F739" s="42">
        <v>878535000</v>
      </c>
      <c r="G739" s="43" t="s">
        <v>744</v>
      </c>
      <c r="H739" s="44" t="s">
        <v>744</v>
      </c>
      <c r="I739" s="45"/>
      <c r="J739" s="45" t="s">
        <v>1751</v>
      </c>
      <c r="M739" s="47"/>
    </row>
    <row r="740" spans="1:13" s="15" customFormat="1" ht="15.75" hidden="1" customHeight="1">
      <c r="A740" s="12">
        <v>735</v>
      </c>
      <c r="B740" s="9" t="s">
        <v>761</v>
      </c>
      <c r="C740" s="20" t="s">
        <v>1745</v>
      </c>
      <c r="D740" s="8">
        <v>0</v>
      </c>
      <c r="E740" s="10" t="e">
        <v>#DIV/0!</v>
      </c>
      <c r="F740" s="10">
        <v>0</v>
      </c>
      <c r="G740" s="18" t="s">
        <v>744</v>
      </c>
      <c r="H740" s="19" t="s">
        <v>744</v>
      </c>
      <c r="I740" s="11"/>
      <c r="J740" s="11" t="s">
        <v>1739</v>
      </c>
      <c r="M740" s="17"/>
    </row>
    <row r="741" spans="1:13" s="15" customFormat="1" ht="15.75" hidden="1" customHeight="1">
      <c r="A741" s="12">
        <v>731</v>
      </c>
      <c r="B741" s="9" t="s">
        <v>762</v>
      </c>
      <c r="C741" s="20" t="s">
        <v>1740</v>
      </c>
      <c r="D741" s="8">
        <v>0</v>
      </c>
      <c r="E741" s="10" t="e">
        <v>#DIV/0!</v>
      </c>
      <c r="F741" s="10">
        <v>0</v>
      </c>
      <c r="G741" s="18" t="s">
        <v>744</v>
      </c>
      <c r="H741" s="19" t="s">
        <v>744</v>
      </c>
      <c r="I741" s="11"/>
      <c r="J741" s="11" t="s">
        <v>1739</v>
      </c>
      <c r="M741" s="17"/>
    </row>
    <row r="742" spans="1:13" s="15" customFormat="1" ht="12.75" hidden="1">
      <c r="A742" s="12">
        <v>738</v>
      </c>
      <c r="B742" s="9" t="s">
        <v>763</v>
      </c>
      <c r="C742" s="20" t="s">
        <v>1752</v>
      </c>
      <c r="D742" s="8">
        <v>0</v>
      </c>
      <c r="E742" s="10" t="e">
        <v>#DIV/0!</v>
      </c>
      <c r="F742" s="10">
        <v>0</v>
      </c>
      <c r="G742" s="18" t="s">
        <v>744</v>
      </c>
      <c r="H742" s="19" t="s">
        <v>744</v>
      </c>
      <c r="I742" s="11"/>
      <c r="J742" s="11" t="s">
        <v>1739</v>
      </c>
      <c r="M742" s="17"/>
    </row>
    <row r="743" spans="1:13" s="15" customFormat="1" ht="12.75" hidden="1">
      <c r="A743" s="12">
        <v>739</v>
      </c>
      <c r="B743" s="9" t="s">
        <v>764</v>
      </c>
      <c r="C743" s="20" t="s">
        <v>1752</v>
      </c>
      <c r="D743" s="8">
        <v>0</v>
      </c>
      <c r="E743" s="10" t="e">
        <v>#DIV/0!</v>
      </c>
      <c r="F743" s="10">
        <v>0</v>
      </c>
      <c r="G743" s="18" t="s">
        <v>744</v>
      </c>
      <c r="H743" s="19" t="s">
        <v>744</v>
      </c>
      <c r="I743" s="11"/>
      <c r="J743" s="11" t="s">
        <v>1739</v>
      </c>
      <c r="M743" s="17"/>
    </row>
    <row r="744" spans="1:13" s="15" customFormat="1" ht="12.75" hidden="1">
      <c r="A744" s="12">
        <v>740</v>
      </c>
      <c r="B744" s="9" t="s">
        <v>765</v>
      </c>
      <c r="C744" s="20" t="s">
        <v>1738</v>
      </c>
      <c r="D744" s="8">
        <v>0</v>
      </c>
      <c r="E744" s="10" t="e">
        <v>#DIV/0!</v>
      </c>
      <c r="F744" s="10">
        <v>0</v>
      </c>
      <c r="G744" s="18" t="s">
        <v>744</v>
      </c>
      <c r="H744" s="19" t="s">
        <v>744</v>
      </c>
      <c r="I744" s="11"/>
      <c r="J744" s="11" t="s">
        <v>1739</v>
      </c>
      <c r="M744" s="17"/>
    </row>
    <row r="745" spans="1:13" s="15" customFormat="1" ht="12.75" hidden="1">
      <c r="A745" s="12">
        <v>734</v>
      </c>
      <c r="B745" s="9" t="s">
        <v>766</v>
      </c>
      <c r="C745" s="20" t="s">
        <v>1745</v>
      </c>
      <c r="D745" s="8">
        <v>0</v>
      </c>
      <c r="E745" s="10" t="e">
        <v>#DIV/0!</v>
      </c>
      <c r="F745" s="10">
        <v>0</v>
      </c>
      <c r="G745" s="18" t="s">
        <v>744</v>
      </c>
      <c r="H745" s="19" t="s">
        <v>744</v>
      </c>
      <c r="I745" s="11"/>
      <c r="J745" s="11" t="s">
        <v>1739</v>
      </c>
      <c r="M745" s="17"/>
    </row>
    <row r="746" spans="1:13" s="15" customFormat="1" ht="12.75" hidden="1">
      <c r="A746" s="12">
        <v>733</v>
      </c>
      <c r="B746" s="9" t="s">
        <v>767</v>
      </c>
      <c r="C746" s="20" t="s">
        <v>1745</v>
      </c>
      <c r="D746" s="8">
        <v>0</v>
      </c>
      <c r="E746" s="10" t="e">
        <v>#DIV/0!</v>
      </c>
      <c r="F746" s="10">
        <v>0</v>
      </c>
      <c r="G746" s="18" t="s">
        <v>744</v>
      </c>
      <c r="H746" s="19" t="s">
        <v>744</v>
      </c>
      <c r="I746" s="11"/>
      <c r="J746" s="11" t="s">
        <v>1739</v>
      </c>
      <c r="M746" s="17"/>
    </row>
    <row r="747" spans="1:13" s="15" customFormat="1" ht="12.75" hidden="1">
      <c r="A747" s="12">
        <v>737</v>
      </c>
      <c r="B747" s="9" t="s">
        <v>768</v>
      </c>
      <c r="C747" s="20" t="s">
        <v>1764</v>
      </c>
      <c r="D747" s="8">
        <v>0</v>
      </c>
      <c r="E747" s="10" t="e">
        <v>#DIV/0!</v>
      </c>
      <c r="F747" s="10">
        <v>0</v>
      </c>
      <c r="G747" s="18" t="s">
        <v>744</v>
      </c>
      <c r="H747" s="19" t="s">
        <v>744</v>
      </c>
      <c r="I747" s="11"/>
      <c r="J747" s="11" t="s">
        <v>1739</v>
      </c>
      <c r="M747" s="17"/>
    </row>
    <row r="748" spans="1:13" s="15" customFormat="1" ht="12.75" hidden="1">
      <c r="A748" s="12">
        <v>741</v>
      </c>
      <c r="B748" s="9" t="s">
        <v>769</v>
      </c>
      <c r="C748" s="20" t="s">
        <v>1755</v>
      </c>
      <c r="D748" s="8">
        <v>420</v>
      </c>
      <c r="E748" s="10">
        <v>1263870.2428571428</v>
      </c>
      <c r="F748" s="10">
        <v>530825502</v>
      </c>
      <c r="G748" s="18" t="s">
        <v>744</v>
      </c>
      <c r="H748" s="19" t="s">
        <v>744</v>
      </c>
      <c r="I748" s="11"/>
      <c r="J748" s="11" t="s">
        <v>1739</v>
      </c>
      <c r="M748" s="17"/>
    </row>
    <row r="749" spans="1:13" s="15" customFormat="1" ht="12.75" hidden="1">
      <c r="A749" s="12">
        <v>732</v>
      </c>
      <c r="B749" s="9" t="s">
        <v>770</v>
      </c>
      <c r="C749" s="20" t="s">
        <v>1745</v>
      </c>
      <c r="D749" s="8">
        <v>0</v>
      </c>
      <c r="E749" s="10" t="e">
        <v>#DIV/0!</v>
      </c>
      <c r="F749" s="10">
        <v>0</v>
      </c>
      <c r="G749" s="18" t="s">
        <v>744</v>
      </c>
      <c r="H749" s="19" t="s">
        <v>744</v>
      </c>
      <c r="I749" s="11"/>
      <c r="J749" s="11" t="s">
        <v>1739</v>
      </c>
      <c r="M749" s="17"/>
    </row>
    <row r="750" spans="1:13" s="15" customFormat="1" ht="12.75" hidden="1">
      <c r="A750" s="12">
        <v>736</v>
      </c>
      <c r="B750" s="9" t="s">
        <v>771</v>
      </c>
      <c r="C750" s="20" t="s">
        <v>1745</v>
      </c>
      <c r="D750" s="8">
        <v>0</v>
      </c>
      <c r="E750" s="10" t="e">
        <v>#DIV/0!</v>
      </c>
      <c r="F750" s="10">
        <v>0</v>
      </c>
      <c r="G750" s="18" t="s">
        <v>744</v>
      </c>
      <c r="H750" s="19" t="s">
        <v>744</v>
      </c>
      <c r="I750" s="11"/>
      <c r="J750" s="11" t="s">
        <v>1739</v>
      </c>
      <c r="M750" s="17"/>
    </row>
    <row r="751" spans="1:13" s="15" customFormat="1" ht="12.75" hidden="1">
      <c r="A751" s="12">
        <v>1339</v>
      </c>
      <c r="B751" s="9" t="s">
        <v>772</v>
      </c>
      <c r="C751" s="20">
        <v>0</v>
      </c>
      <c r="D751" s="8">
        <v>0</v>
      </c>
      <c r="E751" s="10" t="e">
        <v>#DIV/0!</v>
      </c>
      <c r="F751" s="10">
        <v>0</v>
      </c>
      <c r="G751" s="18" t="s">
        <v>773</v>
      </c>
      <c r="H751" s="19">
        <v>0</v>
      </c>
      <c r="I751" s="11"/>
      <c r="J751" s="11">
        <v>0</v>
      </c>
      <c r="M751" s="17"/>
    </row>
    <row r="752" spans="1:13" s="15" customFormat="1" ht="15.75" hidden="1" customHeight="1">
      <c r="A752" s="12">
        <v>1340</v>
      </c>
      <c r="B752" s="9" t="s">
        <v>774</v>
      </c>
      <c r="C752" s="20" t="s">
        <v>1742</v>
      </c>
      <c r="D752" s="8">
        <v>0</v>
      </c>
      <c r="E752" s="10" t="e">
        <v>#DIV/0!</v>
      </c>
      <c r="F752" s="10">
        <v>0</v>
      </c>
      <c r="G752" s="18" t="s">
        <v>775</v>
      </c>
      <c r="H752" s="19" t="s">
        <v>775</v>
      </c>
      <c r="I752" s="11"/>
      <c r="J752" s="11" t="s">
        <v>1739</v>
      </c>
      <c r="M752" s="17"/>
    </row>
    <row r="753" spans="1:13" s="15" customFormat="1" ht="15.75" hidden="1" customHeight="1">
      <c r="A753" s="12">
        <v>0</v>
      </c>
      <c r="B753" s="9" t="s">
        <v>1705</v>
      </c>
      <c r="C753" s="20" t="s">
        <v>1738</v>
      </c>
      <c r="D753" s="8">
        <v>0</v>
      </c>
      <c r="E753" s="10" t="e">
        <v>#DIV/0!</v>
      </c>
      <c r="F753" s="10">
        <v>0</v>
      </c>
      <c r="G753" s="18" t="s">
        <v>775</v>
      </c>
      <c r="H753" s="19" t="s">
        <v>775</v>
      </c>
      <c r="I753" s="11"/>
      <c r="J753" s="11">
        <v>0</v>
      </c>
      <c r="M753" s="17"/>
    </row>
    <row r="754" spans="1:13" s="15" customFormat="1" ht="15.75" hidden="1" customHeight="1">
      <c r="A754" s="12">
        <v>946</v>
      </c>
      <c r="B754" s="9" t="s">
        <v>776</v>
      </c>
      <c r="C754" s="20">
        <v>0</v>
      </c>
      <c r="D754" s="8">
        <v>0</v>
      </c>
      <c r="E754" s="10" t="e">
        <v>#DIV/0!</v>
      </c>
      <c r="F754" s="10">
        <v>0</v>
      </c>
      <c r="G754" s="18" t="s">
        <v>777</v>
      </c>
      <c r="H754" s="19">
        <v>128212500</v>
      </c>
      <c r="I754" s="11"/>
      <c r="J754" s="11">
        <v>0</v>
      </c>
      <c r="M754" s="17"/>
    </row>
    <row r="755" spans="1:13" s="15" customFormat="1" ht="15.75" hidden="1" customHeight="1">
      <c r="A755" s="12">
        <v>954</v>
      </c>
      <c r="B755" s="9" t="s">
        <v>778</v>
      </c>
      <c r="C755" s="20" t="s">
        <v>1747</v>
      </c>
      <c r="D755" s="8">
        <v>0</v>
      </c>
      <c r="E755" s="10" t="e">
        <v>#DIV/0!</v>
      </c>
      <c r="F755" s="10">
        <v>0</v>
      </c>
      <c r="G755" s="18" t="s">
        <v>779</v>
      </c>
      <c r="H755" s="19" t="s">
        <v>779</v>
      </c>
      <c r="I755" s="11"/>
      <c r="J755" s="11" t="s">
        <v>1739</v>
      </c>
      <c r="M755" s="17"/>
    </row>
    <row r="756" spans="1:13" s="15" customFormat="1" ht="15.75" hidden="1" customHeight="1">
      <c r="A756" s="12">
        <v>951</v>
      </c>
      <c r="B756" s="9" t="s">
        <v>780</v>
      </c>
      <c r="C756" s="20" t="s">
        <v>1742</v>
      </c>
      <c r="D756" s="8">
        <v>0</v>
      </c>
      <c r="E756" s="10" t="e">
        <v>#DIV/0!</v>
      </c>
      <c r="F756" s="10">
        <v>0</v>
      </c>
      <c r="G756" s="18" t="s">
        <v>779</v>
      </c>
      <c r="H756" s="19" t="s">
        <v>779</v>
      </c>
      <c r="I756" s="11"/>
      <c r="J756" s="11" t="s">
        <v>1739</v>
      </c>
      <c r="M756" s="17"/>
    </row>
    <row r="757" spans="1:13" s="15" customFormat="1" ht="15.75" hidden="1" customHeight="1">
      <c r="A757" s="12">
        <v>957</v>
      </c>
      <c r="B757" s="9" t="s">
        <v>781</v>
      </c>
      <c r="C757" s="20" t="s">
        <v>1748</v>
      </c>
      <c r="D757" s="8">
        <v>470</v>
      </c>
      <c r="E757" s="10">
        <v>272792.55319148937</v>
      </c>
      <c r="F757" s="10">
        <v>128212500</v>
      </c>
      <c r="G757" s="18" t="s">
        <v>779</v>
      </c>
      <c r="H757" s="19" t="s">
        <v>779</v>
      </c>
      <c r="I757" s="11"/>
      <c r="J757" s="11" t="s">
        <v>1739</v>
      </c>
      <c r="M757" s="17"/>
    </row>
    <row r="758" spans="1:13" s="15" customFormat="1" ht="12.75" hidden="1">
      <c r="A758" s="12">
        <v>956</v>
      </c>
      <c r="B758" s="9" t="s">
        <v>782</v>
      </c>
      <c r="C758" s="20" t="s">
        <v>1747</v>
      </c>
      <c r="D758" s="8">
        <v>0</v>
      </c>
      <c r="E758" s="10" t="e">
        <v>#DIV/0!</v>
      </c>
      <c r="F758" s="10">
        <v>0</v>
      </c>
      <c r="G758" s="18" t="s">
        <v>779</v>
      </c>
      <c r="H758" s="19" t="s">
        <v>779</v>
      </c>
      <c r="I758" s="11"/>
      <c r="J758" s="11" t="s">
        <v>1739</v>
      </c>
      <c r="M758" s="17"/>
    </row>
    <row r="759" spans="1:13" s="15" customFormat="1" ht="15.75" hidden="1" customHeight="1">
      <c r="A759" s="12">
        <v>948</v>
      </c>
      <c r="B759" s="9" t="s">
        <v>783</v>
      </c>
      <c r="C759" s="20" t="s">
        <v>1743</v>
      </c>
      <c r="D759" s="8">
        <v>0</v>
      </c>
      <c r="E759" s="10" t="e">
        <v>#DIV/0!</v>
      </c>
      <c r="F759" s="10">
        <v>0</v>
      </c>
      <c r="G759" s="18" t="s">
        <v>779</v>
      </c>
      <c r="H759" s="19" t="s">
        <v>779</v>
      </c>
      <c r="I759" s="11"/>
      <c r="J759" s="11" t="s">
        <v>1739</v>
      </c>
      <c r="M759" s="17"/>
    </row>
    <row r="760" spans="1:13" s="15" customFormat="1" ht="12.75" hidden="1">
      <c r="A760" s="12">
        <v>955</v>
      </c>
      <c r="B760" s="9" t="s">
        <v>784</v>
      </c>
      <c r="C760" s="20" t="s">
        <v>1748</v>
      </c>
      <c r="D760" s="8">
        <v>0</v>
      </c>
      <c r="E760" s="10" t="e">
        <v>#DIV/0!</v>
      </c>
      <c r="F760" s="10">
        <v>0</v>
      </c>
      <c r="G760" s="18" t="s">
        <v>779</v>
      </c>
      <c r="H760" s="19" t="s">
        <v>779</v>
      </c>
      <c r="I760" s="11"/>
      <c r="J760" s="11" t="s">
        <v>1739</v>
      </c>
      <c r="M760" s="17"/>
    </row>
    <row r="761" spans="1:13" s="15" customFormat="1" ht="12.75" hidden="1">
      <c r="A761" s="12">
        <v>953</v>
      </c>
      <c r="B761" s="9" t="s">
        <v>785</v>
      </c>
      <c r="C761" s="20" t="s">
        <v>1748</v>
      </c>
      <c r="D761" s="8">
        <v>0</v>
      </c>
      <c r="E761" s="10" t="e">
        <v>#DIV/0!</v>
      </c>
      <c r="F761" s="10">
        <v>0</v>
      </c>
      <c r="G761" s="18" t="s">
        <v>779</v>
      </c>
      <c r="H761" s="19" t="s">
        <v>779</v>
      </c>
      <c r="I761" s="11"/>
      <c r="J761" s="11" t="s">
        <v>1739</v>
      </c>
      <c r="M761" s="17"/>
    </row>
    <row r="762" spans="1:13" s="15" customFormat="1" ht="12.75" hidden="1">
      <c r="A762" s="12">
        <v>952</v>
      </c>
      <c r="B762" s="9" t="s">
        <v>786</v>
      </c>
      <c r="C762" s="20" t="s">
        <v>1748</v>
      </c>
      <c r="D762" s="8">
        <v>0</v>
      </c>
      <c r="E762" s="10" t="e">
        <v>#DIV/0!</v>
      </c>
      <c r="F762" s="10">
        <v>0</v>
      </c>
      <c r="G762" s="18" t="s">
        <v>779</v>
      </c>
      <c r="H762" s="19" t="s">
        <v>779</v>
      </c>
      <c r="I762" s="11"/>
      <c r="J762" s="11" t="s">
        <v>1739</v>
      </c>
      <c r="M762" s="17"/>
    </row>
    <row r="763" spans="1:13" s="15" customFormat="1" ht="12.75" hidden="1">
      <c r="A763" s="12">
        <v>947</v>
      </c>
      <c r="B763" s="9" t="s">
        <v>787</v>
      </c>
      <c r="C763" s="20" t="s">
        <v>1745</v>
      </c>
      <c r="D763" s="8">
        <v>0</v>
      </c>
      <c r="E763" s="10" t="e">
        <v>#DIV/0!</v>
      </c>
      <c r="F763" s="10">
        <v>0</v>
      </c>
      <c r="G763" s="18" t="s">
        <v>779</v>
      </c>
      <c r="H763" s="19" t="s">
        <v>779</v>
      </c>
      <c r="I763" s="11"/>
      <c r="J763" s="11" t="s">
        <v>1739</v>
      </c>
      <c r="M763" s="17"/>
    </row>
    <row r="764" spans="1:13" s="15" customFormat="1" ht="12.75" hidden="1">
      <c r="A764" s="12">
        <v>949</v>
      </c>
      <c r="B764" s="9" t="s">
        <v>788</v>
      </c>
      <c r="C764" s="20" t="s">
        <v>1743</v>
      </c>
      <c r="D764" s="8">
        <v>0</v>
      </c>
      <c r="E764" s="10" t="e">
        <v>#DIV/0!</v>
      </c>
      <c r="F764" s="10">
        <v>0</v>
      </c>
      <c r="G764" s="18" t="s">
        <v>779</v>
      </c>
      <c r="H764" s="19" t="s">
        <v>779</v>
      </c>
      <c r="I764" s="11"/>
      <c r="J764" s="11" t="s">
        <v>1739</v>
      </c>
      <c r="M764" s="17"/>
    </row>
    <row r="765" spans="1:13" s="15" customFormat="1" ht="12.75" hidden="1">
      <c r="A765" s="12">
        <v>950</v>
      </c>
      <c r="B765" s="9" t="s">
        <v>789</v>
      </c>
      <c r="C765" s="20" t="s">
        <v>1745</v>
      </c>
      <c r="D765" s="8">
        <v>0</v>
      </c>
      <c r="E765" s="10" t="e">
        <v>#DIV/0!</v>
      </c>
      <c r="F765" s="10">
        <v>0</v>
      </c>
      <c r="G765" s="18" t="s">
        <v>779</v>
      </c>
      <c r="H765" s="19" t="s">
        <v>779</v>
      </c>
      <c r="I765" s="11"/>
      <c r="J765" s="11" t="s">
        <v>1739</v>
      </c>
      <c r="M765" s="17"/>
    </row>
    <row r="766" spans="1:13" s="15" customFormat="1" ht="12.75" hidden="1">
      <c r="A766" s="12">
        <v>1436</v>
      </c>
      <c r="B766" s="9" t="s">
        <v>790</v>
      </c>
      <c r="C766" s="20">
        <v>0</v>
      </c>
      <c r="D766" s="8">
        <v>0</v>
      </c>
      <c r="E766" s="10" t="e">
        <v>#DIV/0!</v>
      </c>
      <c r="F766" s="10">
        <v>0</v>
      </c>
      <c r="G766" s="18" t="s">
        <v>791</v>
      </c>
      <c r="H766" s="19">
        <v>33180000</v>
      </c>
      <c r="I766" s="11"/>
      <c r="J766" s="11">
        <v>0</v>
      </c>
      <c r="M766" s="17"/>
    </row>
    <row r="767" spans="1:13" s="15" customFormat="1" ht="12.75" hidden="1">
      <c r="A767" s="12">
        <v>1437</v>
      </c>
      <c r="B767" s="9" t="s">
        <v>792</v>
      </c>
      <c r="C767" s="20" t="s">
        <v>1742</v>
      </c>
      <c r="D767" s="8">
        <v>40</v>
      </c>
      <c r="E767" s="10">
        <v>829500</v>
      </c>
      <c r="F767" s="10">
        <v>33180000</v>
      </c>
      <c r="G767" s="18" t="s">
        <v>793</v>
      </c>
      <c r="H767" s="19" t="s">
        <v>793</v>
      </c>
      <c r="I767" s="11"/>
      <c r="J767" s="11" t="s">
        <v>1739</v>
      </c>
      <c r="M767" s="17"/>
    </row>
    <row r="768" spans="1:13" s="15" customFormat="1" ht="12.75" hidden="1">
      <c r="A768" s="12">
        <v>489</v>
      </c>
      <c r="B768" s="9" t="s">
        <v>794</v>
      </c>
      <c r="C768" s="20">
        <v>0</v>
      </c>
      <c r="D768" s="8">
        <v>0</v>
      </c>
      <c r="E768" s="10" t="e">
        <v>#DIV/0!</v>
      </c>
      <c r="F768" s="10">
        <v>0</v>
      </c>
      <c r="G768" s="18" t="s">
        <v>795</v>
      </c>
      <c r="H768" s="19">
        <v>7131563361</v>
      </c>
      <c r="I768" s="11"/>
      <c r="J768" s="11">
        <v>0</v>
      </c>
      <c r="M768" s="17"/>
    </row>
    <row r="769" spans="1:13" s="34" customFormat="1" ht="12.75" hidden="1">
      <c r="A769" s="26">
        <v>490</v>
      </c>
      <c r="B769" s="27" t="s">
        <v>796</v>
      </c>
      <c r="C769" s="28" t="s">
        <v>1748</v>
      </c>
      <c r="D769" s="29">
        <v>0</v>
      </c>
      <c r="E769" s="30" t="e">
        <v>#DIV/0!</v>
      </c>
      <c r="F769" s="30">
        <v>0</v>
      </c>
      <c r="G769" s="31" t="s">
        <v>797</v>
      </c>
      <c r="H769" s="32" t="s">
        <v>797</v>
      </c>
      <c r="I769" s="33"/>
      <c r="J769" s="33" t="s">
        <v>1753</v>
      </c>
      <c r="M769" s="35"/>
    </row>
    <row r="770" spans="1:13" s="34" customFormat="1" ht="12.75" hidden="1">
      <c r="A770" s="26">
        <v>491</v>
      </c>
      <c r="B770" s="27" t="s">
        <v>798</v>
      </c>
      <c r="C770" s="28" t="s">
        <v>1748</v>
      </c>
      <c r="D770" s="29">
        <v>760</v>
      </c>
      <c r="E770" s="30">
        <v>1040356.3815789474</v>
      </c>
      <c r="F770" s="30">
        <v>790670850</v>
      </c>
      <c r="G770" s="31" t="s">
        <v>797</v>
      </c>
      <c r="H770" s="32" t="s">
        <v>797</v>
      </c>
      <c r="I770" s="33"/>
      <c r="J770" s="33" t="s">
        <v>1753</v>
      </c>
      <c r="M770" s="35"/>
    </row>
    <row r="771" spans="1:13" s="46" customFormat="1" ht="12.75">
      <c r="A771" s="38">
        <v>492</v>
      </c>
      <c r="B771" s="39" t="s">
        <v>799</v>
      </c>
      <c r="C771" s="40" t="s">
        <v>1748</v>
      </c>
      <c r="D771" s="41">
        <v>0</v>
      </c>
      <c r="E771" s="42" t="e">
        <v>#DIV/0!</v>
      </c>
      <c r="F771" s="42">
        <v>0</v>
      </c>
      <c r="G771" s="43" t="s">
        <v>797</v>
      </c>
      <c r="H771" s="44" t="s">
        <v>797</v>
      </c>
      <c r="I771" s="45"/>
      <c r="J771" s="45" t="s">
        <v>1751</v>
      </c>
      <c r="M771" s="47"/>
    </row>
    <row r="772" spans="1:13" s="15" customFormat="1" ht="12.75" hidden="1">
      <c r="A772" s="12">
        <v>503</v>
      </c>
      <c r="B772" s="9" t="s">
        <v>800</v>
      </c>
      <c r="C772" s="20" t="s">
        <v>1742</v>
      </c>
      <c r="D772" s="8">
        <v>0</v>
      </c>
      <c r="E772" s="10" t="e">
        <v>#DIV/0!</v>
      </c>
      <c r="F772" s="10">
        <v>0</v>
      </c>
      <c r="G772" s="18" t="s">
        <v>797</v>
      </c>
      <c r="H772" s="19" t="s">
        <v>797</v>
      </c>
      <c r="I772" s="11"/>
      <c r="J772" s="11" t="s">
        <v>1739</v>
      </c>
      <c r="M772" s="17"/>
    </row>
    <row r="773" spans="1:13" s="15" customFormat="1" ht="12.75" hidden="1">
      <c r="A773" s="12">
        <v>500</v>
      </c>
      <c r="B773" s="9" t="s">
        <v>801</v>
      </c>
      <c r="C773" s="20" t="s">
        <v>1742</v>
      </c>
      <c r="D773" s="8">
        <v>300</v>
      </c>
      <c r="E773" s="10">
        <v>102283.33333333333</v>
      </c>
      <c r="F773" s="10">
        <v>30685000</v>
      </c>
      <c r="G773" s="18" t="s">
        <v>797</v>
      </c>
      <c r="H773" s="19" t="s">
        <v>797</v>
      </c>
      <c r="I773" s="11"/>
      <c r="J773" s="11" t="s">
        <v>1739</v>
      </c>
      <c r="M773" s="17"/>
    </row>
    <row r="774" spans="1:13" s="15" customFormat="1" ht="12.75" hidden="1">
      <c r="A774" s="12">
        <v>495</v>
      </c>
      <c r="B774" s="9" t="s">
        <v>802</v>
      </c>
      <c r="C774" s="20" t="s">
        <v>1747</v>
      </c>
      <c r="D774" s="8">
        <v>0</v>
      </c>
      <c r="E774" s="10" t="e">
        <v>#DIV/0!</v>
      </c>
      <c r="F774" s="10">
        <v>0</v>
      </c>
      <c r="G774" s="18" t="s">
        <v>797</v>
      </c>
      <c r="H774" s="19" t="s">
        <v>797</v>
      </c>
      <c r="I774" s="11"/>
      <c r="J774" s="11" t="s">
        <v>1739</v>
      </c>
      <c r="M774" s="17"/>
    </row>
    <row r="775" spans="1:13" s="15" customFormat="1" ht="12.75" hidden="1">
      <c r="A775" s="12">
        <v>501</v>
      </c>
      <c r="B775" s="9" t="s">
        <v>803</v>
      </c>
      <c r="C775" s="20" t="s">
        <v>1741</v>
      </c>
      <c r="D775" s="8">
        <v>0</v>
      </c>
      <c r="E775" s="10" t="e">
        <v>#DIV/0!</v>
      </c>
      <c r="F775" s="10">
        <v>0</v>
      </c>
      <c r="G775" s="18" t="s">
        <v>797</v>
      </c>
      <c r="H775" s="19" t="s">
        <v>797</v>
      </c>
      <c r="I775" s="11"/>
      <c r="J775" s="11" t="s">
        <v>1739</v>
      </c>
      <c r="M775" s="17"/>
    </row>
    <row r="776" spans="1:13" s="15" customFormat="1" ht="12.75" hidden="1">
      <c r="A776" s="12">
        <v>499</v>
      </c>
      <c r="B776" s="9" t="s">
        <v>804</v>
      </c>
      <c r="C776" s="20" t="s">
        <v>1742</v>
      </c>
      <c r="D776" s="8">
        <v>2830</v>
      </c>
      <c r="E776" s="10">
        <v>118460.76925795052</v>
      </c>
      <c r="F776" s="10">
        <v>335243977</v>
      </c>
      <c r="G776" s="18" t="s">
        <v>797</v>
      </c>
      <c r="H776" s="19" t="s">
        <v>797</v>
      </c>
      <c r="I776" s="11"/>
      <c r="J776" s="11" t="s">
        <v>1739</v>
      </c>
      <c r="M776" s="17"/>
    </row>
    <row r="777" spans="1:13" s="15" customFormat="1" ht="12.75" hidden="1">
      <c r="A777" s="12">
        <v>493</v>
      </c>
      <c r="B777" s="9" t="s">
        <v>805</v>
      </c>
      <c r="C777" s="20" t="s">
        <v>1748</v>
      </c>
      <c r="D777" s="8">
        <v>500</v>
      </c>
      <c r="E777" s="10">
        <v>691428</v>
      </c>
      <c r="F777" s="10">
        <v>345714000</v>
      </c>
      <c r="G777" s="18" t="s">
        <v>797</v>
      </c>
      <c r="H777" s="19" t="s">
        <v>797</v>
      </c>
      <c r="I777" s="11"/>
      <c r="J777" s="11" t="s">
        <v>1739</v>
      </c>
      <c r="M777" s="17"/>
    </row>
    <row r="778" spans="1:13" s="15" customFormat="1" ht="15.75" hidden="1" customHeight="1">
      <c r="A778" s="12">
        <v>513</v>
      </c>
      <c r="B778" s="9" t="s">
        <v>806</v>
      </c>
      <c r="C778" s="20" t="s">
        <v>1748</v>
      </c>
      <c r="D778" s="8">
        <v>72</v>
      </c>
      <c r="E778" s="10">
        <v>2033600.138888889</v>
      </c>
      <c r="F778" s="10">
        <v>146419210</v>
      </c>
      <c r="G778" s="18" t="s">
        <v>797</v>
      </c>
      <c r="H778" s="19" t="s">
        <v>797</v>
      </c>
      <c r="I778" s="11"/>
      <c r="J778" s="11" t="s">
        <v>1739</v>
      </c>
      <c r="M778" s="17"/>
    </row>
    <row r="779" spans="1:13" s="15" customFormat="1" ht="15.75" hidden="1" customHeight="1">
      <c r="A779" s="12">
        <v>506</v>
      </c>
      <c r="B779" s="9" t="s">
        <v>807</v>
      </c>
      <c r="C779" s="20" t="s">
        <v>1745</v>
      </c>
      <c r="D779" s="8">
        <v>0</v>
      </c>
      <c r="E779" s="10" t="e">
        <v>#DIV/0!</v>
      </c>
      <c r="F779" s="10">
        <v>0</v>
      </c>
      <c r="G779" s="18" t="s">
        <v>797</v>
      </c>
      <c r="H779" s="19" t="s">
        <v>797</v>
      </c>
      <c r="I779" s="11"/>
      <c r="J779" s="11" t="s">
        <v>1739</v>
      </c>
      <c r="M779" s="17"/>
    </row>
    <row r="780" spans="1:13" s="15" customFormat="1" ht="15.75" hidden="1" customHeight="1">
      <c r="A780" s="12">
        <v>502</v>
      </c>
      <c r="B780" s="9" t="s">
        <v>808</v>
      </c>
      <c r="C780" s="20" t="s">
        <v>1745</v>
      </c>
      <c r="D780" s="8">
        <v>0</v>
      </c>
      <c r="E780" s="10" t="e">
        <v>#DIV/0!</v>
      </c>
      <c r="F780" s="10">
        <v>0</v>
      </c>
      <c r="G780" s="18" t="s">
        <v>797</v>
      </c>
      <c r="H780" s="19" t="s">
        <v>797</v>
      </c>
      <c r="I780" s="11"/>
      <c r="J780" s="11" t="s">
        <v>1739</v>
      </c>
      <c r="M780" s="17"/>
    </row>
    <row r="781" spans="1:13" s="15" customFormat="1" ht="15.75" hidden="1" customHeight="1">
      <c r="A781" s="12">
        <v>507</v>
      </c>
      <c r="B781" s="9" t="s">
        <v>809</v>
      </c>
      <c r="C781" s="20" t="s">
        <v>1745</v>
      </c>
      <c r="D781" s="8">
        <v>480</v>
      </c>
      <c r="E781" s="10">
        <v>167879.70833333334</v>
      </c>
      <c r="F781" s="10">
        <v>80582260</v>
      </c>
      <c r="G781" s="18" t="s">
        <v>797</v>
      </c>
      <c r="H781" s="19" t="s">
        <v>797</v>
      </c>
      <c r="I781" s="11"/>
      <c r="J781" s="11" t="s">
        <v>1739</v>
      </c>
      <c r="M781" s="17"/>
    </row>
    <row r="782" spans="1:13" s="15" customFormat="1" ht="15.75" hidden="1" customHeight="1">
      <c r="A782" s="12">
        <v>509</v>
      </c>
      <c r="B782" s="9" t="s">
        <v>810</v>
      </c>
      <c r="C782" s="20" t="s">
        <v>1748</v>
      </c>
      <c r="D782" s="8">
        <v>201</v>
      </c>
      <c r="E782" s="10">
        <v>327671.01990049751</v>
      </c>
      <c r="F782" s="10">
        <v>65861875</v>
      </c>
      <c r="G782" s="18" t="s">
        <v>797</v>
      </c>
      <c r="H782" s="19" t="s">
        <v>797</v>
      </c>
      <c r="I782" s="11"/>
      <c r="J782" s="11" t="s">
        <v>1739</v>
      </c>
      <c r="M782" s="17"/>
    </row>
    <row r="783" spans="1:13" s="15" customFormat="1" ht="12.75" hidden="1">
      <c r="A783" s="12">
        <v>523</v>
      </c>
      <c r="B783" s="9" t="s">
        <v>811</v>
      </c>
      <c r="C783" s="20" t="s">
        <v>1748</v>
      </c>
      <c r="D783" s="8">
        <v>91</v>
      </c>
      <c r="E783" s="10">
        <v>1219549.4505494505</v>
      </c>
      <c r="F783" s="10">
        <v>110979000</v>
      </c>
      <c r="G783" s="18" t="s">
        <v>797</v>
      </c>
      <c r="H783" s="19" t="s">
        <v>797</v>
      </c>
      <c r="I783" s="11"/>
      <c r="J783" s="11" t="s">
        <v>1739</v>
      </c>
      <c r="M783" s="17"/>
    </row>
    <row r="784" spans="1:13" s="15" customFormat="1" ht="15.75" hidden="1" customHeight="1">
      <c r="A784" s="12">
        <v>521</v>
      </c>
      <c r="B784" s="9" t="s">
        <v>812</v>
      </c>
      <c r="C784" s="20" t="s">
        <v>1742</v>
      </c>
      <c r="D784" s="8">
        <v>300</v>
      </c>
      <c r="E784" s="10">
        <v>91500</v>
      </c>
      <c r="F784" s="10">
        <v>27450000</v>
      </c>
      <c r="G784" s="18" t="s">
        <v>797</v>
      </c>
      <c r="H784" s="19" t="s">
        <v>797</v>
      </c>
      <c r="I784" s="11"/>
      <c r="J784" s="11" t="s">
        <v>1739</v>
      </c>
      <c r="M784" s="17"/>
    </row>
    <row r="785" spans="1:13" s="15" customFormat="1" ht="15.75" hidden="1" customHeight="1">
      <c r="A785" s="12">
        <v>504</v>
      </c>
      <c r="B785" s="9" t="s">
        <v>813</v>
      </c>
      <c r="C785" s="20" t="s">
        <v>1748</v>
      </c>
      <c r="D785" s="8">
        <v>100</v>
      </c>
      <c r="E785" s="10">
        <v>193000.5</v>
      </c>
      <c r="F785" s="10">
        <v>19300050</v>
      </c>
      <c r="G785" s="18" t="s">
        <v>797</v>
      </c>
      <c r="H785" s="19" t="s">
        <v>797</v>
      </c>
      <c r="I785" s="11"/>
      <c r="J785" s="11" t="s">
        <v>1739</v>
      </c>
      <c r="M785" s="17"/>
    </row>
    <row r="786" spans="1:13" s="15" customFormat="1" ht="15.75" hidden="1" customHeight="1">
      <c r="A786" s="12">
        <v>494</v>
      </c>
      <c r="B786" s="9" t="s">
        <v>814</v>
      </c>
      <c r="C786" s="20" t="s">
        <v>1748</v>
      </c>
      <c r="D786" s="8">
        <v>5820</v>
      </c>
      <c r="E786" s="10">
        <v>309135.62542955327</v>
      </c>
      <c r="F786" s="10">
        <v>1799169340</v>
      </c>
      <c r="G786" s="18" t="s">
        <v>797</v>
      </c>
      <c r="H786" s="19" t="s">
        <v>797</v>
      </c>
      <c r="I786" s="11"/>
      <c r="J786" s="11" t="s">
        <v>1739</v>
      </c>
      <c r="M786" s="17"/>
    </row>
    <row r="787" spans="1:13" s="15" customFormat="1" ht="15.75" hidden="1" customHeight="1">
      <c r="A787" s="12">
        <v>505</v>
      </c>
      <c r="B787" s="9" t="s">
        <v>815</v>
      </c>
      <c r="C787" s="20" t="s">
        <v>1742</v>
      </c>
      <c r="D787" s="8">
        <v>0</v>
      </c>
      <c r="E787" s="10" t="e">
        <v>#DIV/0!</v>
      </c>
      <c r="F787" s="10">
        <v>0</v>
      </c>
      <c r="G787" s="18" t="s">
        <v>797</v>
      </c>
      <c r="H787" s="19" t="s">
        <v>797</v>
      </c>
      <c r="I787" s="11"/>
      <c r="J787" s="11" t="s">
        <v>1739</v>
      </c>
      <c r="M787" s="17"/>
    </row>
    <row r="788" spans="1:13" s="15" customFormat="1" ht="15.75" hidden="1" customHeight="1">
      <c r="A788" s="12">
        <v>515</v>
      </c>
      <c r="B788" s="9" t="s">
        <v>816</v>
      </c>
      <c r="C788" s="20" t="s">
        <v>1747</v>
      </c>
      <c r="D788" s="8">
        <v>0</v>
      </c>
      <c r="E788" s="10" t="e">
        <v>#DIV/0!</v>
      </c>
      <c r="F788" s="10">
        <v>0</v>
      </c>
      <c r="G788" s="18" t="s">
        <v>797</v>
      </c>
      <c r="H788" s="19" t="s">
        <v>797</v>
      </c>
      <c r="I788" s="11"/>
      <c r="J788" s="11" t="s">
        <v>1739</v>
      </c>
      <c r="M788" s="17"/>
    </row>
    <row r="789" spans="1:13" s="15" customFormat="1" ht="15.75" hidden="1" customHeight="1">
      <c r="A789" s="12">
        <v>510</v>
      </c>
      <c r="B789" s="9" t="s">
        <v>817</v>
      </c>
      <c r="C789" s="20" t="s">
        <v>1740</v>
      </c>
      <c r="D789" s="8">
        <v>0</v>
      </c>
      <c r="E789" s="10" t="e">
        <v>#DIV/0!</v>
      </c>
      <c r="F789" s="10">
        <v>0</v>
      </c>
      <c r="G789" s="18" t="s">
        <v>797</v>
      </c>
      <c r="H789" s="19" t="s">
        <v>797</v>
      </c>
      <c r="I789" s="11"/>
      <c r="J789" s="11" t="s">
        <v>1739</v>
      </c>
      <c r="M789" s="17"/>
    </row>
    <row r="790" spans="1:13" s="15" customFormat="1" ht="12.75" hidden="1">
      <c r="A790" s="12">
        <v>522</v>
      </c>
      <c r="B790" s="9" t="s">
        <v>818</v>
      </c>
      <c r="C790" s="20" t="s">
        <v>1765</v>
      </c>
      <c r="D790" s="8">
        <v>10</v>
      </c>
      <c r="E790" s="10">
        <v>104000</v>
      </c>
      <c r="F790" s="10">
        <v>1040000</v>
      </c>
      <c r="G790" s="18" t="s">
        <v>797</v>
      </c>
      <c r="H790" s="19" t="s">
        <v>797</v>
      </c>
      <c r="I790" s="11"/>
      <c r="J790" s="11" t="s">
        <v>1739</v>
      </c>
      <c r="M790" s="17"/>
    </row>
    <row r="791" spans="1:13" s="15" customFormat="1" ht="12.75" hidden="1">
      <c r="A791" s="12">
        <v>497</v>
      </c>
      <c r="B791" s="9" t="s">
        <v>819</v>
      </c>
      <c r="C791" s="20" t="s">
        <v>1747</v>
      </c>
      <c r="D791" s="8">
        <v>500</v>
      </c>
      <c r="E791" s="10">
        <v>0</v>
      </c>
      <c r="F791" s="10">
        <v>0</v>
      </c>
      <c r="G791" s="18" t="s">
        <v>797</v>
      </c>
      <c r="H791" s="19" t="s">
        <v>797</v>
      </c>
      <c r="I791" s="11"/>
      <c r="J791" s="11" t="s">
        <v>1739</v>
      </c>
      <c r="M791" s="17"/>
    </row>
    <row r="792" spans="1:13" s="15" customFormat="1" ht="12.75" hidden="1">
      <c r="A792" s="12">
        <v>496</v>
      </c>
      <c r="B792" s="9" t="s">
        <v>820</v>
      </c>
      <c r="C792" s="20" t="s">
        <v>1743</v>
      </c>
      <c r="D792" s="8">
        <v>35</v>
      </c>
      <c r="E792" s="10">
        <v>638998.08571428573</v>
      </c>
      <c r="F792" s="10">
        <v>22364933</v>
      </c>
      <c r="G792" s="18" t="s">
        <v>797</v>
      </c>
      <c r="H792" s="19" t="s">
        <v>797</v>
      </c>
      <c r="I792" s="11"/>
      <c r="J792" s="11" t="s">
        <v>1739</v>
      </c>
      <c r="M792" s="17"/>
    </row>
    <row r="793" spans="1:13" s="15" customFormat="1" ht="12.75" hidden="1">
      <c r="A793" s="12">
        <v>519</v>
      </c>
      <c r="B793" s="9" t="s">
        <v>821</v>
      </c>
      <c r="C793" s="20" t="s">
        <v>1747</v>
      </c>
      <c r="D793" s="8">
        <v>0</v>
      </c>
      <c r="E793" s="10" t="e">
        <v>#DIV/0!</v>
      </c>
      <c r="F793" s="10">
        <v>0</v>
      </c>
      <c r="G793" s="18" t="s">
        <v>797</v>
      </c>
      <c r="H793" s="19" t="s">
        <v>797</v>
      </c>
      <c r="I793" s="11"/>
      <c r="J793" s="11" t="s">
        <v>1739</v>
      </c>
      <c r="M793" s="17"/>
    </row>
    <row r="794" spans="1:13" s="15" customFormat="1" ht="12.75" hidden="1">
      <c r="A794" s="12">
        <v>508</v>
      </c>
      <c r="B794" s="9" t="s">
        <v>822</v>
      </c>
      <c r="C794" s="20" t="s">
        <v>1741</v>
      </c>
      <c r="D794" s="8">
        <v>0</v>
      </c>
      <c r="E794" s="10" t="e">
        <v>#DIV/0!</v>
      </c>
      <c r="F794" s="10">
        <v>0</v>
      </c>
      <c r="G794" s="18" t="s">
        <v>797</v>
      </c>
      <c r="H794" s="19" t="s">
        <v>797</v>
      </c>
      <c r="I794" s="11"/>
      <c r="J794" s="11" t="s">
        <v>1739</v>
      </c>
      <c r="M794" s="17"/>
    </row>
    <row r="795" spans="1:13" s="15" customFormat="1" ht="12.75" hidden="1">
      <c r="A795" s="12">
        <v>514</v>
      </c>
      <c r="B795" s="9" t="s">
        <v>823</v>
      </c>
      <c r="C795" s="20" t="s">
        <v>1747</v>
      </c>
      <c r="D795" s="8">
        <v>0</v>
      </c>
      <c r="E795" s="10" t="e">
        <v>#DIV/0!</v>
      </c>
      <c r="F795" s="10">
        <v>0</v>
      </c>
      <c r="G795" s="18" t="s">
        <v>797</v>
      </c>
      <c r="H795" s="19" t="s">
        <v>797</v>
      </c>
      <c r="I795" s="11"/>
      <c r="J795" s="11" t="s">
        <v>1739</v>
      </c>
      <c r="M795" s="17"/>
    </row>
    <row r="796" spans="1:13" s="15" customFormat="1" ht="12.75" hidden="1">
      <c r="A796" s="12">
        <v>512</v>
      </c>
      <c r="B796" s="9" t="s">
        <v>824</v>
      </c>
      <c r="C796" s="20" t="s">
        <v>1742</v>
      </c>
      <c r="D796" s="8">
        <v>200</v>
      </c>
      <c r="E796" s="10">
        <v>117000</v>
      </c>
      <c r="F796" s="10">
        <v>23400000</v>
      </c>
      <c r="G796" s="18" t="s">
        <v>797</v>
      </c>
      <c r="H796" s="19" t="s">
        <v>797</v>
      </c>
      <c r="I796" s="11"/>
      <c r="J796" s="11" t="s">
        <v>1739</v>
      </c>
      <c r="M796" s="17"/>
    </row>
    <row r="797" spans="1:13" s="15" customFormat="1" ht="12.75" hidden="1">
      <c r="A797" s="12">
        <v>511</v>
      </c>
      <c r="B797" s="9" t="s">
        <v>825</v>
      </c>
      <c r="C797" s="20" t="s">
        <v>1740</v>
      </c>
      <c r="D797" s="8">
        <v>0</v>
      </c>
      <c r="E797" s="10" t="e">
        <v>#DIV/0!</v>
      </c>
      <c r="F797" s="10">
        <v>0</v>
      </c>
      <c r="G797" s="18" t="s">
        <v>797</v>
      </c>
      <c r="H797" s="19" t="s">
        <v>797</v>
      </c>
      <c r="I797" s="11"/>
      <c r="J797" s="11" t="s">
        <v>1739</v>
      </c>
      <c r="M797" s="17"/>
    </row>
    <row r="798" spans="1:13" s="15" customFormat="1" ht="12.75" hidden="1">
      <c r="A798" s="12">
        <v>517</v>
      </c>
      <c r="B798" s="9" t="s">
        <v>826</v>
      </c>
      <c r="C798" s="20" t="s">
        <v>1749</v>
      </c>
      <c r="D798" s="8">
        <v>0</v>
      </c>
      <c r="E798" s="10" t="e">
        <v>#DIV/0!</v>
      </c>
      <c r="F798" s="10">
        <v>0</v>
      </c>
      <c r="G798" s="18" t="s">
        <v>797</v>
      </c>
      <c r="H798" s="19" t="s">
        <v>797</v>
      </c>
      <c r="I798" s="11"/>
      <c r="J798" s="11" t="s">
        <v>1739</v>
      </c>
      <c r="M798" s="17"/>
    </row>
    <row r="799" spans="1:13" s="15" customFormat="1" ht="12.75" hidden="1">
      <c r="A799" s="12">
        <v>520</v>
      </c>
      <c r="B799" s="9" t="s">
        <v>827</v>
      </c>
      <c r="C799" s="20" t="s">
        <v>1747</v>
      </c>
      <c r="D799" s="8">
        <v>0</v>
      </c>
      <c r="E799" s="10" t="e">
        <v>#DIV/0!</v>
      </c>
      <c r="F799" s="10">
        <v>0</v>
      </c>
      <c r="G799" s="18" t="s">
        <v>797</v>
      </c>
      <c r="H799" s="19" t="s">
        <v>797</v>
      </c>
      <c r="I799" s="11"/>
      <c r="J799" s="11" t="s">
        <v>1739</v>
      </c>
      <c r="M799" s="17"/>
    </row>
    <row r="800" spans="1:13" s="15" customFormat="1" ht="12.75" hidden="1">
      <c r="A800" s="12">
        <v>524</v>
      </c>
      <c r="B800" s="9" t="s">
        <v>828</v>
      </c>
      <c r="C800" s="20" t="s">
        <v>1747</v>
      </c>
      <c r="D800" s="8">
        <v>8370</v>
      </c>
      <c r="E800" s="10">
        <v>379262.3972520908</v>
      </c>
      <c r="F800" s="10">
        <v>3174426265</v>
      </c>
      <c r="G800" s="18" t="s">
        <v>797</v>
      </c>
      <c r="H800" s="19" t="s">
        <v>797</v>
      </c>
      <c r="I800" s="11"/>
      <c r="J800" s="11" t="s">
        <v>1739</v>
      </c>
      <c r="M800" s="17"/>
    </row>
    <row r="801" spans="1:13" s="15" customFormat="1" ht="12.75" hidden="1">
      <c r="A801" s="12">
        <v>498</v>
      </c>
      <c r="B801" s="9" t="s">
        <v>829</v>
      </c>
      <c r="C801" s="20" t="s">
        <v>1742</v>
      </c>
      <c r="D801" s="8">
        <v>1391</v>
      </c>
      <c r="E801" s="10">
        <v>105549.31775700934</v>
      </c>
      <c r="F801" s="10">
        <v>146819101</v>
      </c>
      <c r="G801" s="18" t="s">
        <v>797</v>
      </c>
      <c r="H801" s="19" t="s">
        <v>797</v>
      </c>
      <c r="I801" s="11"/>
      <c r="J801" s="11" t="s">
        <v>1739</v>
      </c>
      <c r="M801" s="17"/>
    </row>
    <row r="802" spans="1:13" s="15" customFormat="1" ht="12.75" hidden="1">
      <c r="A802" s="12">
        <v>516</v>
      </c>
      <c r="B802" s="9" t="s">
        <v>830</v>
      </c>
      <c r="C802" s="20" t="s">
        <v>1756</v>
      </c>
      <c r="D802" s="8">
        <v>0</v>
      </c>
      <c r="E802" s="10" t="e">
        <v>#DIV/0!</v>
      </c>
      <c r="F802" s="10">
        <v>0</v>
      </c>
      <c r="G802" s="18" t="s">
        <v>797</v>
      </c>
      <c r="H802" s="19" t="s">
        <v>797</v>
      </c>
      <c r="I802" s="11"/>
      <c r="J802" s="11" t="s">
        <v>1739</v>
      </c>
      <c r="M802" s="17"/>
    </row>
    <row r="803" spans="1:13" s="15" customFormat="1" ht="12.75" hidden="1">
      <c r="A803" s="12">
        <v>518</v>
      </c>
      <c r="B803" s="9" t="s">
        <v>831</v>
      </c>
      <c r="C803" s="20" t="s">
        <v>1748</v>
      </c>
      <c r="D803" s="8">
        <v>0</v>
      </c>
      <c r="E803" s="10" t="e">
        <v>#DIV/0!</v>
      </c>
      <c r="F803" s="10">
        <v>0</v>
      </c>
      <c r="G803" s="18" t="s">
        <v>797</v>
      </c>
      <c r="H803" s="19" t="s">
        <v>797</v>
      </c>
      <c r="I803" s="11"/>
      <c r="J803" s="11" t="s">
        <v>1739</v>
      </c>
      <c r="M803" s="17"/>
    </row>
    <row r="804" spans="1:13" s="15" customFormat="1" ht="12.75" hidden="1">
      <c r="A804" s="12">
        <v>0</v>
      </c>
      <c r="B804" s="9" t="s">
        <v>1667</v>
      </c>
      <c r="C804" s="20" t="s">
        <v>1742</v>
      </c>
      <c r="D804" s="8">
        <v>125</v>
      </c>
      <c r="E804" s="10">
        <v>91500</v>
      </c>
      <c r="F804" s="10">
        <v>11437500</v>
      </c>
      <c r="G804" s="18" t="s">
        <v>797</v>
      </c>
      <c r="H804" s="19" t="s">
        <v>797</v>
      </c>
      <c r="I804" s="11"/>
      <c r="J804" s="11" t="s">
        <v>1739</v>
      </c>
      <c r="M804" s="17"/>
    </row>
    <row r="805" spans="1:13" s="15" customFormat="1" ht="12.75" hidden="1">
      <c r="A805" s="12">
        <v>1326</v>
      </c>
      <c r="B805" s="9" t="s">
        <v>832</v>
      </c>
      <c r="C805" s="20">
        <v>0</v>
      </c>
      <c r="D805" s="8">
        <v>0</v>
      </c>
      <c r="E805" s="10" t="e">
        <v>#DIV/0!</v>
      </c>
      <c r="F805" s="10">
        <v>0</v>
      </c>
      <c r="G805" s="18" t="s">
        <v>833</v>
      </c>
      <c r="H805" s="19">
        <v>198560000</v>
      </c>
      <c r="I805" s="11"/>
      <c r="J805" s="11"/>
      <c r="M805" s="17"/>
    </row>
    <row r="806" spans="1:13" s="15" customFormat="1" ht="12.75" hidden="1">
      <c r="A806" s="12">
        <v>1329</v>
      </c>
      <c r="B806" s="9" t="s">
        <v>834</v>
      </c>
      <c r="C806" s="20" t="s">
        <v>1748</v>
      </c>
      <c r="D806" s="8">
        <v>0</v>
      </c>
      <c r="E806" s="10" t="e">
        <v>#DIV/0!</v>
      </c>
      <c r="F806" s="10">
        <v>0</v>
      </c>
      <c r="G806" s="18" t="s">
        <v>835</v>
      </c>
      <c r="H806" s="19" t="s">
        <v>835</v>
      </c>
      <c r="I806" s="11"/>
      <c r="J806" s="11"/>
      <c r="M806" s="17"/>
    </row>
    <row r="807" spans="1:13" s="15" customFormat="1" ht="12.75" hidden="1">
      <c r="A807" s="12">
        <v>1331</v>
      </c>
      <c r="B807" s="9" t="s">
        <v>836</v>
      </c>
      <c r="C807" s="20" t="s">
        <v>1748</v>
      </c>
      <c r="D807" s="8">
        <v>0</v>
      </c>
      <c r="E807" s="10" t="e">
        <v>#DIV/0!</v>
      </c>
      <c r="F807" s="10">
        <v>0</v>
      </c>
      <c r="G807" s="18" t="s">
        <v>835</v>
      </c>
      <c r="H807" s="19" t="s">
        <v>835</v>
      </c>
      <c r="I807" s="11"/>
      <c r="J807" s="11"/>
      <c r="M807" s="17"/>
    </row>
    <row r="808" spans="1:13" s="15" customFormat="1" ht="12.75" hidden="1">
      <c r="A808" s="12">
        <v>1328</v>
      </c>
      <c r="B808" s="9" t="s">
        <v>837</v>
      </c>
      <c r="C808" s="20" t="s">
        <v>1748</v>
      </c>
      <c r="D808" s="8">
        <v>0</v>
      </c>
      <c r="E808" s="10" t="e">
        <v>#DIV/0!</v>
      </c>
      <c r="F808" s="10">
        <v>0</v>
      </c>
      <c r="G808" s="18" t="s">
        <v>835</v>
      </c>
      <c r="H808" s="19" t="s">
        <v>835</v>
      </c>
      <c r="I808" s="11"/>
      <c r="J808" s="11" t="s">
        <v>1739</v>
      </c>
      <c r="M808" s="17"/>
    </row>
    <row r="809" spans="1:13" s="15" customFormat="1" ht="15.75" hidden="1" customHeight="1">
      <c r="A809" s="12">
        <v>1338</v>
      </c>
      <c r="B809" s="9" t="s">
        <v>838</v>
      </c>
      <c r="C809" s="20" t="s">
        <v>1748</v>
      </c>
      <c r="D809" s="8">
        <v>0</v>
      </c>
      <c r="E809" s="10" t="e">
        <v>#DIV/0!</v>
      </c>
      <c r="F809" s="10">
        <v>0</v>
      </c>
      <c r="G809" s="18" t="s">
        <v>835</v>
      </c>
      <c r="H809" s="19" t="s">
        <v>835</v>
      </c>
      <c r="I809" s="11"/>
      <c r="J809" s="11" t="s">
        <v>1739</v>
      </c>
      <c r="M809" s="17"/>
    </row>
    <row r="810" spans="1:13" s="15" customFormat="1" ht="15.75" hidden="1" customHeight="1">
      <c r="A810" s="12">
        <v>1332</v>
      </c>
      <c r="B810" s="9" t="s">
        <v>839</v>
      </c>
      <c r="C810" s="20" t="s">
        <v>1742</v>
      </c>
      <c r="D810" s="8">
        <v>0</v>
      </c>
      <c r="E810" s="10" t="e">
        <v>#DIV/0!</v>
      </c>
      <c r="F810" s="10">
        <v>0</v>
      </c>
      <c r="G810" s="18" t="s">
        <v>835</v>
      </c>
      <c r="H810" s="19" t="s">
        <v>835</v>
      </c>
      <c r="I810" s="11"/>
      <c r="J810" s="11" t="s">
        <v>1739</v>
      </c>
      <c r="M810" s="17"/>
    </row>
    <row r="811" spans="1:13" s="15" customFormat="1" ht="15.75" hidden="1" customHeight="1">
      <c r="A811" s="12">
        <v>1333</v>
      </c>
      <c r="B811" s="9" t="s">
        <v>840</v>
      </c>
      <c r="C811" s="20" t="s">
        <v>1742</v>
      </c>
      <c r="D811" s="8">
        <v>0</v>
      </c>
      <c r="E811" s="10" t="e">
        <v>#DIV/0!</v>
      </c>
      <c r="F811" s="10">
        <v>0</v>
      </c>
      <c r="G811" s="18" t="s">
        <v>835</v>
      </c>
      <c r="H811" s="19" t="s">
        <v>835</v>
      </c>
      <c r="I811" s="11"/>
      <c r="J811" s="11" t="s">
        <v>1739</v>
      </c>
      <c r="M811" s="17"/>
    </row>
    <row r="812" spans="1:13" s="15" customFormat="1" ht="15.75" hidden="1" customHeight="1">
      <c r="A812" s="12">
        <v>1336</v>
      </c>
      <c r="B812" s="9" t="s">
        <v>841</v>
      </c>
      <c r="C812" s="20" t="s">
        <v>1748</v>
      </c>
      <c r="D812" s="8">
        <v>0</v>
      </c>
      <c r="E812" s="10" t="e">
        <v>#DIV/0!</v>
      </c>
      <c r="F812" s="10">
        <v>0</v>
      </c>
      <c r="G812" s="18" t="s">
        <v>835</v>
      </c>
      <c r="H812" s="19" t="s">
        <v>835</v>
      </c>
      <c r="I812" s="11"/>
      <c r="J812" s="11" t="s">
        <v>1739</v>
      </c>
      <c r="M812" s="17"/>
    </row>
    <row r="813" spans="1:13" s="15" customFormat="1" ht="15.75" hidden="1" customHeight="1">
      <c r="A813" s="12">
        <v>1334</v>
      </c>
      <c r="B813" s="9" t="s">
        <v>842</v>
      </c>
      <c r="C813" s="20" t="s">
        <v>1742</v>
      </c>
      <c r="D813" s="8">
        <v>0</v>
      </c>
      <c r="E813" s="10" t="e">
        <v>#DIV/0!</v>
      </c>
      <c r="F813" s="10">
        <v>0</v>
      </c>
      <c r="G813" s="18" t="s">
        <v>835</v>
      </c>
      <c r="H813" s="19" t="s">
        <v>835</v>
      </c>
      <c r="I813" s="11"/>
      <c r="J813" s="11" t="s">
        <v>1739</v>
      </c>
      <c r="M813" s="17"/>
    </row>
    <row r="814" spans="1:13" s="15" customFormat="1" ht="15.75" hidden="1" customHeight="1">
      <c r="A814" s="12">
        <v>1335</v>
      </c>
      <c r="B814" s="9" t="s">
        <v>843</v>
      </c>
      <c r="C814" s="20" t="s">
        <v>1742</v>
      </c>
      <c r="D814" s="8">
        <v>0</v>
      </c>
      <c r="E814" s="10" t="e">
        <v>#DIV/0!</v>
      </c>
      <c r="F814" s="10">
        <v>0</v>
      </c>
      <c r="G814" s="18" t="s">
        <v>835</v>
      </c>
      <c r="H814" s="19" t="s">
        <v>835</v>
      </c>
      <c r="I814" s="11"/>
      <c r="J814" s="11" t="s">
        <v>1739</v>
      </c>
      <c r="M814" s="17"/>
    </row>
    <row r="815" spans="1:13" s="15" customFormat="1" ht="15.75" hidden="1" customHeight="1">
      <c r="A815" s="12">
        <v>1337</v>
      </c>
      <c r="B815" s="9" t="s">
        <v>844</v>
      </c>
      <c r="C815" s="20" t="s">
        <v>1748</v>
      </c>
      <c r="D815" s="8">
        <v>170</v>
      </c>
      <c r="E815" s="10">
        <v>1168000</v>
      </c>
      <c r="F815" s="10">
        <v>198560000</v>
      </c>
      <c r="G815" s="18" t="s">
        <v>835</v>
      </c>
      <c r="H815" s="19" t="s">
        <v>835</v>
      </c>
      <c r="I815" s="11"/>
      <c r="J815" s="11" t="s">
        <v>1739</v>
      </c>
      <c r="M815" s="17"/>
    </row>
    <row r="816" spans="1:13" s="15" customFormat="1" ht="15.75" hidden="1" customHeight="1">
      <c r="A816" s="12">
        <v>1330</v>
      </c>
      <c r="B816" s="9" t="s">
        <v>845</v>
      </c>
      <c r="C816" s="20" t="s">
        <v>1757</v>
      </c>
      <c r="D816" s="8">
        <v>0</v>
      </c>
      <c r="E816" s="10" t="e">
        <v>#DIV/0!</v>
      </c>
      <c r="F816" s="10">
        <v>0</v>
      </c>
      <c r="G816" s="18" t="s">
        <v>835</v>
      </c>
      <c r="H816" s="19" t="s">
        <v>835</v>
      </c>
      <c r="I816" s="11"/>
      <c r="J816" s="11" t="s">
        <v>1739</v>
      </c>
      <c r="M816" s="17"/>
    </row>
    <row r="817" spans="1:13" s="15" customFormat="1" ht="15.75" hidden="1" customHeight="1">
      <c r="A817" s="12">
        <v>1327</v>
      </c>
      <c r="B817" s="9" t="s">
        <v>846</v>
      </c>
      <c r="C817" s="20" t="s">
        <v>1742</v>
      </c>
      <c r="D817" s="8">
        <v>0</v>
      </c>
      <c r="E817" s="10" t="e">
        <v>#DIV/0!</v>
      </c>
      <c r="F817" s="10">
        <v>0</v>
      </c>
      <c r="G817" s="18" t="s">
        <v>835</v>
      </c>
      <c r="H817" s="19" t="s">
        <v>835</v>
      </c>
      <c r="I817" s="11"/>
      <c r="J817" s="11" t="s">
        <v>1739</v>
      </c>
      <c r="M817" s="17"/>
    </row>
    <row r="818" spans="1:13" s="15" customFormat="1" ht="12.75" hidden="1">
      <c r="A818" s="12">
        <v>856</v>
      </c>
      <c r="B818" s="9" t="s">
        <v>847</v>
      </c>
      <c r="C818" s="20">
        <v>0</v>
      </c>
      <c r="D818" s="8">
        <v>0</v>
      </c>
      <c r="E818" s="10" t="e">
        <v>#DIV/0!</v>
      </c>
      <c r="F818" s="10">
        <v>0</v>
      </c>
      <c r="G818" s="18" t="s">
        <v>848</v>
      </c>
      <c r="H818" s="19">
        <v>8717062961</v>
      </c>
      <c r="I818" s="11"/>
      <c r="J818" s="11">
        <v>0</v>
      </c>
      <c r="M818" s="17"/>
    </row>
    <row r="819" spans="1:13" s="15" customFormat="1" ht="12.75" hidden="1">
      <c r="A819" s="12">
        <v>864</v>
      </c>
      <c r="B819" s="9" t="s">
        <v>849</v>
      </c>
      <c r="C819" s="20" t="s">
        <v>1747</v>
      </c>
      <c r="D819" s="8">
        <v>0</v>
      </c>
      <c r="E819" s="10" t="e">
        <v>#DIV/0!</v>
      </c>
      <c r="F819" s="10">
        <v>0</v>
      </c>
      <c r="G819" s="18" t="s">
        <v>850</v>
      </c>
      <c r="H819" s="19" t="s">
        <v>850</v>
      </c>
      <c r="I819" s="11"/>
      <c r="J819" s="11" t="s">
        <v>1739</v>
      </c>
      <c r="M819" s="17"/>
    </row>
    <row r="820" spans="1:13" s="15" customFormat="1" ht="12.75" hidden="1">
      <c r="A820" s="12">
        <v>860</v>
      </c>
      <c r="B820" s="9" t="s">
        <v>851</v>
      </c>
      <c r="C820" s="20" t="s">
        <v>1745</v>
      </c>
      <c r="D820" s="8">
        <v>0</v>
      </c>
      <c r="E820" s="10" t="e">
        <v>#DIV/0!</v>
      </c>
      <c r="F820" s="10">
        <v>0</v>
      </c>
      <c r="G820" s="18" t="s">
        <v>850</v>
      </c>
      <c r="H820" s="19" t="s">
        <v>850</v>
      </c>
      <c r="I820" s="11"/>
      <c r="J820" s="11" t="s">
        <v>1739</v>
      </c>
      <c r="M820" s="17"/>
    </row>
    <row r="821" spans="1:13" s="15" customFormat="1" ht="12.75" hidden="1">
      <c r="A821" s="12">
        <v>905</v>
      </c>
      <c r="B821" s="9" t="s">
        <v>852</v>
      </c>
      <c r="C821" s="20" t="s">
        <v>1748</v>
      </c>
      <c r="D821" s="8">
        <v>460</v>
      </c>
      <c r="E821" s="10">
        <v>200746.40434782609</v>
      </c>
      <c r="F821" s="10">
        <v>92343346</v>
      </c>
      <c r="G821" s="18" t="s">
        <v>850</v>
      </c>
      <c r="H821" s="19" t="s">
        <v>850</v>
      </c>
      <c r="I821" s="11"/>
      <c r="J821" s="11" t="s">
        <v>1739</v>
      </c>
      <c r="M821" s="17"/>
    </row>
    <row r="822" spans="1:13" s="15" customFormat="1" ht="12.75" hidden="1">
      <c r="A822" s="12">
        <v>889</v>
      </c>
      <c r="B822" s="9" t="s">
        <v>853</v>
      </c>
      <c r="C822" s="20" t="s">
        <v>1745</v>
      </c>
      <c r="D822" s="8">
        <v>0</v>
      </c>
      <c r="E822" s="10" t="e">
        <v>#DIV/0!</v>
      </c>
      <c r="F822" s="10">
        <v>0</v>
      </c>
      <c r="G822" s="18" t="s">
        <v>850</v>
      </c>
      <c r="H822" s="19" t="s">
        <v>850</v>
      </c>
      <c r="I822" s="11"/>
      <c r="J822" s="11" t="s">
        <v>1739</v>
      </c>
      <c r="M822" s="17"/>
    </row>
    <row r="823" spans="1:13" s="15" customFormat="1" ht="12.75" hidden="1">
      <c r="A823" s="12">
        <v>874</v>
      </c>
      <c r="B823" s="9" t="s">
        <v>854</v>
      </c>
      <c r="C823" s="20" t="s">
        <v>1742</v>
      </c>
      <c r="D823" s="8">
        <v>923</v>
      </c>
      <c r="E823" s="10">
        <v>809099.55037919828</v>
      </c>
      <c r="F823" s="10">
        <v>746798885</v>
      </c>
      <c r="G823" s="18" t="s">
        <v>850</v>
      </c>
      <c r="H823" s="19" t="s">
        <v>850</v>
      </c>
      <c r="I823" s="11"/>
      <c r="J823" s="11" t="s">
        <v>1739</v>
      </c>
      <c r="M823" s="17"/>
    </row>
    <row r="824" spans="1:13" s="15" customFormat="1" ht="12.75" hidden="1">
      <c r="A824" s="12">
        <v>862</v>
      </c>
      <c r="B824" s="9" t="s">
        <v>855</v>
      </c>
      <c r="C824" s="20" t="s">
        <v>1747</v>
      </c>
      <c r="D824" s="8">
        <v>0</v>
      </c>
      <c r="E824" s="10" t="e">
        <v>#DIV/0!</v>
      </c>
      <c r="F824" s="10">
        <v>0</v>
      </c>
      <c r="G824" s="18" t="s">
        <v>850</v>
      </c>
      <c r="H824" s="19" t="s">
        <v>850</v>
      </c>
      <c r="I824" s="11"/>
      <c r="J824" s="11" t="s">
        <v>1739</v>
      </c>
      <c r="M824" s="17"/>
    </row>
    <row r="825" spans="1:13" s="15" customFormat="1" ht="12.75" hidden="1">
      <c r="A825" s="12">
        <v>858</v>
      </c>
      <c r="B825" s="9" t="s">
        <v>856</v>
      </c>
      <c r="C825" s="20" t="s">
        <v>1745</v>
      </c>
      <c r="D825" s="8">
        <v>300</v>
      </c>
      <c r="E825" s="10">
        <v>227800</v>
      </c>
      <c r="F825" s="10">
        <v>68340000</v>
      </c>
      <c r="G825" s="18" t="s">
        <v>850</v>
      </c>
      <c r="H825" s="19" t="s">
        <v>850</v>
      </c>
      <c r="I825" s="11"/>
      <c r="J825" s="11" t="s">
        <v>1739</v>
      </c>
      <c r="M825" s="17"/>
    </row>
    <row r="826" spans="1:13" s="15" customFormat="1" ht="12.75" hidden="1">
      <c r="A826" s="12">
        <v>876</v>
      </c>
      <c r="B826" s="9" t="s">
        <v>857</v>
      </c>
      <c r="C826" s="20" t="s">
        <v>1748</v>
      </c>
      <c r="D826" s="8">
        <v>1216</v>
      </c>
      <c r="E826" s="10">
        <v>212289.46957236843</v>
      </c>
      <c r="F826" s="10">
        <v>258143995</v>
      </c>
      <c r="G826" s="18" t="s">
        <v>850</v>
      </c>
      <c r="H826" s="19" t="s">
        <v>850</v>
      </c>
      <c r="I826" s="11"/>
      <c r="J826" s="11" t="s">
        <v>1739</v>
      </c>
      <c r="M826" s="17"/>
    </row>
    <row r="827" spans="1:13" s="15" customFormat="1" ht="12.75" hidden="1">
      <c r="A827" s="12">
        <v>883</v>
      </c>
      <c r="B827" s="9" t="s">
        <v>858</v>
      </c>
      <c r="C827" s="20" t="s">
        <v>1748</v>
      </c>
      <c r="D827" s="8">
        <v>0</v>
      </c>
      <c r="E827" s="10" t="e">
        <v>#DIV/0!</v>
      </c>
      <c r="F827" s="10">
        <v>0</v>
      </c>
      <c r="G827" s="18" t="s">
        <v>850</v>
      </c>
      <c r="H827" s="19" t="s">
        <v>850</v>
      </c>
      <c r="I827" s="11"/>
      <c r="J827" s="11" t="s">
        <v>1739</v>
      </c>
      <c r="M827" s="17"/>
    </row>
    <row r="828" spans="1:13" s="15" customFormat="1" ht="12.75" hidden="1">
      <c r="A828" s="12">
        <v>870</v>
      </c>
      <c r="B828" s="9" t="s">
        <v>859</v>
      </c>
      <c r="C828" s="20" t="s">
        <v>1748</v>
      </c>
      <c r="D828" s="8">
        <v>800</v>
      </c>
      <c r="E828" s="10">
        <v>379250.15625</v>
      </c>
      <c r="F828" s="10">
        <v>303400125</v>
      </c>
      <c r="G828" s="18" t="s">
        <v>850</v>
      </c>
      <c r="H828" s="19" t="s">
        <v>850</v>
      </c>
      <c r="I828" s="11"/>
      <c r="J828" s="11" t="s">
        <v>1739</v>
      </c>
      <c r="M828" s="17"/>
    </row>
    <row r="829" spans="1:13" s="15" customFormat="1" ht="12.75" hidden="1">
      <c r="A829" s="12">
        <v>895</v>
      </c>
      <c r="B829" s="9" t="s">
        <v>860</v>
      </c>
      <c r="C829" s="20" t="s">
        <v>1748</v>
      </c>
      <c r="D829" s="8">
        <v>0</v>
      </c>
      <c r="E829" s="10" t="e">
        <v>#DIV/0!</v>
      </c>
      <c r="F829" s="10">
        <v>0</v>
      </c>
      <c r="G829" s="18" t="s">
        <v>850</v>
      </c>
      <c r="H829" s="19" t="s">
        <v>850</v>
      </c>
      <c r="I829" s="11"/>
      <c r="J829" s="11" t="s">
        <v>1739</v>
      </c>
      <c r="M829" s="17"/>
    </row>
    <row r="830" spans="1:13" s="15" customFormat="1" ht="12.75" hidden="1">
      <c r="A830" s="12">
        <v>863</v>
      </c>
      <c r="B830" s="9" t="s">
        <v>861</v>
      </c>
      <c r="C830" s="20" t="s">
        <v>1748</v>
      </c>
      <c r="D830" s="8">
        <v>600</v>
      </c>
      <c r="E830" s="10">
        <v>124200.3</v>
      </c>
      <c r="F830" s="10">
        <v>74520180</v>
      </c>
      <c r="G830" s="18" t="s">
        <v>850</v>
      </c>
      <c r="H830" s="19" t="s">
        <v>850</v>
      </c>
      <c r="I830" s="11"/>
      <c r="J830" s="11" t="s">
        <v>1739</v>
      </c>
      <c r="M830" s="17"/>
    </row>
    <row r="831" spans="1:13" s="15" customFormat="1" ht="12.75" hidden="1">
      <c r="A831" s="12">
        <v>897</v>
      </c>
      <c r="B831" s="9" t="s">
        <v>862</v>
      </c>
      <c r="C831" s="20" t="s">
        <v>1752</v>
      </c>
      <c r="D831" s="8">
        <v>83</v>
      </c>
      <c r="E831" s="10">
        <v>957999</v>
      </c>
      <c r="F831" s="10">
        <v>79513917</v>
      </c>
      <c r="G831" s="18" t="s">
        <v>850</v>
      </c>
      <c r="H831" s="19" t="s">
        <v>850</v>
      </c>
      <c r="I831" s="11"/>
      <c r="J831" s="11" t="s">
        <v>1739</v>
      </c>
      <c r="M831" s="17"/>
    </row>
    <row r="832" spans="1:13" s="15" customFormat="1" ht="12.75" hidden="1">
      <c r="A832" s="12">
        <v>898</v>
      </c>
      <c r="B832" s="9" t="s">
        <v>863</v>
      </c>
      <c r="C832" s="20" t="s">
        <v>1776</v>
      </c>
      <c r="D832" s="8">
        <v>953.2</v>
      </c>
      <c r="E832" s="10">
        <v>1517688.6676458246</v>
      </c>
      <c r="F832" s="10">
        <v>1446660838</v>
      </c>
      <c r="G832" s="18" t="s">
        <v>850</v>
      </c>
      <c r="H832" s="19" t="s">
        <v>850</v>
      </c>
      <c r="I832" s="11"/>
      <c r="J832" s="11" t="s">
        <v>1739</v>
      </c>
      <c r="M832" s="17"/>
    </row>
    <row r="833" spans="1:13" s="15" customFormat="1" ht="12.75" hidden="1">
      <c r="A833" s="12">
        <v>896</v>
      </c>
      <c r="B833" s="9" t="s">
        <v>864</v>
      </c>
      <c r="C833" s="20" t="s">
        <v>1742</v>
      </c>
      <c r="D833" s="8">
        <v>120</v>
      </c>
      <c r="E833" s="10">
        <v>302400</v>
      </c>
      <c r="F833" s="10">
        <v>36288000</v>
      </c>
      <c r="G833" s="18" t="s">
        <v>850</v>
      </c>
      <c r="H833" s="19" t="s">
        <v>850</v>
      </c>
      <c r="I833" s="11"/>
      <c r="J833" s="11" t="s">
        <v>1739</v>
      </c>
      <c r="M833" s="17"/>
    </row>
    <row r="834" spans="1:13" s="15" customFormat="1" ht="12.75" hidden="1">
      <c r="A834" s="12">
        <v>901</v>
      </c>
      <c r="B834" s="9" t="s">
        <v>865</v>
      </c>
      <c r="C834" s="20" t="s">
        <v>1742</v>
      </c>
      <c r="D834" s="8">
        <v>541</v>
      </c>
      <c r="E834" s="10">
        <v>900000.09611829941</v>
      </c>
      <c r="F834" s="10">
        <v>486900052</v>
      </c>
      <c r="G834" s="18" t="s">
        <v>850</v>
      </c>
      <c r="H834" s="19" t="s">
        <v>850</v>
      </c>
      <c r="I834" s="11"/>
      <c r="J834" s="11" t="s">
        <v>1739</v>
      </c>
      <c r="M834" s="17"/>
    </row>
    <row r="835" spans="1:13" s="15" customFormat="1" ht="12.75" hidden="1">
      <c r="A835" s="12">
        <v>879</v>
      </c>
      <c r="B835" s="9" t="s">
        <v>866</v>
      </c>
      <c r="C835" s="20" t="s">
        <v>1747</v>
      </c>
      <c r="D835" s="8">
        <v>0</v>
      </c>
      <c r="E835" s="10" t="e">
        <v>#DIV/0!</v>
      </c>
      <c r="F835" s="10">
        <v>0</v>
      </c>
      <c r="G835" s="18" t="s">
        <v>850</v>
      </c>
      <c r="H835" s="19" t="s">
        <v>850</v>
      </c>
      <c r="I835" s="11"/>
      <c r="J835" s="11" t="s">
        <v>1739</v>
      </c>
      <c r="M835" s="17"/>
    </row>
    <row r="836" spans="1:13" s="15" customFormat="1" ht="12.75" hidden="1">
      <c r="A836" s="12">
        <v>869</v>
      </c>
      <c r="B836" s="9" t="s">
        <v>867</v>
      </c>
      <c r="C836" s="20" t="s">
        <v>1748</v>
      </c>
      <c r="D836" s="8">
        <v>0</v>
      </c>
      <c r="E836" s="10" t="e">
        <v>#DIV/0!</v>
      </c>
      <c r="F836" s="10">
        <v>0</v>
      </c>
      <c r="G836" s="18" t="s">
        <v>850</v>
      </c>
      <c r="H836" s="19" t="s">
        <v>850</v>
      </c>
      <c r="I836" s="11"/>
      <c r="J836" s="11" t="s">
        <v>1739</v>
      </c>
      <c r="M836" s="17"/>
    </row>
    <row r="837" spans="1:13" s="15" customFormat="1" ht="12.75" hidden="1">
      <c r="A837" s="12">
        <v>886</v>
      </c>
      <c r="B837" s="9" t="s">
        <v>868</v>
      </c>
      <c r="C837" s="20" t="s">
        <v>1748</v>
      </c>
      <c r="D837" s="8">
        <v>2366</v>
      </c>
      <c r="E837" s="10">
        <v>211262.93660185969</v>
      </c>
      <c r="F837" s="10">
        <v>499848108</v>
      </c>
      <c r="G837" s="18" t="s">
        <v>850</v>
      </c>
      <c r="H837" s="19" t="s">
        <v>850</v>
      </c>
      <c r="I837" s="11"/>
      <c r="J837" s="11"/>
      <c r="M837" s="17"/>
    </row>
    <row r="838" spans="1:13" s="15" customFormat="1" ht="12.75" hidden="1" customHeight="1">
      <c r="A838" s="12">
        <v>865</v>
      </c>
      <c r="B838" s="9" t="s">
        <v>869</v>
      </c>
      <c r="C838" s="20" t="s">
        <v>1748</v>
      </c>
      <c r="D838" s="8">
        <v>850</v>
      </c>
      <c r="E838" s="10">
        <v>116799.9</v>
      </c>
      <c r="F838" s="10">
        <v>99279915</v>
      </c>
      <c r="G838" s="18" t="s">
        <v>850</v>
      </c>
      <c r="H838" s="19" t="s">
        <v>850</v>
      </c>
      <c r="I838" s="11"/>
      <c r="J838" s="11"/>
      <c r="M838" s="17"/>
    </row>
    <row r="839" spans="1:13" s="15" customFormat="1" ht="12.75" hidden="1" customHeight="1">
      <c r="A839" s="12">
        <v>900</v>
      </c>
      <c r="B839" s="9" t="s">
        <v>870</v>
      </c>
      <c r="C839" s="20" t="s">
        <v>1748</v>
      </c>
      <c r="D839" s="8">
        <v>660</v>
      </c>
      <c r="E839" s="10">
        <v>163800</v>
      </c>
      <c r="F839" s="10">
        <v>108108000</v>
      </c>
      <c r="G839" s="18" t="s">
        <v>850</v>
      </c>
      <c r="H839" s="19" t="s">
        <v>850</v>
      </c>
      <c r="I839" s="11"/>
      <c r="J839" s="11" t="s">
        <v>1739</v>
      </c>
      <c r="M839" s="17"/>
    </row>
    <row r="840" spans="1:13" s="15" customFormat="1" ht="15.75" hidden="1" customHeight="1">
      <c r="A840" s="12">
        <v>882</v>
      </c>
      <c r="B840" s="9" t="s">
        <v>871</v>
      </c>
      <c r="C840" s="20" t="s">
        <v>1748</v>
      </c>
      <c r="D840" s="8">
        <v>100</v>
      </c>
      <c r="E840" s="10">
        <v>230000.4</v>
      </c>
      <c r="F840" s="10">
        <v>23000040</v>
      </c>
      <c r="G840" s="18" t="s">
        <v>850</v>
      </c>
      <c r="H840" s="19" t="s">
        <v>850</v>
      </c>
      <c r="I840" s="11"/>
      <c r="J840" s="11" t="s">
        <v>1739</v>
      </c>
      <c r="M840" s="17"/>
    </row>
    <row r="841" spans="1:13" s="15" customFormat="1" ht="12.75" hidden="1" customHeight="1">
      <c r="A841" s="12">
        <v>867</v>
      </c>
      <c r="B841" s="9" t="s">
        <v>872</v>
      </c>
      <c r="C841" s="20" t="s">
        <v>1748</v>
      </c>
      <c r="D841" s="8">
        <v>680</v>
      </c>
      <c r="E841" s="10">
        <v>158647.3411764706</v>
      </c>
      <c r="F841" s="10">
        <v>107880192</v>
      </c>
      <c r="G841" s="18" t="s">
        <v>850</v>
      </c>
      <c r="H841" s="19" t="s">
        <v>850</v>
      </c>
      <c r="I841" s="11"/>
      <c r="J841" s="11" t="s">
        <v>1739</v>
      </c>
      <c r="M841" s="17"/>
    </row>
    <row r="842" spans="1:13" s="15" customFormat="1" ht="12.75" hidden="1" customHeight="1">
      <c r="A842" s="12">
        <v>871</v>
      </c>
      <c r="B842" s="9" t="s">
        <v>873</v>
      </c>
      <c r="C842" s="20" t="s">
        <v>1748</v>
      </c>
      <c r="D842" s="8">
        <v>0</v>
      </c>
      <c r="E842" s="10" t="e">
        <v>#DIV/0!</v>
      </c>
      <c r="F842" s="10">
        <v>0</v>
      </c>
      <c r="G842" s="18" t="s">
        <v>850</v>
      </c>
      <c r="H842" s="19" t="s">
        <v>850</v>
      </c>
      <c r="I842" s="11"/>
      <c r="J842" s="11" t="s">
        <v>1739</v>
      </c>
      <c r="M842" s="17"/>
    </row>
    <row r="843" spans="1:13" s="15" customFormat="1" ht="12.75" hidden="1" customHeight="1">
      <c r="A843" s="12">
        <v>881</v>
      </c>
      <c r="B843" s="9" t="s">
        <v>874</v>
      </c>
      <c r="C843" s="20" t="s">
        <v>1748</v>
      </c>
      <c r="D843" s="8">
        <v>0</v>
      </c>
      <c r="E843" s="10" t="e">
        <v>#DIV/0!</v>
      </c>
      <c r="F843" s="10">
        <v>0</v>
      </c>
      <c r="G843" s="18" t="s">
        <v>850</v>
      </c>
      <c r="H843" s="19" t="s">
        <v>850</v>
      </c>
      <c r="I843" s="11"/>
      <c r="J843" s="11" t="s">
        <v>1739</v>
      </c>
      <c r="M843" s="17"/>
    </row>
    <row r="844" spans="1:13" s="15" customFormat="1" ht="12.75" hidden="1" customHeight="1">
      <c r="A844" s="12">
        <v>866</v>
      </c>
      <c r="B844" s="9" t="s">
        <v>875</v>
      </c>
      <c r="C844" s="20" t="s">
        <v>1748</v>
      </c>
      <c r="D844" s="8">
        <v>0</v>
      </c>
      <c r="E844" s="10" t="e">
        <v>#DIV/0!</v>
      </c>
      <c r="F844" s="10">
        <v>0</v>
      </c>
      <c r="G844" s="18" t="s">
        <v>850</v>
      </c>
      <c r="H844" s="19" t="s">
        <v>850</v>
      </c>
      <c r="I844" s="11"/>
      <c r="J844" s="11" t="s">
        <v>1739</v>
      </c>
      <c r="M844" s="17"/>
    </row>
    <row r="845" spans="1:13" s="15" customFormat="1" ht="12.75" hidden="1" customHeight="1">
      <c r="A845" s="12">
        <v>887</v>
      </c>
      <c r="B845" s="9" t="s">
        <v>876</v>
      </c>
      <c r="C845" s="20" t="s">
        <v>1745</v>
      </c>
      <c r="D845" s="8">
        <v>0</v>
      </c>
      <c r="E845" s="10" t="e">
        <v>#DIV/0!</v>
      </c>
      <c r="F845" s="10">
        <v>0</v>
      </c>
      <c r="G845" s="18" t="s">
        <v>850</v>
      </c>
      <c r="H845" s="19" t="s">
        <v>850</v>
      </c>
      <c r="I845" s="11"/>
      <c r="J845" s="11" t="s">
        <v>1739</v>
      </c>
      <c r="M845" s="17"/>
    </row>
    <row r="846" spans="1:13" s="15" customFormat="1" ht="13.5" hidden="1" customHeight="1">
      <c r="A846" s="12">
        <v>909</v>
      </c>
      <c r="B846" s="9" t="s">
        <v>877</v>
      </c>
      <c r="C846" s="20" t="s">
        <v>1745</v>
      </c>
      <c r="D846" s="8">
        <v>275</v>
      </c>
      <c r="E846" s="10">
        <v>358000</v>
      </c>
      <c r="F846" s="10">
        <v>98450000</v>
      </c>
      <c r="G846" s="18" t="s">
        <v>850</v>
      </c>
      <c r="H846" s="19" t="s">
        <v>850</v>
      </c>
      <c r="I846" s="11"/>
      <c r="J846" s="11" t="s">
        <v>1739</v>
      </c>
      <c r="M846" s="17"/>
    </row>
    <row r="847" spans="1:13" s="15" customFormat="1" ht="16.5" hidden="1" customHeight="1">
      <c r="A847" s="12">
        <v>888</v>
      </c>
      <c r="B847" s="9" t="s">
        <v>878</v>
      </c>
      <c r="C847" s="20" t="s">
        <v>1745</v>
      </c>
      <c r="D847" s="8">
        <v>2640</v>
      </c>
      <c r="E847" s="10">
        <v>125800.5</v>
      </c>
      <c r="F847" s="10">
        <v>332113320</v>
      </c>
      <c r="G847" s="18" t="s">
        <v>850</v>
      </c>
      <c r="H847" s="19" t="s">
        <v>850</v>
      </c>
      <c r="I847" s="11"/>
      <c r="J847" s="11" t="s">
        <v>1739</v>
      </c>
      <c r="M847" s="17"/>
    </row>
    <row r="848" spans="1:13" s="15" customFormat="1" ht="12.75" hidden="1">
      <c r="A848" s="12">
        <v>880</v>
      </c>
      <c r="B848" s="9" t="s">
        <v>879</v>
      </c>
      <c r="C848" s="20" t="s">
        <v>1748</v>
      </c>
      <c r="D848" s="8">
        <v>2788</v>
      </c>
      <c r="E848" s="10">
        <v>215028.61657101865</v>
      </c>
      <c r="F848" s="10">
        <v>599499783</v>
      </c>
      <c r="G848" s="18" t="s">
        <v>850</v>
      </c>
      <c r="H848" s="19" t="s">
        <v>850</v>
      </c>
      <c r="I848" s="11"/>
      <c r="J848" s="11" t="s">
        <v>1739</v>
      </c>
      <c r="M848" s="17"/>
    </row>
    <row r="849" spans="1:13" s="15" customFormat="1" ht="12.75" hidden="1">
      <c r="A849" s="12">
        <v>907</v>
      </c>
      <c r="B849" s="9" t="s">
        <v>880</v>
      </c>
      <c r="C849" s="20" t="s">
        <v>1742</v>
      </c>
      <c r="D849" s="8">
        <v>36</v>
      </c>
      <c r="E849" s="10">
        <v>568000</v>
      </c>
      <c r="F849" s="10">
        <v>20448000</v>
      </c>
      <c r="G849" s="18" t="s">
        <v>850</v>
      </c>
      <c r="H849" s="19" t="s">
        <v>850</v>
      </c>
      <c r="I849" s="11"/>
      <c r="J849" s="11" t="s">
        <v>1739</v>
      </c>
      <c r="M849" s="17"/>
    </row>
    <row r="850" spans="1:13" s="15" customFormat="1" ht="12.75" hidden="1">
      <c r="A850" s="12">
        <v>875</v>
      </c>
      <c r="B850" s="9" t="s">
        <v>881</v>
      </c>
      <c r="C850" s="20" t="s">
        <v>1748</v>
      </c>
      <c r="D850" s="8">
        <v>0</v>
      </c>
      <c r="E850" s="10" t="e">
        <v>#DIV/0!</v>
      </c>
      <c r="F850" s="10">
        <v>0</v>
      </c>
      <c r="G850" s="18" t="s">
        <v>850</v>
      </c>
      <c r="H850" s="19" t="s">
        <v>850</v>
      </c>
      <c r="I850" s="11"/>
      <c r="J850" s="11" t="s">
        <v>1739</v>
      </c>
      <c r="M850" s="17"/>
    </row>
    <row r="851" spans="1:13" s="15" customFormat="1" ht="15.75" hidden="1" customHeight="1">
      <c r="A851" s="12">
        <v>892</v>
      </c>
      <c r="B851" s="9" t="s">
        <v>882</v>
      </c>
      <c r="C851" s="20" t="s">
        <v>1745</v>
      </c>
      <c r="D851" s="8">
        <v>12020</v>
      </c>
      <c r="E851" s="10">
        <v>58317.962811980033</v>
      </c>
      <c r="F851" s="10">
        <v>700981913</v>
      </c>
      <c r="G851" s="18" t="s">
        <v>850</v>
      </c>
      <c r="H851" s="19" t="s">
        <v>850</v>
      </c>
      <c r="I851" s="11"/>
      <c r="J851" s="11" t="s">
        <v>1739</v>
      </c>
      <c r="M851" s="17"/>
    </row>
    <row r="852" spans="1:13" s="15" customFormat="1" ht="12.75" hidden="1">
      <c r="A852" s="12">
        <v>910</v>
      </c>
      <c r="B852" s="9" t="s">
        <v>883</v>
      </c>
      <c r="C852" s="20" t="s">
        <v>1745</v>
      </c>
      <c r="D852" s="8">
        <v>4208</v>
      </c>
      <c r="E852" s="10">
        <v>127376.8635931559</v>
      </c>
      <c r="F852" s="10">
        <v>536001842</v>
      </c>
      <c r="G852" s="18" t="s">
        <v>850</v>
      </c>
      <c r="H852" s="19" t="s">
        <v>850</v>
      </c>
      <c r="I852" s="11"/>
      <c r="J852" s="11" t="s">
        <v>1739</v>
      </c>
      <c r="M852" s="17"/>
    </row>
    <row r="853" spans="1:13" s="15" customFormat="1" ht="15.75" hidden="1" customHeight="1">
      <c r="A853" s="12">
        <v>859</v>
      </c>
      <c r="B853" s="9" t="s">
        <v>884</v>
      </c>
      <c r="C853" s="20" t="s">
        <v>1745</v>
      </c>
      <c r="D853" s="8">
        <v>240</v>
      </c>
      <c r="E853" s="10">
        <v>65320.383333333331</v>
      </c>
      <c r="F853" s="10">
        <v>15676892</v>
      </c>
      <c r="G853" s="18" t="s">
        <v>850</v>
      </c>
      <c r="H853" s="19" t="s">
        <v>850</v>
      </c>
      <c r="I853" s="11"/>
      <c r="J853" s="11" t="s">
        <v>1739</v>
      </c>
      <c r="M853" s="17"/>
    </row>
    <row r="854" spans="1:13" s="15" customFormat="1" ht="11.25" hidden="1" customHeight="1">
      <c r="A854" s="12">
        <v>894</v>
      </c>
      <c r="B854" s="9" t="s">
        <v>885</v>
      </c>
      <c r="C854" s="20" t="s">
        <v>1742</v>
      </c>
      <c r="D854" s="8">
        <v>0</v>
      </c>
      <c r="E854" s="10" t="e">
        <v>#DIV/0!</v>
      </c>
      <c r="F854" s="10">
        <v>0</v>
      </c>
      <c r="G854" s="18" t="s">
        <v>850</v>
      </c>
      <c r="H854" s="19" t="s">
        <v>850</v>
      </c>
      <c r="I854" s="11"/>
      <c r="J854" s="11" t="s">
        <v>1739</v>
      </c>
      <c r="M854" s="17"/>
    </row>
    <row r="855" spans="1:13" s="15" customFormat="1" ht="12.75" hidden="1">
      <c r="A855" s="12">
        <v>908</v>
      </c>
      <c r="B855" s="9" t="s">
        <v>886</v>
      </c>
      <c r="C855" s="20" t="s">
        <v>1748</v>
      </c>
      <c r="D855" s="8">
        <v>108</v>
      </c>
      <c r="E855" s="10">
        <v>186000</v>
      </c>
      <c r="F855" s="10">
        <v>20088000</v>
      </c>
      <c r="G855" s="18" t="s">
        <v>850</v>
      </c>
      <c r="H855" s="19" t="s">
        <v>850</v>
      </c>
      <c r="I855" s="11"/>
      <c r="J855" s="11" t="s">
        <v>1739</v>
      </c>
      <c r="M855" s="17"/>
    </row>
    <row r="856" spans="1:13" s="15" customFormat="1" ht="15.75" hidden="1" customHeight="1">
      <c r="A856" s="12">
        <v>903</v>
      </c>
      <c r="B856" s="9" t="s">
        <v>887</v>
      </c>
      <c r="C856" s="20" t="s">
        <v>1745</v>
      </c>
      <c r="D856" s="8">
        <v>450</v>
      </c>
      <c r="E856" s="10">
        <v>183571.92222222223</v>
      </c>
      <c r="F856" s="10">
        <v>82607365</v>
      </c>
      <c r="G856" s="18" t="s">
        <v>850</v>
      </c>
      <c r="H856" s="19" t="s">
        <v>850</v>
      </c>
      <c r="I856" s="11"/>
      <c r="J856" s="11" t="s">
        <v>1739</v>
      </c>
      <c r="M856" s="17"/>
    </row>
    <row r="857" spans="1:13" s="15" customFormat="1" ht="15.75" hidden="1" customHeight="1">
      <c r="A857" s="12">
        <v>861</v>
      </c>
      <c r="B857" s="9" t="s">
        <v>888</v>
      </c>
      <c r="C857" s="20" t="s">
        <v>1745</v>
      </c>
      <c r="D857" s="8">
        <v>1800</v>
      </c>
      <c r="E857" s="10">
        <v>181349.72500000001</v>
      </c>
      <c r="F857" s="10">
        <v>326429505</v>
      </c>
      <c r="G857" s="18" t="s">
        <v>850</v>
      </c>
      <c r="H857" s="19" t="s">
        <v>850</v>
      </c>
      <c r="I857" s="11"/>
      <c r="J857" s="11"/>
      <c r="M857" s="17"/>
    </row>
    <row r="858" spans="1:13" s="15" customFormat="1" ht="12.75" hidden="1">
      <c r="A858" s="12">
        <v>891</v>
      </c>
      <c r="B858" s="9" t="s">
        <v>889</v>
      </c>
      <c r="C858" s="20" t="s">
        <v>1745</v>
      </c>
      <c r="D858" s="8">
        <v>0</v>
      </c>
      <c r="E858" s="10" t="e">
        <v>#DIV/0!</v>
      </c>
      <c r="F858" s="10">
        <v>0</v>
      </c>
      <c r="G858" s="18" t="s">
        <v>850</v>
      </c>
      <c r="H858" s="19" t="s">
        <v>850</v>
      </c>
      <c r="I858" s="11"/>
      <c r="J858" s="11"/>
      <c r="M858" s="17"/>
    </row>
    <row r="859" spans="1:13" s="15" customFormat="1" ht="15.75" hidden="1" customHeight="1">
      <c r="A859" s="12">
        <v>868</v>
      </c>
      <c r="B859" s="9" t="s">
        <v>890</v>
      </c>
      <c r="C859" s="20" t="s">
        <v>1748</v>
      </c>
      <c r="D859" s="8">
        <v>0</v>
      </c>
      <c r="E859" s="10" t="e">
        <v>#DIV/0!</v>
      </c>
      <c r="F859" s="10">
        <v>0</v>
      </c>
      <c r="G859" s="18" t="s">
        <v>850</v>
      </c>
      <c r="H859" s="19" t="s">
        <v>850</v>
      </c>
      <c r="I859" s="11"/>
      <c r="J859" s="11" t="s">
        <v>1739</v>
      </c>
      <c r="M859" s="17"/>
    </row>
    <row r="860" spans="1:13" s="15" customFormat="1" ht="15.75" hidden="1" customHeight="1">
      <c r="A860" s="12">
        <v>890</v>
      </c>
      <c r="B860" s="9" t="s">
        <v>891</v>
      </c>
      <c r="C860" s="20" t="s">
        <v>1745</v>
      </c>
      <c r="D860" s="8">
        <v>1339</v>
      </c>
      <c r="E860" s="10">
        <v>93212.59820761763</v>
      </c>
      <c r="F860" s="10">
        <v>124811669</v>
      </c>
      <c r="G860" s="18" t="s">
        <v>850</v>
      </c>
      <c r="H860" s="19" t="s">
        <v>850</v>
      </c>
      <c r="I860" s="11"/>
      <c r="J860" s="11" t="s">
        <v>1739</v>
      </c>
      <c r="M860" s="17"/>
    </row>
    <row r="861" spans="1:13" s="15" customFormat="1" ht="12.75" hidden="1">
      <c r="A861" s="12">
        <v>878</v>
      </c>
      <c r="B861" s="9" t="s">
        <v>892</v>
      </c>
      <c r="C861" s="20" t="s">
        <v>1748</v>
      </c>
      <c r="D861" s="8">
        <v>0</v>
      </c>
      <c r="E861" s="10" t="e">
        <v>#DIV/0!</v>
      </c>
      <c r="F861" s="10">
        <v>0</v>
      </c>
      <c r="G861" s="18" t="s">
        <v>850</v>
      </c>
      <c r="H861" s="19" t="s">
        <v>850</v>
      </c>
      <c r="I861" s="11"/>
      <c r="J861" s="11" t="s">
        <v>1739</v>
      </c>
      <c r="M861" s="17"/>
    </row>
    <row r="862" spans="1:13" s="15" customFormat="1" ht="12.75" hidden="1">
      <c r="A862" s="12">
        <v>893</v>
      </c>
      <c r="B862" s="9" t="s">
        <v>893</v>
      </c>
      <c r="C862" s="20" t="s">
        <v>1747</v>
      </c>
      <c r="D862" s="8">
        <v>128</v>
      </c>
      <c r="E862" s="10">
        <v>845999.6953125</v>
      </c>
      <c r="F862" s="10">
        <v>108287961</v>
      </c>
      <c r="G862" s="18" t="s">
        <v>850</v>
      </c>
      <c r="H862" s="19" t="s">
        <v>850</v>
      </c>
      <c r="I862" s="11"/>
      <c r="J862" s="11" t="s">
        <v>1739</v>
      </c>
      <c r="M862" s="17"/>
    </row>
    <row r="863" spans="1:13" s="15" customFormat="1" ht="12.75" hidden="1">
      <c r="A863" s="12">
        <v>902</v>
      </c>
      <c r="B863" s="9" t="s">
        <v>894</v>
      </c>
      <c r="C863" s="20" t="s">
        <v>1776</v>
      </c>
      <c r="D863" s="8">
        <v>69</v>
      </c>
      <c r="E863" s="10">
        <v>4229999.4202898555</v>
      </c>
      <c r="F863" s="10">
        <v>291869960</v>
      </c>
      <c r="G863" s="18" t="s">
        <v>850</v>
      </c>
      <c r="H863" s="19" t="s">
        <v>850</v>
      </c>
      <c r="I863" s="11"/>
      <c r="J863" s="11" t="s">
        <v>1739</v>
      </c>
      <c r="M863" s="17"/>
    </row>
    <row r="864" spans="1:13" s="15" customFormat="1" ht="12.75" hidden="1">
      <c r="A864" s="12">
        <v>904</v>
      </c>
      <c r="B864" s="9" t="s">
        <v>895</v>
      </c>
      <c r="C864" s="20" t="s">
        <v>1748</v>
      </c>
      <c r="D864" s="8">
        <v>120</v>
      </c>
      <c r="E864" s="10">
        <v>163800</v>
      </c>
      <c r="F864" s="10">
        <v>19656000</v>
      </c>
      <c r="G864" s="18" t="s">
        <v>850</v>
      </c>
      <c r="H864" s="19" t="s">
        <v>850</v>
      </c>
      <c r="I864" s="11"/>
      <c r="J864" s="11" t="s">
        <v>1739</v>
      </c>
      <c r="M864" s="17"/>
    </row>
    <row r="865" spans="1:13" s="15" customFormat="1" ht="12.75" hidden="1">
      <c r="A865" s="12">
        <v>873</v>
      </c>
      <c r="B865" s="9" t="s">
        <v>896</v>
      </c>
      <c r="C865" s="20" t="s">
        <v>1745</v>
      </c>
      <c r="D865" s="8">
        <v>0</v>
      </c>
      <c r="E865" s="10" t="e">
        <v>#DIV/0!</v>
      </c>
      <c r="F865" s="10">
        <v>0</v>
      </c>
      <c r="G865" s="18" t="s">
        <v>850</v>
      </c>
      <c r="H865" s="19" t="s">
        <v>850</v>
      </c>
      <c r="I865" s="11"/>
      <c r="J865" s="11" t="s">
        <v>1739</v>
      </c>
      <c r="M865" s="17"/>
    </row>
    <row r="866" spans="1:13" s="15" customFormat="1" ht="12.75" hidden="1">
      <c r="A866" s="12">
        <v>885</v>
      </c>
      <c r="B866" s="9" t="s">
        <v>897</v>
      </c>
      <c r="C866" s="20" t="s">
        <v>1748</v>
      </c>
      <c r="D866" s="8">
        <v>1100</v>
      </c>
      <c r="E866" s="10">
        <v>126000</v>
      </c>
      <c r="F866" s="10">
        <v>138600000</v>
      </c>
      <c r="G866" s="18" t="s">
        <v>850</v>
      </c>
      <c r="H866" s="19" t="s">
        <v>850</v>
      </c>
      <c r="I866" s="11"/>
      <c r="J866" s="11" t="s">
        <v>1739</v>
      </c>
      <c r="M866" s="17"/>
    </row>
    <row r="867" spans="1:13" s="15" customFormat="1" ht="12.75" hidden="1">
      <c r="A867" s="12">
        <v>884</v>
      </c>
      <c r="B867" s="9" t="s">
        <v>898</v>
      </c>
      <c r="C867" s="20" t="s">
        <v>1748</v>
      </c>
      <c r="D867" s="8">
        <v>0</v>
      </c>
      <c r="E867" s="10" t="e">
        <v>#DIV/0!</v>
      </c>
      <c r="F867" s="10">
        <v>0</v>
      </c>
      <c r="G867" s="18" t="s">
        <v>850</v>
      </c>
      <c r="H867" s="19" t="s">
        <v>850</v>
      </c>
      <c r="I867" s="11"/>
      <c r="J867" s="11" t="s">
        <v>1739</v>
      </c>
      <c r="M867" s="17"/>
    </row>
    <row r="868" spans="1:13" s="15" customFormat="1" ht="12.75" hidden="1">
      <c r="A868" s="12">
        <v>857</v>
      </c>
      <c r="B868" s="9" t="s">
        <v>899</v>
      </c>
      <c r="C868" s="20" t="s">
        <v>1745</v>
      </c>
      <c r="D868" s="8">
        <v>3260</v>
      </c>
      <c r="E868" s="10">
        <v>225306.83680981596</v>
      </c>
      <c r="F868" s="10">
        <v>734500288</v>
      </c>
      <c r="G868" s="18" t="s">
        <v>850</v>
      </c>
      <c r="H868" s="19" t="s">
        <v>850</v>
      </c>
      <c r="I868" s="11"/>
      <c r="J868" s="11" t="s">
        <v>1739</v>
      </c>
      <c r="M868" s="17"/>
    </row>
    <row r="869" spans="1:13" s="15" customFormat="1" ht="12.75" hidden="1">
      <c r="A869" s="12">
        <v>872</v>
      </c>
      <c r="B869" s="9" t="s">
        <v>900</v>
      </c>
      <c r="C869" s="20" t="s">
        <v>1748</v>
      </c>
      <c r="D869" s="8">
        <v>0</v>
      </c>
      <c r="E869" s="10" t="e">
        <v>#DIV/0!</v>
      </c>
      <c r="F869" s="10">
        <v>0</v>
      </c>
      <c r="G869" s="18" t="s">
        <v>850</v>
      </c>
      <c r="H869" s="19" t="s">
        <v>850</v>
      </c>
      <c r="I869" s="11"/>
      <c r="J869" s="11" t="s">
        <v>1739</v>
      </c>
      <c r="M869" s="17"/>
    </row>
    <row r="870" spans="1:13" s="15" customFormat="1" ht="12.75" hidden="1">
      <c r="A870" s="12">
        <v>877</v>
      </c>
      <c r="B870" s="9" t="s">
        <v>901</v>
      </c>
      <c r="C870" s="20" t="s">
        <v>1746</v>
      </c>
      <c r="D870" s="8">
        <v>0</v>
      </c>
      <c r="E870" s="10" t="e">
        <v>#DIV/0!</v>
      </c>
      <c r="F870" s="10">
        <v>0</v>
      </c>
      <c r="G870" s="18" t="s">
        <v>850</v>
      </c>
      <c r="H870" s="19" t="s">
        <v>850</v>
      </c>
      <c r="I870" s="11"/>
      <c r="J870" s="11" t="s">
        <v>1739</v>
      </c>
      <c r="M870" s="17"/>
    </row>
    <row r="871" spans="1:13" s="15" customFormat="1" ht="12.75" hidden="1">
      <c r="A871" s="12">
        <v>906</v>
      </c>
      <c r="B871" s="9" t="s">
        <v>902</v>
      </c>
      <c r="C871" s="20" t="s">
        <v>1748</v>
      </c>
      <c r="D871" s="8">
        <v>100</v>
      </c>
      <c r="E871" s="10">
        <v>316000</v>
      </c>
      <c r="F871" s="10">
        <v>31600000</v>
      </c>
      <c r="G871" s="18" t="s">
        <v>850</v>
      </c>
      <c r="H871" s="19" t="s">
        <v>850</v>
      </c>
      <c r="I871" s="11"/>
      <c r="J871" s="11" t="s">
        <v>1739</v>
      </c>
      <c r="M871" s="17"/>
    </row>
    <row r="872" spans="1:13" s="15" customFormat="1" ht="12.75" hidden="1">
      <c r="A872" s="12">
        <v>899</v>
      </c>
      <c r="B872" s="9" t="s">
        <v>903</v>
      </c>
      <c r="C872" s="20" t="s">
        <v>1745</v>
      </c>
      <c r="D872" s="8">
        <v>70</v>
      </c>
      <c r="E872" s="10">
        <v>327356.71428571426</v>
      </c>
      <c r="F872" s="10">
        <v>22914970</v>
      </c>
      <c r="G872" s="18" t="s">
        <v>850</v>
      </c>
      <c r="H872" s="19" t="s">
        <v>850</v>
      </c>
      <c r="I872" s="11"/>
      <c r="J872" s="11" t="s">
        <v>1739</v>
      </c>
      <c r="M872" s="17"/>
    </row>
    <row r="873" spans="1:13" s="15" customFormat="1" ht="12.75" hidden="1">
      <c r="A873" s="12">
        <v>0</v>
      </c>
      <c r="B873" s="9" t="s">
        <v>1622</v>
      </c>
      <c r="C873" s="20" t="s">
        <v>1745</v>
      </c>
      <c r="D873" s="8">
        <v>100</v>
      </c>
      <c r="E873" s="10">
        <v>814999</v>
      </c>
      <c r="F873" s="10">
        <v>81499900</v>
      </c>
      <c r="G873" s="18" t="s">
        <v>850</v>
      </c>
      <c r="H873" s="19" t="s">
        <v>850</v>
      </c>
      <c r="I873" s="11"/>
      <c r="J873" s="11" t="s">
        <v>1739</v>
      </c>
      <c r="M873" s="17"/>
    </row>
    <row r="874" spans="1:13" s="15" customFormat="1" ht="12.75" hidden="1">
      <c r="A874" s="12">
        <v>1406</v>
      </c>
      <c r="B874" s="9" t="s">
        <v>904</v>
      </c>
      <c r="C874" s="20">
        <v>0</v>
      </c>
      <c r="D874" s="8">
        <v>0</v>
      </c>
      <c r="E874" s="10" t="e">
        <v>#DIV/0!</v>
      </c>
      <c r="F874" s="10">
        <v>0</v>
      </c>
      <c r="G874" s="18" t="s">
        <v>904</v>
      </c>
      <c r="H874" s="19">
        <v>125976519</v>
      </c>
      <c r="I874" s="11"/>
      <c r="J874" s="11">
        <v>0</v>
      </c>
      <c r="M874" s="17"/>
    </row>
    <row r="875" spans="1:13" s="46" customFormat="1" ht="12.75">
      <c r="A875" s="38">
        <v>1407</v>
      </c>
      <c r="B875" s="39" t="s">
        <v>905</v>
      </c>
      <c r="C875" s="40" t="s">
        <v>1748</v>
      </c>
      <c r="D875" s="41">
        <v>320</v>
      </c>
      <c r="E875" s="42">
        <v>393676.62187500001</v>
      </c>
      <c r="F875" s="42">
        <v>125976519</v>
      </c>
      <c r="G875" s="43" t="s">
        <v>906</v>
      </c>
      <c r="H875" s="44" t="s">
        <v>906</v>
      </c>
      <c r="I875" s="45"/>
      <c r="J875" s="45" t="s">
        <v>1751</v>
      </c>
      <c r="M875" s="47"/>
    </row>
    <row r="876" spans="1:13" s="15" customFormat="1" ht="12.75" hidden="1">
      <c r="A876" s="12">
        <v>1408</v>
      </c>
      <c r="B876" s="9" t="s">
        <v>907</v>
      </c>
      <c r="C876" s="20" t="s">
        <v>1745</v>
      </c>
      <c r="D876" s="8">
        <v>0</v>
      </c>
      <c r="E876" s="10" t="e">
        <v>#DIV/0!</v>
      </c>
      <c r="F876" s="10">
        <v>0</v>
      </c>
      <c r="G876" s="18" t="s">
        <v>906</v>
      </c>
      <c r="H876" s="19" t="s">
        <v>906</v>
      </c>
      <c r="I876" s="11"/>
      <c r="J876" s="11" t="s">
        <v>1739</v>
      </c>
      <c r="M876" s="17"/>
    </row>
    <row r="877" spans="1:13" s="15" customFormat="1" ht="12.75" hidden="1">
      <c r="A877" s="12">
        <v>0</v>
      </c>
      <c r="B877" s="9" t="s">
        <v>1646</v>
      </c>
      <c r="C877" s="20">
        <v>0</v>
      </c>
      <c r="D877" s="8">
        <v>0</v>
      </c>
      <c r="E877" s="10" t="e">
        <v>#DIV/0!</v>
      </c>
      <c r="F877" s="10">
        <v>0</v>
      </c>
      <c r="G877" s="18" t="s">
        <v>1646</v>
      </c>
      <c r="H877" s="19">
        <v>102775601.59999999</v>
      </c>
      <c r="I877" s="11"/>
      <c r="J877" s="11">
        <v>0</v>
      </c>
      <c r="M877" s="17"/>
    </row>
    <row r="878" spans="1:13" s="15" customFormat="1" ht="12.75" hidden="1">
      <c r="A878" s="12">
        <v>0</v>
      </c>
      <c r="B878" s="9" t="s">
        <v>1647</v>
      </c>
      <c r="C878" s="20" t="s">
        <v>1745</v>
      </c>
      <c r="D878" s="8">
        <v>400</v>
      </c>
      <c r="E878" s="10">
        <v>9907.0020000000004</v>
      </c>
      <c r="F878" s="10">
        <v>3962800.8000000003</v>
      </c>
      <c r="G878" s="18" t="s">
        <v>1648</v>
      </c>
      <c r="H878" s="19" t="s">
        <v>1648</v>
      </c>
      <c r="I878" s="11"/>
      <c r="J878" s="11">
        <v>0</v>
      </c>
      <c r="M878" s="17"/>
    </row>
    <row r="879" spans="1:13" s="15" customFormat="1" ht="15.75" hidden="1" customHeight="1">
      <c r="A879" s="12">
        <v>0</v>
      </c>
      <c r="B879" s="9" t="s">
        <v>1649</v>
      </c>
      <c r="C879" s="20" t="s">
        <v>1745</v>
      </c>
      <c r="D879" s="8">
        <v>400</v>
      </c>
      <c r="E879" s="10">
        <v>9907.0020000000004</v>
      </c>
      <c r="F879" s="10">
        <v>3962800.8000000003</v>
      </c>
      <c r="G879" s="18" t="s">
        <v>1648</v>
      </c>
      <c r="H879" s="19" t="s">
        <v>1648</v>
      </c>
      <c r="I879" s="11"/>
      <c r="J879" s="11">
        <v>0</v>
      </c>
      <c r="M879" s="17"/>
    </row>
    <row r="880" spans="1:13" s="15" customFormat="1" ht="15.75" hidden="1" customHeight="1">
      <c r="A880" s="12">
        <v>0</v>
      </c>
      <c r="B880" s="9" t="s">
        <v>1650</v>
      </c>
      <c r="C880" s="20" t="s">
        <v>1742</v>
      </c>
      <c r="D880" s="8">
        <v>2000</v>
      </c>
      <c r="E880" s="10">
        <v>13750</v>
      </c>
      <c r="F880" s="10">
        <v>27500000</v>
      </c>
      <c r="G880" s="18" t="s">
        <v>1648</v>
      </c>
      <c r="H880" s="19" t="s">
        <v>1648</v>
      </c>
      <c r="I880" s="11"/>
      <c r="J880" s="11">
        <v>0</v>
      </c>
      <c r="M880" s="17"/>
    </row>
    <row r="881" spans="1:13" s="15" customFormat="1" ht="15.75" hidden="1" customHeight="1">
      <c r="A881" s="12">
        <v>0</v>
      </c>
      <c r="B881" s="9" t="s">
        <v>1651</v>
      </c>
      <c r="C881" s="20" t="s">
        <v>1742</v>
      </c>
      <c r="D881" s="8">
        <v>3</v>
      </c>
      <c r="E881" s="10">
        <v>3550000</v>
      </c>
      <c r="F881" s="10">
        <v>10650000</v>
      </c>
      <c r="G881" s="18" t="s">
        <v>1648</v>
      </c>
      <c r="H881" s="19" t="s">
        <v>1648</v>
      </c>
      <c r="I881" s="11"/>
      <c r="J881" s="11">
        <v>0</v>
      </c>
      <c r="M881" s="17"/>
    </row>
    <row r="882" spans="1:13" s="15" customFormat="1" ht="15.75" hidden="1" customHeight="1">
      <c r="A882" s="12">
        <v>0</v>
      </c>
      <c r="B882" s="9" t="s">
        <v>1652</v>
      </c>
      <c r="C882" s="20" t="s">
        <v>1742</v>
      </c>
      <c r="D882" s="8">
        <v>6</v>
      </c>
      <c r="E882" s="10">
        <v>3850000</v>
      </c>
      <c r="F882" s="10">
        <v>23100000</v>
      </c>
      <c r="G882" s="18" t="s">
        <v>1648</v>
      </c>
      <c r="H882" s="19" t="s">
        <v>1648</v>
      </c>
      <c r="I882" s="11"/>
      <c r="J882" s="11">
        <v>0</v>
      </c>
      <c r="M882" s="17"/>
    </row>
    <row r="883" spans="1:13" s="15" customFormat="1" ht="15.75" hidden="1" customHeight="1">
      <c r="A883" s="12">
        <v>0</v>
      </c>
      <c r="B883" s="9" t="s">
        <v>1653</v>
      </c>
      <c r="C883" s="20" t="s">
        <v>1742</v>
      </c>
      <c r="D883" s="8">
        <v>0</v>
      </c>
      <c r="E883" s="10" t="e">
        <v>#DIV/0!</v>
      </c>
      <c r="F883" s="10">
        <v>0</v>
      </c>
      <c r="G883" s="18" t="s">
        <v>1648</v>
      </c>
      <c r="H883" s="19" t="s">
        <v>1648</v>
      </c>
      <c r="I883" s="11"/>
      <c r="J883" s="11">
        <v>0</v>
      </c>
      <c r="M883" s="17"/>
    </row>
    <row r="884" spans="1:13" s="15" customFormat="1" ht="15.75" hidden="1" customHeight="1">
      <c r="A884" s="12">
        <v>0</v>
      </c>
      <c r="B884" s="9" t="s">
        <v>1661</v>
      </c>
      <c r="C884" s="20" t="s">
        <v>1742</v>
      </c>
      <c r="D884" s="8">
        <v>3000</v>
      </c>
      <c r="E884" s="10">
        <v>11200</v>
      </c>
      <c r="F884" s="10">
        <v>33600000</v>
      </c>
      <c r="G884" s="18" t="s">
        <v>1648</v>
      </c>
      <c r="H884" s="19" t="s">
        <v>1648</v>
      </c>
      <c r="I884" s="11"/>
      <c r="J884" s="11">
        <v>0</v>
      </c>
      <c r="M884" s="17"/>
    </row>
    <row r="885" spans="1:13" s="15" customFormat="1" ht="15.75" hidden="1" customHeight="1">
      <c r="A885" s="12">
        <v>0</v>
      </c>
      <c r="B885" s="9" t="s">
        <v>1736</v>
      </c>
      <c r="C885" s="20">
        <v>0</v>
      </c>
      <c r="D885" s="8">
        <v>0</v>
      </c>
      <c r="E885" s="10" t="e">
        <v>#DIV/0!</v>
      </c>
      <c r="F885" s="10">
        <v>0</v>
      </c>
      <c r="G885" s="18" t="s">
        <v>1736</v>
      </c>
      <c r="H885" s="19">
        <v>0</v>
      </c>
      <c r="I885" s="11"/>
      <c r="J885" s="11">
        <v>0</v>
      </c>
      <c r="M885" s="17"/>
    </row>
    <row r="886" spans="1:13" s="15" customFormat="1" ht="15.75" hidden="1" customHeight="1">
      <c r="A886" s="12">
        <v>0</v>
      </c>
      <c r="B886" s="9" t="s">
        <v>1732</v>
      </c>
      <c r="C886" s="20" t="s">
        <v>1750</v>
      </c>
      <c r="D886" s="8">
        <v>0</v>
      </c>
      <c r="E886" s="10" t="e">
        <v>#DIV/0!</v>
      </c>
      <c r="F886" s="10">
        <v>0</v>
      </c>
      <c r="G886" s="18" t="s">
        <v>1733</v>
      </c>
      <c r="H886" s="19" t="s">
        <v>1733</v>
      </c>
      <c r="I886" s="11"/>
      <c r="J886" s="11">
        <v>0</v>
      </c>
      <c r="M886" s="17"/>
    </row>
    <row r="887" spans="1:13" s="15" customFormat="1" ht="15.75" hidden="1" customHeight="1">
      <c r="A887" s="12">
        <v>0</v>
      </c>
      <c r="B887" s="9" t="s">
        <v>1671</v>
      </c>
      <c r="C887" s="20">
        <v>0</v>
      </c>
      <c r="D887" s="8">
        <v>0</v>
      </c>
      <c r="E887" s="10" t="e">
        <v>#DIV/0!</v>
      </c>
      <c r="F887" s="10">
        <v>0</v>
      </c>
      <c r="G887" s="18" t="s">
        <v>1671</v>
      </c>
      <c r="H887" s="19">
        <v>0</v>
      </c>
      <c r="I887" s="11"/>
      <c r="J887" s="11" t="s">
        <v>1739</v>
      </c>
      <c r="M887" s="17"/>
    </row>
    <row r="888" spans="1:13" s="15" customFormat="1" ht="15.75" hidden="1" customHeight="1">
      <c r="A888" s="12">
        <v>0</v>
      </c>
      <c r="B888" s="9" t="s">
        <v>1672</v>
      </c>
      <c r="C888" s="20" t="s">
        <v>1777</v>
      </c>
      <c r="D888" s="8">
        <v>0</v>
      </c>
      <c r="E888" s="10" t="e">
        <v>#DIV/0!</v>
      </c>
      <c r="F888" s="10">
        <v>0</v>
      </c>
      <c r="G888" s="18" t="s">
        <v>1673</v>
      </c>
      <c r="H888" s="19" t="s">
        <v>1673</v>
      </c>
      <c r="I888" s="11"/>
      <c r="J888" s="11" t="s">
        <v>1739</v>
      </c>
      <c r="M888" s="17"/>
    </row>
    <row r="889" spans="1:13" s="15" customFormat="1" ht="15.75" hidden="1" customHeight="1">
      <c r="A889" s="12">
        <v>1266</v>
      </c>
      <c r="B889" s="9" t="s">
        <v>908</v>
      </c>
      <c r="C889" s="20">
        <v>0</v>
      </c>
      <c r="D889" s="8">
        <v>0</v>
      </c>
      <c r="E889" s="10" t="e">
        <v>#DIV/0!</v>
      </c>
      <c r="F889" s="10">
        <v>0</v>
      </c>
      <c r="G889" s="18" t="s">
        <v>909</v>
      </c>
      <c r="H889" s="19">
        <v>1015959999.8</v>
      </c>
      <c r="I889" s="11"/>
      <c r="J889" s="11">
        <v>0</v>
      </c>
      <c r="M889" s="17"/>
    </row>
    <row r="890" spans="1:13" s="46" customFormat="1" ht="15.75" customHeight="1">
      <c r="A890" s="38">
        <v>1267</v>
      </c>
      <c r="B890" s="39" t="s">
        <v>910</v>
      </c>
      <c r="C890" s="40" t="s">
        <v>1748</v>
      </c>
      <c r="D890" s="41">
        <v>320</v>
      </c>
      <c r="E890" s="42">
        <v>2003999.9985937499</v>
      </c>
      <c r="F890" s="42">
        <v>641279999.54999995</v>
      </c>
      <c r="G890" s="43" t="s">
        <v>911</v>
      </c>
      <c r="H890" s="44" t="s">
        <v>911</v>
      </c>
      <c r="I890" s="45"/>
      <c r="J890" s="45" t="s">
        <v>1751</v>
      </c>
      <c r="M890" s="47"/>
    </row>
    <row r="891" spans="1:13" s="15" customFormat="1" ht="15.75" hidden="1" customHeight="1">
      <c r="A891" s="12">
        <v>1275</v>
      </c>
      <c r="B891" s="9" t="s">
        <v>912</v>
      </c>
      <c r="C891" s="20" t="s">
        <v>1749</v>
      </c>
      <c r="D891" s="8">
        <v>0</v>
      </c>
      <c r="E891" s="10" t="e">
        <v>#DIV/0!</v>
      </c>
      <c r="F891" s="10">
        <v>0</v>
      </c>
      <c r="G891" s="18" t="s">
        <v>911</v>
      </c>
      <c r="H891" s="19" t="s">
        <v>911</v>
      </c>
      <c r="I891" s="11"/>
      <c r="J891" s="11" t="s">
        <v>1739</v>
      </c>
      <c r="M891" s="17"/>
    </row>
    <row r="892" spans="1:13" s="15" customFormat="1" ht="12.75" hidden="1">
      <c r="A892" s="12">
        <v>1276</v>
      </c>
      <c r="B892" s="9" t="s">
        <v>913</v>
      </c>
      <c r="C892" s="20" t="s">
        <v>1742</v>
      </c>
      <c r="D892" s="8">
        <v>30</v>
      </c>
      <c r="E892" s="10">
        <v>1733333.3333333333</v>
      </c>
      <c r="F892" s="10">
        <v>52000000</v>
      </c>
      <c r="G892" s="18" t="s">
        <v>911</v>
      </c>
      <c r="H892" s="19" t="s">
        <v>911</v>
      </c>
      <c r="I892" s="11"/>
      <c r="J892" s="11" t="s">
        <v>1739</v>
      </c>
      <c r="M892" s="17"/>
    </row>
    <row r="893" spans="1:13" s="15" customFormat="1" ht="16.5" hidden="1" customHeight="1">
      <c r="A893" s="12">
        <v>1270</v>
      </c>
      <c r="B893" s="9" t="s">
        <v>914</v>
      </c>
      <c r="C893" s="20" t="s">
        <v>1742</v>
      </c>
      <c r="D893" s="8">
        <v>0</v>
      </c>
      <c r="E893" s="10" t="e">
        <v>#DIV/0!</v>
      </c>
      <c r="F893" s="10">
        <v>0</v>
      </c>
      <c r="G893" s="18" t="s">
        <v>911</v>
      </c>
      <c r="H893" s="19" t="s">
        <v>911</v>
      </c>
      <c r="I893" s="11"/>
      <c r="J893" s="11" t="s">
        <v>1739</v>
      </c>
      <c r="M893" s="17"/>
    </row>
    <row r="894" spans="1:13" s="15" customFormat="1" ht="15.75" hidden="1" customHeight="1">
      <c r="A894" s="12">
        <v>1277</v>
      </c>
      <c r="B894" s="9" t="s">
        <v>915</v>
      </c>
      <c r="C894" s="20" t="s">
        <v>1745</v>
      </c>
      <c r="D894" s="8">
        <v>0</v>
      </c>
      <c r="E894" s="10" t="e">
        <v>#DIV/0!</v>
      </c>
      <c r="F894" s="10">
        <v>0</v>
      </c>
      <c r="G894" s="18" t="s">
        <v>911</v>
      </c>
      <c r="H894" s="19" t="s">
        <v>911</v>
      </c>
      <c r="I894" s="11"/>
      <c r="J894" s="11" t="s">
        <v>1739</v>
      </c>
      <c r="M894" s="17"/>
    </row>
    <row r="895" spans="1:13" s="15" customFormat="1" ht="12.75" hidden="1">
      <c r="A895" s="12">
        <v>1269</v>
      </c>
      <c r="B895" s="9" t="s">
        <v>916</v>
      </c>
      <c r="C895" s="20" t="s">
        <v>1748</v>
      </c>
      <c r="D895" s="8">
        <v>0</v>
      </c>
      <c r="E895" s="10" t="e">
        <v>#DIV/0!</v>
      </c>
      <c r="F895" s="10">
        <v>0</v>
      </c>
      <c r="G895" s="18" t="s">
        <v>911</v>
      </c>
      <c r="H895" s="19" t="s">
        <v>911</v>
      </c>
      <c r="I895" s="11"/>
      <c r="J895" s="11" t="s">
        <v>1739</v>
      </c>
      <c r="M895" s="17"/>
    </row>
    <row r="896" spans="1:13" s="15" customFormat="1" ht="12.75" hidden="1">
      <c r="A896" s="12">
        <v>1273</v>
      </c>
      <c r="B896" s="9" t="s">
        <v>917</v>
      </c>
      <c r="C896" s="20" t="s">
        <v>1742</v>
      </c>
      <c r="D896" s="8">
        <v>1639</v>
      </c>
      <c r="E896" s="10">
        <v>156363.63651616839</v>
      </c>
      <c r="F896" s="10">
        <v>256280000.25</v>
      </c>
      <c r="G896" s="18" t="s">
        <v>911</v>
      </c>
      <c r="H896" s="19" t="s">
        <v>911</v>
      </c>
      <c r="I896" s="11"/>
      <c r="J896" s="11" t="s">
        <v>1739</v>
      </c>
      <c r="M896" s="17"/>
    </row>
    <row r="897" spans="1:13" s="15" customFormat="1" ht="15.75" hidden="1" customHeight="1">
      <c r="A897" s="12">
        <v>1268</v>
      </c>
      <c r="B897" s="9" t="s">
        <v>918</v>
      </c>
      <c r="C897" s="20" t="s">
        <v>1743</v>
      </c>
      <c r="D897" s="8">
        <v>0</v>
      </c>
      <c r="E897" s="10" t="e">
        <v>#DIV/0!</v>
      </c>
      <c r="F897" s="10">
        <v>0</v>
      </c>
      <c r="G897" s="18" t="s">
        <v>911</v>
      </c>
      <c r="H897" s="19" t="s">
        <v>911</v>
      </c>
      <c r="I897" s="11"/>
      <c r="J897" s="11" t="s">
        <v>1739</v>
      </c>
      <c r="M897" s="17"/>
    </row>
    <row r="898" spans="1:13" s="15" customFormat="1" ht="15.75" hidden="1" customHeight="1">
      <c r="A898" s="12">
        <v>1274</v>
      </c>
      <c r="B898" s="9" t="s">
        <v>919</v>
      </c>
      <c r="C898" s="20" t="s">
        <v>1765</v>
      </c>
      <c r="D898" s="8">
        <v>0</v>
      </c>
      <c r="E898" s="10" t="e">
        <v>#DIV/0!</v>
      </c>
      <c r="F898" s="10">
        <v>0</v>
      </c>
      <c r="G898" s="18" t="s">
        <v>911</v>
      </c>
      <c r="H898" s="19" t="s">
        <v>911</v>
      </c>
      <c r="I898" s="11"/>
      <c r="J898" s="11" t="s">
        <v>1739</v>
      </c>
      <c r="M898" s="17"/>
    </row>
    <row r="899" spans="1:13" s="15" customFormat="1" ht="15.75" hidden="1" customHeight="1">
      <c r="A899" s="12">
        <v>1271</v>
      </c>
      <c r="B899" s="9" t="s">
        <v>920</v>
      </c>
      <c r="C899" s="20" t="s">
        <v>1778</v>
      </c>
      <c r="D899" s="8">
        <v>0</v>
      </c>
      <c r="E899" s="10" t="e">
        <v>#DIV/0!</v>
      </c>
      <c r="F899" s="10">
        <v>0</v>
      </c>
      <c r="G899" s="18" t="s">
        <v>911</v>
      </c>
      <c r="H899" s="19" t="s">
        <v>911</v>
      </c>
      <c r="I899" s="11"/>
      <c r="J899" s="11" t="s">
        <v>1739</v>
      </c>
      <c r="M899" s="17"/>
    </row>
    <row r="900" spans="1:13" s="15" customFormat="1" ht="15.75" hidden="1" customHeight="1">
      <c r="A900" s="12">
        <v>1272</v>
      </c>
      <c r="B900" s="9" t="s">
        <v>921</v>
      </c>
      <c r="C900" s="20" t="s">
        <v>1745</v>
      </c>
      <c r="D900" s="8">
        <v>33</v>
      </c>
      <c r="E900" s="10">
        <v>1409090.9090909092</v>
      </c>
      <c r="F900" s="10">
        <v>46500000</v>
      </c>
      <c r="G900" s="18" t="s">
        <v>911</v>
      </c>
      <c r="H900" s="19" t="s">
        <v>911</v>
      </c>
      <c r="I900" s="11"/>
      <c r="J900" s="11" t="s">
        <v>1739</v>
      </c>
      <c r="M900" s="17"/>
    </row>
    <row r="901" spans="1:13" s="15" customFormat="1" ht="15.75" hidden="1" customHeight="1">
      <c r="A901" s="12">
        <v>0</v>
      </c>
      <c r="B901" s="9" t="s">
        <v>1716</v>
      </c>
      <c r="C901" s="20" t="s">
        <v>1779</v>
      </c>
      <c r="D901" s="8">
        <v>8</v>
      </c>
      <c r="E901" s="10">
        <v>2300000</v>
      </c>
      <c r="F901" s="10">
        <v>18400000</v>
      </c>
      <c r="G901" s="18" t="s">
        <v>911</v>
      </c>
      <c r="H901" s="19" t="s">
        <v>911</v>
      </c>
      <c r="I901" s="11"/>
      <c r="J901" s="11">
        <v>0</v>
      </c>
      <c r="M901" s="17"/>
    </row>
    <row r="902" spans="1:13" s="15" customFormat="1" ht="15.75" hidden="1" customHeight="1">
      <c r="A902" s="12">
        <v>0</v>
      </c>
      <c r="B902" s="9" t="s">
        <v>1721</v>
      </c>
      <c r="C902" s="20" t="s">
        <v>1780</v>
      </c>
      <c r="D902" s="8">
        <v>60</v>
      </c>
      <c r="E902" s="10">
        <v>25000</v>
      </c>
      <c r="F902" s="10">
        <v>1500000</v>
      </c>
      <c r="G902" s="18" t="s">
        <v>911</v>
      </c>
      <c r="H902" s="19" t="s">
        <v>911</v>
      </c>
      <c r="I902" s="11"/>
      <c r="J902" s="11">
        <v>0</v>
      </c>
      <c r="M902" s="17"/>
    </row>
    <row r="903" spans="1:13" s="15" customFormat="1" ht="15.75" hidden="1" customHeight="1">
      <c r="A903" s="12">
        <v>1464</v>
      </c>
      <c r="B903" s="9" t="s">
        <v>922</v>
      </c>
      <c r="C903" s="20">
        <v>0</v>
      </c>
      <c r="D903" s="8">
        <v>0</v>
      </c>
      <c r="E903" s="10" t="e">
        <v>#DIV/0!</v>
      </c>
      <c r="F903" s="10">
        <v>0</v>
      </c>
      <c r="G903" s="18" t="s">
        <v>923</v>
      </c>
      <c r="H903" s="19">
        <v>781733549</v>
      </c>
      <c r="I903" s="11"/>
      <c r="J903" s="11">
        <v>0</v>
      </c>
      <c r="M903" s="17"/>
    </row>
    <row r="904" spans="1:13" s="15" customFormat="1" ht="15.75" hidden="1" customHeight="1">
      <c r="A904" s="12">
        <v>1466</v>
      </c>
      <c r="B904" s="9" t="s">
        <v>924</v>
      </c>
      <c r="C904" s="20" t="s">
        <v>1748</v>
      </c>
      <c r="D904" s="8">
        <v>859</v>
      </c>
      <c r="E904" s="10">
        <v>333034.53434225841</v>
      </c>
      <c r="F904" s="10">
        <v>286076665</v>
      </c>
      <c r="G904" s="18" t="s">
        <v>925</v>
      </c>
      <c r="H904" s="19" t="s">
        <v>925</v>
      </c>
      <c r="I904" s="11"/>
      <c r="J904" s="11" t="s">
        <v>1739</v>
      </c>
      <c r="M904" s="17"/>
    </row>
    <row r="905" spans="1:13" s="15" customFormat="1" ht="15.75" hidden="1" customHeight="1">
      <c r="A905" s="12">
        <v>1465</v>
      </c>
      <c r="B905" s="9" t="s">
        <v>926</v>
      </c>
      <c r="C905" s="20" t="s">
        <v>1748</v>
      </c>
      <c r="D905" s="8">
        <v>400</v>
      </c>
      <c r="E905" s="10">
        <v>239452.5</v>
      </c>
      <c r="F905" s="10">
        <v>95781000</v>
      </c>
      <c r="G905" s="18" t="s">
        <v>925</v>
      </c>
      <c r="H905" s="19" t="s">
        <v>925</v>
      </c>
      <c r="I905" s="11"/>
      <c r="J905" s="11" t="s">
        <v>1739</v>
      </c>
      <c r="M905" s="17"/>
    </row>
    <row r="906" spans="1:13" s="15" customFormat="1" ht="15.75" hidden="1" customHeight="1">
      <c r="A906" s="12">
        <v>1471</v>
      </c>
      <c r="B906" s="9" t="s">
        <v>927</v>
      </c>
      <c r="C906" s="20" t="s">
        <v>1747</v>
      </c>
      <c r="D906" s="8">
        <v>50</v>
      </c>
      <c r="E906" s="10">
        <v>259875</v>
      </c>
      <c r="F906" s="10">
        <v>12993750</v>
      </c>
      <c r="G906" s="18" t="s">
        <v>925</v>
      </c>
      <c r="H906" s="19" t="s">
        <v>925</v>
      </c>
      <c r="I906" s="11"/>
      <c r="J906" s="11" t="s">
        <v>1739</v>
      </c>
      <c r="M906" s="17"/>
    </row>
    <row r="907" spans="1:13" s="15" customFormat="1" ht="15.75" hidden="1" customHeight="1">
      <c r="A907" s="12">
        <v>1467</v>
      </c>
      <c r="B907" s="9" t="s">
        <v>928</v>
      </c>
      <c r="C907" s="20" t="s">
        <v>1742</v>
      </c>
      <c r="D907" s="8">
        <v>1287</v>
      </c>
      <c r="E907" s="10">
        <v>266021.30069930071</v>
      </c>
      <c r="F907" s="10">
        <v>342369414</v>
      </c>
      <c r="G907" s="18" t="s">
        <v>925</v>
      </c>
      <c r="H907" s="19" t="s">
        <v>925</v>
      </c>
      <c r="I907" s="11"/>
      <c r="J907" s="11"/>
      <c r="M907" s="17"/>
    </row>
    <row r="908" spans="1:13" s="15" customFormat="1" ht="15.75" hidden="1" customHeight="1">
      <c r="A908" s="12">
        <v>1472</v>
      </c>
      <c r="B908" s="9" t="s">
        <v>929</v>
      </c>
      <c r="C908" s="20" t="s">
        <v>1748</v>
      </c>
      <c r="D908" s="8">
        <v>100</v>
      </c>
      <c r="E908" s="10">
        <v>112735</v>
      </c>
      <c r="F908" s="10">
        <v>11273500</v>
      </c>
      <c r="G908" s="18" t="s">
        <v>925</v>
      </c>
      <c r="H908" s="19" t="s">
        <v>925</v>
      </c>
      <c r="I908" s="11"/>
      <c r="J908" s="11"/>
      <c r="M908" s="17"/>
    </row>
    <row r="909" spans="1:13" s="15" customFormat="1" ht="15.75" hidden="1" customHeight="1">
      <c r="A909" s="12">
        <v>1470</v>
      </c>
      <c r="B909" s="9" t="s">
        <v>930</v>
      </c>
      <c r="C909" s="20" t="s">
        <v>1747</v>
      </c>
      <c r="D909" s="8">
        <v>218</v>
      </c>
      <c r="E909" s="10">
        <v>57540</v>
      </c>
      <c r="F909" s="10">
        <v>12543720</v>
      </c>
      <c r="G909" s="18" t="s">
        <v>925</v>
      </c>
      <c r="H909" s="19" t="s">
        <v>925</v>
      </c>
      <c r="I909" s="11"/>
      <c r="J909" s="11"/>
      <c r="M909" s="17"/>
    </row>
    <row r="910" spans="1:13" s="15" customFormat="1" ht="15.75" hidden="1" customHeight="1">
      <c r="A910" s="12">
        <v>1469</v>
      </c>
      <c r="B910" s="9" t="s">
        <v>931</v>
      </c>
      <c r="C910" s="20" t="s">
        <v>1741</v>
      </c>
      <c r="D910" s="8">
        <v>300</v>
      </c>
      <c r="E910" s="10">
        <v>68985</v>
      </c>
      <c r="F910" s="10">
        <v>20695500</v>
      </c>
      <c r="G910" s="18" t="s">
        <v>925</v>
      </c>
      <c r="H910" s="19" t="s">
        <v>925</v>
      </c>
      <c r="I910" s="11"/>
      <c r="J910" s="11"/>
      <c r="M910" s="17"/>
    </row>
    <row r="911" spans="1:13" s="15" customFormat="1" ht="15.75" hidden="1" customHeight="1">
      <c r="A911" s="12">
        <v>1468</v>
      </c>
      <c r="B911" s="9" t="s">
        <v>932</v>
      </c>
      <c r="C911" s="20" t="s">
        <v>1742</v>
      </c>
      <c r="D911" s="8">
        <v>0</v>
      </c>
      <c r="E911" s="10" t="e">
        <v>#DIV/0!</v>
      </c>
      <c r="F911" s="10">
        <v>0</v>
      </c>
      <c r="G911" s="18" t="s">
        <v>925</v>
      </c>
      <c r="H911" s="19" t="s">
        <v>925</v>
      </c>
      <c r="I911" s="11"/>
      <c r="J911" s="11"/>
      <c r="M911" s="17"/>
    </row>
    <row r="912" spans="1:13" s="15" customFormat="1" ht="15.75" hidden="1" customHeight="1">
      <c r="A912" s="12">
        <v>1283</v>
      </c>
      <c r="B912" s="9" t="s">
        <v>933</v>
      </c>
      <c r="C912" s="20">
        <v>0</v>
      </c>
      <c r="D912" s="8">
        <v>0</v>
      </c>
      <c r="E912" s="10" t="e">
        <v>#DIV/0!</v>
      </c>
      <c r="F912" s="10">
        <v>0</v>
      </c>
      <c r="G912" s="18" t="s">
        <v>933</v>
      </c>
      <c r="H912" s="19">
        <v>77000000</v>
      </c>
      <c r="I912" s="11"/>
      <c r="J912" s="11"/>
      <c r="M912" s="17"/>
    </row>
    <row r="913" spans="1:13" s="15" customFormat="1" ht="15.75" hidden="1" customHeight="1">
      <c r="A913" s="12">
        <v>1285</v>
      </c>
      <c r="B913" s="9" t="s">
        <v>934</v>
      </c>
      <c r="C913" s="20" t="s">
        <v>1747</v>
      </c>
      <c r="D913" s="8">
        <v>220</v>
      </c>
      <c r="E913" s="10">
        <v>350000</v>
      </c>
      <c r="F913" s="10">
        <v>77000000</v>
      </c>
      <c r="G913" s="18" t="s">
        <v>935</v>
      </c>
      <c r="H913" s="19" t="s">
        <v>935</v>
      </c>
      <c r="I913" s="11"/>
      <c r="J913" s="11"/>
      <c r="M913" s="17"/>
    </row>
    <row r="914" spans="1:13" s="15" customFormat="1" ht="15.75" hidden="1" customHeight="1">
      <c r="A914" s="12">
        <v>1286</v>
      </c>
      <c r="B914" s="9" t="s">
        <v>936</v>
      </c>
      <c r="C914" s="20" t="s">
        <v>1747</v>
      </c>
      <c r="D914" s="8">
        <v>0</v>
      </c>
      <c r="E914" s="10" t="e">
        <v>#DIV/0!</v>
      </c>
      <c r="F914" s="10">
        <v>0</v>
      </c>
      <c r="G914" s="18" t="s">
        <v>935</v>
      </c>
      <c r="H914" s="19" t="s">
        <v>935</v>
      </c>
      <c r="I914" s="11"/>
      <c r="J914" s="11" t="s">
        <v>1739</v>
      </c>
      <c r="M914" s="17"/>
    </row>
    <row r="915" spans="1:13" s="15" customFormat="1" ht="15.75" hidden="1" customHeight="1">
      <c r="A915" s="12">
        <v>1284</v>
      </c>
      <c r="B915" s="9" t="s">
        <v>937</v>
      </c>
      <c r="C915" s="20" t="s">
        <v>1747</v>
      </c>
      <c r="D915" s="8">
        <v>0</v>
      </c>
      <c r="E915" s="10" t="e">
        <v>#DIV/0!</v>
      </c>
      <c r="F915" s="10">
        <v>0</v>
      </c>
      <c r="G915" s="18" t="s">
        <v>935</v>
      </c>
      <c r="H915" s="19" t="s">
        <v>935</v>
      </c>
      <c r="I915" s="11"/>
      <c r="J915" s="11" t="s">
        <v>1739</v>
      </c>
      <c r="M915" s="17"/>
    </row>
    <row r="916" spans="1:13" s="15" customFormat="1" ht="15.75" hidden="1" customHeight="1">
      <c r="A916" s="12">
        <v>1126</v>
      </c>
      <c r="B916" s="9" t="s">
        <v>938</v>
      </c>
      <c r="C916" s="20">
        <v>0</v>
      </c>
      <c r="D916" s="8">
        <v>0</v>
      </c>
      <c r="E916" s="10" t="e">
        <v>#DIV/0!</v>
      </c>
      <c r="F916" s="10">
        <v>0</v>
      </c>
      <c r="G916" s="18" t="s">
        <v>939</v>
      </c>
      <c r="H916" s="19">
        <v>517575000</v>
      </c>
      <c r="I916" s="11"/>
      <c r="J916" s="11"/>
      <c r="M916" s="17"/>
    </row>
    <row r="917" spans="1:13" s="15" customFormat="1" ht="15.75" hidden="1" customHeight="1">
      <c r="A917" s="12">
        <v>1127</v>
      </c>
      <c r="B917" s="9" t="s">
        <v>940</v>
      </c>
      <c r="C917" s="20" t="s">
        <v>1742</v>
      </c>
      <c r="D917" s="8">
        <v>7725</v>
      </c>
      <c r="E917" s="10">
        <v>67000</v>
      </c>
      <c r="F917" s="10">
        <v>517575000</v>
      </c>
      <c r="G917" s="18" t="s">
        <v>941</v>
      </c>
      <c r="H917" s="19" t="s">
        <v>941</v>
      </c>
      <c r="I917" s="11"/>
      <c r="J917" s="11" t="s">
        <v>1739</v>
      </c>
      <c r="M917" s="17"/>
    </row>
    <row r="918" spans="1:13" s="15" customFormat="1" ht="15.75" hidden="1" customHeight="1">
      <c r="A918" s="12">
        <v>911</v>
      </c>
      <c r="B918" s="9" t="s">
        <v>1781</v>
      </c>
      <c r="C918" s="20">
        <v>0</v>
      </c>
      <c r="D918" s="8">
        <v>0</v>
      </c>
      <c r="E918" s="10" t="e">
        <v>#DIV/0!</v>
      </c>
      <c r="F918" s="10">
        <v>0</v>
      </c>
      <c r="G918" s="18" t="s">
        <v>1654</v>
      </c>
      <c r="H918" s="19">
        <v>7517011170</v>
      </c>
      <c r="I918" s="11"/>
      <c r="J918" s="11">
        <v>0</v>
      </c>
      <c r="M918" s="17"/>
    </row>
    <row r="919" spans="1:13" s="15" customFormat="1" ht="15.75" hidden="1" customHeight="1">
      <c r="A919" s="12">
        <v>0</v>
      </c>
      <c r="B919" s="9" t="s">
        <v>1654</v>
      </c>
      <c r="C919" s="20">
        <v>0</v>
      </c>
      <c r="D919" s="8">
        <v>0</v>
      </c>
      <c r="E919" s="10" t="e">
        <v>#DIV/0!</v>
      </c>
      <c r="F919" s="10">
        <v>0</v>
      </c>
      <c r="G919" s="18" t="s">
        <v>1654</v>
      </c>
      <c r="H919" s="19">
        <v>7517011170</v>
      </c>
      <c r="I919" s="11"/>
      <c r="J919" s="11">
        <v>0</v>
      </c>
      <c r="M919" s="17"/>
    </row>
    <row r="920" spans="1:13" s="34" customFormat="1" ht="15.75" hidden="1" customHeight="1">
      <c r="A920" s="26">
        <v>912</v>
      </c>
      <c r="B920" s="27" t="s">
        <v>942</v>
      </c>
      <c r="C920" s="28" t="s">
        <v>1748</v>
      </c>
      <c r="D920" s="29">
        <v>670</v>
      </c>
      <c r="E920" s="30">
        <v>2471492.5373134329</v>
      </c>
      <c r="F920" s="30">
        <v>1655900000</v>
      </c>
      <c r="G920" s="31" t="s">
        <v>943</v>
      </c>
      <c r="H920" s="32" t="s">
        <v>943</v>
      </c>
      <c r="I920" s="33"/>
      <c r="J920" s="33" t="s">
        <v>1753</v>
      </c>
      <c r="M920" s="35"/>
    </row>
    <row r="921" spans="1:13" s="15" customFormat="1" ht="15.75" hidden="1" customHeight="1">
      <c r="A921" s="12">
        <v>937</v>
      </c>
      <c r="B921" s="9" t="s">
        <v>944</v>
      </c>
      <c r="C921" s="20" t="s">
        <v>1742</v>
      </c>
      <c r="D921" s="8">
        <v>20</v>
      </c>
      <c r="E921" s="10">
        <v>270000</v>
      </c>
      <c r="F921" s="10">
        <v>5400000</v>
      </c>
      <c r="G921" s="18" t="s">
        <v>943</v>
      </c>
      <c r="H921" s="19" t="s">
        <v>943</v>
      </c>
      <c r="I921" s="11"/>
      <c r="J921" s="11" t="s">
        <v>1739</v>
      </c>
      <c r="M921" s="17"/>
    </row>
    <row r="922" spans="1:13" s="15" customFormat="1" ht="15.75" hidden="1" customHeight="1">
      <c r="A922" s="12">
        <v>938</v>
      </c>
      <c r="B922" s="9" t="s">
        <v>945</v>
      </c>
      <c r="C922" s="20" t="s">
        <v>1742</v>
      </c>
      <c r="D922" s="8">
        <v>438</v>
      </c>
      <c r="E922" s="10">
        <v>698400</v>
      </c>
      <c r="F922" s="10">
        <v>305899200</v>
      </c>
      <c r="G922" s="18" t="s">
        <v>943</v>
      </c>
      <c r="H922" s="19" t="s">
        <v>943</v>
      </c>
      <c r="I922" s="11"/>
      <c r="J922" s="11" t="s">
        <v>1739</v>
      </c>
      <c r="M922" s="17"/>
    </row>
    <row r="923" spans="1:13" s="15" customFormat="1" ht="15.75" hidden="1" customHeight="1">
      <c r="A923" s="12">
        <v>933</v>
      </c>
      <c r="B923" s="9" t="s">
        <v>946</v>
      </c>
      <c r="C923" s="20" t="s">
        <v>1744</v>
      </c>
      <c r="D923" s="8">
        <v>0</v>
      </c>
      <c r="E923" s="10" t="e">
        <v>#DIV/0!</v>
      </c>
      <c r="F923" s="10">
        <v>0</v>
      </c>
      <c r="G923" s="18" t="s">
        <v>943</v>
      </c>
      <c r="H923" s="19" t="s">
        <v>943</v>
      </c>
      <c r="I923" s="11"/>
      <c r="J923" s="11" t="s">
        <v>1739</v>
      </c>
      <c r="M923" s="17"/>
    </row>
    <row r="924" spans="1:13" s="15" customFormat="1" ht="15.75" hidden="1" customHeight="1">
      <c r="A924" s="12">
        <v>939</v>
      </c>
      <c r="B924" s="9" t="s">
        <v>947</v>
      </c>
      <c r="C924" s="20" t="s">
        <v>1742</v>
      </c>
      <c r="D924" s="8">
        <v>555</v>
      </c>
      <c r="E924" s="10">
        <v>133016.21621621621</v>
      </c>
      <c r="F924" s="10">
        <v>73824000</v>
      </c>
      <c r="G924" s="18" t="s">
        <v>943</v>
      </c>
      <c r="H924" s="19" t="s">
        <v>943</v>
      </c>
      <c r="I924" s="11"/>
      <c r="J924" s="11" t="s">
        <v>1739</v>
      </c>
      <c r="M924" s="17"/>
    </row>
    <row r="925" spans="1:13" s="15" customFormat="1" ht="15.75" hidden="1" customHeight="1">
      <c r="A925" s="12">
        <v>915</v>
      </c>
      <c r="B925" s="9" t="s">
        <v>948</v>
      </c>
      <c r="C925" s="20" t="s">
        <v>1748</v>
      </c>
      <c r="D925" s="8">
        <v>0</v>
      </c>
      <c r="E925" s="10" t="e">
        <v>#DIV/0!</v>
      </c>
      <c r="F925" s="10">
        <v>0</v>
      </c>
      <c r="G925" s="18" t="s">
        <v>943</v>
      </c>
      <c r="H925" s="19" t="s">
        <v>943</v>
      </c>
      <c r="I925" s="11"/>
      <c r="J925" s="11" t="s">
        <v>1739</v>
      </c>
      <c r="M925" s="17"/>
    </row>
    <row r="926" spans="1:13" s="15" customFormat="1" ht="15.75" hidden="1" customHeight="1">
      <c r="A926" s="12">
        <v>925</v>
      </c>
      <c r="B926" s="9" t="s">
        <v>949</v>
      </c>
      <c r="C926" s="20" t="s">
        <v>1748</v>
      </c>
      <c r="D926" s="8">
        <v>0</v>
      </c>
      <c r="E926" s="10" t="e">
        <v>#DIV/0!</v>
      </c>
      <c r="F926" s="10">
        <v>0</v>
      </c>
      <c r="G926" s="18" t="s">
        <v>943</v>
      </c>
      <c r="H926" s="19" t="s">
        <v>943</v>
      </c>
      <c r="I926" s="11"/>
      <c r="J926" s="11" t="s">
        <v>1739</v>
      </c>
      <c r="M926" s="17"/>
    </row>
    <row r="927" spans="1:13" s="15" customFormat="1" ht="15.75" hidden="1" customHeight="1">
      <c r="A927" s="12">
        <v>924</v>
      </c>
      <c r="B927" s="9" t="s">
        <v>950</v>
      </c>
      <c r="C927" s="20" t="s">
        <v>1748</v>
      </c>
      <c r="D927" s="8">
        <v>0</v>
      </c>
      <c r="E927" s="10" t="e">
        <v>#DIV/0!</v>
      </c>
      <c r="F927" s="10">
        <v>0</v>
      </c>
      <c r="G927" s="18" t="s">
        <v>943</v>
      </c>
      <c r="H927" s="19" t="s">
        <v>943</v>
      </c>
      <c r="I927" s="11"/>
      <c r="J927" s="11" t="s">
        <v>1739</v>
      </c>
      <c r="M927" s="17"/>
    </row>
    <row r="928" spans="1:13" s="15" customFormat="1" ht="15.75" hidden="1" customHeight="1">
      <c r="A928" s="12">
        <v>926</v>
      </c>
      <c r="B928" s="9" t="s">
        <v>951</v>
      </c>
      <c r="C928" s="20" t="s">
        <v>1748</v>
      </c>
      <c r="D928" s="8">
        <v>0</v>
      </c>
      <c r="E928" s="10" t="e">
        <v>#DIV/0!</v>
      </c>
      <c r="F928" s="10">
        <v>0</v>
      </c>
      <c r="G928" s="18" t="s">
        <v>943</v>
      </c>
      <c r="H928" s="19" t="s">
        <v>943</v>
      </c>
      <c r="I928" s="11"/>
      <c r="J928" s="11" t="s">
        <v>1739</v>
      </c>
      <c r="M928" s="17"/>
    </row>
    <row r="929" spans="1:13" s="15" customFormat="1" ht="15.75" hidden="1" customHeight="1">
      <c r="A929" s="12">
        <v>920</v>
      </c>
      <c r="B929" s="9" t="s">
        <v>952</v>
      </c>
      <c r="C929" s="20" t="s">
        <v>1745</v>
      </c>
      <c r="D929" s="8">
        <v>0</v>
      </c>
      <c r="E929" s="10" t="e">
        <v>#DIV/0!</v>
      </c>
      <c r="F929" s="10">
        <v>0</v>
      </c>
      <c r="G929" s="18" t="s">
        <v>943</v>
      </c>
      <c r="H929" s="19" t="s">
        <v>943</v>
      </c>
      <c r="I929" s="11"/>
      <c r="J929" s="11" t="s">
        <v>1739</v>
      </c>
      <c r="M929" s="17"/>
    </row>
    <row r="930" spans="1:13" s="15" customFormat="1" ht="15.75" hidden="1" customHeight="1">
      <c r="A930" s="12">
        <v>936</v>
      </c>
      <c r="B930" s="9" t="s">
        <v>953</v>
      </c>
      <c r="C930" s="20" t="s">
        <v>1745</v>
      </c>
      <c r="D930" s="8">
        <v>0</v>
      </c>
      <c r="E930" s="10" t="e">
        <v>#DIV/0!</v>
      </c>
      <c r="F930" s="10">
        <v>0</v>
      </c>
      <c r="G930" s="18" t="s">
        <v>943</v>
      </c>
      <c r="H930" s="19" t="s">
        <v>943</v>
      </c>
      <c r="I930" s="11"/>
      <c r="J930" s="11" t="s">
        <v>1739</v>
      </c>
      <c r="M930" s="17"/>
    </row>
    <row r="931" spans="1:13" s="15" customFormat="1" ht="15.75" hidden="1" customHeight="1">
      <c r="A931" s="12">
        <v>913</v>
      </c>
      <c r="B931" s="9" t="s">
        <v>954</v>
      </c>
      <c r="C931" s="20" t="s">
        <v>1740</v>
      </c>
      <c r="D931" s="8">
        <v>1034</v>
      </c>
      <c r="E931" s="10">
        <v>1528085.1063829786</v>
      </c>
      <c r="F931" s="10">
        <v>1580040000</v>
      </c>
      <c r="G931" s="18" t="s">
        <v>943</v>
      </c>
      <c r="H931" s="19" t="s">
        <v>943</v>
      </c>
      <c r="I931" s="11"/>
      <c r="J931" s="11" t="s">
        <v>1739</v>
      </c>
      <c r="M931" s="17"/>
    </row>
    <row r="932" spans="1:13" s="15" customFormat="1" ht="15.75" hidden="1" customHeight="1">
      <c r="A932" s="12">
        <v>930</v>
      </c>
      <c r="B932" s="9" t="s">
        <v>955</v>
      </c>
      <c r="C932" s="20" t="s">
        <v>1748</v>
      </c>
      <c r="D932" s="8">
        <v>0</v>
      </c>
      <c r="E932" s="10" t="e">
        <v>#DIV/0!</v>
      </c>
      <c r="F932" s="10">
        <v>0</v>
      </c>
      <c r="G932" s="18" t="s">
        <v>943</v>
      </c>
      <c r="H932" s="19" t="s">
        <v>943</v>
      </c>
      <c r="I932" s="11"/>
      <c r="J932" s="11" t="s">
        <v>1739</v>
      </c>
      <c r="M932" s="17"/>
    </row>
    <row r="933" spans="1:13" s="15" customFormat="1" ht="15.75" hidden="1" customHeight="1">
      <c r="A933" s="12">
        <v>931</v>
      </c>
      <c r="B933" s="9" t="s">
        <v>956</v>
      </c>
      <c r="C933" s="20" t="s">
        <v>1747</v>
      </c>
      <c r="D933" s="8">
        <v>200</v>
      </c>
      <c r="E933" s="10">
        <v>139499.85</v>
      </c>
      <c r="F933" s="10">
        <v>27899970</v>
      </c>
      <c r="G933" s="18" t="s">
        <v>943</v>
      </c>
      <c r="H933" s="19" t="s">
        <v>943</v>
      </c>
      <c r="I933" s="11"/>
      <c r="J933" s="11" t="s">
        <v>1739</v>
      </c>
      <c r="M933" s="17"/>
    </row>
    <row r="934" spans="1:13" s="15" customFormat="1" ht="15.75" hidden="1" customHeight="1">
      <c r="A934" s="12">
        <v>929</v>
      </c>
      <c r="B934" s="9" t="s">
        <v>957</v>
      </c>
      <c r="C934" s="20" t="s">
        <v>1748</v>
      </c>
      <c r="D934" s="8">
        <v>0</v>
      </c>
      <c r="E934" s="10" t="e">
        <v>#DIV/0!</v>
      </c>
      <c r="F934" s="10">
        <v>0</v>
      </c>
      <c r="G934" s="18" t="s">
        <v>943</v>
      </c>
      <c r="H934" s="19" t="s">
        <v>943</v>
      </c>
      <c r="I934" s="11"/>
      <c r="J934" s="11" t="s">
        <v>1739</v>
      </c>
      <c r="M934" s="17"/>
    </row>
    <row r="935" spans="1:13" s="15" customFormat="1" ht="15.75" hidden="1" customHeight="1">
      <c r="A935" s="12">
        <v>916</v>
      </c>
      <c r="B935" s="9" t="s">
        <v>958</v>
      </c>
      <c r="C935" s="20" t="s">
        <v>1748</v>
      </c>
      <c r="D935" s="8">
        <v>0</v>
      </c>
      <c r="E935" s="10" t="e">
        <v>#DIV/0!</v>
      </c>
      <c r="F935" s="10">
        <v>0</v>
      </c>
      <c r="G935" s="18" t="s">
        <v>943</v>
      </c>
      <c r="H935" s="19" t="s">
        <v>943</v>
      </c>
      <c r="I935" s="11"/>
      <c r="J935" s="11" t="s">
        <v>1739</v>
      </c>
      <c r="M935" s="17"/>
    </row>
    <row r="936" spans="1:13" s="15" customFormat="1" ht="15.75" hidden="1" customHeight="1">
      <c r="A936" s="12">
        <v>940</v>
      </c>
      <c r="B936" s="9" t="s">
        <v>959</v>
      </c>
      <c r="C936" s="20" t="s">
        <v>1742</v>
      </c>
      <c r="D936" s="8">
        <v>200</v>
      </c>
      <c r="E936" s="10">
        <v>382500</v>
      </c>
      <c r="F936" s="10">
        <v>76500000</v>
      </c>
      <c r="G936" s="18" t="s">
        <v>943</v>
      </c>
      <c r="H936" s="19" t="s">
        <v>943</v>
      </c>
      <c r="I936" s="11"/>
      <c r="J936" s="11" t="s">
        <v>1739</v>
      </c>
      <c r="M936" s="17"/>
    </row>
    <row r="937" spans="1:13" s="15" customFormat="1" ht="15.75" hidden="1" customHeight="1">
      <c r="A937" s="12">
        <v>944</v>
      </c>
      <c r="B937" s="9" t="s">
        <v>960</v>
      </c>
      <c r="C937" s="20" t="s">
        <v>1757</v>
      </c>
      <c r="D937" s="8">
        <v>10</v>
      </c>
      <c r="E937" s="10">
        <v>3825000</v>
      </c>
      <c r="F937" s="10">
        <v>38250000</v>
      </c>
      <c r="G937" s="18" t="s">
        <v>943</v>
      </c>
      <c r="H937" s="19" t="s">
        <v>943</v>
      </c>
      <c r="I937" s="11"/>
      <c r="J937" s="11" t="s">
        <v>1739</v>
      </c>
      <c r="M937" s="17"/>
    </row>
    <row r="938" spans="1:13" s="15" customFormat="1" ht="15.75" hidden="1" customHeight="1">
      <c r="A938" s="12">
        <v>919</v>
      </c>
      <c r="B938" s="9" t="s">
        <v>961</v>
      </c>
      <c r="C938" s="20" t="s">
        <v>1745</v>
      </c>
      <c r="D938" s="8">
        <v>0</v>
      </c>
      <c r="E938" s="10" t="e">
        <v>#DIV/0!</v>
      </c>
      <c r="F938" s="10">
        <v>0</v>
      </c>
      <c r="G938" s="18" t="s">
        <v>943</v>
      </c>
      <c r="H938" s="19" t="s">
        <v>943</v>
      </c>
      <c r="I938" s="11"/>
      <c r="J938" s="11" t="s">
        <v>1739</v>
      </c>
      <c r="M938" s="17"/>
    </row>
    <row r="939" spans="1:13" s="15" customFormat="1" ht="15.75" hidden="1" customHeight="1">
      <c r="A939" s="12">
        <v>934</v>
      </c>
      <c r="B939" s="9" t="s">
        <v>962</v>
      </c>
      <c r="C939" s="20" t="s">
        <v>1748</v>
      </c>
      <c r="D939" s="8">
        <v>0</v>
      </c>
      <c r="E939" s="10" t="e">
        <v>#DIV/0!</v>
      </c>
      <c r="F939" s="10">
        <v>0</v>
      </c>
      <c r="G939" s="18" t="s">
        <v>943</v>
      </c>
      <c r="H939" s="19" t="s">
        <v>943</v>
      </c>
      <c r="I939" s="11"/>
      <c r="J939" s="11" t="s">
        <v>1739</v>
      </c>
      <c r="M939" s="17"/>
    </row>
    <row r="940" spans="1:13" s="15" customFormat="1" ht="15.75" hidden="1" customHeight="1">
      <c r="A940" s="12">
        <v>943</v>
      </c>
      <c r="B940" s="9" t="s">
        <v>963</v>
      </c>
      <c r="C940" s="20" t="s">
        <v>1742</v>
      </c>
      <c r="D940" s="8">
        <v>175</v>
      </c>
      <c r="E940" s="10">
        <v>79200</v>
      </c>
      <c r="F940" s="10">
        <v>13860000</v>
      </c>
      <c r="G940" s="18" t="s">
        <v>943</v>
      </c>
      <c r="H940" s="19" t="s">
        <v>943</v>
      </c>
      <c r="I940" s="11"/>
      <c r="J940" s="11"/>
      <c r="M940" s="17"/>
    </row>
    <row r="941" spans="1:13" s="15" customFormat="1" ht="15.75" hidden="1" customHeight="1">
      <c r="A941" s="12">
        <v>942</v>
      </c>
      <c r="B941" s="9" t="s">
        <v>964</v>
      </c>
      <c r="C941" s="20" t="s">
        <v>1742</v>
      </c>
      <c r="D941" s="8">
        <v>525</v>
      </c>
      <c r="E941" s="10">
        <v>79200</v>
      </c>
      <c r="F941" s="10">
        <v>41580000</v>
      </c>
      <c r="G941" s="18" t="s">
        <v>943</v>
      </c>
      <c r="H941" s="19" t="s">
        <v>943</v>
      </c>
      <c r="I941" s="11"/>
      <c r="J941" s="11"/>
      <c r="M941" s="17"/>
    </row>
    <row r="942" spans="1:13" s="15" customFormat="1" ht="15.75" hidden="1" customHeight="1">
      <c r="A942" s="12">
        <v>941</v>
      </c>
      <c r="B942" s="9" t="s">
        <v>965</v>
      </c>
      <c r="C942" s="20" t="s">
        <v>1742</v>
      </c>
      <c r="D942" s="8">
        <v>750</v>
      </c>
      <c r="E942" s="10">
        <v>103500</v>
      </c>
      <c r="F942" s="10">
        <v>77625000</v>
      </c>
      <c r="G942" s="18" t="s">
        <v>943</v>
      </c>
      <c r="H942" s="19" t="s">
        <v>943</v>
      </c>
      <c r="I942" s="11"/>
      <c r="J942" s="11"/>
      <c r="M942" s="17"/>
    </row>
    <row r="943" spans="1:13" s="15" customFormat="1" ht="15.75" hidden="1" customHeight="1">
      <c r="A943" s="12">
        <v>917</v>
      </c>
      <c r="B943" s="9" t="s">
        <v>966</v>
      </c>
      <c r="C943" s="20" t="s">
        <v>1752</v>
      </c>
      <c r="D943" s="8">
        <v>55</v>
      </c>
      <c r="E943" s="10">
        <v>1348568.1818181819</v>
      </c>
      <c r="F943" s="10">
        <v>74171250</v>
      </c>
      <c r="G943" s="18" t="s">
        <v>943</v>
      </c>
      <c r="H943" s="19" t="s">
        <v>943</v>
      </c>
      <c r="I943" s="11"/>
      <c r="J943" s="11"/>
      <c r="M943" s="17"/>
    </row>
    <row r="944" spans="1:13" s="15" customFormat="1" ht="15.75" hidden="1" customHeight="1">
      <c r="A944" s="12">
        <v>918</v>
      </c>
      <c r="B944" s="9" t="s">
        <v>967</v>
      </c>
      <c r="C944" s="20" t="s">
        <v>1742</v>
      </c>
      <c r="D944" s="8">
        <v>2150</v>
      </c>
      <c r="E944" s="10">
        <v>130637.55813953489</v>
      </c>
      <c r="F944" s="10">
        <v>280870750</v>
      </c>
      <c r="G944" s="18" t="s">
        <v>943</v>
      </c>
      <c r="H944" s="19" t="s">
        <v>943</v>
      </c>
      <c r="I944" s="11"/>
      <c r="J944" s="11"/>
      <c r="M944" s="17"/>
    </row>
    <row r="945" spans="1:13" s="15" customFormat="1" ht="15.75" hidden="1" customHeight="1">
      <c r="A945" s="12">
        <v>927</v>
      </c>
      <c r="B945" s="9" t="s">
        <v>968</v>
      </c>
      <c r="C945" s="20" t="s">
        <v>1742</v>
      </c>
      <c r="D945" s="8">
        <v>21790</v>
      </c>
      <c r="E945" s="10">
        <v>136800</v>
      </c>
      <c r="F945" s="10">
        <v>2980872000</v>
      </c>
      <c r="G945" s="18" t="s">
        <v>943</v>
      </c>
      <c r="H945" s="19" t="s">
        <v>943</v>
      </c>
      <c r="I945" s="11"/>
      <c r="J945" s="11"/>
      <c r="M945" s="17"/>
    </row>
    <row r="946" spans="1:13" s="15" customFormat="1" ht="15.75" hidden="1" customHeight="1">
      <c r="A946" s="12">
        <v>928</v>
      </c>
      <c r="B946" s="9" t="s">
        <v>969</v>
      </c>
      <c r="C946" s="20" t="s">
        <v>1740</v>
      </c>
      <c r="D946" s="8">
        <v>0</v>
      </c>
      <c r="E946" s="10" t="e">
        <v>#DIV/0!</v>
      </c>
      <c r="F946" s="10">
        <v>0</v>
      </c>
      <c r="G946" s="18" t="s">
        <v>943</v>
      </c>
      <c r="H946" s="19" t="s">
        <v>943</v>
      </c>
      <c r="I946" s="11"/>
      <c r="J946" s="11"/>
      <c r="M946" s="17"/>
    </row>
    <row r="947" spans="1:13" s="15" customFormat="1" ht="15.75" hidden="1" customHeight="1">
      <c r="A947" s="12">
        <v>932</v>
      </c>
      <c r="B947" s="9" t="s">
        <v>970</v>
      </c>
      <c r="C947" s="20" t="s">
        <v>1747</v>
      </c>
      <c r="D947" s="8">
        <v>0</v>
      </c>
      <c r="E947" s="10" t="e">
        <v>#DIV/0!</v>
      </c>
      <c r="F947" s="10">
        <v>0</v>
      </c>
      <c r="G947" s="18" t="s">
        <v>943</v>
      </c>
      <c r="H947" s="19" t="s">
        <v>943</v>
      </c>
      <c r="I947" s="11"/>
      <c r="J947" s="11"/>
      <c r="M947" s="17"/>
    </row>
    <row r="948" spans="1:13" s="15" customFormat="1" ht="15.75" hidden="1" customHeight="1">
      <c r="A948" s="12">
        <v>935</v>
      </c>
      <c r="B948" s="9" t="s">
        <v>971</v>
      </c>
      <c r="C948" s="20" t="s">
        <v>1742</v>
      </c>
      <c r="D948" s="8">
        <v>0</v>
      </c>
      <c r="E948" s="10" t="e">
        <v>#DIV/0!</v>
      </c>
      <c r="F948" s="10">
        <v>0</v>
      </c>
      <c r="G948" s="18" t="s">
        <v>943</v>
      </c>
      <c r="H948" s="19" t="s">
        <v>943</v>
      </c>
      <c r="I948" s="11"/>
      <c r="J948" s="11"/>
      <c r="M948" s="17"/>
    </row>
    <row r="949" spans="1:13" s="15" customFormat="1" ht="15.75" hidden="1" customHeight="1">
      <c r="A949" s="12">
        <v>923</v>
      </c>
      <c r="B949" s="9" t="s">
        <v>972</v>
      </c>
      <c r="C949" s="20" t="s">
        <v>1748</v>
      </c>
      <c r="D949" s="8">
        <v>0</v>
      </c>
      <c r="E949" s="10" t="e">
        <v>#DIV/0!</v>
      </c>
      <c r="F949" s="10">
        <v>0</v>
      </c>
      <c r="G949" s="18" t="s">
        <v>943</v>
      </c>
      <c r="H949" s="19" t="s">
        <v>943</v>
      </c>
      <c r="I949" s="11"/>
      <c r="J949" s="11" t="s">
        <v>1739</v>
      </c>
      <c r="M949" s="17"/>
    </row>
    <row r="950" spans="1:13" s="15" customFormat="1" ht="15.75" hidden="1" customHeight="1">
      <c r="A950" s="12">
        <v>922</v>
      </c>
      <c r="B950" s="9" t="s">
        <v>973</v>
      </c>
      <c r="C950" s="20" t="s">
        <v>1748</v>
      </c>
      <c r="D950" s="8">
        <v>0</v>
      </c>
      <c r="E950" s="10" t="e">
        <v>#DIV/0!</v>
      </c>
      <c r="F950" s="10">
        <v>0</v>
      </c>
      <c r="G950" s="18" t="s">
        <v>943</v>
      </c>
      <c r="H950" s="19" t="s">
        <v>943</v>
      </c>
      <c r="I950" s="11"/>
      <c r="J950" s="11" t="s">
        <v>1739</v>
      </c>
      <c r="M950" s="17"/>
    </row>
    <row r="951" spans="1:13" s="15" customFormat="1" ht="15.75" hidden="1" customHeight="1">
      <c r="A951" s="12">
        <v>921</v>
      </c>
      <c r="B951" s="9" t="s">
        <v>974</v>
      </c>
      <c r="C951" s="20" t="s">
        <v>1747</v>
      </c>
      <c r="D951" s="8">
        <v>0</v>
      </c>
      <c r="E951" s="10" t="e">
        <v>#DIV/0!</v>
      </c>
      <c r="F951" s="10">
        <v>0</v>
      </c>
      <c r="G951" s="18" t="s">
        <v>943</v>
      </c>
      <c r="H951" s="19" t="s">
        <v>943</v>
      </c>
      <c r="I951" s="11"/>
      <c r="J951" s="11" t="s">
        <v>1739</v>
      </c>
      <c r="M951" s="17"/>
    </row>
    <row r="952" spans="1:13" s="15" customFormat="1" ht="15.75" hidden="1" customHeight="1">
      <c r="A952" s="12">
        <v>914</v>
      </c>
      <c r="B952" s="9" t="s">
        <v>975</v>
      </c>
      <c r="C952" s="20" t="s">
        <v>1748</v>
      </c>
      <c r="D952" s="8">
        <v>0</v>
      </c>
      <c r="E952" s="10" t="e">
        <v>#DIV/0!</v>
      </c>
      <c r="F952" s="10">
        <v>0</v>
      </c>
      <c r="G952" s="18" t="s">
        <v>943</v>
      </c>
      <c r="H952" s="19" t="s">
        <v>943</v>
      </c>
      <c r="I952" s="11"/>
      <c r="J952" s="11" t="s">
        <v>1739</v>
      </c>
      <c r="M952" s="17"/>
    </row>
    <row r="953" spans="1:13" s="15" customFormat="1" ht="15.75" hidden="1" customHeight="1">
      <c r="A953" s="12">
        <v>945</v>
      </c>
      <c r="B953" s="9" t="s">
        <v>976</v>
      </c>
      <c r="C953" s="20" t="s">
        <v>1747</v>
      </c>
      <c r="D953" s="8">
        <v>0</v>
      </c>
      <c r="E953" s="10" t="e">
        <v>#DIV/0!</v>
      </c>
      <c r="F953" s="10">
        <v>0</v>
      </c>
      <c r="G953" s="18" t="s">
        <v>943</v>
      </c>
      <c r="H953" s="19" t="s">
        <v>943</v>
      </c>
      <c r="I953" s="11"/>
      <c r="J953" s="11" t="s">
        <v>1739</v>
      </c>
      <c r="M953" s="17"/>
    </row>
    <row r="954" spans="1:13" s="15" customFormat="1" ht="15.75" hidden="1" customHeight="1">
      <c r="A954" s="12">
        <v>0</v>
      </c>
      <c r="B954" s="9" t="s">
        <v>1655</v>
      </c>
      <c r="C954" s="20" t="s">
        <v>1742</v>
      </c>
      <c r="D954" s="8">
        <v>200</v>
      </c>
      <c r="E954" s="10">
        <v>785070</v>
      </c>
      <c r="F954" s="10">
        <v>157014000</v>
      </c>
      <c r="G954" s="18" t="s">
        <v>943</v>
      </c>
      <c r="H954" s="19" t="s">
        <v>943</v>
      </c>
      <c r="I954" s="11"/>
      <c r="J954" s="11" t="s">
        <v>1739</v>
      </c>
      <c r="M954" s="17"/>
    </row>
    <row r="955" spans="1:13" s="15" customFormat="1" ht="12.75" hidden="1">
      <c r="A955" s="12">
        <v>0</v>
      </c>
      <c r="B955" s="9" t="s">
        <v>1656</v>
      </c>
      <c r="C955" s="20" t="s">
        <v>1782</v>
      </c>
      <c r="D955" s="8">
        <v>31</v>
      </c>
      <c r="E955" s="10">
        <v>2610000</v>
      </c>
      <c r="F955" s="10">
        <v>80910000</v>
      </c>
      <c r="G955" s="18" t="s">
        <v>943</v>
      </c>
      <c r="H955" s="19" t="s">
        <v>943</v>
      </c>
      <c r="I955" s="11"/>
      <c r="J955" s="11" t="s">
        <v>1739</v>
      </c>
      <c r="M955" s="17"/>
    </row>
    <row r="956" spans="1:13" s="15" customFormat="1" ht="17.25" hidden="1" customHeight="1">
      <c r="A956" s="12">
        <v>0</v>
      </c>
      <c r="B956" s="9" t="s">
        <v>1657</v>
      </c>
      <c r="C956" s="20" t="s">
        <v>1742</v>
      </c>
      <c r="D956" s="8">
        <v>45</v>
      </c>
      <c r="E956" s="10">
        <v>531000</v>
      </c>
      <c r="F956" s="10">
        <v>23895000</v>
      </c>
      <c r="G956" s="18" t="s">
        <v>943</v>
      </c>
      <c r="H956" s="19" t="s">
        <v>943</v>
      </c>
      <c r="I956" s="11"/>
      <c r="J956" s="11" t="s">
        <v>1739</v>
      </c>
      <c r="M956" s="17"/>
    </row>
    <row r="957" spans="1:13" s="15" customFormat="1" ht="12" hidden="1" customHeight="1">
      <c r="A957" s="12">
        <v>0</v>
      </c>
      <c r="B957" s="9" t="s">
        <v>1670</v>
      </c>
      <c r="C957" s="20" t="s">
        <v>1742</v>
      </c>
      <c r="D957" s="8">
        <v>100</v>
      </c>
      <c r="E957" s="10">
        <v>225000</v>
      </c>
      <c r="F957" s="10">
        <v>22500000</v>
      </c>
      <c r="G957" s="18" t="s">
        <v>943</v>
      </c>
      <c r="H957" s="19" t="s">
        <v>943</v>
      </c>
      <c r="I957" s="11"/>
      <c r="J957" s="11" t="s">
        <v>1739</v>
      </c>
      <c r="M957" s="17"/>
    </row>
    <row r="958" spans="1:13" s="15" customFormat="1" ht="12" hidden="1" customHeight="1">
      <c r="A958" s="12">
        <v>0</v>
      </c>
      <c r="B958" s="9" t="s">
        <v>1729</v>
      </c>
      <c r="C958" s="20" t="s">
        <v>1742</v>
      </c>
      <c r="D958" s="8">
        <v>0</v>
      </c>
      <c r="E958" s="10" t="e">
        <v>#DIV/0!</v>
      </c>
      <c r="F958" s="10">
        <v>0</v>
      </c>
      <c r="G958" s="18" t="s">
        <v>943</v>
      </c>
      <c r="H958" s="19" t="s">
        <v>943</v>
      </c>
      <c r="I958" s="11"/>
      <c r="J958" s="11">
        <v>0</v>
      </c>
      <c r="M958" s="17"/>
    </row>
    <row r="959" spans="1:13" s="15" customFormat="1" ht="15.75" hidden="1" customHeight="1">
      <c r="A959" s="12">
        <v>0</v>
      </c>
      <c r="B959" s="9" t="s">
        <v>1703</v>
      </c>
      <c r="C959" s="20">
        <v>0</v>
      </c>
      <c r="D959" s="8">
        <v>0</v>
      </c>
      <c r="E959" s="10" t="e">
        <v>#DIV/0!</v>
      </c>
      <c r="F959" s="10">
        <v>0</v>
      </c>
      <c r="G959" s="18" t="s">
        <v>1703</v>
      </c>
      <c r="H959" s="19">
        <v>0</v>
      </c>
      <c r="I959" s="11"/>
      <c r="J959" s="11">
        <v>0</v>
      </c>
      <c r="M959" s="17"/>
    </row>
    <row r="960" spans="1:13" s="15" customFormat="1" ht="15.75" hidden="1" customHeight="1">
      <c r="A960" s="12">
        <v>0</v>
      </c>
      <c r="B960" s="9" t="s">
        <v>1695</v>
      </c>
      <c r="C960" s="20" t="s">
        <v>1745</v>
      </c>
      <c r="D960" s="8">
        <v>0</v>
      </c>
      <c r="E960" s="10" t="e">
        <v>#DIV/0!</v>
      </c>
      <c r="F960" s="10">
        <v>0</v>
      </c>
      <c r="G960" s="18" t="s">
        <v>1696</v>
      </c>
      <c r="H960" s="19" t="s">
        <v>1696</v>
      </c>
      <c r="I960" s="11"/>
      <c r="J960" s="11" t="s">
        <v>1739</v>
      </c>
      <c r="M960" s="17"/>
    </row>
    <row r="961" spans="1:13" s="15" customFormat="1" ht="15.75" hidden="1" customHeight="1">
      <c r="A961" s="12">
        <v>0</v>
      </c>
      <c r="B961" s="9" t="s">
        <v>1713</v>
      </c>
      <c r="C961" s="20">
        <v>0</v>
      </c>
      <c r="D961" s="8">
        <v>0</v>
      </c>
      <c r="E961" s="10" t="e">
        <v>#DIV/0!</v>
      </c>
      <c r="F961" s="10">
        <v>0</v>
      </c>
      <c r="G961" s="18" t="s">
        <v>1713</v>
      </c>
      <c r="H961" s="19">
        <v>0</v>
      </c>
      <c r="I961" s="11"/>
      <c r="J961" s="11">
        <v>0</v>
      </c>
      <c r="M961" s="17"/>
    </row>
    <row r="962" spans="1:13" s="15" customFormat="1" ht="12" hidden="1" customHeight="1">
      <c r="A962" s="12">
        <v>0</v>
      </c>
      <c r="B962" s="9" t="s">
        <v>1707</v>
      </c>
      <c r="C962" s="20" t="s">
        <v>1750</v>
      </c>
      <c r="D962" s="8">
        <v>0</v>
      </c>
      <c r="E962" s="10" t="e">
        <v>#DIV/0!</v>
      </c>
      <c r="F962" s="10">
        <v>0</v>
      </c>
      <c r="G962" s="18" t="s">
        <v>1708</v>
      </c>
      <c r="H962" s="19" t="s">
        <v>1708</v>
      </c>
      <c r="I962" s="11"/>
      <c r="J962" s="11">
        <v>0</v>
      </c>
      <c r="M962" s="17"/>
    </row>
    <row r="963" spans="1:13" s="15" customFormat="1" ht="12.75" hidden="1" customHeight="1">
      <c r="A963" s="12">
        <v>0</v>
      </c>
      <c r="B963" s="9" t="s">
        <v>1709</v>
      </c>
      <c r="C963" s="20" t="s">
        <v>1741</v>
      </c>
      <c r="D963" s="8">
        <v>0</v>
      </c>
      <c r="E963" s="10" t="e">
        <v>#DIV/0!</v>
      </c>
      <c r="F963" s="10">
        <v>0</v>
      </c>
      <c r="G963" s="18" t="s">
        <v>1708</v>
      </c>
      <c r="H963" s="19" t="s">
        <v>1708</v>
      </c>
      <c r="I963" s="11"/>
      <c r="J963" s="11">
        <v>0</v>
      </c>
      <c r="M963" s="17"/>
    </row>
    <row r="964" spans="1:13" s="15" customFormat="1" ht="12.75" hidden="1" customHeight="1">
      <c r="A964" s="12">
        <v>1242</v>
      </c>
      <c r="B964" s="9" t="s">
        <v>977</v>
      </c>
      <c r="C964" s="20">
        <v>0</v>
      </c>
      <c r="D964" s="8">
        <v>0</v>
      </c>
      <c r="E964" s="10" t="e">
        <v>#DIV/0!</v>
      </c>
      <c r="F964" s="10">
        <v>0</v>
      </c>
      <c r="G964" s="18" t="s">
        <v>977</v>
      </c>
      <c r="H964" s="19">
        <v>0</v>
      </c>
      <c r="I964" s="11"/>
      <c r="J964" s="11">
        <v>0</v>
      </c>
      <c r="M964" s="17"/>
    </row>
    <row r="965" spans="1:13" s="15" customFormat="1" ht="12.75" hidden="1" customHeight="1">
      <c r="A965" s="12">
        <v>1244</v>
      </c>
      <c r="B965" s="9" t="s">
        <v>978</v>
      </c>
      <c r="C965" s="20" t="s">
        <v>1746</v>
      </c>
      <c r="D965" s="8">
        <v>0</v>
      </c>
      <c r="E965" s="10" t="e">
        <v>#DIV/0!</v>
      </c>
      <c r="F965" s="10">
        <v>0</v>
      </c>
      <c r="G965" s="18" t="s">
        <v>979</v>
      </c>
      <c r="H965" s="19" t="s">
        <v>979</v>
      </c>
      <c r="I965" s="11"/>
      <c r="J965" s="11" t="s">
        <v>1739</v>
      </c>
      <c r="M965" s="17"/>
    </row>
    <row r="966" spans="1:13" s="15" customFormat="1" ht="12.75" hidden="1" customHeight="1">
      <c r="A966" s="12">
        <v>1246</v>
      </c>
      <c r="B966" s="9" t="s">
        <v>980</v>
      </c>
      <c r="C966" s="20" t="s">
        <v>1745</v>
      </c>
      <c r="D966" s="8">
        <v>0</v>
      </c>
      <c r="E966" s="10" t="e">
        <v>#DIV/0!</v>
      </c>
      <c r="F966" s="10">
        <v>0</v>
      </c>
      <c r="G966" s="18" t="s">
        <v>979</v>
      </c>
      <c r="H966" s="19" t="s">
        <v>979</v>
      </c>
      <c r="I966" s="11"/>
      <c r="J966" s="11" t="s">
        <v>1739</v>
      </c>
      <c r="M966" s="17"/>
    </row>
    <row r="967" spans="1:13" s="15" customFormat="1" ht="12.75" hidden="1" customHeight="1">
      <c r="A967" s="12">
        <v>1249</v>
      </c>
      <c r="B967" s="9" t="s">
        <v>981</v>
      </c>
      <c r="C967" s="20" t="s">
        <v>1748</v>
      </c>
      <c r="D967" s="8">
        <v>0</v>
      </c>
      <c r="E967" s="10" t="e">
        <v>#DIV/0!</v>
      </c>
      <c r="F967" s="10">
        <v>0</v>
      </c>
      <c r="G967" s="18" t="s">
        <v>979</v>
      </c>
      <c r="H967" s="19" t="s">
        <v>979</v>
      </c>
      <c r="I967" s="11"/>
      <c r="J967" s="11" t="s">
        <v>1739</v>
      </c>
      <c r="M967" s="17"/>
    </row>
    <row r="968" spans="1:13" s="15" customFormat="1" ht="12.75" hidden="1" customHeight="1">
      <c r="A968" s="12">
        <v>1243</v>
      </c>
      <c r="B968" s="9" t="s">
        <v>982</v>
      </c>
      <c r="C968" s="20" t="s">
        <v>1742</v>
      </c>
      <c r="D968" s="8">
        <v>0</v>
      </c>
      <c r="E968" s="10" t="e">
        <v>#DIV/0!</v>
      </c>
      <c r="F968" s="10">
        <v>0</v>
      </c>
      <c r="G968" s="18" t="s">
        <v>979</v>
      </c>
      <c r="H968" s="19" t="s">
        <v>979</v>
      </c>
      <c r="I968" s="11"/>
      <c r="J968" s="11" t="s">
        <v>1739</v>
      </c>
      <c r="M968" s="17"/>
    </row>
    <row r="969" spans="1:13" s="15" customFormat="1" ht="12.75" hidden="1" customHeight="1">
      <c r="A969" s="12">
        <v>1248</v>
      </c>
      <c r="B969" s="9" t="s">
        <v>983</v>
      </c>
      <c r="C969" s="20" t="s">
        <v>1745</v>
      </c>
      <c r="D969" s="8">
        <v>0</v>
      </c>
      <c r="E969" s="10" t="e">
        <v>#DIV/0!</v>
      </c>
      <c r="F969" s="10">
        <v>0</v>
      </c>
      <c r="G969" s="18" t="s">
        <v>979</v>
      </c>
      <c r="H969" s="19" t="s">
        <v>979</v>
      </c>
      <c r="I969" s="11"/>
      <c r="J969" s="11" t="s">
        <v>1739</v>
      </c>
      <c r="M969" s="17"/>
    </row>
    <row r="970" spans="1:13" s="15" customFormat="1" ht="12.75" hidden="1" customHeight="1">
      <c r="A970" s="12">
        <v>1245</v>
      </c>
      <c r="B970" s="9" t="s">
        <v>984</v>
      </c>
      <c r="C970" s="20" t="s">
        <v>1745</v>
      </c>
      <c r="D970" s="8">
        <v>0</v>
      </c>
      <c r="E970" s="10" t="e">
        <v>#DIV/0!</v>
      </c>
      <c r="F970" s="10">
        <v>0</v>
      </c>
      <c r="G970" s="18" t="s">
        <v>979</v>
      </c>
      <c r="H970" s="19" t="s">
        <v>979</v>
      </c>
      <c r="I970" s="11"/>
      <c r="J970" s="11" t="s">
        <v>1739</v>
      </c>
      <c r="M970" s="17"/>
    </row>
    <row r="971" spans="1:13" s="15" customFormat="1" ht="12.75" hidden="1" customHeight="1">
      <c r="A971" s="12">
        <v>1247</v>
      </c>
      <c r="B971" s="9" t="s">
        <v>985</v>
      </c>
      <c r="C971" s="20" t="s">
        <v>1745</v>
      </c>
      <c r="D971" s="8">
        <v>0</v>
      </c>
      <c r="E971" s="10" t="e">
        <v>#DIV/0!</v>
      </c>
      <c r="F971" s="10">
        <v>0</v>
      </c>
      <c r="G971" s="18" t="s">
        <v>979</v>
      </c>
      <c r="H971" s="19" t="s">
        <v>979</v>
      </c>
      <c r="I971" s="11"/>
      <c r="J971" s="11" t="s">
        <v>1739</v>
      </c>
      <c r="M971" s="17"/>
    </row>
    <row r="972" spans="1:13" s="15" customFormat="1" ht="12.75" hidden="1" customHeight="1">
      <c r="A972" s="12">
        <v>1250</v>
      </c>
      <c r="B972" s="9" t="s">
        <v>986</v>
      </c>
      <c r="C972" s="20">
        <v>0</v>
      </c>
      <c r="D972" s="8">
        <v>0</v>
      </c>
      <c r="E972" s="10" t="e">
        <v>#DIV/0!</v>
      </c>
      <c r="F972" s="10">
        <v>0</v>
      </c>
      <c r="G972" s="18" t="s">
        <v>987</v>
      </c>
      <c r="H972" s="19">
        <v>292985000</v>
      </c>
      <c r="I972" s="11"/>
      <c r="J972" s="11">
        <v>0</v>
      </c>
      <c r="M972" s="17"/>
    </row>
    <row r="973" spans="1:13" s="15" customFormat="1" ht="13.5" hidden="1" customHeight="1">
      <c r="A973" s="12">
        <v>1251</v>
      </c>
      <c r="B973" s="9" t="s">
        <v>988</v>
      </c>
      <c r="C973" s="20" t="s">
        <v>1742</v>
      </c>
      <c r="D973" s="8">
        <v>0</v>
      </c>
      <c r="E973" s="10" t="e">
        <v>#DIV/0!</v>
      </c>
      <c r="F973" s="10">
        <v>0</v>
      </c>
      <c r="G973" s="18" t="s">
        <v>989</v>
      </c>
      <c r="H973" s="19" t="s">
        <v>989</v>
      </c>
      <c r="I973" s="11"/>
      <c r="J973" s="11" t="s">
        <v>1739</v>
      </c>
      <c r="M973" s="17"/>
    </row>
    <row r="974" spans="1:13" s="15" customFormat="1" ht="16.5" hidden="1" customHeight="1">
      <c r="A974" s="12">
        <v>1263</v>
      </c>
      <c r="B974" s="9" t="s">
        <v>990</v>
      </c>
      <c r="C974" s="20" t="s">
        <v>1748</v>
      </c>
      <c r="D974" s="8">
        <v>779</v>
      </c>
      <c r="E974" s="10">
        <v>306912.70860077022</v>
      </c>
      <c r="F974" s="10">
        <v>239085000</v>
      </c>
      <c r="G974" s="18" t="s">
        <v>989</v>
      </c>
      <c r="H974" s="19" t="s">
        <v>989</v>
      </c>
      <c r="I974" s="11"/>
      <c r="J974" s="11" t="s">
        <v>1739</v>
      </c>
      <c r="M974" s="17"/>
    </row>
    <row r="975" spans="1:13" s="15" customFormat="1" ht="12.75" hidden="1">
      <c r="A975" s="12">
        <v>1253</v>
      </c>
      <c r="B975" s="9" t="s">
        <v>991</v>
      </c>
      <c r="C975" s="20" t="s">
        <v>1742</v>
      </c>
      <c r="D975" s="8">
        <v>0</v>
      </c>
      <c r="E975" s="10" t="e">
        <v>#DIV/0!</v>
      </c>
      <c r="F975" s="10">
        <v>0</v>
      </c>
      <c r="G975" s="18" t="s">
        <v>989</v>
      </c>
      <c r="H975" s="19" t="s">
        <v>989</v>
      </c>
      <c r="I975" s="11"/>
      <c r="J975" s="11" t="s">
        <v>1739</v>
      </c>
      <c r="M975" s="17"/>
    </row>
    <row r="976" spans="1:13" s="15" customFormat="1" ht="12.75" hidden="1">
      <c r="A976" s="12">
        <v>1262</v>
      </c>
      <c r="B976" s="9" t="s">
        <v>992</v>
      </c>
      <c r="C976" s="20" t="s">
        <v>1742</v>
      </c>
      <c r="D976" s="8">
        <v>200</v>
      </c>
      <c r="E976" s="10">
        <v>269500</v>
      </c>
      <c r="F976" s="10">
        <v>53900000</v>
      </c>
      <c r="G976" s="18" t="s">
        <v>989</v>
      </c>
      <c r="H976" s="19" t="s">
        <v>989</v>
      </c>
      <c r="I976" s="11"/>
      <c r="J976" s="11" t="s">
        <v>1739</v>
      </c>
      <c r="M976" s="17"/>
    </row>
    <row r="977" spans="1:13" s="15" customFormat="1" ht="15.75" hidden="1" customHeight="1">
      <c r="A977" s="12">
        <v>1265</v>
      </c>
      <c r="B977" s="9" t="s">
        <v>993</v>
      </c>
      <c r="C977" s="20" t="s">
        <v>1745</v>
      </c>
      <c r="D977" s="8">
        <v>0</v>
      </c>
      <c r="E977" s="10" t="e">
        <v>#DIV/0!</v>
      </c>
      <c r="F977" s="10">
        <v>0</v>
      </c>
      <c r="G977" s="18" t="s">
        <v>989</v>
      </c>
      <c r="H977" s="19" t="s">
        <v>989</v>
      </c>
      <c r="I977" s="11"/>
      <c r="J977" s="11" t="s">
        <v>1739</v>
      </c>
      <c r="M977" s="17"/>
    </row>
    <row r="978" spans="1:13" s="15" customFormat="1" ht="15.75" hidden="1" customHeight="1">
      <c r="A978" s="12">
        <v>1255</v>
      </c>
      <c r="B978" s="9" t="s">
        <v>994</v>
      </c>
      <c r="C978" s="20" t="s">
        <v>1747</v>
      </c>
      <c r="D978" s="8">
        <v>0</v>
      </c>
      <c r="E978" s="10" t="e">
        <v>#DIV/0!</v>
      </c>
      <c r="F978" s="10">
        <v>0</v>
      </c>
      <c r="G978" s="18" t="s">
        <v>989</v>
      </c>
      <c r="H978" s="19" t="s">
        <v>989</v>
      </c>
      <c r="I978" s="11"/>
      <c r="J978" s="11" t="s">
        <v>1739</v>
      </c>
      <c r="M978" s="17"/>
    </row>
    <row r="979" spans="1:13" s="15" customFormat="1" ht="15.75" hidden="1" customHeight="1">
      <c r="A979" s="12">
        <v>1261</v>
      </c>
      <c r="B979" s="9" t="s">
        <v>995</v>
      </c>
      <c r="C979" s="20" t="s">
        <v>1755</v>
      </c>
      <c r="D979" s="8">
        <v>0</v>
      </c>
      <c r="E979" s="10" t="e">
        <v>#DIV/0!</v>
      </c>
      <c r="F979" s="10">
        <v>0</v>
      </c>
      <c r="G979" s="18" t="s">
        <v>989</v>
      </c>
      <c r="H979" s="19" t="s">
        <v>989</v>
      </c>
      <c r="I979" s="11"/>
      <c r="J979" s="11" t="s">
        <v>1739</v>
      </c>
      <c r="M979" s="17"/>
    </row>
    <row r="980" spans="1:13" s="15" customFormat="1" ht="15.75" hidden="1" customHeight="1">
      <c r="A980" s="12">
        <v>1258</v>
      </c>
      <c r="B980" s="9" t="s">
        <v>996</v>
      </c>
      <c r="C980" s="20" t="s">
        <v>1748</v>
      </c>
      <c r="D980" s="8">
        <v>0</v>
      </c>
      <c r="E980" s="10" t="e">
        <v>#DIV/0!</v>
      </c>
      <c r="F980" s="10">
        <v>0</v>
      </c>
      <c r="G980" s="18" t="s">
        <v>989</v>
      </c>
      <c r="H980" s="19" t="s">
        <v>989</v>
      </c>
      <c r="I980" s="11"/>
      <c r="J980" s="11" t="s">
        <v>1739</v>
      </c>
      <c r="M980" s="17"/>
    </row>
    <row r="981" spans="1:13" s="15" customFormat="1" ht="15.75" hidden="1" customHeight="1">
      <c r="A981" s="12">
        <v>1256</v>
      </c>
      <c r="B981" s="9" t="s">
        <v>997</v>
      </c>
      <c r="C981" s="20" t="s">
        <v>1748</v>
      </c>
      <c r="D981" s="8">
        <v>0</v>
      </c>
      <c r="E981" s="10" t="e">
        <v>#DIV/0!</v>
      </c>
      <c r="F981" s="10">
        <v>0</v>
      </c>
      <c r="G981" s="18" t="s">
        <v>989</v>
      </c>
      <c r="H981" s="19" t="s">
        <v>989</v>
      </c>
      <c r="I981" s="11"/>
      <c r="J981" s="11" t="s">
        <v>1739</v>
      </c>
      <c r="M981" s="17"/>
    </row>
    <row r="982" spans="1:13" s="15" customFormat="1" ht="12.75" hidden="1">
      <c r="A982" s="12">
        <v>1257</v>
      </c>
      <c r="B982" s="9" t="s">
        <v>998</v>
      </c>
      <c r="C982" s="20" t="s">
        <v>1748</v>
      </c>
      <c r="D982" s="8">
        <v>0</v>
      </c>
      <c r="E982" s="10" t="e">
        <v>#DIV/0!</v>
      </c>
      <c r="F982" s="10">
        <v>0</v>
      </c>
      <c r="G982" s="18" t="s">
        <v>989</v>
      </c>
      <c r="H982" s="19" t="s">
        <v>989</v>
      </c>
      <c r="I982" s="11"/>
      <c r="J982" s="11" t="s">
        <v>1739</v>
      </c>
      <c r="M982" s="17"/>
    </row>
    <row r="983" spans="1:13" s="15" customFormat="1" ht="15.75" hidden="1" customHeight="1">
      <c r="A983" s="12">
        <v>1260</v>
      </c>
      <c r="B983" s="9" t="s">
        <v>999</v>
      </c>
      <c r="C983" s="20" t="s">
        <v>1747</v>
      </c>
      <c r="D983" s="8">
        <v>0</v>
      </c>
      <c r="E983" s="10" t="e">
        <v>#DIV/0!</v>
      </c>
      <c r="F983" s="10">
        <v>0</v>
      </c>
      <c r="G983" s="18" t="s">
        <v>989</v>
      </c>
      <c r="H983" s="19" t="s">
        <v>989</v>
      </c>
      <c r="I983" s="11"/>
      <c r="J983" s="11" t="s">
        <v>1739</v>
      </c>
      <c r="M983" s="17"/>
    </row>
    <row r="984" spans="1:13" s="15" customFormat="1" ht="15.75" hidden="1" customHeight="1">
      <c r="A984" s="12">
        <v>1259</v>
      </c>
      <c r="B984" s="9" t="s">
        <v>1000</v>
      </c>
      <c r="C984" s="20" t="s">
        <v>1748</v>
      </c>
      <c r="D984" s="8">
        <v>0</v>
      </c>
      <c r="E984" s="10" t="e">
        <v>#DIV/0!</v>
      </c>
      <c r="F984" s="10">
        <v>0</v>
      </c>
      <c r="G984" s="18" t="s">
        <v>989</v>
      </c>
      <c r="H984" s="19" t="s">
        <v>989</v>
      </c>
      <c r="I984" s="11"/>
      <c r="J984" s="11" t="s">
        <v>1739</v>
      </c>
      <c r="M984" s="17"/>
    </row>
    <row r="985" spans="1:13" s="15" customFormat="1" ht="15.75" hidden="1" customHeight="1">
      <c r="A985" s="12">
        <v>1264</v>
      </c>
      <c r="B985" s="9" t="s">
        <v>1001</v>
      </c>
      <c r="C985" s="20" t="s">
        <v>1748</v>
      </c>
      <c r="D985" s="8">
        <v>0</v>
      </c>
      <c r="E985" s="10" t="e">
        <v>#DIV/0!</v>
      </c>
      <c r="F985" s="10">
        <v>0</v>
      </c>
      <c r="G985" s="18" t="s">
        <v>989</v>
      </c>
      <c r="H985" s="19" t="s">
        <v>989</v>
      </c>
      <c r="I985" s="11"/>
      <c r="J985" s="11" t="s">
        <v>1739</v>
      </c>
      <c r="M985" s="17"/>
    </row>
    <row r="986" spans="1:13" s="15" customFormat="1" ht="15.75" hidden="1" customHeight="1">
      <c r="A986" s="12">
        <v>1254</v>
      </c>
      <c r="B986" s="9" t="s">
        <v>1002</v>
      </c>
      <c r="C986" s="20" t="s">
        <v>1756</v>
      </c>
      <c r="D986" s="8">
        <v>0</v>
      </c>
      <c r="E986" s="10" t="e">
        <v>#DIV/0!</v>
      </c>
      <c r="F986" s="10">
        <v>0</v>
      </c>
      <c r="G986" s="18" t="s">
        <v>989</v>
      </c>
      <c r="H986" s="19" t="s">
        <v>989</v>
      </c>
      <c r="I986" s="11"/>
      <c r="J986" s="11" t="s">
        <v>1739</v>
      </c>
      <c r="M986" s="17"/>
    </row>
    <row r="987" spans="1:13" s="15" customFormat="1" ht="12.75" hidden="1">
      <c r="A987" s="12">
        <v>1252</v>
      </c>
      <c r="B987" s="9" t="s">
        <v>1003</v>
      </c>
      <c r="C987" s="20" t="s">
        <v>1742</v>
      </c>
      <c r="D987" s="8">
        <v>0</v>
      </c>
      <c r="E987" s="10" t="e">
        <v>#DIV/0!</v>
      </c>
      <c r="F987" s="10">
        <v>0</v>
      </c>
      <c r="G987" s="18" t="s">
        <v>989</v>
      </c>
      <c r="H987" s="19" t="s">
        <v>989</v>
      </c>
      <c r="I987" s="11"/>
      <c r="J987" s="11" t="s">
        <v>1739</v>
      </c>
      <c r="M987" s="17"/>
    </row>
    <row r="988" spans="1:13" s="15" customFormat="1" ht="12.75" hidden="1">
      <c r="A988" s="12">
        <v>1460</v>
      </c>
      <c r="B988" s="9" t="s">
        <v>1004</v>
      </c>
      <c r="C988" s="20">
        <v>0</v>
      </c>
      <c r="D988" s="8">
        <v>0</v>
      </c>
      <c r="E988" s="10" t="e">
        <v>#DIV/0!</v>
      </c>
      <c r="F988" s="10">
        <v>0</v>
      </c>
      <c r="G988" s="18" t="s">
        <v>1005</v>
      </c>
      <c r="H988" s="19">
        <v>77000000</v>
      </c>
      <c r="I988" s="11"/>
      <c r="J988" s="11">
        <v>0</v>
      </c>
      <c r="M988" s="17"/>
    </row>
    <row r="989" spans="1:13" s="15" customFormat="1" ht="12.75" hidden="1">
      <c r="A989" s="12">
        <v>1461</v>
      </c>
      <c r="B989" s="9" t="s">
        <v>1006</v>
      </c>
      <c r="C989" s="20" t="s">
        <v>1742</v>
      </c>
      <c r="D989" s="8">
        <v>70</v>
      </c>
      <c r="E989" s="10">
        <v>1100000</v>
      </c>
      <c r="F989" s="10">
        <v>77000000</v>
      </c>
      <c r="G989" s="18" t="s">
        <v>1007</v>
      </c>
      <c r="H989" s="19" t="s">
        <v>1007</v>
      </c>
      <c r="I989" s="11"/>
      <c r="J989" s="11" t="s">
        <v>1739</v>
      </c>
      <c r="M989" s="17"/>
    </row>
    <row r="990" spans="1:13" s="15" customFormat="1" ht="12.75" hidden="1">
      <c r="A990" s="12">
        <v>1103</v>
      </c>
      <c r="B990" s="9" t="s">
        <v>1008</v>
      </c>
      <c r="C990" s="20">
        <v>0</v>
      </c>
      <c r="D990" s="8">
        <v>0</v>
      </c>
      <c r="E990" s="10" t="e">
        <v>#DIV/0!</v>
      </c>
      <c r="F990" s="10">
        <v>0</v>
      </c>
      <c r="G990" s="18" t="s">
        <v>1009</v>
      </c>
      <c r="H990" s="19">
        <v>0</v>
      </c>
      <c r="I990" s="11"/>
      <c r="J990" s="11">
        <v>0</v>
      </c>
      <c r="M990" s="17"/>
    </row>
    <row r="991" spans="1:13" s="15" customFormat="1" ht="12.75" hidden="1">
      <c r="A991" s="12">
        <v>1105</v>
      </c>
      <c r="B991" s="9" t="s">
        <v>1010</v>
      </c>
      <c r="C991" s="20" t="s">
        <v>1745</v>
      </c>
      <c r="D991" s="8">
        <v>0</v>
      </c>
      <c r="E991" s="10" t="e">
        <v>#DIV/0!</v>
      </c>
      <c r="F991" s="10">
        <v>0</v>
      </c>
      <c r="G991" s="18" t="s">
        <v>1011</v>
      </c>
      <c r="H991" s="19" t="s">
        <v>1011</v>
      </c>
      <c r="I991" s="11"/>
      <c r="J991" s="11" t="s">
        <v>1739</v>
      </c>
      <c r="M991" s="17"/>
    </row>
    <row r="992" spans="1:13" s="15" customFormat="1" ht="12.75" hidden="1">
      <c r="A992" s="12">
        <v>1107</v>
      </c>
      <c r="B992" s="9" t="s">
        <v>1012</v>
      </c>
      <c r="C992" s="20" t="s">
        <v>1745</v>
      </c>
      <c r="D992" s="8">
        <v>0</v>
      </c>
      <c r="E992" s="10" t="e">
        <v>#DIV/0!</v>
      </c>
      <c r="F992" s="10">
        <v>0</v>
      </c>
      <c r="G992" s="18" t="s">
        <v>1011</v>
      </c>
      <c r="H992" s="19" t="s">
        <v>1011</v>
      </c>
      <c r="I992" s="11"/>
      <c r="J992" s="11" t="s">
        <v>1739</v>
      </c>
      <c r="M992" s="17"/>
    </row>
    <row r="993" spans="1:13" s="15" customFormat="1" ht="12.75" hidden="1">
      <c r="A993" s="12">
        <v>1106</v>
      </c>
      <c r="B993" s="9" t="s">
        <v>1013</v>
      </c>
      <c r="C993" s="20" t="s">
        <v>1745</v>
      </c>
      <c r="D993" s="8">
        <v>0</v>
      </c>
      <c r="E993" s="10" t="e">
        <v>#DIV/0!</v>
      </c>
      <c r="F993" s="10">
        <v>0</v>
      </c>
      <c r="G993" s="18" t="s">
        <v>1011</v>
      </c>
      <c r="H993" s="19" t="s">
        <v>1011</v>
      </c>
      <c r="I993" s="11"/>
      <c r="J993" s="11" t="s">
        <v>1739</v>
      </c>
      <c r="M993" s="17"/>
    </row>
    <row r="994" spans="1:13" s="15" customFormat="1" ht="12.75" hidden="1">
      <c r="A994" s="12">
        <v>1104</v>
      </c>
      <c r="B994" s="9" t="s">
        <v>1014</v>
      </c>
      <c r="C994" s="20" t="s">
        <v>1745</v>
      </c>
      <c r="D994" s="8">
        <v>0</v>
      </c>
      <c r="E994" s="10" t="e">
        <v>#DIV/0!</v>
      </c>
      <c r="F994" s="10">
        <v>0</v>
      </c>
      <c r="G994" s="18" t="s">
        <v>1011</v>
      </c>
      <c r="H994" s="19" t="s">
        <v>1011</v>
      </c>
      <c r="I994" s="11"/>
      <c r="J994" s="11" t="s">
        <v>1739</v>
      </c>
      <c r="M994" s="17"/>
    </row>
    <row r="995" spans="1:13" s="15" customFormat="1" ht="12.75" hidden="1">
      <c r="A995" s="12">
        <v>1108</v>
      </c>
      <c r="B995" s="9" t="s">
        <v>1015</v>
      </c>
      <c r="C995" s="20" t="s">
        <v>1742</v>
      </c>
      <c r="D995" s="8">
        <v>0</v>
      </c>
      <c r="E995" s="10" t="e">
        <v>#DIV/0!</v>
      </c>
      <c r="F995" s="10">
        <v>0</v>
      </c>
      <c r="G995" s="18" t="s">
        <v>1011</v>
      </c>
      <c r="H995" s="19" t="s">
        <v>1011</v>
      </c>
      <c r="I995" s="11"/>
      <c r="J995" s="11" t="s">
        <v>1739</v>
      </c>
      <c r="M995" s="17"/>
    </row>
    <row r="996" spans="1:13" s="15" customFormat="1" ht="12.75" hidden="1">
      <c r="A996" s="12">
        <v>462</v>
      </c>
      <c r="B996" s="9" t="s">
        <v>1016</v>
      </c>
      <c r="C996" s="20">
        <v>0</v>
      </c>
      <c r="D996" s="8">
        <v>0</v>
      </c>
      <c r="E996" s="10" t="e">
        <v>#DIV/0!</v>
      </c>
      <c r="F996" s="10">
        <v>0</v>
      </c>
      <c r="G996" s="18" t="s">
        <v>1016</v>
      </c>
      <c r="H996" s="19">
        <v>87847230198.5</v>
      </c>
      <c r="I996" s="11"/>
      <c r="J996" s="11">
        <v>0</v>
      </c>
      <c r="M996" s="17"/>
    </row>
    <row r="997" spans="1:13" s="34" customFormat="1" ht="12.75" hidden="1">
      <c r="A997" s="26">
        <v>469</v>
      </c>
      <c r="B997" s="27" t="s">
        <v>1017</v>
      </c>
      <c r="C997" s="28" t="s">
        <v>1748</v>
      </c>
      <c r="D997" s="29">
        <v>0</v>
      </c>
      <c r="E997" s="30" t="e">
        <v>#DIV/0!</v>
      </c>
      <c r="F997" s="30">
        <v>0</v>
      </c>
      <c r="G997" s="31" t="s">
        <v>1018</v>
      </c>
      <c r="H997" s="32" t="s">
        <v>1018</v>
      </c>
      <c r="I997" s="33"/>
      <c r="J997" s="33" t="s">
        <v>1753</v>
      </c>
      <c r="M997" s="35"/>
    </row>
    <row r="998" spans="1:13" s="34" customFormat="1" ht="12.75" hidden="1">
      <c r="A998" s="26">
        <v>470</v>
      </c>
      <c r="B998" s="27" t="s">
        <v>1019</v>
      </c>
      <c r="C998" s="28" t="s">
        <v>1748</v>
      </c>
      <c r="D998" s="29">
        <v>2184</v>
      </c>
      <c r="E998" s="30">
        <v>5592960.0366300363</v>
      </c>
      <c r="F998" s="30">
        <v>12215024720</v>
      </c>
      <c r="G998" s="31" t="s">
        <v>1018</v>
      </c>
      <c r="H998" s="32" t="s">
        <v>1018</v>
      </c>
      <c r="I998" s="33"/>
      <c r="J998" s="33" t="s">
        <v>1753</v>
      </c>
      <c r="M998" s="35"/>
    </row>
    <row r="999" spans="1:13" s="34" customFormat="1" ht="12.75" hidden="1">
      <c r="A999" s="26">
        <v>467</v>
      </c>
      <c r="B999" s="27" t="s">
        <v>1020</v>
      </c>
      <c r="C999" s="28" t="s">
        <v>1745</v>
      </c>
      <c r="D999" s="29">
        <v>6578</v>
      </c>
      <c r="E999" s="30">
        <v>2844000.5249315901</v>
      </c>
      <c r="F999" s="30">
        <v>18707835453</v>
      </c>
      <c r="G999" s="31" t="s">
        <v>1018</v>
      </c>
      <c r="H999" s="32" t="s">
        <v>1018</v>
      </c>
      <c r="I999" s="33"/>
      <c r="J999" s="33" t="s">
        <v>1753</v>
      </c>
      <c r="M999" s="35"/>
    </row>
    <row r="1000" spans="1:13" s="34" customFormat="1" ht="12.75" hidden="1">
      <c r="A1000" s="26">
        <v>464</v>
      </c>
      <c r="B1000" s="27" t="s">
        <v>1021</v>
      </c>
      <c r="C1000" s="28" t="s">
        <v>1745</v>
      </c>
      <c r="D1000" s="29">
        <v>2955</v>
      </c>
      <c r="E1000" s="30">
        <v>1842999.9766497463</v>
      </c>
      <c r="F1000" s="30">
        <v>5446064931</v>
      </c>
      <c r="G1000" s="31" t="s">
        <v>1018</v>
      </c>
      <c r="H1000" s="32" t="s">
        <v>1018</v>
      </c>
      <c r="I1000" s="33"/>
      <c r="J1000" s="33" t="s">
        <v>1753</v>
      </c>
      <c r="M1000" s="35"/>
    </row>
    <row r="1001" spans="1:13" s="34" customFormat="1" ht="12.75" hidden="1">
      <c r="A1001" s="26">
        <v>463</v>
      </c>
      <c r="B1001" s="27" t="s">
        <v>1022</v>
      </c>
      <c r="C1001" s="28" t="s">
        <v>1745</v>
      </c>
      <c r="D1001" s="29">
        <v>1985</v>
      </c>
      <c r="E1001" s="30">
        <v>1022719.9793450881</v>
      </c>
      <c r="F1001" s="30">
        <v>2030099159</v>
      </c>
      <c r="G1001" s="31" t="s">
        <v>1018</v>
      </c>
      <c r="H1001" s="32" t="s">
        <v>1018</v>
      </c>
      <c r="I1001" s="33"/>
      <c r="J1001" s="33" t="s">
        <v>1753</v>
      </c>
      <c r="M1001" s="35"/>
    </row>
    <row r="1002" spans="1:13" s="34" customFormat="1" ht="12.75" hidden="1">
      <c r="A1002" s="26">
        <v>472</v>
      </c>
      <c r="B1002" s="27" t="s">
        <v>1023</v>
      </c>
      <c r="C1002" s="28" t="s">
        <v>1783</v>
      </c>
      <c r="D1002" s="29">
        <v>50</v>
      </c>
      <c r="E1002" s="30">
        <v>13507200</v>
      </c>
      <c r="F1002" s="30">
        <v>675360000</v>
      </c>
      <c r="G1002" s="31" t="s">
        <v>1018</v>
      </c>
      <c r="H1002" s="32" t="s">
        <v>1018</v>
      </c>
      <c r="I1002" s="33"/>
      <c r="J1002" s="33" t="s">
        <v>1753</v>
      </c>
      <c r="M1002" s="35"/>
    </row>
    <row r="1003" spans="1:13" s="34" customFormat="1" ht="12.75" hidden="1">
      <c r="A1003" s="26">
        <v>465</v>
      </c>
      <c r="B1003" s="27" t="s">
        <v>1024</v>
      </c>
      <c r="C1003" s="28" t="s">
        <v>1783</v>
      </c>
      <c r="D1003" s="29">
        <v>12197</v>
      </c>
      <c r="E1003" s="30">
        <v>2844000.4607690414</v>
      </c>
      <c r="F1003" s="30">
        <v>34688273620</v>
      </c>
      <c r="G1003" s="31" t="s">
        <v>1018</v>
      </c>
      <c r="H1003" s="32" t="s">
        <v>1018</v>
      </c>
      <c r="I1003" s="33"/>
      <c r="J1003" s="33" t="s">
        <v>1753</v>
      </c>
      <c r="M1003" s="35"/>
    </row>
    <row r="1004" spans="1:13" s="34" customFormat="1" ht="12.75" hidden="1">
      <c r="A1004" s="26">
        <v>471</v>
      </c>
      <c r="B1004" s="27" t="s">
        <v>1025</v>
      </c>
      <c r="C1004" s="28" t="s">
        <v>1748</v>
      </c>
      <c r="D1004" s="29">
        <v>0</v>
      </c>
      <c r="E1004" s="30" t="e">
        <v>#DIV/0!</v>
      </c>
      <c r="F1004" s="30">
        <v>0</v>
      </c>
      <c r="G1004" s="31" t="s">
        <v>1018</v>
      </c>
      <c r="H1004" s="32" t="s">
        <v>1018</v>
      </c>
      <c r="I1004" s="33"/>
      <c r="J1004" s="33" t="s">
        <v>1753</v>
      </c>
      <c r="M1004" s="35"/>
    </row>
    <row r="1005" spans="1:13" s="34" customFormat="1" ht="12.75" hidden="1">
      <c r="A1005" s="26">
        <v>468</v>
      </c>
      <c r="B1005" s="27" t="s">
        <v>1026</v>
      </c>
      <c r="C1005" s="28" t="s">
        <v>1748</v>
      </c>
      <c r="D1005" s="29">
        <v>1550</v>
      </c>
      <c r="E1005" s="30">
        <v>248000</v>
      </c>
      <c r="F1005" s="30">
        <v>384400000</v>
      </c>
      <c r="G1005" s="31" t="s">
        <v>1018</v>
      </c>
      <c r="H1005" s="32" t="s">
        <v>1018</v>
      </c>
      <c r="I1005" s="33"/>
      <c r="J1005" s="33" t="s">
        <v>1753</v>
      </c>
      <c r="M1005" s="35"/>
    </row>
    <row r="1006" spans="1:13" s="34" customFormat="1" ht="12.75" hidden="1">
      <c r="A1006" s="26">
        <v>466</v>
      </c>
      <c r="B1006" s="27" t="s">
        <v>1027</v>
      </c>
      <c r="C1006" s="28" t="s">
        <v>1748</v>
      </c>
      <c r="D1006" s="29">
        <v>387</v>
      </c>
      <c r="E1006" s="30">
        <v>421627.90697674418</v>
      </c>
      <c r="F1006" s="30">
        <v>163170000</v>
      </c>
      <c r="G1006" s="31" t="s">
        <v>1018</v>
      </c>
      <c r="H1006" s="32" t="s">
        <v>1018</v>
      </c>
      <c r="I1006" s="33"/>
      <c r="J1006" s="33" t="s">
        <v>1753</v>
      </c>
      <c r="M1006" s="35"/>
    </row>
    <row r="1007" spans="1:13" s="34" customFormat="1" ht="12.75" hidden="1">
      <c r="A1007" s="26">
        <v>473</v>
      </c>
      <c r="B1007" s="27" t="s">
        <v>1028</v>
      </c>
      <c r="C1007" s="28" t="s">
        <v>1745</v>
      </c>
      <c r="D1007" s="29">
        <v>20</v>
      </c>
      <c r="E1007" s="30">
        <v>2272500.15</v>
      </c>
      <c r="F1007" s="30">
        <v>45450003</v>
      </c>
      <c r="G1007" s="31" t="s">
        <v>1018</v>
      </c>
      <c r="H1007" s="32" t="s">
        <v>1018</v>
      </c>
      <c r="I1007" s="33"/>
      <c r="J1007" s="33" t="s">
        <v>1753</v>
      </c>
      <c r="M1007" s="35"/>
    </row>
    <row r="1008" spans="1:13" s="15" customFormat="1" ht="12.75" hidden="1">
      <c r="A1008" s="12">
        <v>476</v>
      </c>
      <c r="B1008" s="9" t="s">
        <v>1029</v>
      </c>
      <c r="C1008" s="20" t="s">
        <v>1752</v>
      </c>
      <c r="D1008" s="8">
        <v>20</v>
      </c>
      <c r="E1008" s="10">
        <v>711550</v>
      </c>
      <c r="F1008" s="10">
        <v>14231000</v>
      </c>
      <c r="G1008" s="18" t="s">
        <v>1018</v>
      </c>
      <c r="H1008" s="19" t="s">
        <v>1018</v>
      </c>
      <c r="I1008" s="11"/>
      <c r="J1008" s="11" t="s">
        <v>1739</v>
      </c>
      <c r="M1008" s="17"/>
    </row>
    <row r="1009" spans="1:13" s="15" customFormat="1" ht="12.75" hidden="1">
      <c r="A1009" s="12">
        <v>480</v>
      </c>
      <c r="B1009" s="9" t="s">
        <v>1030</v>
      </c>
      <c r="C1009" s="20" t="s">
        <v>1752</v>
      </c>
      <c r="D1009" s="8">
        <v>0</v>
      </c>
      <c r="E1009" s="10" t="e">
        <v>#DIV/0!</v>
      </c>
      <c r="F1009" s="10">
        <v>0</v>
      </c>
      <c r="G1009" s="18" t="s">
        <v>1018</v>
      </c>
      <c r="H1009" s="19" t="s">
        <v>1018</v>
      </c>
      <c r="I1009" s="11"/>
      <c r="J1009" s="11" t="s">
        <v>1739</v>
      </c>
      <c r="M1009" s="17"/>
    </row>
    <row r="1010" spans="1:13" s="15" customFormat="1" ht="12.75" hidden="1">
      <c r="A1010" s="12">
        <v>484</v>
      </c>
      <c r="B1010" s="9" t="s">
        <v>1031</v>
      </c>
      <c r="C1010" s="20" t="s">
        <v>1745</v>
      </c>
      <c r="D1010" s="8">
        <v>0</v>
      </c>
      <c r="E1010" s="10" t="e">
        <v>#DIV/0!</v>
      </c>
      <c r="F1010" s="10">
        <v>0</v>
      </c>
      <c r="G1010" s="18" t="s">
        <v>1018</v>
      </c>
      <c r="H1010" s="19" t="s">
        <v>1018</v>
      </c>
      <c r="I1010" s="11"/>
      <c r="J1010" s="11" t="s">
        <v>1739</v>
      </c>
      <c r="M1010" s="17"/>
    </row>
    <row r="1011" spans="1:13" s="15" customFormat="1" ht="12.75" hidden="1">
      <c r="A1011" s="12">
        <v>488</v>
      </c>
      <c r="B1011" s="9" t="s">
        <v>1032</v>
      </c>
      <c r="C1011" s="20" t="s">
        <v>1748</v>
      </c>
      <c r="D1011" s="8">
        <v>0</v>
      </c>
      <c r="E1011" s="10" t="e">
        <v>#DIV/0!</v>
      </c>
      <c r="F1011" s="10">
        <v>0</v>
      </c>
      <c r="G1011" s="18" t="s">
        <v>1018</v>
      </c>
      <c r="H1011" s="19" t="s">
        <v>1018</v>
      </c>
      <c r="I1011" s="11"/>
      <c r="J1011" s="11" t="s">
        <v>1739</v>
      </c>
      <c r="M1011" s="17"/>
    </row>
    <row r="1012" spans="1:13" s="15" customFormat="1" ht="12.75" hidden="1">
      <c r="A1012" s="12">
        <v>477</v>
      </c>
      <c r="B1012" s="9" t="s">
        <v>1033</v>
      </c>
      <c r="C1012" s="20" t="s">
        <v>1747</v>
      </c>
      <c r="D1012" s="8">
        <v>950</v>
      </c>
      <c r="E1012" s="10">
        <v>109428</v>
      </c>
      <c r="F1012" s="10">
        <v>103956600</v>
      </c>
      <c r="G1012" s="18" t="s">
        <v>1018</v>
      </c>
      <c r="H1012" s="19" t="s">
        <v>1018</v>
      </c>
      <c r="I1012" s="11"/>
      <c r="J1012" s="11" t="s">
        <v>1739</v>
      </c>
      <c r="M1012" s="17"/>
    </row>
    <row r="1013" spans="1:13" s="15" customFormat="1" ht="12.75" hidden="1">
      <c r="A1013" s="12">
        <v>487</v>
      </c>
      <c r="B1013" s="9" t="s">
        <v>1034</v>
      </c>
      <c r="C1013" s="20" t="s">
        <v>1742</v>
      </c>
      <c r="D1013" s="8">
        <v>1200</v>
      </c>
      <c r="E1013" s="10">
        <v>6761306.25</v>
      </c>
      <c r="F1013" s="10">
        <v>8113567500</v>
      </c>
      <c r="G1013" s="18" t="s">
        <v>1018</v>
      </c>
      <c r="H1013" s="19" t="s">
        <v>1018</v>
      </c>
      <c r="I1013" s="11"/>
      <c r="J1013" s="11" t="s">
        <v>1739</v>
      </c>
      <c r="M1013" s="17"/>
    </row>
    <row r="1014" spans="1:13" s="15" customFormat="1" ht="12.75" hidden="1">
      <c r="A1014" s="12">
        <v>479</v>
      </c>
      <c r="B1014" s="9" t="s">
        <v>1035</v>
      </c>
      <c r="C1014" s="20" t="s">
        <v>1742</v>
      </c>
      <c r="D1014" s="8">
        <v>1150</v>
      </c>
      <c r="E1014" s="10">
        <v>195300</v>
      </c>
      <c r="F1014" s="10">
        <v>224595000</v>
      </c>
      <c r="G1014" s="18" t="s">
        <v>1018</v>
      </c>
      <c r="H1014" s="19" t="s">
        <v>1018</v>
      </c>
      <c r="I1014" s="11"/>
      <c r="J1014" s="11" t="s">
        <v>1739</v>
      </c>
      <c r="M1014" s="17"/>
    </row>
    <row r="1015" spans="1:13" s="15" customFormat="1" ht="12.75" hidden="1">
      <c r="A1015" s="12">
        <v>474</v>
      </c>
      <c r="B1015" s="9" t="s">
        <v>1036</v>
      </c>
      <c r="C1015" s="20" t="s">
        <v>1745</v>
      </c>
      <c r="D1015" s="8">
        <v>1650</v>
      </c>
      <c r="E1015" s="10">
        <v>1950023.9324242424</v>
      </c>
      <c r="F1015" s="10">
        <v>3217539488.5</v>
      </c>
      <c r="G1015" s="18" t="s">
        <v>1018</v>
      </c>
      <c r="H1015" s="19" t="s">
        <v>1018</v>
      </c>
      <c r="I1015" s="11"/>
      <c r="J1015" s="11" t="s">
        <v>1739</v>
      </c>
      <c r="M1015" s="17"/>
    </row>
    <row r="1016" spans="1:13" s="15" customFormat="1" ht="12.75" hidden="1">
      <c r="A1016" s="12">
        <v>482</v>
      </c>
      <c r="B1016" s="9" t="s">
        <v>1037</v>
      </c>
      <c r="C1016" s="20" t="s">
        <v>1747</v>
      </c>
      <c r="D1016" s="8">
        <v>400</v>
      </c>
      <c r="E1016" s="10">
        <v>23571.9</v>
      </c>
      <c r="F1016" s="10">
        <v>9428760</v>
      </c>
      <c r="G1016" s="18" t="s">
        <v>1018</v>
      </c>
      <c r="H1016" s="19" t="s">
        <v>1018</v>
      </c>
      <c r="I1016" s="11"/>
      <c r="J1016" s="11" t="s">
        <v>1739</v>
      </c>
      <c r="M1016" s="17"/>
    </row>
    <row r="1017" spans="1:13" s="15" customFormat="1" ht="12.75" hidden="1">
      <c r="A1017" s="12">
        <v>485</v>
      </c>
      <c r="B1017" s="9" t="s">
        <v>1038</v>
      </c>
      <c r="C1017" s="20" t="s">
        <v>1748</v>
      </c>
      <c r="D1017" s="8">
        <v>89</v>
      </c>
      <c r="E1017" s="10">
        <v>638999.59550561802</v>
      </c>
      <c r="F1017" s="10">
        <v>56870964</v>
      </c>
      <c r="G1017" s="18" t="s">
        <v>1018</v>
      </c>
      <c r="H1017" s="19" t="s">
        <v>1018</v>
      </c>
      <c r="I1017" s="11"/>
      <c r="J1017" s="11"/>
      <c r="M1017" s="17"/>
    </row>
    <row r="1018" spans="1:13" s="15" customFormat="1" ht="12.75" hidden="1">
      <c r="A1018" s="12">
        <v>481</v>
      </c>
      <c r="B1018" s="9" t="s">
        <v>1039</v>
      </c>
      <c r="C1018" s="20" t="s">
        <v>1747</v>
      </c>
      <c r="D1018" s="8">
        <v>4523</v>
      </c>
      <c r="E1018" s="10">
        <v>5949.5909794384261</v>
      </c>
      <c r="F1018" s="10">
        <v>26910000</v>
      </c>
      <c r="G1018" s="18" t="s">
        <v>1018</v>
      </c>
      <c r="H1018" s="19" t="s">
        <v>1018</v>
      </c>
      <c r="I1018" s="11"/>
      <c r="J1018" s="11"/>
      <c r="M1018" s="17"/>
    </row>
    <row r="1019" spans="1:13" s="15" customFormat="1" ht="12.75" hidden="1">
      <c r="A1019" s="12">
        <v>478</v>
      </c>
      <c r="B1019" s="9" t="s">
        <v>1040</v>
      </c>
      <c r="C1019" s="20" t="s">
        <v>1747</v>
      </c>
      <c r="D1019" s="8">
        <v>200</v>
      </c>
      <c r="E1019" s="10">
        <v>1499999.55</v>
      </c>
      <c r="F1019" s="10">
        <v>299999910</v>
      </c>
      <c r="G1019" s="18" t="s">
        <v>1018</v>
      </c>
      <c r="H1019" s="19" t="s">
        <v>1018</v>
      </c>
      <c r="I1019" s="11"/>
      <c r="J1019" s="11"/>
      <c r="M1019" s="17"/>
    </row>
    <row r="1020" spans="1:13" s="15" customFormat="1" ht="12.75" hidden="1">
      <c r="A1020" s="12">
        <v>475</v>
      </c>
      <c r="B1020" s="9" t="s">
        <v>1041</v>
      </c>
      <c r="C1020" s="20" t="s">
        <v>1742</v>
      </c>
      <c r="D1020" s="8">
        <v>2275</v>
      </c>
      <c r="E1020" s="10">
        <v>626133.22637362638</v>
      </c>
      <c r="F1020" s="10">
        <v>1424453090</v>
      </c>
      <c r="G1020" s="18" t="s">
        <v>1018</v>
      </c>
      <c r="H1020" s="19" t="s">
        <v>1018</v>
      </c>
      <c r="I1020" s="11"/>
      <c r="J1020" s="11"/>
      <c r="M1020" s="17"/>
    </row>
    <row r="1021" spans="1:13" s="15" customFormat="1" ht="12.75" hidden="1">
      <c r="A1021" s="12">
        <v>486</v>
      </c>
      <c r="B1021" s="9" t="s">
        <v>1042</v>
      </c>
      <c r="C1021" s="20" t="s">
        <v>1747</v>
      </c>
      <c r="D1021" s="8">
        <v>0</v>
      </c>
      <c r="E1021" s="10" t="e">
        <v>#DIV/0!</v>
      </c>
      <c r="F1021" s="10">
        <v>0</v>
      </c>
      <c r="G1021" s="18" t="s">
        <v>1018</v>
      </c>
      <c r="H1021" s="19" t="s">
        <v>1018</v>
      </c>
      <c r="I1021" s="11"/>
      <c r="J1021" s="11"/>
      <c r="M1021" s="17"/>
    </row>
    <row r="1022" spans="1:13" s="15" customFormat="1" ht="12.75" hidden="1">
      <c r="A1022" s="12">
        <v>483</v>
      </c>
      <c r="B1022" s="9" t="s">
        <v>1043</v>
      </c>
      <c r="C1022" s="20" t="s">
        <v>1748</v>
      </c>
      <c r="D1022" s="8">
        <v>0</v>
      </c>
      <c r="E1022" s="10" t="e">
        <v>#DIV/0!</v>
      </c>
      <c r="F1022" s="10">
        <v>0</v>
      </c>
      <c r="G1022" s="18" t="s">
        <v>1018</v>
      </c>
      <c r="H1022" s="19" t="s">
        <v>1018</v>
      </c>
      <c r="I1022" s="11"/>
      <c r="J1022" s="11"/>
      <c r="M1022" s="17"/>
    </row>
    <row r="1023" spans="1:13" s="15" customFormat="1" ht="12.75" hidden="1">
      <c r="A1023" s="12">
        <v>426</v>
      </c>
      <c r="B1023" s="9" t="s">
        <v>1044</v>
      </c>
      <c r="C1023" s="20">
        <v>0</v>
      </c>
      <c r="D1023" s="8">
        <v>0</v>
      </c>
      <c r="E1023" s="10" t="e">
        <v>#DIV/0!</v>
      </c>
      <c r="F1023" s="10">
        <v>0</v>
      </c>
      <c r="G1023" s="18" t="s">
        <v>1044</v>
      </c>
      <c r="H1023" s="19">
        <v>3310444789</v>
      </c>
      <c r="I1023" s="11"/>
      <c r="J1023" s="11"/>
      <c r="M1023" s="17"/>
    </row>
    <row r="1024" spans="1:13" s="15" customFormat="1" ht="12.75" hidden="1">
      <c r="A1024" s="12">
        <v>427</v>
      </c>
      <c r="B1024" s="9" t="s">
        <v>1045</v>
      </c>
      <c r="C1024" s="20" t="s">
        <v>1748</v>
      </c>
      <c r="D1024" s="8">
        <v>0</v>
      </c>
      <c r="E1024" s="10" t="e">
        <v>#DIV/0!</v>
      </c>
      <c r="F1024" s="10">
        <v>0</v>
      </c>
      <c r="G1024" s="18" t="s">
        <v>1046</v>
      </c>
      <c r="H1024" s="19" t="s">
        <v>1046</v>
      </c>
      <c r="I1024" s="11"/>
      <c r="J1024" s="11"/>
      <c r="M1024" s="17"/>
    </row>
    <row r="1025" spans="1:13" s="15" customFormat="1" ht="12.75" hidden="1">
      <c r="A1025" s="12">
        <v>434</v>
      </c>
      <c r="B1025" s="9" t="s">
        <v>1047</v>
      </c>
      <c r="C1025" s="20" t="s">
        <v>1748</v>
      </c>
      <c r="D1025" s="8">
        <v>0</v>
      </c>
      <c r="E1025" s="10" t="e">
        <v>#DIV/0!</v>
      </c>
      <c r="F1025" s="10">
        <v>0</v>
      </c>
      <c r="G1025" s="18" t="s">
        <v>1046</v>
      </c>
      <c r="H1025" s="19" t="s">
        <v>1046</v>
      </c>
      <c r="I1025" s="11"/>
      <c r="J1025" s="11"/>
      <c r="M1025" s="17"/>
    </row>
    <row r="1026" spans="1:13" s="15" customFormat="1" ht="12.75" hidden="1">
      <c r="A1026" s="12">
        <v>428</v>
      </c>
      <c r="B1026" s="9" t="s">
        <v>1048</v>
      </c>
      <c r="C1026" s="20" t="s">
        <v>1748</v>
      </c>
      <c r="D1026" s="8">
        <v>0</v>
      </c>
      <c r="E1026" s="10" t="e">
        <v>#DIV/0!</v>
      </c>
      <c r="F1026" s="10">
        <v>0</v>
      </c>
      <c r="G1026" s="18" t="s">
        <v>1046</v>
      </c>
      <c r="H1026" s="19" t="s">
        <v>1046</v>
      </c>
      <c r="I1026" s="11"/>
      <c r="J1026" s="11"/>
      <c r="M1026" s="17"/>
    </row>
    <row r="1027" spans="1:13" s="15" customFormat="1" ht="12.75" hidden="1">
      <c r="A1027" s="12">
        <v>429</v>
      </c>
      <c r="B1027" s="9" t="s">
        <v>1049</v>
      </c>
      <c r="C1027" s="20" t="s">
        <v>1748</v>
      </c>
      <c r="D1027" s="8">
        <v>0</v>
      </c>
      <c r="E1027" s="10" t="e">
        <v>#DIV/0!</v>
      </c>
      <c r="F1027" s="10">
        <v>0</v>
      </c>
      <c r="G1027" s="18" t="s">
        <v>1046</v>
      </c>
      <c r="H1027" s="19" t="s">
        <v>1046</v>
      </c>
      <c r="I1027" s="11"/>
      <c r="J1027" s="11"/>
      <c r="M1027" s="17"/>
    </row>
    <row r="1028" spans="1:13" s="15" customFormat="1" ht="12.75" hidden="1">
      <c r="A1028" s="12">
        <v>431</v>
      </c>
      <c r="B1028" s="9" t="s">
        <v>1050</v>
      </c>
      <c r="C1028" s="20" t="s">
        <v>1748</v>
      </c>
      <c r="D1028" s="8">
        <v>210</v>
      </c>
      <c r="E1028" s="10">
        <v>1608065.6666666667</v>
      </c>
      <c r="F1028" s="10">
        <v>337693790</v>
      </c>
      <c r="G1028" s="18" t="s">
        <v>1046</v>
      </c>
      <c r="H1028" s="19" t="s">
        <v>1046</v>
      </c>
      <c r="I1028" s="11"/>
      <c r="J1028" s="11"/>
      <c r="M1028" s="17"/>
    </row>
    <row r="1029" spans="1:13" s="15" customFormat="1" ht="12.75" hidden="1">
      <c r="A1029" s="12">
        <v>433</v>
      </c>
      <c r="B1029" s="9" t="s">
        <v>1051</v>
      </c>
      <c r="C1029" s="20" t="s">
        <v>1748</v>
      </c>
      <c r="D1029" s="8">
        <v>0</v>
      </c>
      <c r="E1029" s="10" t="e">
        <v>#DIV/0!</v>
      </c>
      <c r="F1029" s="10">
        <v>0</v>
      </c>
      <c r="G1029" s="18" t="s">
        <v>1046</v>
      </c>
      <c r="H1029" s="19" t="s">
        <v>1046</v>
      </c>
      <c r="I1029" s="11"/>
      <c r="J1029" s="11"/>
      <c r="M1029" s="17"/>
    </row>
    <row r="1030" spans="1:13" s="34" customFormat="1" ht="12.75" hidden="1">
      <c r="A1030" s="26">
        <v>430</v>
      </c>
      <c r="B1030" s="27" t="s">
        <v>1052</v>
      </c>
      <c r="C1030" s="28" t="s">
        <v>1748</v>
      </c>
      <c r="D1030" s="29">
        <v>3169</v>
      </c>
      <c r="E1030" s="30">
        <v>534368.05301356898</v>
      </c>
      <c r="F1030" s="30">
        <v>1693412360</v>
      </c>
      <c r="G1030" s="31" t="s">
        <v>1046</v>
      </c>
      <c r="H1030" s="32" t="s">
        <v>1046</v>
      </c>
      <c r="I1030" s="33"/>
      <c r="J1030" s="33" t="s">
        <v>1753</v>
      </c>
      <c r="M1030" s="35"/>
    </row>
    <row r="1031" spans="1:13" s="34" customFormat="1" ht="12.75" hidden="1">
      <c r="A1031" s="26">
        <v>437</v>
      </c>
      <c r="B1031" s="27" t="s">
        <v>1053</v>
      </c>
      <c r="C1031" s="28" t="s">
        <v>1748</v>
      </c>
      <c r="D1031" s="29">
        <v>0</v>
      </c>
      <c r="E1031" s="30" t="e">
        <v>#DIV/0!</v>
      </c>
      <c r="F1031" s="30">
        <v>0</v>
      </c>
      <c r="G1031" s="31" t="s">
        <v>1046</v>
      </c>
      <c r="H1031" s="32" t="s">
        <v>1046</v>
      </c>
      <c r="I1031" s="33"/>
      <c r="J1031" s="33" t="s">
        <v>1753</v>
      </c>
      <c r="M1031" s="35"/>
    </row>
    <row r="1032" spans="1:13" s="34" customFormat="1" ht="12.75" hidden="1">
      <c r="A1032" s="26">
        <v>435</v>
      </c>
      <c r="B1032" s="27" t="s">
        <v>1054</v>
      </c>
      <c r="C1032" s="28" t="s">
        <v>1748</v>
      </c>
      <c r="D1032" s="29">
        <v>540</v>
      </c>
      <c r="E1032" s="30">
        <v>441000</v>
      </c>
      <c r="F1032" s="30">
        <v>238140000</v>
      </c>
      <c r="G1032" s="31" t="s">
        <v>1046</v>
      </c>
      <c r="H1032" s="32" t="s">
        <v>1046</v>
      </c>
      <c r="I1032" s="33"/>
      <c r="J1032" s="33" t="s">
        <v>1753</v>
      </c>
      <c r="M1032" s="35"/>
    </row>
    <row r="1033" spans="1:13" s="34" customFormat="1" ht="12.75" hidden="1">
      <c r="A1033" s="26">
        <v>432</v>
      </c>
      <c r="B1033" s="27" t="s">
        <v>1055</v>
      </c>
      <c r="C1033" s="28" t="s">
        <v>1748</v>
      </c>
      <c r="D1033" s="29">
        <v>0</v>
      </c>
      <c r="E1033" s="30" t="e">
        <v>#DIV/0!</v>
      </c>
      <c r="F1033" s="30">
        <v>0</v>
      </c>
      <c r="G1033" s="31" t="s">
        <v>1046</v>
      </c>
      <c r="H1033" s="32" t="s">
        <v>1046</v>
      </c>
      <c r="I1033" s="33"/>
      <c r="J1033" s="33" t="s">
        <v>1753</v>
      </c>
      <c r="M1033" s="35"/>
    </row>
    <row r="1034" spans="1:13" s="34" customFormat="1" ht="12.75" hidden="1">
      <c r="A1034" s="26">
        <v>436</v>
      </c>
      <c r="B1034" s="27" t="s">
        <v>1056</v>
      </c>
      <c r="C1034" s="28" t="s">
        <v>1748</v>
      </c>
      <c r="D1034" s="29">
        <v>1050</v>
      </c>
      <c r="E1034" s="30">
        <v>387900.08571428573</v>
      </c>
      <c r="F1034" s="30">
        <v>407295090</v>
      </c>
      <c r="G1034" s="31" t="s">
        <v>1046</v>
      </c>
      <c r="H1034" s="32" t="s">
        <v>1046</v>
      </c>
      <c r="I1034" s="33"/>
      <c r="J1034" s="33" t="s">
        <v>1753</v>
      </c>
      <c r="M1034" s="35"/>
    </row>
    <row r="1035" spans="1:13" s="46" customFormat="1" ht="12.75">
      <c r="A1035" s="38">
        <v>444</v>
      </c>
      <c r="B1035" s="39" t="s">
        <v>1057</v>
      </c>
      <c r="C1035" s="40" t="s">
        <v>1745</v>
      </c>
      <c r="D1035" s="41">
        <v>0</v>
      </c>
      <c r="E1035" s="42" t="e">
        <v>#DIV/0!</v>
      </c>
      <c r="F1035" s="42">
        <v>0</v>
      </c>
      <c r="G1035" s="43" t="s">
        <v>1046</v>
      </c>
      <c r="H1035" s="44" t="s">
        <v>1046</v>
      </c>
      <c r="I1035" s="45"/>
      <c r="J1035" s="45" t="s">
        <v>1751</v>
      </c>
      <c r="M1035" s="47"/>
    </row>
    <row r="1036" spans="1:13" s="46" customFormat="1" ht="12.75">
      <c r="A1036" s="38">
        <v>449</v>
      </c>
      <c r="B1036" s="39" t="s">
        <v>1058</v>
      </c>
      <c r="C1036" s="40" t="s">
        <v>1748</v>
      </c>
      <c r="D1036" s="41">
        <v>0</v>
      </c>
      <c r="E1036" s="42" t="e">
        <v>#DIV/0!</v>
      </c>
      <c r="F1036" s="42">
        <v>0</v>
      </c>
      <c r="G1036" s="43" t="s">
        <v>1046</v>
      </c>
      <c r="H1036" s="44" t="s">
        <v>1046</v>
      </c>
      <c r="I1036" s="45"/>
      <c r="J1036" s="45" t="s">
        <v>1751</v>
      </c>
      <c r="M1036" s="47"/>
    </row>
    <row r="1037" spans="1:13" s="46" customFormat="1" ht="12.75">
      <c r="A1037" s="38">
        <v>438</v>
      </c>
      <c r="B1037" s="39" t="s">
        <v>1059</v>
      </c>
      <c r="C1037" s="40" t="s">
        <v>1745</v>
      </c>
      <c r="D1037" s="41">
        <v>0</v>
      </c>
      <c r="E1037" s="42" t="e">
        <v>#DIV/0!</v>
      </c>
      <c r="F1037" s="42">
        <v>0</v>
      </c>
      <c r="G1037" s="43" t="s">
        <v>1046</v>
      </c>
      <c r="H1037" s="44" t="s">
        <v>1046</v>
      </c>
      <c r="I1037" s="45"/>
      <c r="J1037" s="45" t="s">
        <v>1751</v>
      </c>
      <c r="M1037" s="47"/>
    </row>
    <row r="1038" spans="1:13" s="46" customFormat="1" ht="12.75">
      <c r="A1038" s="38">
        <v>447</v>
      </c>
      <c r="B1038" s="39" t="s">
        <v>1060</v>
      </c>
      <c r="C1038" s="40" t="s">
        <v>1748</v>
      </c>
      <c r="D1038" s="41">
        <v>0</v>
      </c>
      <c r="E1038" s="42" t="e">
        <v>#DIV/0!</v>
      </c>
      <c r="F1038" s="42">
        <v>0</v>
      </c>
      <c r="G1038" s="43" t="s">
        <v>1046</v>
      </c>
      <c r="H1038" s="44" t="s">
        <v>1046</v>
      </c>
      <c r="I1038" s="45"/>
      <c r="J1038" s="45" t="s">
        <v>1751</v>
      </c>
      <c r="M1038" s="47"/>
    </row>
    <row r="1039" spans="1:13" s="46" customFormat="1" ht="12.75">
      <c r="A1039" s="38">
        <v>450</v>
      </c>
      <c r="B1039" s="39" t="s">
        <v>1061</v>
      </c>
      <c r="C1039" s="40" t="s">
        <v>1748</v>
      </c>
      <c r="D1039" s="41">
        <v>0</v>
      </c>
      <c r="E1039" s="42" t="e">
        <v>#DIV/0!</v>
      </c>
      <c r="F1039" s="42">
        <v>0</v>
      </c>
      <c r="G1039" s="43" t="s">
        <v>1046</v>
      </c>
      <c r="H1039" s="44" t="s">
        <v>1046</v>
      </c>
      <c r="I1039" s="45"/>
      <c r="J1039" s="45" t="s">
        <v>1751</v>
      </c>
      <c r="M1039" s="47"/>
    </row>
    <row r="1040" spans="1:13" s="46" customFormat="1" ht="16.5" customHeight="1">
      <c r="A1040" s="38">
        <v>448</v>
      </c>
      <c r="B1040" s="39" t="s">
        <v>1062</v>
      </c>
      <c r="C1040" s="40" t="s">
        <v>1748</v>
      </c>
      <c r="D1040" s="41">
        <v>0</v>
      </c>
      <c r="E1040" s="42" t="e">
        <v>#DIV/0!</v>
      </c>
      <c r="F1040" s="42">
        <v>0</v>
      </c>
      <c r="G1040" s="43" t="s">
        <v>1046</v>
      </c>
      <c r="H1040" s="44" t="s">
        <v>1046</v>
      </c>
      <c r="I1040" s="45"/>
      <c r="J1040" s="45" t="s">
        <v>1751</v>
      </c>
      <c r="M1040" s="47"/>
    </row>
    <row r="1041" spans="1:13" s="46" customFormat="1" ht="12.75" customHeight="1">
      <c r="A1041" s="38">
        <v>442</v>
      </c>
      <c r="B1041" s="39" t="s">
        <v>1063</v>
      </c>
      <c r="C1041" s="40" t="s">
        <v>1745</v>
      </c>
      <c r="D1041" s="41">
        <v>0</v>
      </c>
      <c r="E1041" s="42" t="e">
        <v>#DIV/0!</v>
      </c>
      <c r="F1041" s="42">
        <v>0</v>
      </c>
      <c r="G1041" s="43" t="s">
        <v>1046</v>
      </c>
      <c r="H1041" s="44" t="s">
        <v>1046</v>
      </c>
      <c r="I1041" s="45"/>
      <c r="J1041" s="45" t="s">
        <v>1751</v>
      </c>
      <c r="M1041" s="47"/>
    </row>
    <row r="1042" spans="1:13" s="46" customFormat="1" ht="12.75" customHeight="1">
      <c r="A1042" s="38">
        <v>451</v>
      </c>
      <c r="B1042" s="39" t="s">
        <v>1064</v>
      </c>
      <c r="C1042" s="40" t="s">
        <v>1745</v>
      </c>
      <c r="D1042" s="41">
        <v>0</v>
      </c>
      <c r="E1042" s="42" t="e">
        <v>#DIV/0!</v>
      </c>
      <c r="F1042" s="42">
        <v>0</v>
      </c>
      <c r="G1042" s="43" t="s">
        <v>1046</v>
      </c>
      <c r="H1042" s="44" t="s">
        <v>1046</v>
      </c>
      <c r="I1042" s="45"/>
      <c r="J1042" s="45" t="s">
        <v>1751</v>
      </c>
      <c r="M1042" s="47"/>
    </row>
    <row r="1043" spans="1:13" s="46" customFormat="1" ht="12.75" customHeight="1">
      <c r="A1043" s="38">
        <v>443</v>
      </c>
      <c r="B1043" s="39" t="s">
        <v>1065</v>
      </c>
      <c r="C1043" s="40" t="s">
        <v>1745</v>
      </c>
      <c r="D1043" s="41">
        <v>0</v>
      </c>
      <c r="E1043" s="42" t="e">
        <v>#DIV/0!</v>
      </c>
      <c r="F1043" s="42">
        <v>0</v>
      </c>
      <c r="G1043" s="43" t="s">
        <v>1046</v>
      </c>
      <c r="H1043" s="44" t="s">
        <v>1046</v>
      </c>
      <c r="I1043" s="45"/>
      <c r="J1043" s="45" t="s">
        <v>1751</v>
      </c>
      <c r="M1043" s="47"/>
    </row>
    <row r="1044" spans="1:13" s="46" customFormat="1" ht="12.75" customHeight="1">
      <c r="A1044" s="38">
        <v>445</v>
      </c>
      <c r="B1044" s="39" t="s">
        <v>1066</v>
      </c>
      <c r="C1044" s="40" t="s">
        <v>1748</v>
      </c>
      <c r="D1044" s="41">
        <v>0</v>
      </c>
      <c r="E1044" s="42" t="e">
        <v>#DIV/0!</v>
      </c>
      <c r="F1044" s="42">
        <v>0</v>
      </c>
      <c r="G1044" s="43" t="s">
        <v>1046</v>
      </c>
      <c r="H1044" s="44" t="s">
        <v>1046</v>
      </c>
      <c r="I1044" s="45"/>
      <c r="J1044" s="45" t="s">
        <v>1751</v>
      </c>
      <c r="M1044" s="47"/>
    </row>
    <row r="1045" spans="1:13" s="46" customFormat="1" ht="13.5" customHeight="1">
      <c r="A1045" s="38">
        <v>441</v>
      </c>
      <c r="B1045" s="39" t="s">
        <v>1067</v>
      </c>
      <c r="C1045" s="40" t="s">
        <v>1744</v>
      </c>
      <c r="D1045" s="41">
        <v>336</v>
      </c>
      <c r="E1045" s="42">
        <v>72705.788690476184</v>
      </c>
      <c r="F1045" s="42">
        <v>24429145</v>
      </c>
      <c r="G1045" s="43" t="s">
        <v>1046</v>
      </c>
      <c r="H1045" s="44" t="s">
        <v>1046</v>
      </c>
      <c r="I1045" s="45"/>
      <c r="J1045" s="45" t="s">
        <v>1751</v>
      </c>
      <c r="M1045" s="47"/>
    </row>
    <row r="1046" spans="1:13" s="46" customFormat="1" ht="13.5" customHeight="1">
      <c r="A1046" s="38">
        <v>439</v>
      </c>
      <c r="B1046" s="39" t="s">
        <v>1068</v>
      </c>
      <c r="C1046" s="40" t="s">
        <v>1745</v>
      </c>
      <c r="D1046" s="41">
        <v>0</v>
      </c>
      <c r="E1046" s="42" t="e">
        <v>#DIV/0!</v>
      </c>
      <c r="F1046" s="42">
        <v>0</v>
      </c>
      <c r="G1046" s="43" t="s">
        <v>1046</v>
      </c>
      <c r="H1046" s="44" t="s">
        <v>1046</v>
      </c>
      <c r="I1046" s="45"/>
      <c r="J1046" s="45" t="s">
        <v>1751</v>
      </c>
      <c r="M1046" s="47"/>
    </row>
    <row r="1047" spans="1:13" s="46" customFormat="1" ht="15.75" customHeight="1">
      <c r="A1047" s="38">
        <v>440</v>
      </c>
      <c r="B1047" s="39" t="s">
        <v>1069</v>
      </c>
      <c r="C1047" s="40" t="s">
        <v>1745</v>
      </c>
      <c r="D1047" s="41">
        <v>0</v>
      </c>
      <c r="E1047" s="42" t="e">
        <v>#DIV/0!</v>
      </c>
      <c r="F1047" s="42">
        <v>0</v>
      </c>
      <c r="G1047" s="43" t="s">
        <v>1046</v>
      </c>
      <c r="H1047" s="44" t="s">
        <v>1046</v>
      </c>
      <c r="I1047" s="45"/>
      <c r="J1047" s="45" t="s">
        <v>1751</v>
      </c>
      <c r="M1047" s="47"/>
    </row>
    <row r="1048" spans="1:13" s="46" customFormat="1" ht="15.75" customHeight="1">
      <c r="A1048" s="38">
        <v>446</v>
      </c>
      <c r="B1048" s="39" t="s">
        <v>1070</v>
      </c>
      <c r="C1048" s="40" t="s">
        <v>1748</v>
      </c>
      <c r="D1048" s="41">
        <v>0</v>
      </c>
      <c r="E1048" s="42" t="e">
        <v>#DIV/0!</v>
      </c>
      <c r="F1048" s="42">
        <v>0</v>
      </c>
      <c r="G1048" s="43" t="s">
        <v>1046</v>
      </c>
      <c r="H1048" s="44" t="s">
        <v>1046</v>
      </c>
      <c r="I1048" s="45"/>
      <c r="J1048" s="45" t="s">
        <v>1751</v>
      </c>
      <c r="M1048" s="47"/>
    </row>
    <row r="1049" spans="1:13" s="46" customFormat="1" ht="15.75" customHeight="1">
      <c r="A1049" s="38">
        <v>452</v>
      </c>
      <c r="B1049" s="39" t="s">
        <v>1071</v>
      </c>
      <c r="C1049" s="40" t="s">
        <v>1748</v>
      </c>
      <c r="D1049" s="41">
        <v>160</v>
      </c>
      <c r="E1049" s="42">
        <v>1806249.9</v>
      </c>
      <c r="F1049" s="42">
        <v>288999984</v>
      </c>
      <c r="G1049" s="43" t="s">
        <v>1046</v>
      </c>
      <c r="H1049" s="44" t="s">
        <v>1046</v>
      </c>
      <c r="I1049" s="45"/>
      <c r="J1049" s="45" t="s">
        <v>1751</v>
      </c>
      <c r="M1049" s="47"/>
    </row>
    <row r="1050" spans="1:13" s="46" customFormat="1" ht="15.75" customHeight="1">
      <c r="A1050" s="38">
        <v>453</v>
      </c>
      <c r="B1050" s="39" t="s">
        <v>1072</v>
      </c>
      <c r="C1050" s="40" t="s">
        <v>1748</v>
      </c>
      <c r="D1050" s="41">
        <v>0</v>
      </c>
      <c r="E1050" s="42" t="e">
        <v>#DIV/0!</v>
      </c>
      <c r="F1050" s="42">
        <v>0</v>
      </c>
      <c r="G1050" s="43" t="s">
        <v>1046</v>
      </c>
      <c r="H1050" s="44" t="s">
        <v>1046</v>
      </c>
      <c r="I1050" s="45"/>
      <c r="J1050" s="45" t="s">
        <v>1751</v>
      </c>
      <c r="M1050" s="47"/>
    </row>
    <row r="1051" spans="1:13" s="15" customFormat="1" ht="15.75" hidden="1" customHeight="1">
      <c r="A1051" s="12">
        <v>455</v>
      </c>
      <c r="B1051" s="9" t="s">
        <v>1073</v>
      </c>
      <c r="C1051" s="20" t="s">
        <v>1745</v>
      </c>
      <c r="D1051" s="8">
        <v>0</v>
      </c>
      <c r="E1051" s="10" t="e">
        <v>#DIV/0!</v>
      </c>
      <c r="F1051" s="10">
        <v>0</v>
      </c>
      <c r="G1051" s="18" t="s">
        <v>1046</v>
      </c>
      <c r="H1051" s="19" t="s">
        <v>1046</v>
      </c>
      <c r="I1051" s="11"/>
      <c r="J1051" s="11" t="s">
        <v>1739</v>
      </c>
      <c r="M1051" s="17"/>
    </row>
    <row r="1052" spans="1:13" s="15" customFormat="1" ht="15.75" hidden="1" customHeight="1">
      <c r="A1052" s="12">
        <v>461</v>
      </c>
      <c r="B1052" s="9" t="s">
        <v>1074</v>
      </c>
      <c r="C1052" s="20" t="s">
        <v>1752</v>
      </c>
      <c r="D1052" s="8">
        <v>0</v>
      </c>
      <c r="E1052" s="10" t="e">
        <v>#DIV/0!</v>
      </c>
      <c r="F1052" s="10">
        <v>0</v>
      </c>
      <c r="G1052" s="18" t="s">
        <v>1046</v>
      </c>
      <c r="H1052" s="19" t="s">
        <v>1046</v>
      </c>
      <c r="I1052" s="11"/>
      <c r="J1052" s="11" t="s">
        <v>1739</v>
      </c>
      <c r="M1052" s="17"/>
    </row>
    <row r="1053" spans="1:13" s="15" customFormat="1" ht="12.75" hidden="1" customHeight="1">
      <c r="A1053" s="12">
        <v>454</v>
      </c>
      <c r="B1053" s="9" t="s">
        <v>1075</v>
      </c>
      <c r="C1053" s="20" t="s">
        <v>1745</v>
      </c>
      <c r="D1053" s="8">
        <v>0</v>
      </c>
      <c r="E1053" s="10" t="e">
        <v>#DIV/0!</v>
      </c>
      <c r="F1053" s="10">
        <v>0</v>
      </c>
      <c r="G1053" s="18" t="s">
        <v>1046</v>
      </c>
      <c r="H1053" s="19" t="s">
        <v>1046</v>
      </c>
      <c r="I1053" s="11"/>
      <c r="J1053" s="11" t="s">
        <v>1739</v>
      </c>
      <c r="M1053" s="17"/>
    </row>
    <row r="1054" spans="1:13" s="15" customFormat="1" ht="15.75" hidden="1" customHeight="1">
      <c r="A1054" s="12">
        <v>458</v>
      </c>
      <c r="B1054" s="9" t="s">
        <v>1076</v>
      </c>
      <c r="C1054" s="20" t="s">
        <v>1748</v>
      </c>
      <c r="D1054" s="8">
        <v>2500</v>
      </c>
      <c r="E1054" s="10">
        <v>124800</v>
      </c>
      <c r="F1054" s="10">
        <v>312000000</v>
      </c>
      <c r="G1054" s="18" t="s">
        <v>1046</v>
      </c>
      <c r="H1054" s="19" t="s">
        <v>1046</v>
      </c>
      <c r="I1054" s="11"/>
      <c r="J1054" s="11" t="s">
        <v>1739</v>
      </c>
      <c r="M1054" s="17"/>
    </row>
    <row r="1055" spans="1:13" s="15" customFormat="1" ht="15.75" hidden="1" customHeight="1">
      <c r="A1055" s="12">
        <v>456</v>
      </c>
      <c r="B1055" s="9" t="s">
        <v>1077</v>
      </c>
      <c r="C1055" s="20" t="s">
        <v>1748</v>
      </c>
      <c r="D1055" s="8">
        <v>99</v>
      </c>
      <c r="E1055" s="10">
        <v>85600.202020202021</v>
      </c>
      <c r="F1055" s="10">
        <v>8474420</v>
      </c>
      <c r="G1055" s="18" t="s">
        <v>1046</v>
      </c>
      <c r="H1055" s="19" t="s">
        <v>1046</v>
      </c>
      <c r="I1055" s="11"/>
      <c r="J1055" s="11" t="s">
        <v>1739</v>
      </c>
      <c r="M1055" s="17"/>
    </row>
    <row r="1056" spans="1:13" s="15" customFormat="1" ht="15.75" hidden="1" customHeight="1">
      <c r="A1056" s="12">
        <v>457</v>
      </c>
      <c r="B1056" s="9" t="s">
        <v>1078</v>
      </c>
      <c r="C1056" s="20" t="s">
        <v>1748</v>
      </c>
      <c r="D1056" s="8">
        <v>0</v>
      </c>
      <c r="E1056" s="10" t="e">
        <v>#DIV/0!</v>
      </c>
      <c r="F1056" s="10">
        <v>0</v>
      </c>
      <c r="G1056" s="18" t="s">
        <v>1046</v>
      </c>
      <c r="H1056" s="19" t="s">
        <v>1046</v>
      </c>
      <c r="I1056" s="11"/>
      <c r="J1056" s="11" t="s">
        <v>1739</v>
      </c>
      <c r="M1056" s="17"/>
    </row>
    <row r="1057" spans="1:13" s="15" customFormat="1" ht="15.75" hidden="1" customHeight="1">
      <c r="A1057" s="12">
        <v>459</v>
      </c>
      <c r="B1057" s="9" t="s">
        <v>1079</v>
      </c>
      <c r="C1057" s="20" t="s">
        <v>1745</v>
      </c>
      <c r="D1057" s="8">
        <v>0</v>
      </c>
      <c r="E1057" s="10" t="e">
        <v>#DIV/0!</v>
      </c>
      <c r="F1057" s="10">
        <v>0</v>
      </c>
      <c r="G1057" s="18" t="s">
        <v>1046</v>
      </c>
      <c r="H1057" s="19" t="s">
        <v>1046</v>
      </c>
      <c r="I1057" s="21"/>
      <c r="J1057" s="11" t="s">
        <v>1739</v>
      </c>
      <c r="M1057" s="17"/>
    </row>
    <row r="1058" spans="1:13" s="15" customFormat="1" ht="12.75" hidden="1" customHeight="1">
      <c r="A1058" s="12">
        <v>460</v>
      </c>
      <c r="B1058" s="9" t="s">
        <v>1080</v>
      </c>
      <c r="C1058" s="20" t="s">
        <v>1748</v>
      </c>
      <c r="D1058" s="8">
        <v>0</v>
      </c>
      <c r="E1058" s="10" t="e">
        <v>#DIV/0!</v>
      </c>
      <c r="F1058" s="10">
        <v>0</v>
      </c>
      <c r="G1058" s="18" t="s">
        <v>1046</v>
      </c>
      <c r="H1058" s="19" t="s">
        <v>1046</v>
      </c>
      <c r="I1058" s="21"/>
      <c r="J1058" s="11" t="s">
        <v>1739</v>
      </c>
      <c r="M1058" s="17"/>
    </row>
    <row r="1059" spans="1:13" s="15" customFormat="1" ht="14.25" hidden="1" customHeight="1">
      <c r="A1059" s="12">
        <v>836</v>
      </c>
      <c r="B1059" s="9" t="s">
        <v>1081</v>
      </c>
      <c r="C1059" s="20">
        <v>0</v>
      </c>
      <c r="D1059" s="8">
        <v>0</v>
      </c>
      <c r="E1059" s="10" t="e">
        <v>#DIV/0!</v>
      </c>
      <c r="F1059" s="10">
        <v>0</v>
      </c>
      <c r="G1059" s="18" t="s">
        <v>1082</v>
      </c>
      <c r="H1059" s="19">
        <v>780608313</v>
      </c>
      <c r="I1059" s="21"/>
      <c r="J1059" s="11">
        <v>0</v>
      </c>
      <c r="M1059" s="17"/>
    </row>
    <row r="1060" spans="1:13" s="15" customFormat="1" ht="14.25" hidden="1" customHeight="1">
      <c r="A1060" s="12">
        <v>850</v>
      </c>
      <c r="B1060" s="9" t="s">
        <v>1083</v>
      </c>
      <c r="C1060" s="20" t="s">
        <v>1775</v>
      </c>
      <c r="D1060" s="8">
        <v>0</v>
      </c>
      <c r="E1060" s="10" t="e">
        <v>#DIV/0!</v>
      </c>
      <c r="F1060" s="10">
        <v>0</v>
      </c>
      <c r="G1060" s="18" t="s">
        <v>1084</v>
      </c>
      <c r="H1060" s="19" t="s">
        <v>1084</v>
      </c>
      <c r="I1060" s="21"/>
      <c r="J1060" s="11" t="s">
        <v>1739</v>
      </c>
      <c r="M1060" s="17"/>
    </row>
    <row r="1061" spans="1:13" s="15" customFormat="1" ht="14.25" hidden="1" customHeight="1">
      <c r="A1061" s="12">
        <v>837</v>
      </c>
      <c r="B1061" s="9" t="s">
        <v>1085</v>
      </c>
      <c r="C1061" s="20" t="s">
        <v>1757</v>
      </c>
      <c r="D1061" s="8">
        <v>0</v>
      </c>
      <c r="E1061" s="10" t="e">
        <v>#DIV/0!</v>
      </c>
      <c r="F1061" s="10">
        <v>0</v>
      </c>
      <c r="G1061" s="18" t="s">
        <v>1084</v>
      </c>
      <c r="H1061" s="19" t="s">
        <v>1084</v>
      </c>
      <c r="I1061" s="21"/>
      <c r="J1061" s="11" t="s">
        <v>1739</v>
      </c>
      <c r="M1061" s="17"/>
    </row>
    <row r="1062" spans="1:13" s="15" customFormat="1" ht="14.25" hidden="1" customHeight="1">
      <c r="A1062" s="12">
        <v>841</v>
      </c>
      <c r="B1062" s="9" t="s">
        <v>1086</v>
      </c>
      <c r="C1062" s="20" t="s">
        <v>1748</v>
      </c>
      <c r="D1062" s="8">
        <v>0</v>
      </c>
      <c r="E1062" s="10" t="e">
        <v>#DIV/0!</v>
      </c>
      <c r="F1062" s="10">
        <v>0</v>
      </c>
      <c r="G1062" s="18" t="s">
        <v>1084</v>
      </c>
      <c r="H1062" s="19" t="s">
        <v>1084</v>
      </c>
      <c r="I1062" s="21"/>
      <c r="J1062" s="11" t="s">
        <v>1739</v>
      </c>
      <c r="M1062" s="17"/>
    </row>
    <row r="1063" spans="1:13" s="15" customFormat="1" ht="12.75" hidden="1" customHeight="1">
      <c r="A1063" s="12">
        <v>852</v>
      </c>
      <c r="B1063" s="9" t="s">
        <v>1087</v>
      </c>
      <c r="C1063" s="20" t="s">
        <v>1742</v>
      </c>
      <c r="D1063" s="8">
        <v>0</v>
      </c>
      <c r="E1063" s="10" t="e">
        <v>#DIV/0!</v>
      </c>
      <c r="F1063" s="10">
        <v>0</v>
      </c>
      <c r="G1063" s="18" t="s">
        <v>1084</v>
      </c>
      <c r="H1063" s="19" t="s">
        <v>1084</v>
      </c>
      <c r="I1063" s="11"/>
      <c r="J1063" s="11" t="s">
        <v>1739</v>
      </c>
      <c r="M1063" s="17"/>
    </row>
    <row r="1064" spans="1:13" s="15" customFormat="1" ht="12.75" hidden="1" customHeight="1">
      <c r="A1064" s="12">
        <v>854</v>
      </c>
      <c r="B1064" s="9" t="s">
        <v>1088</v>
      </c>
      <c r="C1064" s="20" t="s">
        <v>1764</v>
      </c>
      <c r="D1064" s="8">
        <v>8</v>
      </c>
      <c r="E1064" s="10">
        <v>1596000</v>
      </c>
      <c r="F1064" s="10">
        <v>12768000</v>
      </c>
      <c r="G1064" s="18" t="s">
        <v>1084</v>
      </c>
      <c r="H1064" s="19" t="s">
        <v>1084</v>
      </c>
      <c r="I1064" s="11"/>
      <c r="J1064" s="11" t="s">
        <v>1739</v>
      </c>
      <c r="M1064" s="17"/>
    </row>
    <row r="1065" spans="1:13" s="15" customFormat="1" ht="12.75" hidden="1" customHeight="1">
      <c r="A1065" s="12">
        <v>851</v>
      </c>
      <c r="B1065" s="9" t="s">
        <v>1089</v>
      </c>
      <c r="C1065" s="20" t="s">
        <v>1740</v>
      </c>
      <c r="D1065" s="8">
        <v>0</v>
      </c>
      <c r="E1065" s="10" t="e">
        <v>#DIV/0!</v>
      </c>
      <c r="F1065" s="10">
        <v>0</v>
      </c>
      <c r="G1065" s="18" t="s">
        <v>1084</v>
      </c>
      <c r="H1065" s="19" t="s">
        <v>1084</v>
      </c>
      <c r="I1065" s="11"/>
      <c r="J1065" s="11" t="s">
        <v>1739</v>
      </c>
      <c r="M1065" s="17"/>
    </row>
    <row r="1066" spans="1:13" s="15" customFormat="1" ht="12.75" hidden="1" customHeight="1">
      <c r="A1066" s="12">
        <v>847</v>
      </c>
      <c r="B1066" s="9" t="s">
        <v>1090</v>
      </c>
      <c r="C1066" s="20" t="s">
        <v>1745</v>
      </c>
      <c r="D1066" s="8">
        <v>0</v>
      </c>
      <c r="E1066" s="10" t="e">
        <v>#DIV/0!</v>
      </c>
      <c r="F1066" s="10">
        <v>0</v>
      </c>
      <c r="G1066" s="18" t="s">
        <v>1084</v>
      </c>
      <c r="H1066" s="19" t="s">
        <v>1084</v>
      </c>
      <c r="I1066" s="11"/>
      <c r="J1066" s="11" t="s">
        <v>1739</v>
      </c>
      <c r="M1066" s="17"/>
    </row>
    <row r="1067" spans="1:13" s="15" customFormat="1" ht="12.75" hidden="1">
      <c r="A1067" s="12">
        <v>846</v>
      </c>
      <c r="B1067" s="9" t="s">
        <v>1091</v>
      </c>
      <c r="C1067" s="20" t="s">
        <v>1745</v>
      </c>
      <c r="D1067" s="8">
        <v>0</v>
      </c>
      <c r="E1067" s="10" t="e">
        <v>#DIV/0!</v>
      </c>
      <c r="F1067" s="10">
        <v>0</v>
      </c>
      <c r="G1067" s="18" t="s">
        <v>1084</v>
      </c>
      <c r="H1067" s="19" t="s">
        <v>1084</v>
      </c>
      <c r="I1067" s="11"/>
      <c r="J1067" s="11" t="s">
        <v>1739</v>
      </c>
      <c r="M1067" s="17"/>
    </row>
    <row r="1068" spans="1:13" s="15" customFormat="1" ht="12.75" hidden="1">
      <c r="A1068" s="12">
        <v>838</v>
      </c>
      <c r="B1068" s="9" t="s">
        <v>1092</v>
      </c>
      <c r="C1068" s="20" t="s">
        <v>1741</v>
      </c>
      <c r="D1068" s="8">
        <v>0</v>
      </c>
      <c r="E1068" s="10" t="e">
        <v>#DIV/0!</v>
      </c>
      <c r="F1068" s="10">
        <v>0</v>
      </c>
      <c r="G1068" s="18" t="s">
        <v>1084</v>
      </c>
      <c r="H1068" s="19" t="s">
        <v>1084</v>
      </c>
      <c r="I1068" s="11"/>
      <c r="J1068" s="11" t="s">
        <v>1739</v>
      </c>
      <c r="M1068" s="17"/>
    </row>
    <row r="1069" spans="1:13" s="15" customFormat="1" ht="12.75" hidden="1">
      <c r="A1069" s="12">
        <v>855</v>
      </c>
      <c r="B1069" s="9" t="s">
        <v>1093</v>
      </c>
      <c r="C1069" s="20" t="s">
        <v>1747</v>
      </c>
      <c r="D1069" s="8">
        <v>0</v>
      </c>
      <c r="E1069" s="10" t="e">
        <v>#DIV/0!</v>
      </c>
      <c r="F1069" s="10">
        <v>0</v>
      </c>
      <c r="G1069" s="18" t="s">
        <v>1084</v>
      </c>
      <c r="H1069" s="19" t="s">
        <v>1084</v>
      </c>
      <c r="I1069" s="11"/>
      <c r="J1069" s="11" t="s">
        <v>1739</v>
      </c>
      <c r="M1069" s="17"/>
    </row>
    <row r="1070" spans="1:13" s="15" customFormat="1" ht="12.75" hidden="1">
      <c r="A1070" s="12">
        <v>853</v>
      </c>
      <c r="B1070" s="9" t="s">
        <v>1094</v>
      </c>
      <c r="C1070" s="20" t="s">
        <v>1747</v>
      </c>
      <c r="D1070" s="8">
        <v>247</v>
      </c>
      <c r="E1070" s="10">
        <v>516615</v>
      </c>
      <c r="F1070" s="10">
        <v>127603905</v>
      </c>
      <c r="G1070" s="18" t="s">
        <v>1084</v>
      </c>
      <c r="H1070" s="19" t="s">
        <v>1084</v>
      </c>
      <c r="I1070" s="11"/>
      <c r="J1070" s="11" t="s">
        <v>1739</v>
      </c>
      <c r="M1070" s="17"/>
    </row>
    <row r="1071" spans="1:13" s="15" customFormat="1" ht="12.75" hidden="1">
      <c r="A1071" s="12">
        <v>840</v>
      </c>
      <c r="B1071" s="9" t="s">
        <v>1095</v>
      </c>
      <c r="C1071" s="20" t="s">
        <v>1748</v>
      </c>
      <c r="D1071" s="8">
        <v>0</v>
      </c>
      <c r="E1071" s="10" t="e">
        <v>#DIV/0!</v>
      </c>
      <c r="F1071" s="10">
        <v>0</v>
      </c>
      <c r="G1071" s="18" t="s">
        <v>1084</v>
      </c>
      <c r="H1071" s="19" t="s">
        <v>1084</v>
      </c>
      <c r="I1071" s="11"/>
      <c r="J1071" s="11" t="s">
        <v>1739</v>
      </c>
      <c r="M1071" s="17"/>
    </row>
    <row r="1072" spans="1:13" s="15" customFormat="1" ht="12.75" hidden="1">
      <c r="A1072" s="12">
        <v>839</v>
      </c>
      <c r="B1072" s="9" t="s">
        <v>1096</v>
      </c>
      <c r="C1072" s="20" t="s">
        <v>1745</v>
      </c>
      <c r="D1072" s="8">
        <v>80</v>
      </c>
      <c r="E1072" s="10">
        <v>2143955.1</v>
      </c>
      <c r="F1072" s="10">
        <v>171516408</v>
      </c>
      <c r="G1072" s="18" t="s">
        <v>1084</v>
      </c>
      <c r="H1072" s="19" t="s">
        <v>1084</v>
      </c>
      <c r="I1072" s="11"/>
      <c r="J1072" s="11" t="s">
        <v>1739</v>
      </c>
      <c r="M1072" s="17"/>
    </row>
    <row r="1073" spans="1:13" s="15" customFormat="1" ht="12.75" hidden="1">
      <c r="A1073" s="12">
        <v>845</v>
      </c>
      <c r="B1073" s="9" t="s">
        <v>1097</v>
      </c>
      <c r="C1073" s="20" t="s">
        <v>1769</v>
      </c>
      <c r="D1073" s="8">
        <v>0</v>
      </c>
      <c r="E1073" s="10" t="e">
        <v>#DIV/0!</v>
      </c>
      <c r="F1073" s="10">
        <v>0</v>
      </c>
      <c r="G1073" s="18" t="s">
        <v>1084</v>
      </c>
      <c r="H1073" s="19" t="s">
        <v>1084</v>
      </c>
      <c r="I1073" s="11"/>
      <c r="J1073" s="11" t="s">
        <v>1739</v>
      </c>
      <c r="M1073" s="17"/>
    </row>
    <row r="1074" spans="1:13" s="15" customFormat="1" ht="12.75" hidden="1">
      <c r="A1074" s="12">
        <v>842</v>
      </c>
      <c r="B1074" s="9" t="s">
        <v>1098</v>
      </c>
      <c r="C1074" s="20" t="s">
        <v>1742</v>
      </c>
      <c r="D1074" s="8">
        <v>0</v>
      </c>
      <c r="E1074" s="10" t="e">
        <v>#DIV/0!</v>
      </c>
      <c r="F1074" s="10">
        <v>0</v>
      </c>
      <c r="G1074" s="18" t="s">
        <v>1084</v>
      </c>
      <c r="H1074" s="19" t="s">
        <v>1084</v>
      </c>
      <c r="I1074" s="11"/>
      <c r="J1074" s="11" t="s">
        <v>1739</v>
      </c>
      <c r="M1074" s="17"/>
    </row>
    <row r="1075" spans="1:13" s="15" customFormat="1" ht="12.75" hidden="1">
      <c r="A1075" s="12">
        <v>848</v>
      </c>
      <c r="B1075" s="9" t="s">
        <v>1099</v>
      </c>
      <c r="C1075" s="20" t="s">
        <v>1742</v>
      </c>
      <c r="D1075" s="8">
        <v>300</v>
      </c>
      <c r="E1075" s="10">
        <v>1562400</v>
      </c>
      <c r="F1075" s="10">
        <v>468720000</v>
      </c>
      <c r="G1075" s="18" t="s">
        <v>1084</v>
      </c>
      <c r="H1075" s="19" t="s">
        <v>1084</v>
      </c>
      <c r="I1075" s="11"/>
      <c r="J1075" s="11" t="s">
        <v>1739</v>
      </c>
      <c r="M1075" s="17"/>
    </row>
    <row r="1076" spans="1:13" s="15" customFormat="1" ht="12.75" hidden="1">
      <c r="A1076" s="12">
        <v>849</v>
      </c>
      <c r="B1076" s="9" t="s">
        <v>1100</v>
      </c>
      <c r="C1076" s="20" t="s">
        <v>1748</v>
      </c>
      <c r="D1076" s="8">
        <v>0</v>
      </c>
      <c r="E1076" s="10" t="e">
        <v>#DIV/0!</v>
      </c>
      <c r="F1076" s="10">
        <v>0</v>
      </c>
      <c r="G1076" s="18" t="s">
        <v>1084</v>
      </c>
      <c r="H1076" s="19" t="s">
        <v>1084</v>
      </c>
      <c r="I1076" s="11"/>
      <c r="J1076" s="11" t="s">
        <v>1739</v>
      </c>
      <c r="M1076" s="17"/>
    </row>
    <row r="1077" spans="1:13" s="15" customFormat="1" ht="12.75" hidden="1">
      <c r="A1077" s="12">
        <v>844</v>
      </c>
      <c r="B1077" s="9" t="s">
        <v>1101</v>
      </c>
      <c r="C1077" s="20" t="s">
        <v>1745</v>
      </c>
      <c r="D1077" s="8">
        <v>0</v>
      </c>
      <c r="E1077" s="10" t="e">
        <v>#DIV/0!</v>
      </c>
      <c r="F1077" s="10">
        <v>0</v>
      </c>
      <c r="G1077" s="18" t="s">
        <v>1084</v>
      </c>
      <c r="H1077" s="19" t="s">
        <v>1084</v>
      </c>
      <c r="I1077" s="11"/>
      <c r="J1077" s="11" t="s">
        <v>1739</v>
      </c>
      <c r="M1077" s="17"/>
    </row>
    <row r="1078" spans="1:13" s="15" customFormat="1" ht="12.75" hidden="1">
      <c r="A1078" s="12">
        <v>843</v>
      </c>
      <c r="B1078" s="9" t="s">
        <v>1102</v>
      </c>
      <c r="C1078" s="20" t="s">
        <v>1747</v>
      </c>
      <c r="D1078" s="8">
        <v>0</v>
      </c>
      <c r="E1078" s="10" t="e">
        <v>#DIV/0!</v>
      </c>
      <c r="F1078" s="10">
        <v>0</v>
      </c>
      <c r="G1078" s="18" t="s">
        <v>1084</v>
      </c>
      <c r="H1078" s="19" t="s">
        <v>1084</v>
      </c>
      <c r="I1078" s="11"/>
      <c r="J1078" s="11" t="s">
        <v>1739</v>
      </c>
      <c r="M1078" s="17"/>
    </row>
    <row r="1079" spans="1:13" s="15" customFormat="1" ht="12.75" hidden="1">
      <c r="A1079" s="12">
        <v>324</v>
      </c>
      <c r="B1079" s="9" t="s">
        <v>1103</v>
      </c>
      <c r="C1079" s="20">
        <v>0</v>
      </c>
      <c r="D1079" s="8">
        <v>0</v>
      </c>
      <c r="E1079" s="10" t="e">
        <v>#DIV/0!</v>
      </c>
      <c r="F1079" s="10">
        <v>0</v>
      </c>
      <c r="G1079" s="18" t="s">
        <v>1104</v>
      </c>
      <c r="H1079" s="19">
        <v>32300748072.050003</v>
      </c>
      <c r="I1079" s="11"/>
      <c r="J1079" s="11">
        <v>0</v>
      </c>
      <c r="M1079" s="17"/>
    </row>
    <row r="1080" spans="1:13" s="15" customFormat="1" ht="12.75" hidden="1">
      <c r="A1080" s="12">
        <v>335</v>
      </c>
      <c r="B1080" s="9" t="s">
        <v>1105</v>
      </c>
      <c r="C1080" s="20" t="s">
        <v>1748</v>
      </c>
      <c r="D1080" s="8">
        <v>440</v>
      </c>
      <c r="E1080" s="10">
        <v>438954.31818181818</v>
      </c>
      <c r="F1080" s="10">
        <v>193139900</v>
      </c>
      <c r="G1080" s="18" t="s">
        <v>1106</v>
      </c>
      <c r="H1080" s="19" t="s">
        <v>1106</v>
      </c>
      <c r="I1080" s="11"/>
      <c r="J1080" s="11"/>
      <c r="M1080" s="17"/>
    </row>
    <row r="1081" spans="1:13" s="15" customFormat="1" ht="12.75" hidden="1">
      <c r="A1081" s="12">
        <v>343</v>
      </c>
      <c r="B1081" s="9" t="s">
        <v>1107</v>
      </c>
      <c r="C1081" s="20" t="s">
        <v>1748</v>
      </c>
      <c r="D1081" s="8">
        <v>2950</v>
      </c>
      <c r="E1081" s="10">
        <v>387311.57016949152</v>
      </c>
      <c r="F1081" s="10">
        <v>1142569132</v>
      </c>
      <c r="G1081" s="18" t="s">
        <v>1106</v>
      </c>
      <c r="H1081" s="19" t="s">
        <v>1106</v>
      </c>
      <c r="I1081" s="11"/>
      <c r="J1081" s="11"/>
      <c r="M1081" s="17"/>
    </row>
    <row r="1082" spans="1:13" s="15" customFormat="1" ht="12.75" hidden="1">
      <c r="A1082" s="12">
        <v>338</v>
      </c>
      <c r="B1082" s="9" t="s">
        <v>1108</v>
      </c>
      <c r="C1082" s="20" t="s">
        <v>1748</v>
      </c>
      <c r="D1082" s="8">
        <v>1806</v>
      </c>
      <c r="E1082" s="10">
        <v>3589293.3720930233</v>
      </c>
      <c r="F1082" s="10">
        <v>6482263830</v>
      </c>
      <c r="G1082" s="18" t="s">
        <v>1106</v>
      </c>
      <c r="H1082" s="19" t="s">
        <v>1106</v>
      </c>
      <c r="I1082" s="11"/>
      <c r="J1082" s="11"/>
      <c r="M1082" s="17"/>
    </row>
    <row r="1083" spans="1:13" s="15" customFormat="1" ht="12.75" hidden="1">
      <c r="A1083" s="12">
        <v>341</v>
      </c>
      <c r="B1083" s="9" t="s">
        <v>1109</v>
      </c>
      <c r="C1083" s="20" t="s">
        <v>1748</v>
      </c>
      <c r="D1083" s="8">
        <v>0</v>
      </c>
      <c r="E1083" s="10" t="e">
        <v>#DIV/0!</v>
      </c>
      <c r="F1083" s="10">
        <v>0</v>
      </c>
      <c r="G1083" s="18" t="s">
        <v>1106</v>
      </c>
      <c r="H1083" s="19" t="s">
        <v>1106</v>
      </c>
      <c r="I1083" s="11"/>
      <c r="J1083" s="11"/>
      <c r="M1083" s="17"/>
    </row>
    <row r="1084" spans="1:13" s="15" customFormat="1" ht="12.75" hidden="1">
      <c r="A1084" s="12">
        <v>342</v>
      </c>
      <c r="B1084" s="9" t="s">
        <v>1110</v>
      </c>
      <c r="C1084" s="20" t="s">
        <v>1748</v>
      </c>
      <c r="D1084" s="8">
        <v>0</v>
      </c>
      <c r="E1084" s="10" t="e">
        <v>#DIV/0!</v>
      </c>
      <c r="F1084" s="10">
        <v>0</v>
      </c>
      <c r="G1084" s="18" t="s">
        <v>1106</v>
      </c>
      <c r="H1084" s="19" t="s">
        <v>1106</v>
      </c>
      <c r="I1084" s="11"/>
      <c r="J1084" s="11"/>
      <c r="M1084" s="17"/>
    </row>
    <row r="1085" spans="1:13" s="15" customFormat="1" ht="12.75" hidden="1">
      <c r="A1085" s="12">
        <v>340</v>
      </c>
      <c r="B1085" s="9" t="s">
        <v>1111</v>
      </c>
      <c r="C1085" s="20" t="s">
        <v>1748</v>
      </c>
      <c r="D1085" s="8">
        <v>17924</v>
      </c>
      <c r="E1085" s="10">
        <v>230040.68768132114</v>
      </c>
      <c r="F1085" s="10">
        <v>4123249286</v>
      </c>
      <c r="G1085" s="18" t="s">
        <v>1106</v>
      </c>
      <c r="H1085" s="19" t="s">
        <v>1106</v>
      </c>
      <c r="I1085" s="11"/>
      <c r="J1085" s="11"/>
      <c r="M1085" s="17"/>
    </row>
    <row r="1086" spans="1:13" s="15" customFormat="1" ht="12.75" hidden="1">
      <c r="A1086" s="12">
        <v>344</v>
      </c>
      <c r="B1086" s="9" t="s">
        <v>1112</v>
      </c>
      <c r="C1086" s="20" t="s">
        <v>1748</v>
      </c>
      <c r="D1086" s="8">
        <v>75</v>
      </c>
      <c r="E1086" s="10">
        <v>929256.30666666664</v>
      </c>
      <c r="F1086" s="10">
        <v>69694223</v>
      </c>
      <c r="G1086" s="18" t="s">
        <v>1106</v>
      </c>
      <c r="H1086" s="19" t="s">
        <v>1106</v>
      </c>
      <c r="I1086" s="11"/>
      <c r="J1086" s="11"/>
      <c r="M1086" s="17"/>
    </row>
    <row r="1087" spans="1:13" s="15" customFormat="1" ht="12.75" hidden="1">
      <c r="A1087" s="12">
        <v>332</v>
      </c>
      <c r="B1087" s="9" t="s">
        <v>1113</v>
      </c>
      <c r="C1087" s="20" t="s">
        <v>1745</v>
      </c>
      <c r="D1087" s="8">
        <v>0</v>
      </c>
      <c r="E1087" s="10" t="e">
        <v>#DIV/0!</v>
      </c>
      <c r="F1087" s="10">
        <v>0</v>
      </c>
      <c r="G1087" s="18" t="s">
        <v>1106</v>
      </c>
      <c r="H1087" s="19" t="s">
        <v>1106</v>
      </c>
      <c r="I1087" s="11"/>
      <c r="J1087" s="11"/>
      <c r="M1087" s="17"/>
    </row>
    <row r="1088" spans="1:13" s="15" customFormat="1" ht="12.75" hidden="1">
      <c r="A1088" s="12">
        <v>337</v>
      </c>
      <c r="B1088" s="9" t="s">
        <v>1114</v>
      </c>
      <c r="C1088" s="20" t="s">
        <v>1748</v>
      </c>
      <c r="D1088" s="8">
        <v>170</v>
      </c>
      <c r="E1088" s="10">
        <v>989818.15294117643</v>
      </c>
      <c r="F1088" s="10">
        <v>168269086</v>
      </c>
      <c r="G1088" s="18" t="s">
        <v>1106</v>
      </c>
      <c r="H1088" s="19" t="s">
        <v>1106</v>
      </c>
      <c r="I1088" s="11"/>
      <c r="J1088" s="11"/>
      <c r="M1088" s="17"/>
    </row>
    <row r="1089" spans="1:13" s="15" customFormat="1" ht="12.75" hidden="1">
      <c r="A1089" s="12">
        <v>339</v>
      </c>
      <c r="B1089" s="9" t="s">
        <v>1115</v>
      </c>
      <c r="C1089" s="20" t="s">
        <v>1748</v>
      </c>
      <c r="D1089" s="8">
        <v>0</v>
      </c>
      <c r="E1089" s="10" t="e">
        <v>#DIV/0!</v>
      </c>
      <c r="F1089" s="10">
        <v>0</v>
      </c>
      <c r="G1089" s="18" t="s">
        <v>1106</v>
      </c>
      <c r="H1089" s="19" t="s">
        <v>1106</v>
      </c>
      <c r="I1089" s="11"/>
      <c r="J1089" s="11"/>
      <c r="M1089" s="17"/>
    </row>
    <row r="1090" spans="1:13" s="15" customFormat="1" ht="12.75" hidden="1">
      <c r="A1090" s="12">
        <v>327</v>
      </c>
      <c r="B1090" s="9" t="s">
        <v>1116</v>
      </c>
      <c r="C1090" s="20" t="s">
        <v>1745</v>
      </c>
      <c r="D1090" s="8">
        <v>20</v>
      </c>
      <c r="E1090" s="10">
        <v>220932</v>
      </c>
      <c r="F1090" s="10">
        <v>4418640</v>
      </c>
      <c r="G1090" s="18" t="s">
        <v>1106</v>
      </c>
      <c r="H1090" s="19" t="s">
        <v>1106</v>
      </c>
      <c r="I1090" s="11"/>
      <c r="J1090" s="11"/>
      <c r="M1090" s="17"/>
    </row>
    <row r="1091" spans="1:13" s="15" customFormat="1" ht="12.75" hidden="1">
      <c r="A1091" s="12">
        <v>328</v>
      </c>
      <c r="B1091" s="9" t="s">
        <v>1117</v>
      </c>
      <c r="C1091" s="20" t="s">
        <v>1745</v>
      </c>
      <c r="D1091" s="8">
        <v>450</v>
      </c>
      <c r="E1091" s="10">
        <v>300355.75555555557</v>
      </c>
      <c r="F1091" s="10">
        <v>135160090</v>
      </c>
      <c r="G1091" s="18" t="s">
        <v>1106</v>
      </c>
      <c r="H1091" s="19" t="s">
        <v>1106</v>
      </c>
      <c r="I1091" s="11"/>
      <c r="J1091" s="11"/>
      <c r="M1091" s="17"/>
    </row>
    <row r="1092" spans="1:13" s="15" customFormat="1" ht="12.75" hidden="1">
      <c r="A1092" s="12">
        <v>330</v>
      </c>
      <c r="B1092" s="9" t="s">
        <v>1118</v>
      </c>
      <c r="C1092" s="20" t="s">
        <v>1745</v>
      </c>
      <c r="D1092" s="8">
        <v>330</v>
      </c>
      <c r="E1092" s="10">
        <v>1266937.1181818182</v>
      </c>
      <c r="F1092" s="10">
        <v>418089249</v>
      </c>
      <c r="G1092" s="18" t="s">
        <v>1106</v>
      </c>
      <c r="H1092" s="19" t="s">
        <v>1106</v>
      </c>
      <c r="I1092" s="11"/>
      <c r="J1092" s="11"/>
      <c r="M1092" s="17"/>
    </row>
    <row r="1093" spans="1:13" s="15" customFormat="1" ht="12.75" hidden="1">
      <c r="A1093" s="12">
        <v>333</v>
      </c>
      <c r="B1093" s="9" t="s">
        <v>1119</v>
      </c>
      <c r="C1093" s="20" t="s">
        <v>1748</v>
      </c>
      <c r="D1093" s="8">
        <v>0</v>
      </c>
      <c r="E1093" s="10" t="e">
        <v>#DIV/0!</v>
      </c>
      <c r="F1093" s="10">
        <v>0</v>
      </c>
      <c r="G1093" s="18" t="s">
        <v>1106</v>
      </c>
      <c r="H1093" s="19" t="s">
        <v>1106</v>
      </c>
      <c r="I1093" s="11"/>
      <c r="J1093" s="11"/>
      <c r="M1093" s="17"/>
    </row>
    <row r="1094" spans="1:13" s="15" customFormat="1" ht="12.75" hidden="1">
      <c r="A1094" s="12">
        <v>331</v>
      </c>
      <c r="B1094" s="9" t="s">
        <v>1120</v>
      </c>
      <c r="C1094" s="20" t="s">
        <v>1745</v>
      </c>
      <c r="D1094" s="8">
        <v>0</v>
      </c>
      <c r="E1094" s="10" t="e">
        <v>#DIV/0!</v>
      </c>
      <c r="F1094" s="10">
        <v>0</v>
      </c>
      <c r="G1094" s="18" t="s">
        <v>1106</v>
      </c>
      <c r="H1094" s="19" t="s">
        <v>1106</v>
      </c>
      <c r="I1094" s="11"/>
      <c r="J1094" s="11"/>
      <c r="M1094" s="17"/>
    </row>
    <row r="1095" spans="1:13" s="15" customFormat="1" ht="12.75" hidden="1">
      <c r="A1095" s="12">
        <v>334</v>
      </c>
      <c r="B1095" s="9" t="s">
        <v>1121</v>
      </c>
      <c r="C1095" s="20" t="s">
        <v>1748</v>
      </c>
      <c r="D1095" s="8">
        <v>0</v>
      </c>
      <c r="E1095" s="10" t="e">
        <v>#DIV/0!</v>
      </c>
      <c r="F1095" s="10">
        <v>0</v>
      </c>
      <c r="G1095" s="18" t="s">
        <v>1106</v>
      </c>
      <c r="H1095" s="19" t="s">
        <v>1106</v>
      </c>
      <c r="I1095" s="11"/>
      <c r="J1095" s="11"/>
      <c r="M1095" s="17"/>
    </row>
    <row r="1096" spans="1:13" s="15" customFormat="1" ht="12.75" hidden="1">
      <c r="A1096" s="12">
        <v>325</v>
      </c>
      <c r="B1096" s="9" t="s">
        <v>1122</v>
      </c>
      <c r="C1096" s="20" t="s">
        <v>1748</v>
      </c>
      <c r="D1096" s="8">
        <v>2155</v>
      </c>
      <c r="E1096" s="10">
        <v>535194.3791183295</v>
      </c>
      <c r="F1096" s="10">
        <v>1153343887</v>
      </c>
      <c r="G1096" s="18" t="s">
        <v>1106</v>
      </c>
      <c r="H1096" s="19" t="s">
        <v>1106</v>
      </c>
      <c r="I1096" s="11"/>
      <c r="J1096" s="11"/>
      <c r="M1096" s="17"/>
    </row>
    <row r="1097" spans="1:13" s="15" customFormat="1" ht="12.75" hidden="1">
      <c r="A1097" s="12">
        <v>336</v>
      </c>
      <c r="B1097" s="9" t="s">
        <v>1123</v>
      </c>
      <c r="C1097" s="20" t="s">
        <v>1748</v>
      </c>
      <c r="D1097" s="8">
        <v>0</v>
      </c>
      <c r="E1097" s="10" t="e">
        <v>#DIV/0!</v>
      </c>
      <c r="F1097" s="10">
        <v>0</v>
      </c>
      <c r="G1097" s="18" t="s">
        <v>1106</v>
      </c>
      <c r="H1097" s="19" t="s">
        <v>1106</v>
      </c>
      <c r="I1097" s="11"/>
      <c r="J1097" s="11"/>
      <c r="M1097" s="17"/>
    </row>
    <row r="1098" spans="1:13" s="15" customFormat="1" ht="12.75" hidden="1">
      <c r="A1098" s="12">
        <v>329</v>
      </c>
      <c r="B1098" s="9" t="s">
        <v>1124</v>
      </c>
      <c r="C1098" s="20" t="s">
        <v>1745</v>
      </c>
      <c r="D1098" s="8">
        <v>0</v>
      </c>
      <c r="E1098" s="10" t="e">
        <v>#DIV/0!</v>
      </c>
      <c r="F1098" s="10">
        <v>0</v>
      </c>
      <c r="G1098" s="18" t="s">
        <v>1106</v>
      </c>
      <c r="H1098" s="19" t="s">
        <v>1106</v>
      </c>
      <c r="I1098" s="11"/>
      <c r="J1098" s="11"/>
      <c r="M1098" s="17"/>
    </row>
    <row r="1099" spans="1:13" s="15" customFormat="1" ht="12.75" hidden="1">
      <c r="A1099" s="12">
        <v>326</v>
      </c>
      <c r="B1099" s="9" t="s">
        <v>1125</v>
      </c>
      <c r="C1099" s="20" t="s">
        <v>1748</v>
      </c>
      <c r="D1099" s="8">
        <v>120</v>
      </c>
      <c r="E1099" s="10">
        <v>115829.7</v>
      </c>
      <c r="F1099" s="10">
        <v>13899564</v>
      </c>
      <c r="G1099" s="18" t="s">
        <v>1106</v>
      </c>
      <c r="H1099" s="19" t="s">
        <v>1106</v>
      </c>
      <c r="I1099" s="11"/>
      <c r="J1099" s="11"/>
      <c r="M1099" s="17"/>
    </row>
    <row r="1100" spans="1:13" s="15" customFormat="1" ht="12.75" hidden="1">
      <c r="A1100" s="12">
        <v>350</v>
      </c>
      <c r="B1100" s="9" t="s">
        <v>1126</v>
      </c>
      <c r="C1100" s="20" t="s">
        <v>1745</v>
      </c>
      <c r="D1100" s="8">
        <v>0</v>
      </c>
      <c r="E1100" s="10" t="e">
        <v>#DIV/0!</v>
      </c>
      <c r="F1100" s="10">
        <v>0</v>
      </c>
      <c r="G1100" s="18" t="s">
        <v>1106</v>
      </c>
      <c r="H1100" s="19" t="s">
        <v>1106</v>
      </c>
      <c r="I1100" s="11"/>
      <c r="J1100" s="11"/>
      <c r="M1100" s="17"/>
    </row>
    <row r="1101" spans="1:13" s="15" customFormat="1" ht="12.75" hidden="1">
      <c r="A1101" s="12">
        <v>366</v>
      </c>
      <c r="B1101" s="9" t="s">
        <v>1127</v>
      </c>
      <c r="C1101" s="20" t="s">
        <v>1748</v>
      </c>
      <c r="D1101" s="8">
        <v>0</v>
      </c>
      <c r="E1101" s="10" t="e">
        <v>#DIV/0!</v>
      </c>
      <c r="F1101" s="10">
        <v>0</v>
      </c>
      <c r="G1101" s="18" t="s">
        <v>1106</v>
      </c>
      <c r="H1101" s="19" t="s">
        <v>1106</v>
      </c>
      <c r="I1101" s="11"/>
      <c r="J1101" s="11"/>
      <c r="M1101" s="17"/>
    </row>
    <row r="1102" spans="1:13" s="15" customFormat="1" ht="12.75" hidden="1">
      <c r="A1102" s="12">
        <v>373</v>
      </c>
      <c r="B1102" s="9" t="s">
        <v>1128</v>
      </c>
      <c r="C1102" s="20" t="s">
        <v>1748</v>
      </c>
      <c r="D1102" s="8">
        <v>0</v>
      </c>
      <c r="E1102" s="10" t="e">
        <v>#DIV/0!</v>
      </c>
      <c r="F1102" s="10">
        <v>0</v>
      </c>
      <c r="G1102" s="18" t="s">
        <v>1106</v>
      </c>
      <c r="H1102" s="19" t="s">
        <v>1106</v>
      </c>
      <c r="I1102" s="11"/>
      <c r="J1102" s="11"/>
      <c r="M1102" s="17"/>
    </row>
    <row r="1103" spans="1:13" s="15" customFormat="1" ht="12.75" hidden="1">
      <c r="A1103" s="12">
        <v>377</v>
      </c>
      <c r="B1103" s="9" t="s">
        <v>1129</v>
      </c>
      <c r="C1103" s="20" t="s">
        <v>1748</v>
      </c>
      <c r="D1103" s="8">
        <v>0</v>
      </c>
      <c r="E1103" s="10" t="e">
        <v>#DIV/0!</v>
      </c>
      <c r="F1103" s="10">
        <v>0</v>
      </c>
      <c r="G1103" s="18" t="s">
        <v>1106</v>
      </c>
      <c r="H1103" s="19" t="s">
        <v>1106</v>
      </c>
      <c r="I1103" s="11"/>
      <c r="J1103" s="11"/>
      <c r="M1103" s="17"/>
    </row>
    <row r="1104" spans="1:13" s="15" customFormat="1" ht="12.75" hidden="1">
      <c r="A1104" s="12">
        <v>353</v>
      </c>
      <c r="B1104" s="9" t="s">
        <v>1130</v>
      </c>
      <c r="C1104" s="20" t="s">
        <v>1745</v>
      </c>
      <c r="D1104" s="8">
        <v>1856</v>
      </c>
      <c r="E1104" s="10">
        <v>234090.1500538793</v>
      </c>
      <c r="F1104" s="10">
        <v>434471318.5</v>
      </c>
      <c r="G1104" s="18" t="s">
        <v>1106</v>
      </c>
      <c r="H1104" s="19" t="s">
        <v>1106</v>
      </c>
      <c r="I1104" s="11"/>
      <c r="J1104" s="11"/>
      <c r="M1104" s="17"/>
    </row>
    <row r="1105" spans="1:13" s="15" customFormat="1" ht="12.75" hidden="1">
      <c r="A1105" s="12">
        <v>372</v>
      </c>
      <c r="B1105" s="9" t="s">
        <v>1131</v>
      </c>
      <c r="C1105" s="20" t="s">
        <v>1748</v>
      </c>
      <c r="D1105" s="8">
        <v>0</v>
      </c>
      <c r="E1105" s="10" t="e">
        <v>#DIV/0!</v>
      </c>
      <c r="F1105" s="10">
        <v>0</v>
      </c>
      <c r="G1105" s="18" t="s">
        <v>1106</v>
      </c>
      <c r="H1105" s="19" t="s">
        <v>1106</v>
      </c>
      <c r="I1105" s="11"/>
      <c r="J1105" s="11"/>
      <c r="M1105" s="17"/>
    </row>
    <row r="1106" spans="1:13" s="46" customFormat="1" ht="12.75">
      <c r="A1106" s="38">
        <v>348</v>
      </c>
      <c r="B1106" s="39" t="s">
        <v>1132</v>
      </c>
      <c r="C1106" s="40" t="s">
        <v>1745</v>
      </c>
      <c r="D1106" s="41">
        <v>0</v>
      </c>
      <c r="E1106" s="42" t="e">
        <v>#DIV/0!</v>
      </c>
      <c r="F1106" s="42">
        <v>0</v>
      </c>
      <c r="G1106" s="43" t="s">
        <v>1106</v>
      </c>
      <c r="H1106" s="44" t="s">
        <v>1106</v>
      </c>
      <c r="I1106" s="45"/>
      <c r="J1106" s="45" t="s">
        <v>1751</v>
      </c>
      <c r="M1106" s="47"/>
    </row>
    <row r="1107" spans="1:13" s="46" customFormat="1" ht="12.75">
      <c r="A1107" s="38">
        <v>358</v>
      </c>
      <c r="B1107" s="39" t="s">
        <v>1133</v>
      </c>
      <c r="C1107" s="40" t="s">
        <v>1745</v>
      </c>
      <c r="D1107" s="41">
        <v>299</v>
      </c>
      <c r="E1107" s="42">
        <v>3403484.7036789297</v>
      </c>
      <c r="F1107" s="42">
        <v>1017641926.4</v>
      </c>
      <c r="G1107" s="43" t="s">
        <v>1106</v>
      </c>
      <c r="H1107" s="44" t="s">
        <v>1106</v>
      </c>
      <c r="I1107" s="45"/>
      <c r="J1107" s="45" t="s">
        <v>1751</v>
      </c>
      <c r="M1107" s="47"/>
    </row>
    <row r="1108" spans="1:13" s="46" customFormat="1" ht="12.75">
      <c r="A1108" s="38">
        <v>352</v>
      </c>
      <c r="B1108" s="39" t="s">
        <v>1134</v>
      </c>
      <c r="C1108" s="40" t="s">
        <v>1745</v>
      </c>
      <c r="D1108" s="41">
        <v>250</v>
      </c>
      <c r="E1108" s="42">
        <v>1037237.704</v>
      </c>
      <c r="F1108" s="42">
        <v>259309426</v>
      </c>
      <c r="G1108" s="43" t="s">
        <v>1106</v>
      </c>
      <c r="H1108" s="44" t="s">
        <v>1106</v>
      </c>
      <c r="I1108" s="45"/>
      <c r="J1108" s="45" t="s">
        <v>1751</v>
      </c>
      <c r="M1108" s="47"/>
    </row>
    <row r="1109" spans="1:13" s="46" customFormat="1" ht="12.75">
      <c r="A1109" s="38">
        <v>360</v>
      </c>
      <c r="B1109" s="39" t="s">
        <v>1135</v>
      </c>
      <c r="C1109" s="40" t="s">
        <v>1748</v>
      </c>
      <c r="D1109" s="41">
        <v>0</v>
      </c>
      <c r="E1109" s="42" t="e">
        <v>#DIV/0!</v>
      </c>
      <c r="F1109" s="42">
        <v>0</v>
      </c>
      <c r="G1109" s="43" t="s">
        <v>1106</v>
      </c>
      <c r="H1109" s="44" t="s">
        <v>1106</v>
      </c>
      <c r="I1109" s="45"/>
      <c r="J1109" s="45" t="s">
        <v>1751</v>
      </c>
      <c r="M1109" s="47"/>
    </row>
    <row r="1110" spans="1:13" s="46" customFormat="1" ht="12.75">
      <c r="A1110" s="38">
        <v>349</v>
      </c>
      <c r="B1110" s="39" t="s">
        <v>1136</v>
      </c>
      <c r="C1110" s="40" t="s">
        <v>1745</v>
      </c>
      <c r="D1110" s="41">
        <v>0</v>
      </c>
      <c r="E1110" s="42" t="e">
        <v>#DIV/0!</v>
      </c>
      <c r="F1110" s="42">
        <v>0</v>
      </c>
      <c r="G1110" s="43" t="s">
        <v>1106</v>
      </c>
      <c r="H1110" s="44" t="s">
        <v>1106</v>
      </c>
      <c r="I1110" s="45"/>
      <c r="J1110" s="45" t="s">
        <v>1751</v>
      </c>
      <c r="M1110" s="47"/>
    </row>
    <row r="1111" spans="1:13" s="46" customFormat="1" ht="12.75">
      <c r="A1111" s="38">
        <v>362</v>
      </c>
      <c r="B1111" s="39" t="s">
        <v>1137</v>
      </c>
      <c r="C1111" s="40" t="s">
        <v>1745</v>
      </c>
      <c r="D1111" s="41">
        <v>0</v>
      </c>
      <c r="E1111" s="42" t="e">
        <v>#DIV/0!</v>
      </c>
      <c r="F1111" s="42">
        <v>0</v>
      </c>
      <c r="G1111" s="43" t="s">
        <v>1106</v>
      </c>
      <c r="H1111" s="44" t="s">
        <v>1106</v>
      </c>
      <c r="I1111" s="45"/>
      <c r="J1111" s="45" t="s">
        <v>1751</v>
      </c>
      <c r="M1111" s="47"/>
    </row>
    <row r="1112" spans="1:13" s="46" customFormat="1" ht="12.75">
      <c r="A1112" s="38">
        <v>370</v>
      </c>
      <c r="B1112" s="39" t="s">
        <v>1138</v>
      </c>
      <c r="C1112" s="40" t="s">
        <v>1748</v>
      </c>
      <c r="D1112" s="41">
        <v>0</v>
      </c>
      <c r="E1112" s="42" t="e">
        <v>#DIV/0!</v>
      </c>
      <c r="F1112" s="42">
        <v>0</v>
      </c>
      <c r="G1112" s="43" t="s">
        <v>1106</v>
      </c>
      <c r="H1112" s="44" t="s">
        <v>1106</v>
      </c>
      <c r="I1112" s="45"/>
      <c r="J1112" s="45" t="s">
        <v>1751</v>
      </c>
      <c r="M1112" s="47"/>
    </row>
    <row r="1113" spans="1:13" s="46" customFormat="1" ht="12.75">
      <c r="A1113" s="38">
        <v>351</v>
      </c>
      <c r="B1113" s="39" t="s">
        <v>1139</v>
      </c>
      <c r="C1113" s="40" t="s">
        <v>1745</v>
      </c>
      <c r="D1113" s="41">
        <v>210</v>
      </c>
      <c r="E1113" s="42">
        <v>273651.59999999998</v>
      </c>
      <c r="F1113" s="42">
        <v>57466836</v>
      </c>
      <c r="G1113" s="43" t="s">
        <v>1106</v>
      </c>
      <c r="H1113" s="44" t="s">
        <v>1106</v>
      </c>
      <c r="I1113" s="45"/>
      <c r="J1113" s="45" t="s">
        <v>1751</v>
      </c>
      <c r="M1113" s="47"/>
    </row>
    <row r="1114" spans="1:13" s="46" customFormat="1" ht="12.75">
      <c r="A1114" s="38">
        <v>345</v>
      </c>
      <c r="B1114" s="39" t="s">
        <v>1140</v>
      </c>
      <c r="C1114" s="40" t="s">
        <v>1745</v>
      </c>
      <c r="D1114" s="41">
        <v>100</v>
      </c>
      <c r="E1114" s="42">
        <v>214200</v>
      </c>
      <c r="F1114" s="42">
        <v>21420000</v>
      </c>
      <c r="G1114" s="43" t="s">
        <v>1106</v>
      </c>
      <c r="H1114" s="44" t="s">
        <v>1106</v>
      </c>
      <c r="I1114" s="45"/>
      <c r="J1114" s="45" t="s">
        <v>1751</v>
      </c>
      <c r="M1114" s="47"/>
    </row>
    <row r="1115" spans="1:13" s="46" customFormat="1" ht="12.75">
      <c r="A1115" s="38">
        <v>374</v>
      </c>
      <c r="B1115" s="39" t="s">
        <v>1141</v>
      </c>
      <c r="C1115" s="40" t="s">
        <v>1748</v>
      </c>
      <c r="D1115" s="41">
        <v>0</v>
      </c>
      <c r="E1115" s="42" t="e">
        <v>#DIV/0!</v>
      </c>
      <c r="F1115" s="42">
        <v>0</v>
      </c>
      <c r="G1115" s="43" t="s">
        <v>1106</v>
      </c>
      <c r="H1115" s="44" t="s">
        <v>1106</v>
      </c>
      <c r="I1115" s="45"/>
      <c r="J1115" s="45" t="s">
        <v>1751</v>
      </c>
      <c r="M1115" s="47"/>
    </row>
    <row r="1116" spans="1:13" s="46" customFormat="1" ht="12.75">
      <c r="A1116" s="38">
        <v>347</v>
      </c>
      <c r="B1116" s="39" t="s">
        <v>1142</v>
      </c>
      <c r="C1116" s="40" t="s">
        <v>1745</v>
      </c>
      <c r="D1116" s="41">
        <v>1196</v>
      </c>
      <c r="E1116" s="42">
        <v>459340.17809364549</v>
      </c>
      <c r="F1116" s="42">
        <v>549370853</v>
      </c>
      <c r="G1116" s="43" t="s">
        <v>1106</v>
      </c>
      <c r="H1116" s="44" t="s">
        <v>1106</v>
      </c>
      <c r="I1116" s="45"/>
      <c r="J1116" s="45" t="s">
        <v>1751</v>
      </c>
      <c r="M1116" s="47"/>
    </row>
    <row r="1117" spans="1:13" s="46" customFormat="1" ht="12.75">
      <c r="A1117" s="38">
        <v>363</v>
      </c>
      <c r="B1117" s="39" t="s">
        <v>1143</v>
      </c>
      <c r="C1117" s="40" t="s">
        <v>1745</v>
      </c>
      <c r="D1117" s="41">
        <v>92</v>
      </c>
      <c r="E1117" s="42">
        <v>1109250.456521739</v>
      </c>
      <c r="F1117" s="42">
        <v>102051042</v>
      </c>
      <c r="G1117" s="43" t="s">
        <v>1106</v>
      </c>
      <c r="H1117" s="44" t="s">
        <v>1106</v>
      </c>
      <c r="I1117" s="45"/>
      <c r="J1117" s="45" t="s">
        <v>1751</v>
      </c>
      <c r="M1117" s="47"/>
    </row>
    <row r="1118" spans="1:13" s="15" customFormat="1" ht="12.75" hidden="1">
      <c r="A1118" s="12">
        <v>346</v>
      </c>
      <c r="B1118" s="9" t="s">
        <v>1144</v>
      </c>
      <c r="C1118" s="20" t="s">
        <v>1745</v>
      </c>
      <c r="D1118" s="8">
        <v>0</v>
      </c>
      <c r="E1118" s="10" t="e">
        <v>#DIV/0!</v>
      </c>
      <c r="F1118" s="10">
        <v>0</v>
      </c>
      <c r="G1118" s="18" t="s">
        <v>1106</v>
      </c>
      <c r="H1118" s="19" t="s">
        <v>1106</v>
      </c>
      <c r="I1118" s="11"/>
      <c r="J1118" s="11"/>
      <c r="M1118" s="17"/>
    </row>
    <row r="1119" spans="1:13" s="15" customFormat="1" ht="12.75" hidden="1">
      <c r="A1119" s="12">
        <v>364</v>
      </c>
      <c r="B1119" s="9" t="s">
        <v>1145</v>
      </c>
      <c r="C1119" s="20" t="s">
        <v>1745</v>
      </c>
      <c r="D1119" s="8">
        <v>1205</v>
      </c>
      <c r="E1119" s="10">
        <v>71647.017427385887</v>
      </c>
      <c r="F1119" s="10">
        <v>86334656</v>
      </c>
      <c r="G1119" s="18" t="s">
        <v>1106</v>
      </c>
      <c r="H1119" s="19" t="s">
        <v>1106</v>
      </c>
      <c r="I1119" s="11"/>
      <c r="J1119" s="11"/>
      <c r="M1119" s="17"/>
    </row>
    <row r="1120" spans="1:13" s="46" customFormat="1" ht="12.75">
      <c r="A1120" s="38">
        <v>355</v>
      </c>
      <c r="B1120" s="39" t="s">
        <v>1146</v>
      </c>
      <c r="C1120" s="40" t="s">
        <v>1745</v>
      </c>
      <c r="D1120" s="41">
        <v>92</v>
      </c>
      <c r="E1120" s="42">
        <v>197369.55434782608</v>
      </c>
      <c r="F1120" s="42">
        <v>18157999</v>
      </c>
      <c r="G1120" s="43" t="s">
        <v>1106</v>
      </c>
      <c r="H1120" s="44" t="s">
        <v>1106</v>
      </c>
      <c r="I1120" s="45"/>
      <c r="J1120" s="45" t="s">
        <v>1751</v>
      </c>
      <c r="M1120" s="47"/>
    </row>
    <row r="1121" spans="1:13" s="46" customFormat="1" ht="12.75">
      <c r="A1121" s="38">
        <v>371</v>
      </c>
      <c r="B1121" s="39" t="s">
        <v>1147</v>
      </c>
      <c r="C1121" s="40" t="s">
        <v>1748</v>
      </c>
      <c r="D1121" s="41">
        <v>0</v>
      </c>
      <c r="E1121" s="42" t="e">
        <v>#DIV/0!</v>
      </c>
      <c r="F1121" s="42">
        <v>0</v>
      </c>
      <c r="G1121" s="43" t="s">
        <v>1106</v>
      </c>
      <c r="H1121" s="44" t="s">
        <v>1106</v>
      </c>
      <c r="I1121" s="45"/>
      <c r="J1121" s="45" t="s">
        <v>1751</v>
      </c>
      <c r="M1121" s="47"/>
    </row>
    <row r="1122" spans="1:13" s="46" customFormat="1" ht="12.75">
      <c r="A1122" s="38">
        <v>376</v>
      </c>
      <c r="B1122" s="39" t="s">
        <v>1148</v>
      </c>
      <c r="C1122" s="40" t="s">
        <v>1748</v>
      </c>
      <c r="D1122" s="41">
        <v>194</v>
      </c>
      <c r="E1122" s="42">
        <v>2677500</v>
      </c>
      <c r="F1122" s="42">
        <v>519435000</v>
      </c>
      <c r="G1122" s="43" t="s">
        <v>1106</v>
      </c>
      <c r="H1122" s="44" t="s">
        <v>1106</v>
      </c>
      <c r="I1122" s="45"/>
      <c r="J1122" s="45" t="s">
        <v>1751</v>
      </c>
      <c r="M1122" s="47"/>
    </row>
    <row r="1123" spans="1:13" s="46" customFormat="1" ht="15.75" customHeight="1">
      <c r="A1123" s="38">
        <v>357</v>
      </c>
      <c r="B1123" s="39" t="s">
        <v>1149</v>
      </c>
      <c r="C1123" s="40" t="s">
        <v>1745</v>
      </c>
      <c r="D1123" s="41">
        <v>1800</v>
      </c>
      <c r="E1123" s="42">
        <v>161976.36055555556</v>
      </c>
      <c r="F1123" s="42">
        <v>291557449</v>
      </c>
      <c r="G1123" s="43" t="s">
        <v>1106</v>
      </c>
      <c r="H1123" s="44" t="s">
        <v>1106</v>
      </c>
      <c r="I1123" s="45"/>
      <c r="J1123" s="45" t="s">
        <v>1751</v>
      </c>
      <c r="M1123" s="47"/>
    </row>
    <row r="1124" spans="1:13" s="46" customFormat="1" ht="15.75" customHeight="1">
      <c r="A1124" s="38">
        <v>361</v>
      </c>
      <c r="B1124" s="39" t="s">
        <v>1150</v>
      </c>
      <c r="C1124" s="40" t="s">
        <v>1745</v>
      </c>
      <c r="D1124" s="41">
        <v>0</v>
      </c>
      <c r="E1124" s="42" t="e">
        <v>#DIV/0!</v>
      </c>
      <c r="F1124" s="42">
        <v>0</v>
      </c>
      <c r="G1124" s="43" t="s">
        <v>1106</v>
      </c>
      <c r="H1124" s="44" t="s">
        <v>1106</v>
      </c>
      <c r="I1124" s="45"/>
      <c r="J1124" s="45" t="s">
        <v>1751</v>
      </c>
      <c r="M1124" s="47"/>
    </row>
    <row r="1125" spans="1:13" s="46" customFormat="1" ht="12.75" customHeight="1">
      <c r="A1125" s="38">
        <v>356</v>
      </c>
      <c r="B1125" s="39" t="s">
        <v>1151</v>
      </c>
      <c r="C1125" s="40" t="s">
        <v>1745</v>
      </c>
      <c r="D1125" s="41">
        <v>600</v>
      </c>
      <c r="E1125" s="42">
        <v>132536.09583333333</v>
      </c>
      <c r="F1125" s="42">
        <v>79521657.5</v>
      </c>
      <c r="G1125" s="43" t="s">
        <v>1106</v>
      </c>
      <c r="H1125" s="44" t="s">
        <v>1106</v>
      </c>
      <c r="I1125" s="45"/>
      <c r="J1125" s="45" t="s">
        <v>1751</v>
      </c>
      <c r="M1125" s="47"/>
    </row>
    <row r="1126" spans="1:13" s="46" customFormat="1" ht="12.75" customHeight="1">
      <c r="A1126" s="38">
        <v>368</v>
      </c>
      <c r="B1126" s="39" t="s">
        <v>1152</v>
      </c>
      <c r="C1126" s="40" t="s">
        <v>1748</v>
      </c>
      <c r="D1126" s="41">
        <v>0</v>
      </c>
      <c r="E1126" s="42" t="e">
        <v>#DIV/0!</v>
      </c>
      <c r="F1126" s="42">
        <v>0</v>
      </c>
      <c r="G1126" s="43" t="s">
        <v>1106</v>
      </c>
      <c r="H1126" s="44" t="s">
        <v>1106</v>
      </c>
      <c r="I1126" s="45"/>
      <c r="J1126" s="45" t="s">
        <v>1751</v>
      </c>
      <c r="M1126" s="47"/>
    </row>
    <row r="1127" spans="1:13" s="46" customFormat="1" ht="12.75" customHeight="1">
      <c r="A1127" s="38">
        <v>379</v>
      </c>
      <c r="B1127" s="39" t="s">
        <v>1153</v>
      </c>
      <c r="C1127" s="40" t="s">
        <v>1748</v>
      </c>
      <c r="D1127" s="41">
        <v>0</v>
      </c>
      <c r="E1127" s="42" t="e">
        <v>#DIV/0!</v>
      </c>
      <c r="F1127" s="42">
        <v>0</v>
      </c>
      <c r="G1127" s="43" t="s">
        <v>1106</v>
      </c>
      <c r="H1127" s="44" t="s">
        <v>1106</v>
      </c>
      <c r="I1127" s="45"/>
      <c r="J1127" s="45" t="s">
        <v>1751</v>
      </c>
      <c r="M1127" s="47"/>
    </row>
    <row r="1128" spans="1:13" s="46" customFormat="1" ht="12.75" customHeight="1">
      <c r="A1128" s="38">
        <v>359</v>
      </c>
      <c r="B1128" s="39" t="s">
        <v>1154</v>
      </c>
      <c r="C1128" s="40" t="s">
        <v>1748</v>
      </c>
      <c r="D1128" s="41">
        <v>0</v>
      </c>
      <c r="E1128" s="42" t="e">
        <v>#DIV/0!</v>
      </c>
      <c r="F1128" s="42">
        <v>0</v>
      </c>
      <c r="G1128" s="43" t="s">
        <v>1106</v>
      </c>
      <c r="H1128" s="44" t="s">
        <v>1106</v>
      </c>
      <c r="I1128" s="45"/>
      <c r="J1128" s="45" t="s">
        <v>1751</v>
      </c>
      <c r="M1128" s="47"/>
    </row>
    <row r="1129" spans="1:13" s="46" customFormat="1" ht="12.75" customHeight="1">
      <c r="A1129" s="38">
        <v>375</v>
      </c>
      <c r="B1129" s="39" t="s">
        <v>1155</v>
      </c>
      <c r="C1129" s="40" t="s">
        <v>1748</v>
      </c>
      <c r="D1129" s="41">
        <v>0</v>
      </c>
      <c r="E1129" s="42" t="e">
        <v>#DIV/0!</v>
      </c>
      <c r="F1129" s="42">
        <v>0</v>
      </c>
      <c r="G1129" s="43" t="s">
        <v>1106</v>
      </c>
      <c r="H1129" s="44" t="s">
        <v>1106</v>
      </c>
      <c r="I1129" s="45"/>
      <c r="J1129" s="45" t="s">
        <v>1751</v>
      </c>
      <c r="M1129" s="47"/>
    </row>
    <row r="1130" spans="1:13" s="46" customFormat="1" ht="12.75" customHeight="1">
      <c r="A1130" s="38">
        <v>378</v>
      </c>
      <c r="B1130" s="39" t="s">
        <v>1156</v>
      </c>
      <c r="C1130" s="40" t="s">
        <v>1748</v>
      </c>
      <c r="D1130" s="41">
        <v>0</v>
      </c>
      <c r="E1130" s="42" t="e">
        <v>#DIV/0!</v>
      </c>
      <c r="F1130" s="42">
        <v>0</v>
      </c>
      <c r="G1130" s="43" t="s">
        <v>1106</v>
      </c>
      <c r="H1130" s="44" t="s">
        <v>1106</v>
      </c>
      <c r="I1130" s="45"/>
      <c r="J1130" s="45" t="s">
        <v>1751</v>
      </c>
      <c r="M1130" s="47"/>
    </row>
    <row r="1131" spans="1:13" s="46" customFormat="1" ht="12.75" customHeight="1">
      <c r="A1131" s="38">
        <v>380</v>
      </c>
      <c r="B1131" s="39" t="s">
        <v>1157</v>
      </c>
      <c r="C1131" s="40" t="s">
        <v>1748</v>
      </c>
      <c r="D1131" s="41">
        <v>0</v>
      </c>
      <c r="E1131" s="42" t="e">
        <v>#DIV/0!</v>
      </c>
      <c r="F1131" s="42">
        <v>0</v>
      </c>
      <c r="G1131" s="43" t="s">
        <v>1106</v>
      </c>
      <c r="H1131" s="44" t="s">
        <v>1106</v>
      </c>
      <c r="I1131" s="45"/>
      <c r="J1131" s="45" t="s">
        <v>1751</v>
      </c>
      <c r="M1131" s="47"/>
    </row>
    <row r="1132" spans="1:13" s="46" customFormat="1" ht="12.75" customHeight="1">
      <c r="A1132" s="38">
        <v>369</v>
      </c>
      <c r="B1132" s="39" t="s">
        <v>1158</v>
      </c>
      <c r="C1132" s="40" t="s">
        <v>1748</v>
      </c>
      <c r="D1132" s="41">
        <v>0</v>
      </c>
      <c r="E1132" s="42" t="e">
        <v>#DIV/0!</v>
      </c>
      <c r="F1132" s="42">
        <v>0</v>
      </c>
      <c r="G1132" s="43" t="s">
        <v>1106</v>
      </c>
      <c r="H1132" s="44" t="s">
        <v>1106</v>
      </c>
      <c r="I1132" s="45"/>
      <c r="J1132" s="45" t="s">
        <v>1751</v>
      </c>
      <c r="M1132" s="47"/>
    </row>
    <row r="1133" spans="1:13" s="46" customFormat="1" ht="12" customHeight="1">
      <c r="A1133" s="38">
        <v>367</v>
      </c>
      <c r="B1133" s="39" t="s">
        <v>1159</v>
      </c>
      <c r="C1133" s="40" t="s">
        <v>1748</v>
      </c>
      <c r="D1133" s="41">
        <v>0</v>
      </c>
      <c r="E1133" s="42" t="e">
        <v>#DIV/0!</v>
      </c>
      <c r="F1133" s="42">
        <v>0</v>
      </c>
      <c r="G1133" s="43" t="s">
        <v>1106</v>
      </c>
      <c r="H1133" s="44" t="s">
        <v>1106</v>
      </c>
      <c r="I1133" s="45"/>
      <c r="J1133" s="45" t="s">
        <v>1751</v>
      </c>
      <c r="M1133" s="47"/>
    </row>
    <row r="1134" spans="1:13" s="46" customFormat="1" ht="12" customHeight="1">
      <c r="A1134" s="38">
        <v>365</v>
      </c>
      <c r="B1134" s="39" t="s">
        <v>1160</v>
      </c>
      <c r="C1134" s="40" t="s">
        <v>1748</v>
      </c>
      <c r="D1134" s="41">
        <v>625</v>
      </c>
      <c r="E1134" s="42">
        <v>1996664.4251999999</v>
      </c>
      <c r="F1134" s="42">
        <v>1247915265.75</v>
      </c>
      <c r="G1134" s="43" t="s">
        <v>1106</v>
      </c>
      <c r="H1134" s="44" t="s">
        <v>1106</v>
      </c>
      <c r="I1134" s="45"/>
      <c r="J1134" s="45" t="s">
        <v>1751</v>
      </c>
      <c r="M1134" s="47"/>
    </row>
    <row r="1135" spans="1:13" s="46" customFormat="1" ht="16.5" customHeight="1">
      <c r="A1135" s="38">
        <v>354</v>
      </c>
      <c r="B1135" s="39" t="s">
        <v>1161</v>
      </c>
      <c r="C1135" s="40" t="s">
        <v>1745</v>
      </c>
      <c r="D1135" s="41">
        <v>0</v>
      </c>
      <c r="E1135" s="42" t="e">
        <v>#DIV/0!</v>
      </c>
      <c r="F1135" s="42">
        <v>0</v>
      </c>
      <c r="G1135" s="43" t="s">
        <v>1106</v>
      </c>
      <c r="H1135" s="44" t="s">
        <v>1106</v>
      </c>
      <c r="I1135" s="45"/>
      <c r="J1135" s="45" t="s">
        <v>1751</v>
      </c>
      <c r="M1135" s="47"/>
    </row>
    <row r="1136" spans="1:13" s="15" customFormat="1" ht="12" hidden="1" customHeight="1">
      <c r="A1136" s="12">
        <v>422</v>
      </c>
      <c r="B1136" s="9" t="s">
        <v>1162</v>
      </c>
      <c r="C1136" s="20" t="s">
        <v>1745</v>
      </c>
      <c r="D1136" s="8">
        <v>160</v>
      </c>
      <c r="E1136" s="10">
        <v>171000</v>
      </c>
      <c r="F1136" s="10">
        <v>27360000</v>
      </c>
      <c r="G1136" s="18" t="s">
        <v>1106</v>
      </c>
      <c r="H1136" s="19" t="s">
        <v>1106</v>
      </c>
      <c r="I1136" s="11"/>
      <c r="J1136" s="11" t="s">
        <v>1739</v>
      </c>
      <c r="M1136" s="17"/>
    </row>
    <row r="1137" spans="1:13" s="15" customFormat="1" ht="12.75" hidden="1" customHeight="1">
      <c r="A1137" s="12">
        <v>385</v>
      </c>
      <c r="B1137" s="9" t="s">
        <v>1163</v>
      </c>
      <c r="C1137" s="20" t="s">
        <v>1747</v>
      </c>
      <c r="D1137" s="8">
        <v>42</v>
      </c>
      <c r="E1137" s="10">
        <v>513000</v>
      </c>
      <c r="F1137" s="10">
        <v>21546000</v>
      </c>
      <c r="G1137" s="18" t="s">
        <v>1106</v>
      </c>
      <c r="H1137" s="19" t="s">
        <v>1106</v>
      </c>
      <c r="I1137" s="11"/>
      <c r="J1137" s="11" t="s">
        <v>1739</v>
      </c>
      <c r="M1137" s="17"/>
    </row>
    <row r="1138" spans="1:13" s="15" customFormat="1" ht="12.75" hidden="1" customHeight="1">
      <c r="A1138" s="12">
        <v>398</v>
      </c>
      <c r="B1138" s="9" t="s">
        <v>1164</v>
      </c>
      <c r="C1138" s="20" t="s">
        <v>1745</v>
      </c>
      <c r="D1138" s="8">
        <v>48</v>
      </c>
      <c r="E1138" s="10">
        <v>3403850.0833333335</v>
      </c>
      <c r="F1138" s="10">
        <v>163384804</v>
      </c>
      <c r="G1138" s="18" t="s">
        <v>1106</v>
      </c>
      <c r="H1138" s="19" t="s">
        <v>1106</v>
      </c>
      <c r="I1138" s="11"/>
      <c r="J1138" s="11" t="s">
        <v>1739</v>
      </c>
      <c r="M1138" s="17"/>
    </row>
    <row r="1139" spans="1:13" s="15" customFormat="1" ht="12.75" hidden="1" customHeight="1">
      <c r="A1139" s="12">
        <v>415</v>
      </c>
      <c r="B1139" s="9" t="s">
        <v>1165</v>
      </c>
      <c r="C1139" s="20" t="s">
        <v>1742</v>
      </c>
      <c r="D1139" s="8">
        <v>30</v>
      </c>
      <c r="E1139" s="10">
        <v>826199.8666666667</v>
      </c>
      <c r="F1139" s="10">
        <v>24785996</v>
      </c>
      <c r="G1139" s="18" t="s">
        <v>1106</v>
      </c>
      <c r="H1139" s="19" t="s">
        <v>1106</v>
      </c>
      <c r="I1139" s="11"/>
      <c r="J1139" s="11" t="s">
        <v>1739</v>
      </c>
      <c r="M1139" s="17"/>
    </row>
    <row r="1140" spans="1:13" s="15" customFormat="1" ht="12.75" hidden="1" customHeight="1">
      <c r="A1140" s="12">
        <v>383</v>
      </c>
      <c r="B1140" s="9" t="s">
        <v>1166</v>
      </c>
      <c r="C1140" s="20" t="s">
        <v>1742</v>
      </c>
      <c r="D1140" s="8">
        <v>2265</v>
      </c>
      <c r="E1140" s="10">
        <v>1174683.9987196468</v>
      </c>
      <c r="F1140" s="10">
        <v>2660659257.0999999</v>
      </c>
      <c r="G1140" s="18" t="s">
        <v>1106</v>
      </c>
      <c r="H1140" s="19" t="s">
        <v>1106</v>
      </c>
      <c r="I1140" s="11"/>
      <c r="J1140" s="11" t="s">
        <v>1739</v>
      </c>
      <c r="M1140" s="17"/>
    </row>
    <row r="1141" spans="1:13" s="15" customFormat="1" ht="12.75" hidden="1" customHeight="1">
      <c r="A1141" s="12">
        <v>417</v>
      </c>
      <c r="B1141" s="9" t="s">
        <v>1167</v>
      </c>
      <c r="C1141" s="20" t="s">
        <v>1784</v>
      </c>
      <c r="D1141" s="8">
        <v>85</v>
      </c>
      <c r="E1141" s="10">
        <v>2013478</v>
      </c>
      <c r="F1141" s="10">
        <v>171145630</v>
      </c>
      <c r="G1141" s="18" t="s">
        <v>1106</v>
      </c>
      <c r="H1141" s="19" t="s">
        <v>1106</v>
      </c>
      <c r="I1141" s="11"/>
      <c r="J1141" s="11" t="s">
        <v>1739</v>
      </c>
      <c r="M1141" s="17"/>
    </row>
    <row r="1142" spans="1:13" s="15" customFormat="1" ht="12.75" hidden="1" customHeight="1">
      <c r="A1142" s="12">
        <v>406</v>
      </c>
      <c r="B1142" s="9" t="s">
        <v>1168</v>
      </c>
      <c r="C1142" s="20" t="s">
        <v>1742</v>
      </c>
      <c r="D1142" s="8">
        <v>0</v>
      </c>
      <c r="E1142" s="10" t="e">
        <v>#DIV/0!</v>
      </c>
      <c r="F1142" s="10">
        <v>0</v>
      </c>
      <c r="G1142" s="18" t="s">
        <v>1106</v>
      </c>
      <c r="H1142" s="19" t="s">
        <v>1106</v>
      </c>
      <c r="I1142" s="11"/>
      <c r="J1142" s="11" t="s">
        <v>1739</v>
      </c>
      <c r="M1142" s="17"/>
    </row>
    <row r="1143" spans="1:13" s="15" customFormat="1" ht="12.75" hidden="1" customHeight="1">
      <c r="A1143" s="12">
        <v>407</v>
      </c>
      <c r="B1143" s="9" t="s">
        <v>1169</v>
      </c>
      <c r="C1143" s="20" t="s">
        <v>1742</v>
      </c>
      <c r="D1143" s="8">
        <v>15</v>
      </c>
      <c r="E1143" s="10">
        <v>2434500</v>
      </c>
      <c r="F1143" s="10">
        <v>36517500</v>
      </c>
      <c r="G1143" s="18" t="s">
        <v>1106</v>
      </c>
      <c r="H1143" s="19" t="s">
        <v>1106</v>
      </c>
      <c r="I1143" s="11"/>
      <c r="J1143" s="11" t="s">
        <v>1739</v>
      </c>
      <c r="M1143" s="17"/>
    </row>
    <row r="1144" spans="1:13" s="15" customFormat="1" ht="12.75" hidden="1" customHeight="1">
      <c r="A1144" s="12">
        <v>391</v>
      </c>
      <c r="B1144" s="9" t="s">
        <v>1170</v>
      </c>
      <c r="C1144" s="20" t="s">
        <v>1742</v>
      </c>
      <c r="D1144" s="8">
        <v>0</v>
      </c>
      <c r="E1144" s="10" t="e">
        <v>#DIV/0!</v>
      </c>
      <c r="F1144" s="10">
        <v>0</v>
      </c>
      <c r="G1144" s="18" t="s">
        <v>1106</v>
      </c>
      <c r="H1144" s="19" t="s">
        <v>1106</v>
      </c>
      <c r="I1144" s="11"/>
      <c r="J1144" s="11" t="s">
        <v>1739</v>
      </c>
      <c r="M1144" s="17"/>
    </row>
    <row r="1145" spans="1:13" s="15" customFormat="1" ht="12.75" hidden="1" customHeight="1">
      <c r="A1145" s="12">
        <v>401</v>
      </c>
      <c r="B1145" s="9" t="s">
        <v>1171</v>
      </c>
      <c r="C1145" s="20" t="s">
        <v>1742</v>
      </c>
      <c r="D1145" s="8">
        <v>2684</v>
      </c>
      <c r="E1145" s="10">
        <v>171313.22391952309</v>
      </c>
      <c r="F1145" s="10">
        <v>459804693</v>
      </c>
      <c r="G1145" s="18" t="s">
        <v>1106</v>
      </c>
      <c r="H1145" s="19" t="s">
        <v>1106</v>
      </c>
      <c r="I1145" s="11"/>
      <c r="J1145" s="11" t="s">
        <v>1739</v>
      </c>
      <c r="M1145" s="17"/>
    </row>
    <row r="1146" spans="1:13" s="15" customFormat="1" ht="12.75" hidden="1" customHeight="1">
      <c r="A1146" s="12">
        <v>402</v>
      </c>
      <c r="B1146" s="9" t="s">
        <v>1172</v>
      </c>
      <c r="C1146" s="20" t="s">
        <v>1738</v>
      </c>
      <c r="D1146" s="8">
        <v>4987.84</v>
      </c>
      <c r="E1146" s="10">
        <v>169948.17283633797</v>
      </c>
      <c r="F1146" s="10">
        <v>847674294.39999998</v>
      </c>
      <c r="G1146" s="18" t="s">
        <v>1106</v>
      </c>
      <c r="H1146" s="19" t="s">
        <v>1106</v>
      </c>
      <c r="I1146" s="11"/>
      <c r="J1146" s="11" t="s">
        <v>1739</v>
      </c>
      <c r="M1146" s="17"/>
    </row>
    <row r="1147" spans="1:13" s="15" customFormat="1" ht="12.75" hidden="1" customHeight="1">
      <c r="A1147" s="12">
        <v>397</v>
      </c>
      <c r="B1147" s="9" t="s">
        <v>1173</v>
      </c>
      <c r="C1147" s="20" t="s">
        <v>1745</v>
      </c>
      <c r="D1147" s="8">
        <v>0</v>
      </c>
      <c r="E1147" s="10" t="e">
        <v>#DIV/0!</v>
      </c>
      <c r="F1147" s="10">
        <v>0</v>
      </c>
      <c r="G1147" s="18" t="s">
        <v>1106</v>
      </c>
      <c r="H1147" s="19" t="s">
        <v>1106</v>
      </c>
      <c r="I1147" s="11"/>
      <c r="J1147" s="11" t="s">
        <v>1739</v>
      </c>
      <c r="M1147" s="17"/>
    </row>
    <row r="1148" spans="1:13" s="15" customFormat="1" ht="12.75" hidden="1" customHeight="1">
      <c r="A1148" s="12">
        <v>382</v>
      </c>
      <c r="B1148" s="9" t="s">
        <v>1174</v>
      </c>
      <c r="C1148" s="20" t="s">
        <v>1747</v>
      </c>
      <c r="D1148" s="8">
        <v>50</v>
      </c>
      <c r="E1148" s="10">
        <v>75239.86</v>
      </c>
      <c r="F1148" s="10">
        <v>3761993</v>
      </c>
      <c r="G1148" s="18" t="s">
        <v>1106</v>
      </c>
      <c r="H1148" s="19" t="s">
        <v>1106</v>
      </c>
      <c r="I1148" s="11"/>
      <c r="J1148" s="11" t="s">
        <v>1739</v>
      </c>
      <c r="M1148" s="17"/>
    </row>
    <row r="1149" spans="1:13" s="15" customFormat="1" ht="12.75" hidden="1" customHeight="1">
      <c r="A1149" s="12">
        <v>421</v>
      </c>
      <c r="B1149" s="9" t="s">
        <v>1175</v>
      </c>
      <c r="C1149" s="20" t="s">
        <v>1748</v>
      </c>
      <c r="D1149" s="8">
        <v>0</v>
      </c>
      <c r="E1149" s="10" t="e">
        <v>#DIV/0!</v>
      </c>
      <c r="F1149" s="10">
        <v>0</v>
      </c>
      <c r="G1149" s="18" t="s">
        <v>1106</v>
      </c>
      <c r="H1149" s="19" t="s">
        <v>1106</v>
      </c>
      <c r="I1149" s="11"/>
      <c r="J1149" s="11" t="s">
        <v>1739</v>
      </c>
      <c r="M1149" s="17"/>
    </row>
    <row r="1150" spans="1:13" s="15" customFormat="1" ht="14.25" hidden="1" customHeight="1">
      <c r="A1150" s="12">
        <v>387</v>
      </c>
      <c r="B1150" s="9" t="s">
        <v>1176</v>
      </c>
      <c r="C1150" s="20" t="s">
        <v>1742</v>
      </c>
      <c r="D1150" s="8">
        <v>6536</v>
      </c>
      <c r="E1150" s="10">
        <v>484064.1629742962</v>
      </c>
      <c r="F1150" s="10">
        <v>3163843369.1999998</v>
      </c>
      <c r="G1150" s="18" t="s">
        <v>1106</v>
      </c>
      <c r="H1150" s="19" t="s">
        <v>1106</v>
      </c>
      <c r="I1150" s="11"/>
      <c r="J1150" s="11" t="s">
        <v>1739</v>
      </c>
      <c r="M1150" s="17"/>
    </row>
    <row r="1151" spans="1:13" s="15" customFormat="1" ht="14.25" hidden="1" customHeight="1">
      <c r="A1151" s="12">
        <v>381</v>
      </c>
      <c r="B1151" s="9" t="s">
        <v>1177</v>
      </c>
      <c r="C1151" s="20" t="s">
        <v>1748</v>
      </c>
      <c r="D1151" s="8">
        <v>430</v>
      </c>
      <c r="E1151" s="10">
        <v>456569.37209302327</v>
      </c>
      <c r="F1151" s="10">
        <v>196324830</v>
      </c>
      <c r="G1151" s="18" t="s">
        <v>1106</v>
      </c>
      <c r="H1151" s="19" t="s">
        <v>1106</v>
      </c>
      <c r="I1151" s="11"/>
      <c r="J1151" s="11" t="s">
        <v>1739</v>
      </c>
      <c r="M1151" s="17"/>
    </row>
    <row r="1152" spans="1:13" s="15" customFormat="1" ht="14.25" hidden="1" customHeight="1">
      <c r="A1152" s="12">
        <v>411</v>
      </c>
      <c r="B1152" s="9" t="s">
        <v>1178</v>
      </c>
      <c r="C1152" s="20" t="s">
        <v>1748</v>
      </c>
      <c r="D1152" s="8">
        <v>1063</v>
      </c>
      <c r="E1152" s="10">
        <v>426195</v>
      </c>
      <c r="F1152" s="10">
        <v>453045285</v>
      </c>
      <c r="G1152" s="18" t="s">
        <v>1106</v>
      </c>
      <c r="H1152" s="19" t="s">
        <v>1106</v>
      </c>
      <c r="I1152" s="11"/>
      <c r="J1152" s="11" t="s">
        <v>1739</v>
      </c>
      <c r="M1152" s="17"/>
    </row>
    <row r="1153" spans="1:13" s="15" customFormat="1" ht="14.25" hidden="1" customHeight="1">
      <c r="A1153" s="12">
        <v>420</v>
      </c>
      <c r="B1153" s="9" t="s">
        <v>1179</v>
      </c>
      <c r="C1153" s="20" t="s">
        <v>1748</v>
      </c>
      <c r="D1153" s="8">
        <v>330</v>
      </c>
      <c r="E1153" s="10">
        <v>721996.92121212126</v>
      </c>
      <c r="F1153" s="10">
        <v>238258984</v>
      </c>
      <c r="G1153" s="18" t="s">
        <v>1106</v>
      </c>
      <c r="H1153" s="19" t="s">
        <v>1106</v>
      </c>
      <c r="I1153" s="11"/>
      <c r="J1153" s="11" t="s">
        <v>1739</v>
      </c>
      <c r="M1153" s="17"/>
    </row>
    <row r="1154" spans="1:13" s="15" customFormat="1" ht="14.25" hidden="1" customHeight="1">
      <c r="A1154" s="12">
        <v>408</v>
      </c>
      <c r="B1154" s="9" t="s">
        <v>1180</v>
      </c>
      <c r="C1154" s="20" t="s">
        <v>1748</v>
      </c>
      <c r="D1154" s="8">
        <v>2100</v>
      </c>
      <c r="E1154" s="10">
        <v>122399.91428571429</v>
      </c>
      <c r="F1154" s="10">
        <v>257039820</v>
      </c>
      <c r="G1154" s="18" t="s">
        <v>1106</v>
      </c>
      <c r="H1154" s="19" t="s">
        <v>1106</v>
      </c>
      <c r="I1154" s="11"/>
      <c r="J1154" s="11" t="s">
        <v>1739</v>
      </c>
      <c r="M1154" s="17"/>
    </row>
    <row r="1155" spans="1:13" s="15" customFormat="1" ht="12.75" hidden="1" customHeight="1">
      <c r="A1155" s="12">
        <v>390</v>
      </c>
      <c r="B1155" s="9" t="s">
        <v>1181</v>
      </c>
      <c r="C1155" s="20" t="s">
        <v>1745</v>
      </c>
      <c r="D1155" s="8">
        <v>0</v>
      </c>
      <c r="E1155" s="10" t="e">
        <v>#DIV/0!</v>
      </c>
      <c r="F1155" s="10">
        <v>0</v>
      </c>
      <c r="G1155" s="18" t="s">
        <v>1106</v>
      </c>
      <c r="H1155" s="19" t="s">
        <v>1106</v>
      </c>
      <c r="I1155" s="11"/>
      <c r="J1155" s="11" t="s">
        <v>1739</v>
      </c>
      <c r="M1155" s="17"/>
    </row>
    <row r="1156" spans="1:13" s="15" customFormat="1" ht="12.75" hidden="1" customHeight="1">
      <c r="A1156" s="12">
        <v>403</v>
      </c>
      <c r="B1156" s="9" t="s">
        <v>1182</v>
      </c>
      <c r="C1156" s="20" t="s">
        <v>1748</v>
      </c>
      <c r="D1156" s="8">
        <v>0</v>
      </c>
      <c r="E1156" s="10" t="e">
        <v>#DIV/0!</v>
      </c>
      <c r="F1156" s="10">
        <v>0</v>
      </c>
      <c r="G1156" s="18" t="s">
        <v>1106</v>
      </c>
      <c r="H1156" s="19" t="s">
        <v>1106</v>
      </c>
      <c r="I1156" s="11"/>
      <c r="J1156" s="11" t="s">
        <v>1739</v>
      </c>
      <c r="M1156" s="17"/>
    </row>
    <row r="1157" spans="1:13" s="15" customFormat="1" ht="12.75" hidden="1" customHeight="1">
      <c r="A1157" s="12">
        <v>388</v>
      </c>
      <c r="B1157" s="9" t="s">
        <v>1183</v>
      </c>
      <c r="C1157" s="20" t="s">
        <v>1742</v>
      </c>
      <c r="D1157" s="8">
        <v>500</v>
      </c>
      <c r="E1157" s="10">
        <v>1195016.19</v>
      </c>
      <c r="F1157" s="10">
        <v>597508095</v>
      </c>
      <c r="G1157" s="18" t="s">
        <v>1106</v>
      </c>
      <c r="H1157" s="19" t="s">
        <v>1106</v>
      </c>
      <c r="I1157" s="11"/>
      <c r="J1157" s="11" t="s">
        <v>1739</v>
      </c>
      <c r="M1157" s="17"/>
    </row>
    <row r="1158" spans="1:13" s="15" customFormat="1" ht="12.75" hidden="1" customHeight="1">
      <c r="A1158" s="12">
        <v>404</v>
      </c>
      <c r="B1158" s="9" t="s">
        <v>1184</v>
      </c>
      <c r="C1158" s="20" t="s">
        <v>1748</v>
      </c>
      <c r="D1158" s="8">
        <v>0</v>
      </c>
      <c r="E1158" s="10" t="e">
        <v>#DIV/0!</v>
      </c>
      <c r="F1158" s="10">
        <v>0</v>
      </c>
      <c r="G1158" s="18" t="s">
        <v>1106</v>
      </c>
      <c r="H1158" s="19" t="s">
        <v>1106</v>
      </c>
      <c r="I1158" s="11"/>
      <c r="J1158" s="11" t="s">
        <v>1739</v>
      </c>
      <c r="M1158" s="17"/>
    </row>
    <row r="1159" spans="1:13" s="15" customFormat="1" ht="12.75" hidden="1" customHeight="1">
      <c r="A1159" s="12">
        <v>418</v>
      </c>
      <c r="B1159" s="9" t="s">
        <v>1185</v>
      </c>
      <c r="C1159" s="20" t="s">
        <v>1745</v>
      </c>
      <c r="D1159" s="8">
        <v>0</v>
      </c>
      <c r="E1159" s="10" t="e">
        <v>#DIV/0!</v>
      </c>
      <c r="F1159" s="10">
        <v>0</v>
      </c>
      <c r="G1159" s="18" t="s">
        <v>1106</v>
      </c>
      <c r="H1159" s="19" t="s">
        <v>1106</v>
      </c>
      <c r="I1159" s="11"/>
      <c r="J1159" s="11" t="s">
        <v>1739</v>
      </c>
      <c r="M1159" s="17"/>
    </row>
    <row r="1160" spans="1:13" s="15" customFormat="1" ht="12.75" hidden="1" customHeight="1">
      <c r="A1160" s="12">
        <v>400</v>
      </c>
      <c r="B1160" s="9" t="s">
        <v>1186</v>
      </c>
      <c r="C1160" s="20" t="s">
        <v>1752</v>
      </c>
      <c r="D1160" s="8">
        <v>496</v>
      </c>
      <c r="E1160" s="10">
        <v>927208.30645161285</v>
      </c>
      <c r="F1160" s="10">
        <v>459895320</v>
      </c>
      <c r="G1160" s="18" t="s">
        <v>1106</v>
      </c>
      <c r="H1160" s="19" t="s">
        <v>1106</v>
      </c>
      <c r="I1160" s="11"/>
      <c r="J1160" s="11" t="s">
        <v>1739</v>
      </c>
      <c r="M1160" s="17"/>
    </row>
    <row r="1161" spans="1:13" s="15" customFormat="1" ht="12.75" hidden="1" customHeight="1">
      <c r="A1161" s="12">
        <v>413</v>
      </c>
      <c r="B1161" s="9" t="s">
        <v>1187</v>
      </c>
      <c r="C1161" s="20" t="s">
        <v>1748</v>
      </c>
      <c r="D1161" s="8">
        <v>0</v>
      </c>
      <c r="E1161" s="10" t="e">
        <v>#DIV/0!</v>
      </c>
      <c r="F1161" s="10">
        <v>0</v>
      </c>
      <c r="G1161" s="18" t="s">
        <v>1106</v>
      </c>
      <c r="H1161" s="19" t="s">
        <v>1106</v>
      </c>
      <c r="I1161" s="11"/>
      <c r="J1161" s="11" t="s">
        <v>1739</v>
      </c>
      <c r="M1161" s="17"/>
    </row>
    <row r="1162" spans="1:13" s="15" customFormat="1" ht="12.75" hidden="1" customHeight="1">
      <c r="A1162" s="12">
        <v>424</v>
      </c>
      <c r="B1162" s="9" t="s">
        <v>1188</v>
      </c>
      <c r="C1162" s="20" t="s">
        <v>1745</v>
      </c>
      <c r="D1162" s="8">
        <v>0</v>
      </c>
      <c r="E1162" s="10" t="e">
        <v>#DIV/0!</v>
      </c>
      <c r="F1162" s="10">
        <v>0</v>
      </c>
      <c r="G1162" s="18" t="s">
        <v>1106</v>
      </c>
      <c r="H1162" s="19" t="s">
        <v>1106</v>
      </c>
      <c r="I1162" s="11"/>
      <c r="J1162" s="11" t="s">
        <v>1739</v>
      </c>
      <c r="M1162" s="17"/>
    </row>
    <row r="1163" spans="1:13" s="15" customFormat="1" ht="12.75" hidden="1" customHeight="1">
      <c r="A1163" s="12">
        <v>423</v>
      </c>
      <c r="B1163" s="9" t="s">
        <v>1189</v>
      </c>
      <c r="C1163" s="20" t="s">
        <v>1748</v>
      </c>
      <c r="D1163" s="8">
        <v>440</v>
      </c>
      <c r="E1163" s="10">
        <v>427500</v>
      </c>
      <c r="F1163" s="10">
        <v>188100000</v>
      </c>
      <c r="G1163" s="18" t="s">
        <v>1106</v>
      </c>
      <c r="H1163" s="19" t="s">
        <v>1106</v>
      </c>
      <c r="I1163" s="11"/>
      <c r="J1163" s="11" t="s">
        <v>1739</v>
      </c>
      <c r="M1163" s="17"/>
    </row>
    <row r="1164" spans="1:13" s="15" customFormat="1" ht="12.75" hidden="1" customHeight="1">
      <c r="A1164" s="12">
        <v>416</v>
      </c>
      <c r="B1164" s="9" t="s">
        <v>1190</v>
      </c>
      <c r="C1164" s="20" t="s">
        <v>1748</v>
      </c>
      <c r="D1164" s="8">
        <v>75</v>
      </c>
      <c r="E1164" s="10">
        <v>409449.48</v>
      </c>
      <c r="F1164" s="10">
        <v>30708711</v>
      </c>
      <c r="G1164" s="18" t="s">
        <v>1106</v>
      </c>
      <c r="H1164" s="19" t="s">
        <v>1106</v>
      </c>
      <c r="I1164" s="11"/>
      <c r="J1164" s="11" t="s">
        <v>1739</v>
      </c>
      <c r="M1164" s="17"/>
    </row>
    <row r="1165" spans="1:13" s="15" customFormat="1" ht="12.75" hidden="1" customHeight="1">
      <c r="A1165" s="12">
        <v>384</v>
      </c>
      <c r="B1165" s="9" t="s">
        <v>1191</v>
      </c>
      <c r="C1165" s="20" t="s">
        <v>1784</v>
      </c>
      <c r="D1165" s="8">
        <v>1223</v>
      </c>
      <c r="E1165" s="10">
        <v>547813.92575633689</v>
      </c>
      <c r="F1165" s="10">
        <v>669976431.20000005</v>
      </c>
      <c r="G1165" s="18" t="s">
        <v>1106</v>
      </c>
      <c r="H1165" s="19" t="s">
        <v>1106</v>
      </c>
      <c r="I1165" s="11"/>
      <c r="J1165" s="11" t="s">
        <v>1739</v>
      </c>
      <c r="M1165" s="17"/>
    </row>
    <row r="1166" spans="1:13" s="15" customFormat="1" ht="12.75" hidden="1" customHeight="1">
      <c r="A1166" s="12">
        <v>395</v>
      </c>
      <c r="B1166" s="9" t="s">
        <v>1192</v>
      </c>
      <c r="C1166" s="20" t="s">
        <v>1747</v>
      </c>
      <c r="D1166" s="8">
        <v>0</v>
      </c>
      <c r="E1166" s="10" t="e">
        <v>#DIV/0!</v>
      </c>
      <c r="F1166" s="10">
        <v>0</v>
      </c>
      <c r="G1166" s="18" t="s">
        <v>1106</v>
      </c>
      <c r="H1166" s="19" t="s">
        <v>1106</v>
      </c>
      <c r="I1166" s="11"/>
      <c r="J1166" s="11" t="s">
        <v>1739</v>
      </c>
      <c r="M1166" s="17"/>
    </row>
    <row r="1167" spans="1:13" s="15" customFormat="1" ht="12.75" hidden="1" customHeight="1">
      <c r="A1167" s="12">
        <v>394</v>
      </c>
      <c r="B1167" s="9" t="s">
        <v>1193</v>
      </c>
      <c r="C1167" s="20" t="s">
        <v>1752</v>
      </c>
      <c r="D1167" s="8">
        <v>310</v>
      </c>
      <c r="E1167" s="10">
        <v>894288.15161290322</v>
      </c>
      <c r="F1167" s="10">
        <v>277229327</v>
      </c>
      <c r="G1167" s="18" t="s">
        <v>1106</v>
      </c>
      <c r="H1167" s="19" t="s">
        <v>1106</v>
      </c>
      <c r="I1167" s="11"/>
      <c r="J1167" s="11" t="s">
        <v>1739</v>
      </c>
      <c r="M1167" s="17"/>
    </row>
    <row r="1168" spans="1:13" s="15" customFormat="1" ht="12.75" hidden="1" customHeight="1">
      <c r="A1168" s="12">
        <v>396</v>
      </c>
      <c r="B1168" s="9" t="s">
        <v>1194</v>
      </c>
      <c r="C1168" s="20" t="s">
        <v>1748</v>
      </c>
      <c r="D1168" s="8">
        <v>0</v>
      </c>
      <c r="E1168" s="10" t="e">
        <v>#DIV/0!</v>
      </c>
      <c r="F1168" s="10">
        <v>0</v>
      </c>
      <c r="G1168" s="18" t="s">
        <v>1106</v>
      </c>
      <c r="H1168" s="19" t="s">
        <v>1106</v>
      </c>
      <c r="I1168" s="11"/>
      <c r="J1168" s="11" t="s">
        <v>1739</v>
      </c>
      <c r="M1168" s="17"/>
    </row>
    <row r="1169" spans="1:13" s="15" customFormat="1" ht="12.75" hidden="1" customHeight="1">
      <c r="A1169" s="12">
        <v>393</v>
      </c>
      <c r="B1169" s="9" t="s">
        <v>1195</v>
      </c>
      <c r="C1169" s="20" t="s">
        <v>1747</v>
      </c>
      <c r="D1169" s="8">
        <v>0</v>
      </c>
      <c r="E1169" s="10" t="e">
        <v>#DIV/0!</v>
      </c>
      <c r="F1169" s="10">
        <v>0</v>
      </c>
      <c r="G1169" s="18" t="s">
        <v>1106</v>
      </c>
      <c r="H1169" s="19" t="s">
        <v>1106</v>
      </c>
      <c r="I1169" s="11"/>
      <c r="J1169" s="11" t="s">
        <v>1739</v>
      </c>
      <c r="M1169" s="17"/>
    </row>
    <row r="1170" spans="1:13" s="15" customFormat="1" ht="12.75" hidden="1" customHeight="1">
      <c r="A1170" s="12">
        <v>419</v>
      </c>
      <c r="B1170" s="9" t="s">
        <v>1196</v>
      </c>
      <c r="C1170" s="20" t="s">
        <v>1752</v>
      </c>
      <c r="D1170" s="8">
        <v>21</v>
      </c>
      <c r="E1170" s="10">
        <v>3213000</v>
      </c>
      <c r="F1170" s="10">
        <v>67473000</v>
      </c>
      <c r="G1170" s="18" t="s">
        <v>1106</v>
      </c>
      <c r="H1170" s="19" t="s">
        <v>1106</v>
      </c>
      <c r="I1170" s="11"/>
      <c r="J1170" s="11" t="s">
        <v>1739</v>
      </c>
      <c r="M1170" s="17"/>
    </row>
    <row r="1171" spans="1:13" s="15" customFormat="1" ht="12.75" hidden="1" customHeight="1">
      <c r="A1171" s="12">
        <v>409</v>
      </c>
      <c r="B1171" s="9" t="s">
        <v>1197</v>
      </c>
      <c r="C1171" s="20" t="s">
        <v>1748</v>
      </c>
      <c r="D1171" s="8">
        <v>0</v>
      </c>
      <c r="E1171" s="10" t="e">
        <v>#DIV/0!</v>
      </c>
      <c r="F1171" s="10">
        <v>0</v>
      </c>
      <c r="G1171" s="18" t="s">
        <v>1106</v>
      </c>
      <c r="H1171" s="19" t="s">
        <v>1106</v>
      </c>
      <c r="I1171" s="11"/>
      <c r="J1171" s="11" t="s">
        <v>1739</v>
      </c>
      <c r="M1171" s="17"/>
    </row>
    <row r="1172" spans="1:13" s="15" customFormat="1" ht="13.5" hidden="1" customHeight="1">
      <c r="A1172" s="12">
        <v>412</v>
      </c>
      <c r="B1172" s="9" t="s">
        <v>1198</v>
      </c>
      <c r="C1172" s="20" t="s">
        <v>1742</v>
      </c>
      <c r="D1172" s="8">
        <v>0</v>
      </c>
      <c r="E1172" s="10" t="e">
        <v>#DIV/0!</v>
      </c>
      <c r="F1172" s="10">
        <v>0</v>
      </c>
      <c r="G1172" s="18" t="s">
        <v>1106</v>
      </c>
      <c r="H1172" s="19" t="s">
        <v>1106</v>
      </c>
      <c r="I1172" s="11"/>
      <c r="J1172" s="11" t="s">
        <v>1739</v>
      </c>
      <c r="M1172" s="17"/>
    </row>
    <row r="1173" spans="1:13" s="15" customFormat="1" ht="14.25" hidden="1" customHeight="1">
      <c r="A1173" s="12">
        <v>392</v>
      </c>
      <c r="B1173" s="9" t="s">
        <v>1199</v>
      </c>
      <c r="C1173" s="20" t="s">
        <v>1742</v>
      </c>
      <c r="D1173" s="8">
        <v>200</v>
      </c>
      <c r="E1173" s="10">
        <v>764502.87</v>
      </c>
      <c r="F1173" s="10">
        <v>152900574</v>
      </c>
      <c r="G1173" s="18" t="s">
        <v>1106</v>
      </c>
      <c r="H1173" s="19" t="s">
        <v>1106</v>
      </c>
      <c r="I1173" s="11"/>
      <c r="J1173" s="11" t="s">
        <v>1739</v>
      </c>
      <c r="M1173" s="17"/>
    </row>
    <row r="1174" spans="1:13" s="15" customFormat="1" ht="15.75" hidden="1" customHeight="1">
      <c r="A1174" s="12">
        <v>410</v>
      </c>
      <c r="B1174" s="9" t="s">
        <v>1200</v>
      </c>
      <c r="C1174" s="20" t="s">
        <v>1742</v>
      </c>
      <c r="D1174" s="8">
        <v>1365</v>
      </c>
      <c r="E1174" s="10">
        <v>1781318.4923076923</v>
      </c>
      <c r="F1174" s="10">
        <v>2431499742</v>
      </c>
      <c r="G1174" s="18" t="s">
        <v>1106</v>
      </c>
      <c r="H1174" s="19" t="s">
        <v>1106</v>
      </c>
      <c r="I1174" s="11"/>
      <c r="J1174" s="11" t="s">
        <v>1739</v>
      </c>
      <c r="M1174" s="17"/>
    </row>
    <row r="1175" spans="1:13" s="15" customFormat="1" ht="15.75" hidden="1" customHeight="1">
      <c r="A1175" s="12">
        <v>425</v>
      </c>
      <c r="B1175" s="9" t="s">
        <v>1201</v>
      </c>
      <c r="C1175" s="20" t="s">
        <v>1745</v>
      </c>
      <c r="D1175" s="8">
        <v>3000</v>
      </c>
      <c r="E1175" s="10">
        <v>35189.699999999997</v>
      </c>
      <c r="F1175" s="10">
        <v>105569100</v>
      </c>
      <c r="G1175" s="18" t="s">
        <v>1106</v>
      </c>
      <c r="H1175" s="19" t="s">
        <v>1106</v>
      </c>
      <c r="I1175" s="11"/>
      <c r="J1175" s="11" t="s">
        <v>1739</v>
      </c>
      <c r="M1175" s="17"/>
    </row>
    <row r="1176" spans="1:13" s="15" customFormat="1" ht="12.75" hidden="1" customHeight="1">
      <c r="A1176" s="12">
        <v>386</v>
      </c>
      <c r="B1176" s="9" t="s">
        <v>1202</v>
      </c>
      <c r="C1176" s="20" t="s">
        <v>1745</v>
      </c>
      <c r="D1176" s="8">
        <v>0</v>
      </c>
      <c r="E1176" s="10" t="e">
        <v>#DIV/0!</v>
      </c>
      <c r="F1176" s="10">
        <v>0</v>
      </c>
      <c r="G1176" s="18" t="s">
        <v>1106</v>
      </c>
      <c r="H1176" s="19" t="s">
        <v>1106</v>
      </c>
      <c r="I1176" s="11"/>
      <c r="J1176" s="11" t="s">
        <v>1739</v>
      </c>
      <c r="M1176" s="17"/>
    </row>
    <row r="1177" spans="1:13" s="22" customFormat="1" ht="13.5" hidden="1" customHeight="1">
      <c r="A1177" s="12">
        <v>405</v>
      </c>
      <c r="B1177" s="9" t="s">
        <v>1203</v>
      </c>
      <c r="C1177" s="20" t="s">
        <v>1747</v>
      </c>
      <c r="D1177" s="8">
        <v>0</v>
      </c>
      <c r="E1177" s="10" t="e">
        <v>#DIV/0!</v>
      </c>
      <c r="F1177" s="10">
        <v>0</v>
      </c>
      <c r="G1177" s="18" t="s">
        <v>1106</v>
      </c>
      <c r="H1177" s="19" t="s">
        <v>1106</v>
      </c>
      <c r="I1177" s="11"/>
      <c r="J1177" s="11" t="s">
        <v>1739</v>
      </c>
      <c r="M1177" s="23"/>
    </row>
    <row r="1178" spans="1:13" s="22" customFormat="1" ht="12.75" hidden="1" customHeight="1">
      <c r="A1178" s="12">
        <v>389</v>
      </c>
      <c r="B1178" s="9" t="s">
        <v>1204</v>
      </c>
      <c r="C1178" s="20" t="s">
        <v>1745</v>
      </c>
      <c r="D1178" s="8">
        <v>0</v>
      </c>
      <c r="E1178" s="10" t="e">
        <v>#DIV/0!</v>
      </c>
      <c r="F1178" s="10">
        <v>0</v>
      </c>
      <c r="G1178" s="18" t="s">
        <v>1106</v>
      </c>
      <c r="H1178" s="19" t="s">
        <v>1106</v>
      </c>
      <c r="I1178" s="11"/>
      <c r="J1178" s="11" t="s">
        <v>1739</v>
      </c>
      <c r="M1178" s="23"/>
    </row>
    <row r="1179" spans="1:13" s="22" customFormat="1" ht="12.75" hidden="1" customHeight="1">
      <c r="A1179" s="12">
        <v>399</v>
      </c>
      <c r="B1179" s="9" t="s">
        <v>1205</v>
      </c>
      <c r="C1179" s="20" t="s">
        <v>1745</v>
      </c>
      <c r="D1179" s="8">
        <v>0</v>
      </c>
      <c r="E1179" s="10" t="e">
        <v>#DIV/0!</v>
      </c>
      <c r="F1179" s="10">
        <v>0</v>
      </c>
      <c r="G1179" s="18" t="s">
        <v>1106</v>
      </c>
      <c r="H1179" s="19" t="s">
        <v>1106</v>
      </c>
      <c r="I1179" s="11"/>
      <c r="J1179" s="11" t="s">
        <v>1739</v>
      </c>
      <c r="M1179" s="23"/>
    </row>
    <row r="1180" spans="1:13" s="22" customFormat="1" ht="12.75" hidden="1">
      <c r="A1180" s="12">
        <v>414</v>
      </c>
      <c r="B1180" s="9" t="s">
        <v>1206</v>
      </c>
      <c r="C1180" s="20" t="s">
        <v>1748</v>
      </c>
      <c r="D1180" s="8">
        <v>0</v>
      </c>
      <c r="E1180" s="10" t="e">
        <v>#DIV/0!</v>
      </c>
      <c r="F1180" s="10">
        <v>0</v>
      </c>
      <c r="G1180" s="18" t="s">
        <v>1106</v>
      </c>
      <c r="H1180" s="19" t="s">
        <v>1106</v>
      </c>
      <c r="I1180" s="11"/>
      <c r="J1180" s="11" t="s">
        <v>1739</v>
      </c>
      <c r="M1180" s="23"/>
    </row>
    <row r="1181" spans="1:13" s="22" customFormat="1" ht="12.75" hidden="1">
      <c r="A1181" s="12">
        <v>0</v>
      </c>
      <c r="B1181" s="9" t="s">
        <v>1658</v>
      </c>
      <c r="C1181" s="20" t="s">
        <v>1748</v>
      </c>
      <c r="D1181" s="8">
        <v>300</v>
      </c>
      <c r="E1181" s="10">
        <v>19950</v>
      </c>
      <c r="F1181" s="10">
        <v>5985000</v>
      </c>
      <c r="G1181" s="18" t="s">
        <v>1106</v>
      </c>
      <c r="H1181" s="19" t="s">
        <v>1106</v>
      </c>
      <c r="I1181" s="11"/>
      <c r="J1181" s="11" t="s">
        <v>1739</v>
      </c>
      <c r="M1181" s="23"/>
    </row>
    <row r="1182" spans="1:13" s="22" customFormat="1" ht="12.75" hidden="1">
      <c r="A1182" s="12">
        <v>1109</v>
      </c>
      <c r="B1182" s="9" t="s">
        <v>1207</v>
      </c>
      <c r="C1182" s="20">
        <v>0</v>
      </c>
      <c r="D1182" s="8">
        <v>0</v>
      </c>
      <c r="E1182" s="10" t="e">
        <v>#DIV/0!</v>
      </c>
      <c r="F1182" s="10">
        <v>0</v>
      </c>
      <c r="G1182" s="18" t="s">
        <v>1208</v>
      </c>
      <c r="H1182" s="19">
        <v>1029999994</v>
      </c>
      <c r="I1182" s="11"/>
      <c r="J1182" s="11">
        <v>0</v>
      </c>
      <c r="M1182" s="23"/>
    </row>
    <row r="1183" spans="1:13" s="36" customFormat="1" ht="12.75" hidden="1">
      <c r="A1183" s="26">
        <v>1115</v>
      </c>
      <c r="B1183" s="27" t="s">
        <v>1209</v>
      </c>
      <c r="C1183" s="28" t="s">
        <v>1748</v>
      </c>
      <c r="D1183" s="29">
        <v>320</v>
      </c>
      <c r="E1183" s="30">
        <v>250000</v>
      </c>
      <c r="F1183" s="30">
        <v>80000000</v>
      </c>
      <c r="G1183" s="31" t="s">
        <v>1210</v>
      </c>
      <c r="H1183" s="32" t="s">
        <v>1210</v>
      </c>
      <c r="I1183" s="33"/>
      <c r="J1183" s="33" t="s">
        <v>1753</v>
      </c>
      <c r="M1183" s="37"/>
    </row>
    <row r="1184" spans="1:13" s="36" customFormat="1" ht="12.75" hidden="1">
      <c r="A1184" s="26">
        <v>1111</v>
      </c>
      <c r="B1184" s="27" t="s">
        <v>1211</v>
      </c>
      <c r="C1184" s="28" t="s">
        <v>1748</v>
      </c>
      <c r="D1184" s="29">
        <v>0</v>
      </c>
      <c r="E1184" s="30" t="e">
        <v>#DIV/0!</v>
      </c>
      <c r="F1184" s="30">
        <v>0</v>
      </c>
      <c r="G1184" s="31" t="s">
        <v>1210</v>
      </c>
      <c r="H1184" s="32" t="s">
        <v>1210</v>
      </c>
      <c r="I1184" s="33"/>
      <c r="J1184" s="33" t="s">
        <v>1753</v>
      </c>
      <c r="L1184" s="34"/>
      <c r="M1184" s="37"/>
    </row>
    <row r="1185" spans="1:13" s="36" customFormat="1" ht="12.75" hidden="1">
      <c r="A1185" s="26">
        <v>1116</v>
      </c>
      <c r="B1185" s="27" t="s">
        <v>1212</v>
      </c>
      <c r="C1185" s="28" t="s">
        <v>1748</v>
      </c>
      <c r="D1185" s="29">
        <v>721</v>
      </c>
      <c r="E1185" s="30">
        <v>1267337.0235783635</v>
      </c>
      <c r="F1185" s="30">
        <v>913749994</v>
      </c>
      <c r="G1185" s="31" t="s">
        <v>1210</v>
      </c>
      <c r="H1185" s="32" t="s">
        <v>1210</v>
      </c>
      <c r="I1185" s="33"/>
      <c r="J1185" s="33" t="s">
        <v>1753</v>
      </c>
      <c r="M1185" s="37"/>
    </row>
    <row r="1186" spans="1:13" s="36" customFormat="1" ht="12.75" hidden="1">
      <c r="A1186" s="26">
        <v>1114</v>
      </c>
      <c r="B1186" s="27" t="s">
        <v>1213</v>
      </c>
      <c r="C1186" s="28" t="s">
        <v>1748</v>
      </c>
      <c r="D1186" s="29">
        <v>100</v>
      </c>
      <c r="E1186" s="30">
        <v>130000</v>
      </c>
      <c r="F1186" s="30">
        <v>13000000</v>
      </c>
      <c r="G1186" s="31" t="s">
        <v>1210</v>
      </c>
      <c r="H1186" s="32" t="s">
        <v>1210</v>
      </c>
      <c r="I1186" s="33"/>
      <c r="J1186" s="33" t="s">
        <v>1753</v>
      </c>
      <c r="M1186" s="37"/>
    </row>
    <row r="1187" spans="1:13" s="36" customFormat="1" ht="12.75" hidden="1">
      <c r="A1187" s="26">
        <v>1110</v>
      </c>
      <c r="B1187" s="27" t="s">
        <v>1214</v>
      </c>
      <c r="C1187" s="28" t="s">
        <v>1748</v>
      </c>
      <c r="D1187" s="29">
        <v>0</v>
      </c>
      <c r="E1187" s="30" t="e">
        <v>#DIV/0!</v>
      </c>
      <c r="F1187" s="30">
        <v>0</v>
      </c>
      <c r="G1187" s="31" t="s">
        <v>1210</v>
      </c>
      <c r="H1187" s="32" t="s">
        <v>1210</v>
      </c>
      <c r="I1187" s="33"/>
      <c r="J1187" s="33" t="s">
        <v>1753</v>
      </c>
      <c r="M1187" s="37"/>
    </row>
    <row r="1188" spans="1:13" s="36" customFormat="1" ht="12.75" hidden="1">
      <c r="A1188" s="26">
        <v>1112</v>
      </c>
      <c r="B1188" s="27" t="s">
        <v>1215</v>
      </c>
      <c r="C1188" s="28" t="s">
        <v>1748</v>
      </c>
      <c r="D1188" s="29">
        <v>0</v>
      </c>
      <c r="E1188" s="30" t="e">
        <v>#DIV/0!</v>
      </c>
      <c r="F1188" s="30">
        <v>0</v>
      </c>
      <c r="G1188" s="31" t="s">
        <v>1210</v>
      </c>
      <c r="H1188" s="32" t="s">
        <v>1210</v>
      </c>
      <c r="I1188" s="33"/>
      <c r="J1188" s="33" t="s">
        <v>1753</v>
      </c>
      <c r="M1188" s="37"/>
    </row>
    <row r="1189" spans="1:13" s="36" customFormat="1" ht="12.75" hidden="1">
      <c r="A1189" s="26">
        <v>1113</v>
      </c>
      <c r="B1189" s="27" t="s">
        <v>1216</v>
      </c>
      <c r="C1189" s="28" t="s">
        <v>1748</v>
      </c>
      <c r="D1189" s="29">
        <v>0</v>
      </c>
      <c r="E1189" s="30" t="e">
        <v>#DIV/0!</v>
      </c>
      <c r="F1189" s="30">
        <v>0</v>
      </c>
      <c r="G1189" s="31" t="s">
        <v>1210</v>
      </c>
      <c r="H1189" s="32" t="s">
        <v>1210</v>
      </c>
      <c r="I1189" s="33"/>
      <c r="J1189" s="33" t="s">
        <v>1753</v>
      </c>
      <c r="M1189" s="37"/>
    </row>
    <row r="1190" spans="1:13" s="22" customFormat="1" ht="12.75" hidden="1">
      <c r="A1190" s="12">
        <v>1118</v>
      </c>
      <c r="B1190" s="9" t="s">
        <v>1217</v>
      </c>
      <c r="C1190" s="20" t="s">
        <v>1747</v>
      </c>
      <c r="D1190" s="8">
        <v>0</v>
      </c>
      <c r="E1190" s="10" t="e">
        <v>#DIV/0!</v>
      </c>
      <c r="F1190" s="10">
        <v>0</v>
      </c>
      <c r="G1190" s="18" t="s">
        <v>1210</v>
      </c>
      <c r="H1190" s="19" t="s">
        <v>1210</v>
      </c>
      <c r="I1190" s="11"/>
      <c r="J1190" s="11" t="s">
        <v>1739</v>
      </c>
      <c r="M1190" s="23"/>
    </row>
    <row r="1191" spans="1:13" s="22" customFormat="1" ht="11.25" hidden="1" customHeight="1">
      <c r="A1191" s="12">
        <v>1123</v>
      </c>
      <c r="B1191" s="9" t="s">
        <v>1218</v>
      </c>
      <c r="C1191" s="20" t="s">
        <v>1748</v>
      </c>
      <c r="D1191" s="8">
        <v>0</v>
      </c>
      <c r="E1191" s="10" t="e">
        <v>#DIV/0!</v>
      </c>
      <c r="F1191" s="10">
        <v>0</v>
      </c>
      <c r="G1191" s="18" t="s">
        <v>1210</v>
      </c>
      <c r="H1191" s="19" t="s">
        <v>1210</v>
      </c>
      <c r="I1191" s="11"/>
      <c r="J1191" s="11" t="s">
        <v>1739</v>
      </c>
      <c r="L1191" s="15"/>
      <c r="M1191" s="23"/>
    </row>
    <row r="1192" spans="1:13" s="24" customFormat="1" ht="13.5" hidden="1" thickBot="1">
      <c r="A1192" s="12">
        <v>1119</v>
      </c>
      <c r="B1192" s="9" t="s">
        <v>1219</v>
      </c>
      <c r="C1192" s="20" t="s">
        <v>1747</v>
      </c>
      <c r="D1192" s="8">
        <v>0</v>
      </c>
      <c r="E1192" s="10" t="e">
        <v>#DIV/0!</v>
      </c>
      <c r="F1192" s="10">
        <v>0</v>
      </c>
      <c r="G1192" s="18" t="s">
        <v>1210</v>
      </c>
      <c r="H1192" s="19" t="s">
        <v>1210</v>
      </c>
      <c r="I1192" s="11"/>
      <c r="J1192" s="11" t="s">
        <v>1739</v>
      </c>
      <c r="L1192" s="15"/>
      <c r="M1192" s="25"/>
    </row>
    <row r="1193" spans="1:13" s="15" customFormat="1" ht="12.75" hidden="1">
      <c r="A1193" s="12">
        <v>1117</v>
      </c>
      <c r="B1193" s="9" t="s">
        <v>1220</v>
      </c>
      <c r="C1193" s="20" t="s">
        <v>1785</v>
      </c>
      <c r="D1193" s="8">
        <v>0</v>
      </c>
      <c r="E1193" s="10" t="e">
        <v>#DIV/0!</v>
      </c>
      <c r="F1193" s="10">
        <v>0</v>
      </c>
      <c r="G1193" s="18" t="s">
        <v>1210</v>
      </c>
      <c r="H1193" s="19" t="s">
        <v>1210</v>
      </c>
      <c r="I1193" s="11"/>
      <c r="J1193" s="11" t="s">
        <v>1739</v>
      </c>
      <c r="M1193" s="17"/>
    </row>
    <row r="1194" spans="1:13" s="15" customFormat="1" ht="16.5" hidden="1" customHeight="1">
      <c r="A1194" s="12">
        <v>1125</v>
      </c>
      <c r="B1194" s="9" t="s">
        <v>1221</v>
      </c>
      <c r="C1194" s="20" t="s">
        <v>1747</v>
      </c>
      <c r="D1194" s="8">
        <v>0</v>
      </c>
      <c r="E1194" s="10" t="e">
        <v>#DIV/0!</v>
      </c>
      <c r="F1194" s="10">
        <v>0</v>
      </c>
      <c r="G1194" s="18" t="s">
        <v>1210</v>
      </c>
      <c r="H1194" s="19" t="s">
        <v>1210</v>
      </c>
      <c r="I1194" s="11"/>
      <c r="J1194" s="11" t="s">
        <v>1739</v>
      </c>
      <c r="M1194" s="17"/>
    </row>
    <row r="1195" spans="1:13" s="15" customFormat="1" ht="15.75" hidden="1" customHeight="1">
      <c r="A1195" s="12">
        <v>1121</v>
      </c>
      <c r="B1195" s="9" t="s">
        <v>1222</v>
      </c>
      <c r="C1195" s="20" t="s">
        <v>1746</v>
      </c>
      <c r="D1195" s="8">
        <v>0</v>
      </c>
      <c r="E1195" s="10" t="e">
        <v>#DIV/0!</v>
      </c>
      <c r="F1195" s="10">
        <v>0</v>
      </c>
      <c r="G1195" s="18" t="s">
        <v>1210</v>
      </c>
      <c r="H1195" s="19" t="s">
        <v>1210</v>
      </c>
      <c r="I1195" s="11"/>
      <c r="J1195" s="11" t="s">
        <v>1739</v>
      </c>
      <c r="M1195" s="17"/>
    </row>
    <row r="1196" spans="1:13" s="15" customFormat="1" ht="15.75" hidden="1" customHeight="1">
      <c r="A1196" s="12">
        <v>1122</v>
      </c>
      <c r="B1196" s="9" t="s">
        <v>1223</v>
      </c>
      <c r="C1196" s="20" t="s">
        <v>1748</v>
      </c>
      <c r="D1196" s="8">
        <v>0</v>
      </c>
      <c r="E1196" s="10" t="e">
        <v>#DIV/0!</v>
      </c>
      <c r="F1196" s="10">
        <v>0</v>
      </c>
      <c r="G1196" s="18" t="s">
        <v>1210</v>
      </c>
      <c r="H1196" s="19" t="s">
        <v>1210</v>
      </c>
      <c r="I1196" s="11"/>
      <c r="J1196" s="11" t="s">
        <v>1739</v>
      </c>
      <c r="M1196" s="17"/>
    </row>
    <row r="1197" spans="1:13" s="15" customFormat="1" ht="15.75" hidden="1" customHeight="1">
      <c r="A1197" s="12">
        <v>1124</v>
      </c>
      <c r="B1197" s="9" t="s">
        <v>1224</v>
      </c>
      <c r="C1197" s="20" t="s">
        <v>1748</v>
      </c>
      <c r="D1197" s="8">
        <v>150</v>
      </c>
      <c r="E1197" s="10">
        <v>155000</v>
      </c>
      <c r="F1197" s="10">
        <v>23250000</v>
      </c>
      <c r="G1197" s="18" t="s">
        <v>1210</v>
      </c>
      <c r="H1197" s="19" t="s">
        <v>1210</v>
      </c>
      <c r="I1197" s="11"/>
      <c r="J1197" s="11" t="s">
        <v>1739</v>
      </c>
      <c r="M1197" s="17"/>
    </row>
    <row r="1198" spans="1:13" s="15" customFormat="1" ht="15.75" hidden="1" customHeight="1">
      <c r="A1198" s="12">
        <v>1120</v>
      </c>
      <c r="B1198" s="9" t="s">
        <v>1225</v>
      </c>
      <c r="C1198" s="20" t="s">
        <v>1747</v>
      </c>
      <c r="D1198" s="8">
        <v>0</v>
      </c>
      <c r="E1198" s="10" t="e">
        <v>#DIV/0!</v>
      </c>
      <c r="F1198" s="10">
        <v>0</v>
      </c>
      <c r="G1198" s="18" t="s">
        <v>1210</v>
      </c>
      <c r="H1198" s="19" t="s">
        <v>1210</v>
      </c>
      <c r="I1198" s="11"/>
      <c r="J1198" s="11" t="s">
        <v>1739</v>
      </c>
      <c r="M1198" s="17"/>
    </row>
    <row r="1199" spans="1:13" s="15" customFormat="1" ht="15.75" hidden="1" customHeight="1">
      <c r="A1199" s="12">
        <v>0</v>
      </c>
      <c r="B1199" s="9" t="s">
        <v>1689</v>
      </c>
      <c r="C1199" s="20" t="s">
        <v>1741</v>
      </c>
      <c r="D1199" s="8">
        <v>0</v>
      </c>
      <c r="E1199" s="10" t="e">
        <v>#DIV/0!</v>
      </c>
      <c r="F1199" s="10">
        <v>0</v>
      </c>
      <c r="G1199" s="18" t="s">
        <v>1210</v>
      </c>
      <c r="H1199" s="19" t="s">
        <v>1210</v>
      </c>
      <c r="I1199" s="11"/>
      <c r="J1199" s="11" t="s">
        <v>1739</v>
      </c>
      <c r="M1199" s="17"/>
    </row>
    <row r="1200" spans="1:13" s="15" customFormat="1" ht="15.75" hidden="1" customHeight="1">
      <c r="A1200" s="12">
        <v>1479</v>
      </c>
      <c r="B1200" s="9" t="s">
        <v>1226</v>
      </c>
      <c r="C1200" s="20">
        <v>0</v>
      </c>
      <c r="D1200" s="8">
        <v>0</v>
      </c>
      <c r="E1200" s="10" t="e">
        <v>#DIV/0!</v>
      </c>
      <c r="F1200" s="10">
        <v>0</v>
      </c>
      <c r="G1200" s="18" t="s">
        <v>1226</v>
      </c>
      <c r="H1200" s="19">
        <v>17300000</v>
      </c>
      <c r="I1200" s="11"/>
      <c r="J1200" s="11">
        <v>0</v>
      </c>
      <c r="M1200" s="17"/>
    </row>
    <row r="1201" spans="1:13" s="15" customFormat="1" ht="15.75" hidden="1" customHeight="1">
      <c r="A1201" s="12">
        <v>1480</v>
      </c>
      <c r="B1201" s="9" t="s">
        <v>1227</v>
      </c>
      <c r="C1201" s="20" t="s">
        <v>1742</v>
      </c>
      <c r="D1201" s="8">
        <v>20</v>
      </c>
      <c r="E1201" s="10">
        <v>165000</v>
      </c>
      <c r="F1201" s="10">
        <v>3300000</v>
      </c>
      <c r="G1201" s="18" t="s">
        <v>1228</v>
      </c>
      <c r="H1201" s="19" t="s">
        <v>1228</v>
      </c>
      <c r="I1201" s="11"/>
      <c r="J1201" s="11" t="s">
        <v>1739</v>
      </c>
      <c r="M1201" s="17"/>
    </row>
    <row r="1202" spans="1:13" s="15" customFormat="1" ht="15.75" hidden="1" customHeight="1">
      <c r="A1202" s="12">
        <v>1481</v>
      </c>
      <c r="B1202" s="9" t="s">
        <v>1229</v>
      </c>
      <c r="C1202" s="20" t="s">
        <v>1738</v>
      </c>
      <c r="D1202" s="8">
        <v>200</v>
      </c>
      <c r="E1202" s="10">
        <v>70000</v>
      </c>
      <c r="F1202" s="10">
        <v>14000000</v>
      </c>
      <c r="G1202" s="18" t="s">
        <v>1228</v>
      </c>
      <c r="H1202" s="19" t="s">
        <v>1228</v>
      </c>
      <c r="I1202" s="11"/>
      <c r="J1202" s="11" t="s">
        <v>1739</v>
      </c>
      <c r="M1202" s="17"/>
    </row>
    <row r="1203" spans="1:13" s="15" customFormat="1" ht="12.75" hidden="1">
      <c r="A1203" s="12">
        <v>0</v>
      </c>
      <c r="B1203" s="9" t="s">
        <v>1702</v>
      </c>
      <c r="C1203" s="20">
        <v>0</v>
      </c>
      <c r="D1203" s="8">
        <v>0</v>
      </c>
      <c r="E1203" s="10" t="e">
        <v>#DIV/0!</v>
      </c>
      <c r="F1203" s="10">
        <v>0</v>
      </c>
      <c r="G1203" s="18" t="s">
        <v>1702</v>
      </c>
      <c r="H1203" s="19">
        <v>0</v>
      </c>
      <c r="I1203" s="11"/>
      <c r="J1203" s="11">
        <v>0</v>
      </c>
      <c r="M1203" s="17"/>
    </row>
    <row r="1204" spans="1:13" s="15" customFormat="1" ht="15.75" hidden="1" customHeight="1">
      <c r="A1204" s="12">
        <v>0</v>
      </c>
      <c r="B1204" s="9" t="s">
        <v>1693</v>
      </c>
      <c r="C1204" s="20" t="s">
        <v>1757</v>
      </c>
      <c r="D1204" s="8">
        <v>0</v>
      </c>
      <c r="E1204" s="10" t="e">
        <v>#DIV/0!</v>
      </c>
      <c r="F1204" s="10">
        <v>0</v>
      </c>
      <c r="G1204" s="18" t="s">
        <v>1694</v>
      </c>
      <c r="H1204" s="19" t="s">
        <v>1694</v>
      </c>
      <c r="I1204" s="11"/>
      <c r="J1204" s="11" t="s">
        <v>1739</v>
      </c>
      <c r="M1204" s="17"/>
    </row>
    <row r="1205" spans="1:13" s="15" customFormat="1" ht="15.75" hidden="1" customHeight="1">
      <c r="A1205" s="12">
        <v>805</v>
      </c>
      <c r="B1205" s="9" t="s">
        <v>1230</v>
      </c>
      <c r="C1205" s="20">
        <v>0</v>
      </c>
      <c r="D1205" s="8">
        <v>0</v>
      </c>
      <c r="E1205" s="10" t="e">
        <v>#DIV/0!</v>
      </c>
      <c r="F1205" s="10">
        <v>0</v>
      </c>
      <c r="G1205" s="18" t="s">
        <v>1231</v>
      </c>
      <c r="H1205" s="19">
        <v>799903669</v>
      </c>
      <c r="I1205" s="11"/>
      <c r="J1205" s="11">
        <v>0</v>
      </c>
      <c r="M1205" s="17"/>
    </row>
    <row r="1206" spans="1:13" s="15" customFormat="1" ht="15.75" hidden="1" customHeight="1">
      <c r="A1206" s="12">
        <v>824</v>
      </c>
      <c r="B1206" s="9" t="s">
        <v>1232</v>
      </c>
      <c r="C1206" s="20" t="s">
        <v>1740</v>
      </c>
      <c r="D1206" s="8">
        <v>0</v>
      </c>
      <c r="E1206" s="10" t="e">
        <v>#DIV/0!</v>
      </c>
      <c r="F1206" s="10">
        <v>0</v>
      </c>
      <c r="G1206" s="18" t="s">
        <v>1233</v>
      </c>
      <c r="H1206" s="19" t="s">
        <v>1233</v>
      </c>
      <c r="I1206" s="11"/>
      <c r="J1206" s="11" t="s">
        <v>1739</v>
      </c>
      <c r="M1206" s="17"/>
    </row>
    <row r="1207" spans="1:13" s="15" customFormat="1" ht="15.75" hidden="1" customHeight="1">
      <c r="A1207" s="12">
        <v>814</v>
      </c>
      <c r="B1207" s="9" t="s">
        <v>1234</v>
      </c>
      <c r="C1207" s="20" t="s">
        <v>1747</v>
      </c>
      <c r="D1207" s="8">
        <v>0</v>
      </c>
      <c r="E1207" s="10" t="e">
        <v>#DIV/0!</v>
      </c>
      <c r="F1207" s="10">
        <v>0</v>
      </c>
      <c r="G1207" s="18" t="s">
        <v>1233</v>
      </c>
      <c r="H1207" s="19" t="s">
        <v>1233</v>
      </c>
      <c r="I1207" s="11"/>
      <c r="J1207" s="11" t="s">
        <v>1739</v>
      </c>
      <c r="M1207" s="17"/>
    </row>
    <row r="1208" spans="1:13" s="15" customFormat="1" ht="15.75" hidden="1" customHeight="1">
      <c r="A1208" s="12">
        <v>812</v>
      </c>
      <c r="B1208" s="9" t="s">
        <v>1235</v>
      </c>
      <c r="C1208" s="20" t="s">
        <v>1745</v>
      </c>
      <c r="D1208" s="8">
        <v>0</v>
      </c>
      <c r="E1208" s="10" t="e">
        <v>#DIV/0!</v>
      </c>
      <c r="F1208" s="10">
        <v>0</v>
      </c>
      <c r="G1208" s="18" t="s">
        <v>1233</v>
      </c>
      <c r="H1208" s="19" t="s">
        <v>1233</v>
      </c>
      <c r="I1208" s="11"/>
      <c r="J1208" s="11" t="s">
        <v>1739</v>
      </c>
      <c r="M1208" s="17"/>
    </row>
    <row r="1209" spans="1:13" s="15" customFormat="1" ht="15.75" hidden="1" customHeight="1">
      <c r="A1209" s="12">
        <v>826</v>
      </c>
      <c r="B1209" s="9" t="s">
        <v>1236</v>
      </c>
      <c r="C1209" s="20" t="s">
        <v>1742</v>
      </c>
      <c r="D1209" s="8">
        <v>54</v>
      </c>
      <c r="E1209" s="10">
        <v>1079166.6666666667</v>
      </c>
      <c r="F1209" s="10">
        <v>58275000</v>
      </c>
      <c r="G1209" s="18" t="s">
        <v>1233</v>
      </c>
      <c r="H1209" s="19" t="s">
        <v>1233</v>
      </c>
      <c r="I1209" s="11"/>
      <c r="J1209" s="11" t="s">
        <v>1739</v>
      </c>
      <c r="M1209" s="17"/>
    </row>
    <row r="1210" spans="1:13" s="15" customFormat="1" ht="15.75" hidden="1" customHeight="1">
      <c r="A1210" s="12">
        <v>831</v>
      </c>
      <c r="B1210" s="9" t="s">
        <v>1237</v>
      </c>
      <c r="C1210" s="20" t="s">
        <v>1750</v>
      </c>
      <c r="D1210" s="8">
        <v>110</v>
      </c>
      <c r="E1210" s="10">
        <v>1073045.4545454546</v>
      </c>
      <c r="F1210" s="10">
        <v>118035000</v>
      </c>
      <c r="G1210" s="18" t="s">
        <v>1233</v>
      </c>
      <c r="H1210" s="19" t="s">
        <v>1233</v>
      </c>
      <c r="I1210" s="11"/>
      <c r="J1210" s="11" t="s">
        <v>1739</v>
      </c>
      <c r="M1210" s="17"/>
    </row>
    <row r="1211" spans="1:13" s="15" customFormat="1" ht="12.75" hidden="1">
      <c r="A1211" s="12">
        <v>834</v>
      </c>
      <c r="B1211" s="9" t="s">
        <v>1238</v>
      </c>
      <c r="C1211" s="20" t="s">
        <v>1757</v>
      </c>
      <c r="D1211" s="8">
        <v>130</v>
      </c>
      <c r="E1211" s="10">
        <v>1200000</v>
      </c>
      <c r="F1211" s="10">
        <v>156000000</v>
      </c>
      <c r="G1211" s="18" t="s">
        <v>1233</v>
      </c>
      <c r="H1211" s="19" t="s">
        <v>1233</v>
      </c>
      <c r="I1211" s="11"/>
      <c r="J1211" s="11" t="s">
        <v>1739</v>
      </c>
      <c r="M1211" s="17"/>
    </row>
    <row r="1212" spans="1:13" s="15" customFormat="1" ht="15.75" hidden="1" customHeight="1">
      <c r="A1212" s="12">
        <v>817</v>
      </c>
      <c r="B1212" s="9" t="s">
        <v>1239</v>
      </c>
      <c r="C1212" s="20" t="s">
        <v>1747</v>
      </c>
      <c r="D1212" s="8">
        <v>0</v>
      </c>
      <c r="E1212" s="10" t="e">
        <v>#DIV/0!</v>
      </c>
      <c r="F1212" s="10">
        <v>0</v>
      </c>
      <c r="G1212" s="18" t="s">
        <v>1233</v>
      </c>
      <c r="H1212" s="19" t="s">
        <v>1233</v>
      </c>
      <c r="I1212" s="11"/>
      <c r="J1212" s="11" t="s">
        <v>1739</v>
      </c>
      <c r="M1212" s="17"/>
    </row>
    <row r="1213" spans="1:13" s="15" customFormat="1" ht="15.75" hidden="1" customHeight="1">
      <c r="A1213" s="12">
        <v>835</v>
      </c>
      <c r="B1213" s="9" t="s">
        <v>1240</v>
      </c>
      <c r="C1213" s="20" t="s">
        <v>1747</v>
      </c>
      <c r="D1213" s="8">
        <v>0</v>
      </c>
      <c r="E1213" s="10" t="e">
        <v>#DIV/0!</v>
      </c>
      <c r="F1213" s="10">
        <v>0</v>
      </c>
      <c r="G1213" s="18" t="s">
        <v>1233</v>
      </c>
      <c r="H1213" s="19" t="s">
        <v>1233</v>
      </c>
      <c r="I1213" s="11"/>
      <c r="J1213" s="11"/>
      <c r="M1213" s="17"/>
    </row>
    <row r="1214" spans="1:13" s="15" customFormat="1" ht="15.75" hidden="1" customHeight="1">
      <c r="A1214" s="12">
        <v>815</v>
      </c>
      <c r="B1214" s="9" t="s">
        <v>1241</v>
      </c>
      <c r="C1214" s="20" t="s">
        <v>1747</v>
      </c>
      <c r="D1214" s="8">
        <v>0</v>
      </c>
      <c r="E1214" s="10" t="e">
        <v>#DIV/0!</v>
      </c>
      <c r="F1214" s="10">
        <v>0</v>
      </c>
      <c r="G1214" s="18" t="s">
        <v>1233</v>
      </c>
      <c r="H1214" s="19" t="s">
        <v>1233</v>
      </c>
      <c r="I1214" s="11"/>
      <c r="J1214" s="11"/>
      <c r="M1214" s="17"/>
    </row>
    <row r="1215" spans="1:13" s="15" customFormat="1" ht="15.75" hidden="1" customHeight="1">
      <c r="A1215" s="12">
        <v>820</v>
      </c>
      <c r="B1215" s="9" t="s">
        <v>1242</v>
      </c>
      <c r="C1215" s="20" t="s">
        <v>1748</v>
      </c>
      <c r="D1215" s="8">
        <v>0</v>
      </c>
      <c r="E1215" s="10" t="e">
        <v>#DIV/0!</v>
      </c>
      <c r="F1215" s="10">
        <v>0</v>
      </c>
      <c r="G1215" s="18" t="s">
        <v>1233</v>
      </c>
      <c r="H1215" s="19" t="s">
        <v>1233</v>
      </c>
      <c r="I1215" s="11"/>
      <c r="J1215" s="11"/>
      <c r="M1215" s="17"/>
    </row>
    <row r="1216" spans="1:13" s="15" customFormat="1" ht="15.75" hidden="1" customHeight="1">
      <c r="A1216" s="12">
        <v>822</v>
      </c>
      <c r="B1216" s="9" t="s">
        <v>1243</v>
      </c>
      <c r="C1216" s="20" t="s">
        <v>1748</v>
      </c>
      <c r="D1216" s="8">
        <v>70</v>
      </c>
      <c r="E1216" s="10">
        <v>538214.28571428568</v>
      </c>
      <c r="F1216" s="10">
        <v>37675000</v>
      </c>
      <c r="G1216" s="18" t="s">
        <v>1233</v>
      </c>
      <c r="H1216" s="19" t="s">
        <v>1233</v>
      </c>
      <c r="I1216" s="11"/>
      <c r="J1216" s="11"/>
      <c r="M1216" s="17"/>
    </row>
    <row r="1217" spans="1:13" s="15" customFormat="1" ht="15.75" hidden="1" customHeight="1">
      <c r="A1217" s="12">
        <v>808</v>
      </c>
      <c r="B1217" s="9" t="s">
        <v>1244</v>
      </c>
      <c r="C1217" s="20" t="s">
        <v>1748</v>
      </c>
      <c r="D1217" s="8">
        <v>0</v>
      </c>
      <c r="E1217" s="10" t="e">
        <v>#DIV/0!</v>
      </c>
      <c r="F1217" s="10">
        <v>0</v>
      </c>
      <c r="G1217" s="18" t="s">
        <v>1233</v>
      </c>
      <c r="H1217" s="19" t="s">
        <v>1233</v>
      </c>
      <c r="I1217" s="11"/>
      <c r="J1217" s="11" t="s">
        <v>1739</v>
      </c>
      <c r="M1217" s="17"/>
    </row>
    <row r="1218" spans="1:13" s="15" customFormat="1" ht="15.75" hidden="1" customHeight="1">
      <c r="A1218" s="12">
        <v>811</v>
      </c>
      <c r="B1218" s="9" t="s">
        <v>1245</v>
      </c>
      <c r="C1218" s="20" t="s">
        <v>1786</v>
      </c>
      <c r="D1218" s="8">
        <v>216</v>
      </c>
      <c r="E1218" s="10">
        <v>157083.33333333334</v>
      </c>
      <c r="F1218" s="10">
        <v>33930000</v>
      </c>
      <c r="G1218" s="18" t="s">
        <v>1233</v>
      </c>
      <c r="H1218" s="19" t="s">
        <v>1233</v>
      </c>
      <c r="I1218" s="11"/>
      <c r="J1218" s="11" t="s">
        <v>1739</v>
      </c>
      <c r="M1218" s="17"/>
    </row>
    <row r="1219" spans="1:13" s="15" customFormat="1" ht="15.75" hidden="1" customHeight="1">
      <c r="A1219" s="12">
        <v>816</v>
      </c>
      <c r="B1219" s="9" t="s">
        <v>1246</v>
      </c>
      <c r="C1219" s="20" t="s">
        <v>1747</v>
      </c>
      <c r="D1219" s="8">
        <v>0</v>
      </c>
      <c r="E1219" s="10" t="e">
        <v>#DIV/0!</v>
      </c>
      <c r="F1219" s="10">
        <v>0</v>
      </c>
      <c r="G1219" s="18" t="s">
        <v>1233</v>
      </c>
      <c r="H1219" s="19" t="s">
        <v>1233</v>
      </c>
      <c r="I1219" s="11"/>
      <c r="J1219" s="11" t="s">
        <v>1739</v>
      </c>
      <c r="M1219" s="17"/>
    </row>
    <row r="1220" spans="1:13" s="15" customFormat="1" ht="15.75" hidden="1" customHeight="1">
      <c r="A1220" s="12">
        <v>833</v>
      </c>
      <c r="B1220" s="9" t="s">
        <v>1247</v>
      </c>
      <c r="C1220" s="20" t="s">
        <v>1752</v>
      </c>
      <c r="D1220" s="8">
        <v>7</v>
      </c>
      <c r="E1220" s="10">
        <v>1951000</v>
      </c>
      <c r="F1220" s="10">
        <v>13657000</v>
      </c>
      <c r="G1220" s="18" t="s">
        <v>1233</v>
      </c>
      <c r="H1220" s="19" t="s">
        <v>1233</v>
      </c>
      <c r="I1220" s="11"/>
      <c r="J1220" s="11" t="s">
        <v>1739</v>
      </c>
      <c r="M1220" s="17"/>
    </row>
    <row r="1221" spans="1:13" s="15" customFormat="1" ht="15.75" hidden="1" customHeight="1">
      <c r="A1221" s="12">
        <v>809</v>
      </c>
      <c r="B1221" s="9" t="s">
        <v>1248</v>
      </c>
      <c r="C1221" s="20" t="s">
        <v>1745</v>
      </c>
      <c r="D1221" s="8">
        <v>0</v>
      </c>
      <c r="E1221" s="10" t="e">
        <v>#DIV/0!</v>
      </c>
      <c r="F1221" s="10">
        <v>0</v>
      </c>
      <c r="G1221" s="18" t="s">
        <v>1233</v>
      </c>
      <c r="H1221" s="19" t="s">
        <v>1233</v>
      </c>
      <c r="I1221" s="11"/>
      <c r="J1221" s="11" t="s">
        <v>1739</v>
      </c>
      <c r="M1221" s="17"/>
    </row>
    <row r="1222" spans="1:13" s="15" customFormat="1" ht="15.75" hidden="1" customHeight="1">
      <c r="A1222" s="12">
        <v>821</v>
      </c>
      <c r="B1222" s="9" t="s">
        <v>1249</v>
      </c>
      <c r="C1222" s="20" t="s">
        <v>1745</v>
      </c>
      <c r="D1222" s="8">
        <v>0</v>
      </c>
      <c r="E1222" s="10" t="e">
        <v>#DIV/0!</v>
      </c>
      <c r="F1222" s="10">
        <v>0</v>
      </c>
      <c r="G1222" s="18" t="s">
        <v>1233</v>
      </c>
      <c r="H1222" s="19" t="s">
        <v>1233</v>
      </c>
      <c r="I1222" s="11"/>
      <c r="J1222" s="11" t="s">
        <v>1739</v>
      </c>
      <c r="M1222" s="17"/>
    </row>
    <row r="1223" spans="1:13" s="15" customFormat="1" ht="15.75" hidden="1" customHeight="1">
      <c r="A1223" s="12">
        <v>832</v>
      </c>
      <c r="B1223" s="9" t="s">
        <v>1250</v>
      </c>
      <c r="C1223" s="20" t="s">
        <v>1748</v>
      </c>
      <c r="D1223" s="8">
        <v>108</v>
      </c>
      <c r="E1223" s="10">
        <v>225833.32407407407</v>
      </c>
      <c r="F1223" s="10">
        <v>24389999</v>
      </c>
      <c r="G1223" s="18" t="s">
        <v>1233</v>
      </c>
      <c r="H1223" s="19" t="s">
        <v>1233</v>
      </c>
      <c r="I1223" s="11"/>
      <c r="J1223" s="11" t="s">
        <v>1739</v>
      </c>
      <c r="M1223" s="17"/>
    </row>
    <row r="1224" spans="1:13" s="15" customFormat="1" ht="15.75" hidden="1" customHeight="1">
      <c r="A1224" s="12">
        <v>830</v>
      </c>
      <c r="B1224" s="9" t="s">
        <v>1251</v>
      </c>
      <c r="C1224" s="20" t="s">
        <v>1745</v>
      </c>
      <c r="D1224" s="8">
        <v>270</v>
      </c>
      <c r="E1224" s="10">
        <v>524166.66666666669</v>
      </c>
      <c r="F1224" s="10">
        <v>141525000</v>
      </c>
      <c r="G1224" s="18" t="s">
        <v>1233</v>
      </c>
      <c r="H1224" s="19" t="s">
        <v>1233</v>
      </c>
      <c r="I1224" s="11"/>
      <c r="J1224" s="11" t="s">
        <v>1739</v>
      </c>
      <c r="M1224" s="17"/>
    </row>
    <row r="1225" spans="1:13" s="15" customFormat="1" ht="15.75" hidden="1" customHeight="1">
      <c r="A1225" s="12">
        <v>829</v>
      </c>
      <c r="B1225" s="9" t="s">
        <v>1252</v>
      </c>
      <c r="C1225" s="20" t="s">
        <v>1742</v>
      </c>
      <c r="D1225" s="8">
        <v>0</v>
      </c>
      <c r="E1225" s="10" t="e">
        <v>#DIV/0!</v>
      </c>
      <c r="F1225" s="10">
        <v>0</v>
      </c>
      <c r="G1225" s="18" t="s">
        <v>1233</v>
      </c>
      <c r="H1225" s="19" t="s">
        <v>1233</v>
      </c>
      <c r="I1225" s="11"/>
      <c r="J1225" s="11" t="s">
        <v>1739</v>
      </c>
      <c r="M1225" s="17"/>
    </row>
    <row r="1226" spans="1:13" s="15" customFormat="1" ht="15.75" hidden="1" customHeight="1">
      <c r="A1226" s="12">
        <v>828</v>
      </c>
      <c r="B1226" s="9" t="s">
        <v>1253</v>
      </c>
      <c r="C1226" s="20" t="s">
        <v>1742</v>
      </c>
      <c r="D1226" s="8">
        <v>2160</v>
      </c>
      <c r="E1226" s="10">
        <v>77500</v>
      </c>
      <c r="F1226" s="10">
        <v>167400000</v>
      </c>
      <c r="G1226" s="18" t="s">
        <v>1233</v>
      </c>
      <c r="H1226" s="19" t="s">
        <v>1233</v>
      </c>
      <c r="I1226" s="11"/>
      <c r="J1226" s="11" t="s">
        <v>1739</v>
      </c>
      <c r="M1226" s="17"/>
    </row>
    <row r="1227" spans="1:13" s="15" customFormat="1" ht="15.75" hidden="1" customHeight="1">
      <c r="A1227" s="12">
        <v>806</v>
      </c>
      <c r="B1227" s="9" t="s">
        <v>1254</v>
      </c>
      <c r="C1227" s="20" t="s">
        <v>1738</v>
      </c>
      <c r="D1227" s="8">
        <v>100</v>
      </c>
      <c r="E1227" s="10">
        <v>490166.7</v>
      </c>
      <c r="F1227" s="10">
        <v>49016670</v>
      </c>
      <c r="G1227" s="18" t="s">
        <v>1233</v>
      </c>
      <c r="H1227" s="19" t="s">
        <v>1233</v>
      </c>
      <c r="I1227" s="11"/>
      <c r="J1227" s="11" t="s">
        <v>1739</v>
      </c>
      <c r="M1227" s="17"/>
    </row>
    <row r="1228" spans="1:13" s="15" customFormat="1" ht="15.75" hidden="1" customHeight="1">
      <c r="A1228" s="12">
        <v>823</v>
      </c>
      <c r="B1228" s="9" t="s">
        <v>1255</v>
      </c>
      <c r="C1228" s="20" t="s">
        <v>1749</v>
      </c>
      <c r="D1228" s="8">
        <v>0</v>
      </c>
      <c r="E1228" s="10" t="e">
        <v>#DIV/0!</v>
      </c>
      <c r="F1228" s="10">
        <v>0</v>
      </c>
      <c r="G1228" s="18" t="s">
        <v>1233</v>
      </c>
      <c r="H1228" s="19" t="s">
        <v>1233</v>
      </c>
      <c r="I1228" s="11"/>
      <c r="J1228" s="11" t="s">
        <v>1739</v>
      </c>
      <c r="M1228" s="17"/>
    </row>
    <row r="1229" spans="1:13" s="15" customFormat="1" ht="15.75" hidden="1" customHeight="1">
      <c r="A1229" s="12">
        <v>827</v>
      </c>
      <c r="B1229" s="9" t="s">
        <v>1256</v>
      </c>
      <c r="C1229" s="20" t="s">
        <v>1742</v>
      </c>
      <c r="D1229" s="8">
        <v>0</v>
      </c>
      <c r="E1229" s="10" t="e">
        <v>#DIV/0!</v>
      </c>
      <c r="F1229" s="10">
        <v>0</v>
      </c>
      <c r="G1229" s="18" t="s">
        <v>1233</v>
      </c>
      <c r="H1229" s="19" t="s">
        <v>1233</v>
      </c>
      <c r="I1229" s="11"/>
      <c r="J1229" s="11" t="s">
        <v>1739</v>
      </c>
      <c r="M1229" s="17"/>
    </row>
    <row r="1230" spans="1:13" s="15" customFormat="1" ht="15.75" hidden="1" customHeight="1">
      <c r="A1230" s="12">
        <v>825</v>
      </c>
      <c r="B1230" s="9" t="s">
        <v>1257</v>
      </c>
      <c r="C1230" s="20" t="s">
        <v>1747</v>
      </c>
      <c r="D1230" s="8">
        <v>0</v>
      </c>
      <c r="E1230" s="10" t="e">
        <v>#DIV/0!</v>
      </c>
      <c r="F1230" s="10">
        <v>0</v>
      </c>
      <c r="G1230" s="18" t="s">
        <v>1233</v>
      </c>
      <c r="H1230" s="19" t="s">
        <v>1233</v>
      </c>
      <c r="I1230" s="11"/>
      <c r="J1230" s="11" t="s">
        <v>1739</v>
      </c>
      <c r="M1230" s="17"/>
    </row>
    <row r="1231" spans="1:13" s="15" customFormat="1" ht="15.75" hidden="1" customHeight="1">
      <c r="A1231" s="12">
        <v>818</v>
      </c>
      <c r="B1231" s="9" t="s">
        <v>1258</v>
      </c>
      <c r="C1231" s="20" t="s">
        <v>1742</v>
      </c>
      <c r="D1231" s="8">
        <v>0</v>
      </c>
      <c r="E1231" s="10" t="e">
        <v>#DIV/0!</v>
      </c>
      <c r="F1231" s="10">
        <v>0</v>
      </c>
      <c r="G1231" s="18" t="s">
        <v>1233</v>
      </c>
      <c r="H1231" s="19" t="s">
        <v>1233</v>
      </c>
      <c r="I1231" s="11"/>
      <c r="J1231" s="11" t="s">
        <v>1739</v>
      </c>
      <c r="M1231" s="17"/>
    </row>
    <row r="1232" spans="1:13" s="15" customFormat="1" ht="15.75" hidden="1" customHeight="1">
      <c r="A1232" s="12">
        <v>813</v>
      </c>
      <c r="B1232" s="9" t="s">
        <v>1259</v>
      </c>
      <c r="C1232" s="20" t="s">
        <v>1747</v>
      </c>
      <c r="D1232" s="8">
        <v>0</v>
      </c>
      <c r="E1232" s="10" t="e">
        <v>#DIV/0!</v>
      </c>
      <c r="F1232" s="10">
        <v>0</v>
      </c>
      <c r="G1232" s="18" t="s">
        <v>1233</v>
      </c>
      <c r="H1232" s="19" t="s">
        <v>1233</v>
      </c>
      <c r="I1232" s="11"/>
      <c r="J1232" s="11" t="s">
        <v>1739</v>
      </c>
      <c r="M1232" s="17"/>
    </row>
    <row r="1233" spans="1:13" s="15" customFormat="1" ht="12.75" hidden="1">
      <c r="A1233" s="12">
        <v>807</v>
      </c>
      <c r="B1233" s="9" t="s">
        <v>1260</v>
      </c>
      <c r="C1233" s="20" t="s">
        <v>1786</v>
      </c>
      <c r="D1233" s="8">
        <v>0</v>
      </c>
      <c r="E1233" s="10" t="e">
        <v>#DIV/0!</v>
      </c>
      <c r="F1233" s="10">
        <v>0</v>
      </c>
      <c r="G1233" s="18" t="s">
        <v>1233</v>
      </c>
      <c r="H1233" s="19" t="s">
        <v>1233</v>
      </c>
      <c r="I1233" s="11"/>
      <c r="J1233" s="11" t="s">
        <v>1739</v>
      </c>
      <c r="M1233" s="17"/>
    </row>
    <row r="1234" spans="1:13" s="15" customFormat="1" ht="16.5" hidden="1" customHeight="1">
      <c r="A1234" s="12">
        <v>810</v>
      </c>
      <c r="B1234" s="9" t="s">
        <v>1261</v>
      </c>
      <c r="C1234" s="20" t="s">
        <v>1747</v>
      </c>
      <c r="D1234" s="8">
        <v>0</v>
      </c>
      <c r="E1234" s="10" t="e">
        <v>#DIV/0!</v>
      </c>
      <c r="F1234" s="10">
        <v>0</v>
      </c>
      <c r="G1234" s="18" t="s">
        <v>1233</v>
      </c>
      <c r="H1234" s="19" t="s">
        <v>1233</v>
      </c>
      <c r="I1234" s="11"/>
      <c r="J1234" s="11" t="s">
        <v>1739</v>
      </c>
      <c r="M1234" s="17"/>
    </row>
    <row r="1235" spans="1:13" s="15" customFormat="1" ht="15.75" hidden="1" customHeight="1">
      <c r="A1235" s="12">
        <v>819</v>
      </c>
      <c r="B1235" s="9" t="s">
        <v>1262</v>
      </c>
      <c r="C1235" s="20" t="s">
        <v>1745</v>
      </c>
      <c r="D1235" s="8">
        <v>0</v>
      </c>
      <c r="E1235" s="10" t="e">
        <v>#DIV/0!</v>
      </c>
      <c r="F1235" s="10">
        <v>0</v>
      </c>
      <c r="G1235" s="18" t="s">
        <v>1233</v>
      </c>
      <c r="H1235" s="19" t="s">
        <v>1233</v>
      </c>
      <c r="I1235" s="11"/>
      <c r="J1235" s="11" t="s">
        <v>1739</v>
      </c>
      <c r="M1235" s="17"/>
    </row>
    <row r="1236" spans="1:13" s="15" customFormat="1" ht="15.75" hidden="1" customHeight="1">
      <c r="A1236" s="12">
        <v>525</v>
      </c>
      <c r="B1236" s="9" t="s">
        <v>1787</v>
      </c>
      <c r="C1236" s="20">
        <v>0</v>
      </c>
      <c r="D1236" s="8">
        <v>0</v>
      </c>
      <c r="E1236" s="10" t="e">
        <v>#DIV/0!</v>
      </c>
      <c r="F1236" s="10">
        <v>0</v>
      </c>
      <c r="G1236" s="18" t="s">
        <v>1659</v>
      </c>
      <c r="H1236" s="19">
        <v>56710297263</v>
      </c>
      <c r="I1236" s="11"/>
      <c r="J1236" s="11">
        <v>0</v>
      </c>
      <c r="M1236" s="17"/>
    </row>
    <row r="1237" spans="1:13" s="15" customFormat="1" ht="15.75" hidden="1" customHeight="1">
      <c r="A1237" s="12">
        <v>0</v>
      </c>
      <c r="B1237" s="9" t="s">
        <v>1659</v>
      </c>
      <c r="C1237" s="20">
        <v>0</v>
      </c>
      <c r="D1237" s="8">
        <v>0</v>
      </c>
      <c r="E1237" s="10" t="e">
        <v>#DIV/0!</v>
      </c>
      <c r="F1237" s="10">
        <v>0</v>
      </c>
      <c r="G1237" s="18" t="s">
        <v>1659</v>
      </c>
      <c r="H1237" s="19">
        <v>56710297263</v>
      </c>
      <c r="I1237" s="11"/>
      <c r="J1237" s="11">
        <v>0</v>
      </c>
      <c r="M1237" s="17"/>
    </row>
    <row r="1238" spans="1:13" s="15" customFormat="1" ht="15.75" hidden="1" customHeight="1">
      <c r="A1238" s="12">
        <v>539</v>
      </c>
      <c r="B1238" s="9" t="s">
        <v>1263</v>
      </c>
      <c r="C1238" s="20" t="s">
        <v>1745</v>
      </c>
      <c r="D1238" s="8">
        <v>1350</v>
      </c>
      <c r="E1238" s="10">
        <v>287800</v>
      </c>
      <c r="F1238" s="10">
        <v>388530000</v>
      </c>
      <c r="G1238" s="18" t="s">
        <v>1264</v>
      </c>
      <c r="H1238" s="19" t="s">
        <v>1264</v>
      </c>
      <c r="I1238" s="11"/>
      <c r="J1238" s="11" t="s">
        <v>1739</v>
      </c>
      <c r="M1238" s="17"/>
    </row>
    <row r="1239" spans="1:13" s="15" customFormat="1" ht="15.75" hidden="1" customHeight="1">
      <c r="A1239" s="12">
        <v>528</v>
      </c>
      <c r="B1239" s="9" t="s">
        <v>1265</v>
      </c>
      <c r="C1239" s="20" t="s">
        <v>1747</v>
      </c>
      <c r="D1239" s="8">
        <v>980</v>
      </c>
      <c r="E1239" s="10">
        <v>121147.44897959183</v>
      </c>
      <c r="F1239" s="10">
        <v>118724500</v>
      </c>
      <c r="G1239" s="18" t="s">
        <v>1264</v>
      </c>
      <c r="H1239" s="19" t="s">
        <v>1264</v>
      </c>
      <c r="I1239" s="11"/>
      <c r="J1239" s="11" t="s">
        <v>1739</v>
      </c>
      <c r="M1239" s="17"/>
    </row>
    <row r="1240" spans="1:13" s="15" customFormat="1" ht="15.75" hidden="1" customHeight="1">
      <c r="A1240" s="12">
        <v>544</v>
      </c>
      <c r="B1240" s="9" t="s">
        <v>1266</v>
      </c>
      <c r="C1240" s="20" t="s">
        <v>1752</v>
      </c>
      <c r="D1240" s="8">
        <v>0</v>
      </c>
      <c r="E1240" s="10" t="e">
        <v>#DIV/0!</v>
      </c>
      <c r="F1240" s="10">
        <v>0</v>
      </c>
      <c r="G1240" s="18" t="s">
        <v>1264</v>
      </c>
      <c r="H1240" s="19" t="s">
        <v>1264</v>
      </c>
      <c r="I1240" s="11"/>
      <c r="J1240" s="11" t="s">
        <v>1739</v>
      </c>
      <c r="M1240" s="17"/>
    </row>
    <row r="1241" spans="1:13" s="15" customFormat="1" ht="15.75" hidden="1" customHeight="1">
      <c r="A1241" s="12">
        <v>543</v>
      </c>
      <c r="B1241" s="9" t="s">
        <v>1267</v>
      </c>
      <c r="C1241" s="20" t="s">
        <v>1752</v>
      </c>
      <c r="D1241" s="8">
        <v>811</v>
      </c>
      <c r="E1241" s="10">
        <v>818668.28113440203</v>
      </c>
      <c r="F1241" s="10">
        <v>663939976</v>
      </c>
      <c r="G1241" s="18" t="s">
        <v>1264</v>
      </c>
      <c r="H1241" s="19" t="s">
        <v>1264</v>
      </c>
      <c r="I1241" s="11"/>
      <c r="J1241" s="11" t="s">
        <v>1739</v>
      </c>
      <c r="M1241" s="17"/>
    </row>
    <row r="1242" spans="1:13" s="15" customFormat="1" ht="15.75" hidden="1" customHeight="1">
      <c r="A1242" s="12">
        <v>604</v>
      </c>
      <c r="B1242" s="9" t="s">
        <v>1268</v>
      </c>
      <c r="C1242" s="20" t="s">
        <v>1747</v>
      </c>
      <c r="D1242" s="8">
        <v>100</v>
      </c>
      <c r="E1242" s="10">
        <v>98799.75</v>
      </c>
      <c r="F1242" s="10">
        <v>9879975</v>
      </c>
      <c r="G1242" s="18" t="s">
        <v>1264</v>
      </c>
      <c r="H1242" s="19" t="s">
        <v>1264</v>
      </c>
      <c r="I1242" s="11"/>
      <c r="J1242" s="11" t="s">
        <v>1739</v>
      </c>
      <c r="M1242" s="17"/>
    </row>
    <row r="1243" spans="1:13" s="15" customFormat="1" ht="15.75" hidden="1" customHeight="1">
      <c r="A1243" s="12">
        <v>584</v>
      </c>
      <c r="B1243" s="9" t="s">
        <v>1269</v>
      </c>
      <c r="C1243" s="20" t="s">
        <v>1741</v>
      </c>
      <c r="D1243" s="8">
        <v>600</v>
      </c>
      <c r="E1243" s="10">
        <v>997499.83333333337</v>
      </c>
      <c r="F1243" s="10">
        <v>598499900</v>
      </c>
      <c r="G1243" s="18" t="s">
        <v>1264</v>
      </c>
      <c r="H1243" s="19" t="s">
        <v>1264</v>
      </c>
      <c r="I1243" s="11"/>
      <c r="J1243" s="11" t="s">
        <v>1739</v>
      </c>
      <c r="M1243" s="17"/>
    </row>
    <row r="1244" spans="1:13" s="15" customFormat="1" ht="15.75" hidden="1" customHeight="1">
      <c r="A1244" s="12">
        <v>593</v>
      </c>
      <c r="B1244" s="9" t="s">
        <v>1270</v>
      </c>
      <c r="C1244" s="20" t="s">
        <v>1747</v>
      </c>
      <c r="D1244" s="8">
        <v>3342</v>
      </c>
      <c r="E1244" s="10">
        <v>855138.20601436263</v>
      </c>
      <c r="F1244" s="10">
        <v>2857871884.5</v>
      </c>
      <c r="G1244" s="18" t="s">
        <v>1264</v>
      </c>
      <c r="H1244" s="19" t="s">
        <v>1264</v>
      </c>
      <c r="I1244" s="11"/>
      <c r="J1244" s="11" t="s">
        <v>1739</v>
      </c>
      <c r="M1244" s="17"/>
    </row>
    <row r="1245" spans="1:13" s="15" customFormat="1" ht="15.75" hidden="1" customHeight="1">
      <c r="A1245" s="12">
        <v>639</v>
      </c>
      <c r="B1245" s="9" t="s">
        <v>1271</v>
      </c>
      <c r="C1245" s="20" t="s">
        <v>1748</v>
      </c>
      <c r="D1245" s="8">
        <v>12300</v>
      </c>
      <c r="E1245" s="10">
        <v>92813.772357723574</v>
      </c>
      <c r="F1245" s="10">
        <v>1141609400</v>
      </c>
      <c r="G1245" s="18" t="s">
        <v>1264</v>
      </c>
      <c r="H1245" s="19" t="s">
        <v>1264</v>
      </c>
      <c r="I1245" s="11"/>
      <c r="J1245" s="11" t="s">
        <v>1739</v>
      </c>
      <c r="M1245" s="17"/>
    </row>
    <row r="1246" spans="1:13" s="15" customFormat="1" ht="15.75" hidden="1" customHeight="1">
      <c r="A1246" s="12">
        <v>615</v>
      </c>
      <c r="B1246" s="9" t="s">
        <v>1272</v>
      </c>
      <c r="C1246" s="20" t="s">
        <v>1748</v>
      </c>
      <c r="D1246" s="8">
        <v>3000</v>
      </c>
      <c r="E1246" s="10">
        <v>155519.16666666666</v>
      </c>
      <c r="F1246" s="10">
        <v>466557500</v>
      </c>
      <c r="G1246" s="18" t="s">
        <v>1264</v>
      </c>
      <c r="H1246" s="19" t="s">
        <v>1264</v>
      </c>
      <c r="I1246" s="11"/>
      <c r="J1246" s="11" t="s">
        <v>1739</v>
      </c>
      <c r="M1246" s="17"/>
    </row>
    <row r="1247" spans="1:13" s="15" customFormat="1" ht="15.75" hidden="1" customHeight="1">
      <c r="A1247" s="12">
        <v>574</v>
      </c>
      <c r="B1247" s="9" t="s">
        <v>1273</v>
      </c>
      <c r="C1247" s="20" t="s">
        <v>1747</v>
      </c>
      <c r="D1247" s="8">
        <v>70</v>
      </c>
      <c r="E1247" s="10">
        <v>639719.85714285716</v>
      </c>
      <c r="F1247" s="10">
        <v>44780390</v>
      </c>
      <c r="G1247" s="18" t="s">
        <v>1264</v>
      </c>
      <c r="H1247" s="19" t="s">
        <v>1264</v>
      </c>
      <c r="I1247" s="11"/>
      <c r="J1247" s="11" t="s">
        <v>1739</v>
      </c>
      <c r="M1247" s="17"/>
    </row>
    <row r="1248" spans="1:13" s="15" customFormat="1" ht="15.75" hidden="1" customHeight="1">
      <c r="A1248" s="12">
        <v>577</v>
      </c>
      <c r="B1248" s="9" t="s">
        <v>1274</v>
      </c>
      <c r="C1248" s="20" t="s">
        <v>1741</v>
      </c>
      <c r="D1248" s="8">
        <v>90</v>
      </c>
      <c r="E1248" s="10">
        <v>898699.2</v>
      </c>
      <c r="F1248" s="10">
        <v>80882928</v>
      </c>
      <c r="G1248" s="18" t="s">
        <v>1264</v>
      </c>
      <c r="H1248" s="19" t="s">
        <v>1264</v>
      </c>
      <c r="I1248" s="11"/>
      <c r="J1248" s="11" t="s">
        <v>1739</v>
      </c>
      <c r="M1248" s="17"/>
    </row>
    <row r="1249" spans="1:13" s="15" customFormat="1" ht="15.75" hidden="1" customHeight="1">
      <c r="A1249" s="12">
        <v>587</v>
      </c>
      <c r="B1249" s="9" t="s">
        <v>1275</v>
      </c>
      <c r="C1249" s="20" t="s">
        <v>1756</v>
      </c>
      <c r="D1249" s="8">
        <v>0</v>
      </c>
      <c r="E1249" s="10" t="e">
        <v>#DIV/0!</v>
      </c>
      <c r="F1249" s="10">
        <v>0</v>
      </c>
      <c r="G1249" s="18" t="s">
        <v>1264</v>
      </c>
      <c r="H1249" s="19" t="s">
        <v>1264</v>
      </c>
      <c r="I1249" s="11"/>
      <c r="J1249" s="11" t="s">
        <v>1739</v>
      </c>
      <c r="M1249" s="17"/>
    </row>
    <row r="1250" spans="1:13" s="15" customFormat="1" ht="15.75" hidden="1" customHeight="1">
      <c r="A1250" s="12">
        <v>641</v>
      </c>
      <c r="B1250" s="9" t="s">
        <v>1276</v>
      </c>
      <c r="C1250" s="20" t="s">
        <v>1742</v>
      </c>
      <c r="D1250" s="8">
        <v>0</v>
      </c>
      <c r="E1250" s="10" t="e">
        <v>#DIV/0!</v>
      </c>
      <c r="F1250" s="10">
        <v>0</v>
      </c>
      <c r="G1250" s="18" t="s">
        <v>1264</v>
      </c>
      <c r="H1250" s="19" t="s">
        <v>1264</v>
      </c>
      <c r="I1250" s="11"/>
      <c r="J1250" s="11" t="s">
        <v>1739</v>
      </c>
      <c r="M1250" s="17"/>
    </row>
    <row r="1251" spans="1:13" s="15" customFormat="1" ht="15.75" hidden="1" customHeight="1">
      <c r="A1251" s="12">
        <v>558</v>
      </c>
      <c r="B1251" s="9" t="s">
        <v>1277</v>
      </c>
      <c r="C1251" s="20" t="s">
        <v>1748</v>
      </c>
      <c r="D1251" s="8">
        <v>0</v>
      </c>
      <c r="E1251" s="10" t="e">
        <v>#DIV/0!</v>
      </c>
      <c r="F1251" s="10">
        <v>0</v>
      </c>
      <c r="G1251" s="18" t="s">
        <v>1264</v>
      </c>
      <c r="H1251" s="19" t="s">
        <v>1264</v>
      </c>
      <c r="I1251" s="11"/>
      <c r="J1251" s="11" t="s">
        <v>1739</v>
      </c>
      <c r="M1251" s="17"/>
    </row>
    <row r="1252" spans="1:13" s="15" customFormat="1" ht="15.75" hidden="1" customHeight="1">
      <c r="A1252" s="12">
        <v>616</v>
      </c>
      <c r="B1252" s="9" t="s">
        <v>1278</v>
      </c>
      <c r="C1252" s="20" t="s">
        <v>1748</v>
      </c>
      <c r="D1252" s="8">
        <v>0</v>
      </c>
      <c r="E1252" s="10" t="e">
        <v>#DIV/0!</v>
      </c>
      <c r="F1252" s="10">
        <v>0</v>
      </c>
      <c r="G1252" s="18" t="s">
        <v>1264</v>
      </c>
      <c r="H1252" s="19" t="s">
        <v>1264</v>
      </c>
      <c r="I1252" s="11"/>
      <c r="J1252" s="11" t="s">
        <v>1739</v>
      </c>
      <c r="M1252" s="17"/>
    </row>
    <row r="1253" spans="1:13" s="15" customFormat="1" ht="15.75" hidden="1" customHeight="1">
      <c r="A1253" s="12">
        <v>541</v>
      </c>
      <c r="B1253" s="9" t="s">
        <v>1279</v>
      </c>
      <c r="C1253" s="20" t="s">
        <v>1747</v>
      </c>
      <c r="D1253" s="8">
        <v>5720</v>
      </c>
      <c r="E1253" s="10">
        <v>96807.518356643355</v>
      </c>
      <c r="F1253" s="10">
        <v>553739005</v>
      </c>
      <c r="G1253" s="18" t="s">
        <v>1264</v>
      </c>
      <c r="H1253" s="19" t="s">
        <v>1264</v>
      </c>
      <c r="I1253" s="11"/>
      <c r="J1253" s="11" t="s">
        <v>1739</v>
      </c>
      <c r="M1253" s="17"/>
    </row>
    <row r="1254" spans="1:13" s="15" customFormat="1" ht="15.75" hidden="1" customHeight="1">
      <c r="A1254" s="12">
        <v>581</v>
      </c>
      <c r="B1254" s="9" t="s">
        <v>1280</v>
      </c>
      <c r="C1254" s="20" t="s">
        <v>1747</v>
      </c>
      <c r="D1254" s="8">
        <v>0</v>
      </c>
      <c r="E1254" s="10" t="e">
        <v>#DIV/0!</v>
      </c>
      <c r="F1254" s="10">
        <v>0</v>
      </c>
      <c r="G1254" s="18" t="s">
        <v>1264</v>
      </c>
      <c r="H1254" s="19" t="s">
        <v>1264</v>
      </c>
      <c r="I1254" s="11"/>
      <c r="J1254" s="11" t="s">
        <v>1739</v>
      </c>
      <c r="M1254" s="17"/>
    </row>
    <row r="1255" spans="1:13" s="15" customFormat="1" ht="15.75" hidden="1" customHeight="1">
      <c r="A1255" s="12">
        <v>532</v>
      </c>
      <c r="B1255" s="9" t="s">
        <v>1281</v>
      </c>
      <c r="C1255" s="20" t="s">
        <v>1747</v>
      </c>
      <c r="D1255" s="8">
        <v>12300</v>
      </c>
      <c r="E1255" s="10">
        <v>101082.9268292683</v>
      </c>
      <c r="F1255" s="10">
        <v>1243320000</v>
      </c>
      <c r="G1255" s="18" t="s">
        <v>1264</v>
      </c>
      <c r="H1255" s="19" t="s">
        <v>1264</v>
      </c>
      <c r="I1255" s="11"/>
      <c r="J1255" s="11" t="s">
        <v>1739</v>
      </c>
      <c r="M1255" s="17"/>
    </row>
    <row r="1256" spans="1:13" s="15" customFormat="1" ht="15.75" hidden="1" customHeight="1">
      <c r="A1256" s="12">
        <v>559</v>
      </c>
      <c r="B1256" s="9" t="s">
        <v>1282</v>
      </c>
      <c r="C1256" s="20" t="s">
        <v>1748</v>
      </c>
      <c r="D1256" s="8">
        <v>3200</v>
      </c>
      <c r="E1256" s="10">
        <v>198402.88750000001</v>
      </c>
      <c r="F1256" s="10">
        <v>634889240</v>
      </c>
      <c r="G1256" s="18" t="s">
        <v>1264</v>
      </c>
      <c r="H1256" s="19" t="s">
        <v>1264</v>
      </c>
      <c r="I1256" s="11"/>
      <c r="J1256" s="11" t="s">
        <v>1739</v>
      </c>
      <c r="M1256" s="17"/>
    </row>
    <row r="1257" spans="1:13" s="15" customFormat="1" ht="15.75" hidden="1" customHeight="1">
      <c r="A1257" s="12">
        <v>533</v>
      </c>
      <c r="B1257" s="9" t="s">
        <v>1283</v>
      </c>
      <c r="C1257" s="20" t="s">
        <v>1745</v>
      </c>
      <c r="D1257" s="8">
        <v>12120</v>
      </c>
      <c r="E1257" s="10">
        <v>181607.44570957095</v>
      </c>
      <c r="F1257" s="10">
        <v>2201082242</v>
      </c>
      <c r="G1257" s="18" t="s">
        <v>1264</v>
      </c>
      <c r="H1257" s="19" t="s">
        <v>1264</v>
      </c>
      <c r="I1257" s="11"/>
      <c r="J1257" s="11" t="s">
        <v>1739</v>
      </c>
      <c r="M1257" s="17"/>
    </row>
    <row r="1258" spans="1:13" s="15" customFormat="1" ht="15.75" hidden="1" customHeight="1">
      <c r="A1258" s="12">
        <v>625</v>
      </c>
      <c r="B1258" s="9" t="s">
        <v>1284</v>
      </c>
      <c r="C1258" s="20" t="s">
        <v>1748</v>
      </c>
      <c r="D1258" s="8">
        <v>50</v>
      </c>
      <c r="E1258" s="10">
        <v>242899.66</v>
      </c>
      <c r="F1258" s="10">
        <v>12144983</v>
      </c>
      <c r="G1258" s="18" t="s">
        <v>1264</v>
      </c>
      <c r="H1258" s="19" t="s">
        <v>1264</v>
      </c>
      <c r="I1258" s="11"/>
      <c r="J1258" s="11" t="s">
        <v>1739</v>
      </c>
      <c r="M1258" s="17"/>
    </row>
    <row r="1259" spans="1:13" s="15" customFormat="1" ht="15.75" hidden="1" customHeight="1">
      <c r="A1259" s="12">
        <v>662</v>
      </c>
      <c r="B1259" s="9" t="s">
        <v>1285</v>
      </c>
      <c r="C1259" s="20" t="s">
        <v>1742</v>
      </c>
      <c r="D1259" s="8">
        <v>340</v>
      </c>
      <c r="E1259" s="10">
        <v>97999.967647058817</v>
      </c>
      <c r="F1259" s="10">
        <v>33319989</v>
      </c>
      <c r="G1259" s="18" t="s">
        <v>1264</v>
      </c>
      <c r="H1259" s="19" t="s">
        <v>1264</v>
      </c>
      <c r="I1259" s="11"/>
      <c r="J1259" s="11" t="s">
        <v>1739</v>
      </c>
      <c r="M1259" s="17"/>
    </row>
    <row r="1260" spans="1:13" s="15" customFormat="1" ht="12.75" hidden="1">
      <c r="A1260" s="12">
        <v>624</v>
      </c>
      <c r="B1260" s="9" t="s">
        <v>1286</v>
      </c>
      <c r="C1260" s="20" t="s">
        <v>1755</v>
      </c>
      <c r="D1260" s="8">
        <v>0</v>
      </c>
      <c r="E1260" s="10" t="e">
        <v>#DIV/0!</v>
      </c>
      <c r="F1260" s="10">
        <v>0</v>
      </c>
      <c r="G1260" s="18" t="s">
        <v>1264</v>
      </c>
      <c r="H1260" s="19" t="s">
        <v>1264</v>
      </c>
      <c r="I1260" s="11"/>
      <c r="J1260" s="11" t="s">
        <v>1739</v>
      </c>
      <c r="M1260" s="17"/>
    </row>
    <row r="1261" spans="1:13" s="15" customFormat="1" ht="15.75" hidden="1" customHeight="1">
      <c r="A1261" s="12">
        <v>555</v>
      </c>
      <c r="B1261" s="9" t="s">
        <v>1287</v>
      </c>
      <c r="C1261" s="20" t="s">
        <v>1745</v>
      </c>
      <c r="D1261" s="8">
        <v>0</v>
      </c>
      <c r="E1261" s="10" t="e">
        <v>#DIV/0!</v>
      </c>
      <c r="F1261" s="10">
        <v>0</v>
      </c>
      <c r="G1261" s="18" t="s">
        <v>1264</v>
      </c>
      <c r="H1261" s="19" t="s">
        <v>1264</v>
      </c>
      <c r="I1261" s="11"/>
      <c r="J1261" s="11" t="s">
        <v>1739</v>
      </c>
      <c r="M1261" s="17"/>
    </row>
    <row r="1262" spans="1:13" s="15" customFormat="1" ht="15.75" hidden="1" customHeight="1">
      <c r="A1262" s="12">
        <v>534</v>
      </c>
      <c r="B1262" s="9" t="s">
        <v>1288</v>
      </c>
      <c r="C1262" s="20" t="s">
        <v>1745</v>
      </c>
      <c r="D1262" s="8">
        <v>5750</v>
      </c>
      <c r="E1262" s="10">
        <v>266400.82347826089</v>
      </c>
      <c r="F1262" s="10">
        <v>1531804735</v>
      </c>
      <c r="G1262" s="18" t="s">
        <v>1264</v>
      </c>
      <c r="H1262" s="19" t="s">
        <v>1264</v>
      </c>
      <c r="I1262" s="11"/>
      <c r="J1262" s="11" t="s">
        <v>1739</v>
      </c>
      <c r="M1262" s="17"/>
    </row>
    <row r="1263" spans="1:13" s="15" customFormat="1" ht="15.75" hidden="1" customHeight="1">
      <c r="A1263" s="12">
        <v>661</v>
      </c>
      <c r="B1263" s="9" t="s">
        <v>1289</v>
      </c>
      <c r="C1263" s="20" t="s">
        <v>1745</v>
      </c>
      <c r="D1263" s="8">
        <v>200</v>
      </c>
      <c r="E1263" s="10">
        <v>34999.65</v>
      </c>
      <c r="F1263" s="10">
        <v>6999930</v>
      </c>
      <c r="G1263" s="18" t="s">
        <v>1264</v>
      </c>
      <c r="H1263" s="19" t="s">
        <v>1264</v>
      </c>
      <c r="I1263" s="11"/>
      <c r="J1263" s="11" t="s">
        <v>1739</v>
      </c>
      <c r="M1263" s="17"/>
    </row>
    <row r="1264" spans="1:13" s="15" customFormat="1" ht="15.75" hidden="1" customHeight="1">
      <c r="A1264" s="12">
        <v>642</v>
      </c>
      <c r="B1264" s="9" t="s">
        <v>1290</v>
      </c>
      <c r="C1264" s="20" t="s">
        <v>1742</v>
      </c>
      <c r="D1264" s="8">
        <v>10100</v>
      </c>
      <c r="E1264" s="10">
        <v>51330.491980198021</v>
      </c>
      <c r="F1264" s="10">
        <v>518437969</v>
      </c>
      <c r="G1264" s="18" t="s">
        <v>1264</v>
      </c>
      <c r="H1264" s="19" t="s">
        <v>1264</v>
      </c>
      <c r="I1264" s="11"/>
      <c r="J1264" s="11" t="s">
        <v>1739</v>
      </c>
      <c r="M1264" s="17"/>
    </row>
    <row r="1265" spans="1:13" s="15" customFormat="1" ht="15.75" hidden="1" customHeight="1">
      <c r="A1265" s="12">
        <v>648</v>
      </c>
      <c r="B1265" s="9" t="s">
        <v>1291</v>
      </c>
      <c r="C1265" s="20" t="s">
        <v>1742</v>
      </c>
      <c r="D1265" s="8">
        <v>250</v>
      </c>
      <c r="E1265" s="10">
        <v>350000</v>
      </c>
      <c r="F1265" s="10">
        <v>87500000</v>
      </c>
      <c r="G1265" s="18" t="s">
        <v>1264</v>
      </c>
      <c r="H1265" s="19" t="s">
        <v>1264</v>
      </c>
      <c r="I1265" s="11"/>
      <c r="J1265" s="11" t="s">
        <v>1739</v>
      </c>
      <c r="M1265" s="17"/>
    </row>
    <row r="1266" spans="1:13" s="15" customFormat="1" ht="15.75" hidden="1" customHeight="1">
      <c r="A1266" s="12">
        <v>526</v>
      </c>
      <c r="B1266" s="9" t="s">
        <v>1292</v>
      </c>
      <c r="C1266" s="20" t="s">
        <v>1745</v>
      </c>
      <c r="D1266" s="8">
        <v>0</v>
      </c>
      <c r="E1266" s="10" t="e">
        <v>#DIV/0!</v>
      </c>
      <c r="F1266" s="10">
        <v>0</v>
      </c>
      <c r="G1266" s="18" t="s">
        <v>1264</v>
      </c>
      <c r="H1266" s="19" t="s">
        <v>1264</v>
      </c>
      <c r="I1266" s="11"/>
      <c r="J1266" s="11" t="s">
        <v>1739</v>
      </c>
      <c r="M1266" s="17"/>
    </row>
    <row r="1267" spans="1:13" s="15" customFormat="1" ht="15.75" hidden="1" customHeight="1">
      <c r="A1267" s="12">
        <v>640</v>
      </c>
      <c r="B1267" s="9" t="s">
        <v>1293</v>
      </c>
      <c r="C1267" s="20" t="s">
        <v>1742</v>
      </c>
      <c r="D1267" s="8">
        <v>0</v>
      </c>
      <c r="E1267" s="10" t="e">
        <v>#DIV/0!</v>
      </c>
      <c r="F1267" s="10">
        <v>0</v>
      </c>
      <c r="G1267" s="18" t="s">
        <v>1264</v>
      </c>
      <c r="H1267" s="19" t="s">
        <v>1264</v>
      </c>
      <c r="I1267" s="11"/>
      <c r="J1267" s="11" t="s">
        <v>1739</v>
      </c>
      <c r="M1267" s="17"/>
    </row>
    <row r="1268" spans="1:13" s="15" customFormat="1" ht="12.75" hidden="1">
      <c r="A1268" s="12">
        <v>563</v>
      </c>
      <c r="B1268" s="9" t="s">
        <v>1294</v>
      </c>
      <c r="C1268" s="20" t="s">
        <v>1747</v>
      </c>
      <c r="D1268" s="8">
        <v>1201</v>
      </c>
      <c r="E1268" s="10">
        <v>1101424.8209825146</v>
      </c>
      <c r="F1268" s="10">
        <v>1322811210</v>
      </c>
      <c r="G1268" s="18" t="s">
        <v>1264</v>
      </c>
      <c r="H1268" s="19" t="s">
        <v>1264</v>
      </c>
      <c r="I1268" s="11"/>
      <c r="J1268" s="11" t="s">
        <v>1739</v>
      </c>
      <c r="M1268" s="17"/>
    </row>
    <row r="1269" spans="1:13" s="15" customFormat="1" ht="12.75" hidden="1">
      <c r="A1269" s="12">
        <v>570</v>
      </c>
      <c r="B1269" s="9" t="s">
        <v>1295</v>
      </c>
      <c r="C1269" s="20" t="s">
        <v>1747</v>
      </c>
      <c r="D1269" s="8">
        <v>1677</v>
      </c>
      <c r="E1269" s="10">
        <v>1587105.4263565892</v>
      </c>
      <c r="F1269" s="10">
        <v>2661575800</v>
      </c>
      <c r="G1269" s="18" t="s">
        <v>1264</v>
      </c>
      <c r="H1269" s="19" t="s">
        <v>1264</v>
      </c>
      <c r="I1269" s="11"/>
      <c r="J1269" s="11" t="s">
        <v>1739</v>
      </c>
      <c r="M1269" s="17"/>
    </row>
    <row r="1270" spans="1:13" s="15" customFormat="1" ht="15.75" hidden="1" customHeight="1">
      <c r="A1270" s="12">
        <v>650</v>
      </c>
      <c r="B1270" s="9" t="s">
        <v>1296</v>
      </c>
      <c r="C1270" s="20" t="s">
        <v>1745</v>
      </c>
      <c r="D1270" s="8">
        <v>0</v>
      </c>
      <c r="E1270" s="10" t="e">
        <v>#DIV/0!</v>
      </c>
      <c r="F1270" s="10">
        <v>0</v>
      </c>
      <c r="G1270" s="18" t="s">
        <v>1264</v>
      </c>
      <c r="H1270" s="19" t="s">
        <v>1264</v>
      </c>
      <c r="I1270" s="11"/>
      <c r="J1270" s="11" t="s">
        <v>1739</v>
      </c>
      <c r="M1270" s="17"/>
    </row>
    <row r="1271" spans="1:13" s="15" customFormat="1" ht="15.75" hidden="1" customHeight="1">
      <c r="A1271" s="12">
        <v>630</v>
      </c>
      <c r="B1271" s="9" t="s">
        <v>1297</v>
      </c>
      <c r="C1271" s="20" t="s">
        <v>1740</v>
      </c>
      <c r="D1271" s="8">
        <v>55</v>
      </c>
      <c r="E1271" s="10">
        <v>798000</v>
      </c>
      <c r="F1271" s="10">
        <v>43890000</v>
      </c>
      <c r="G1271" s="18" t="s">
        <v>1264</v>
      </c>
      <c r="H1271" s="19" t="s">
        <v>1264</v>
      </c>
      <c r="I1271" s="11"/>
      <c r="J1271" s="11" t="s">
        <v>1739</v>
      </c>
      <c r="M1271" s="17"/>
    </row>
    <row r="1272" spans="1:13" s="15" customFormat="1" ht="15.75" hidden="1" customHeight="1">
      <c r="A1272" s="12">
        <v>578</v>
      </c>
      <c r="B1272" s="9" t="s">
        <v>1298</v>
      </c>
      <c r="C1272" s="20" t="s">
        <v>1741</v>
      </c>
      <c r="D1272" s="8">
        <v>2187</v>
      </c>
      <c r="E1272" s="10">
        <v>781784.04206675815</v>
      </c>
      <c r="F1272" s="10">
        <v>1709761700</v>
      </c>
      <c r="G1272" s="18" t="s">
        <v>1264</v>
      </c>
      <c r="H1272" s="19" t="s">
        <v>1264</v>
      </c>
      <c r="I1272" s="11"/>
      <c r="J1272" s="11" t="s">
        <v>1739</v>
      </c>
      <c r="M1272" s="17"/>
    </row>
    <row r="1273" spans="1:13" s="15" customFormat="1" ht="12.75" hidden="1">
      <c r="A1273" s="12">
        <v>571</v>
      </c>
      <c r="B1273" s="9" t="s">
        <v>1299</v>
      </c>
      <c r="C1273" s="20" t="s">
        <v>1747</v>
      </c>
      <c r="D1273" s="8">
        <v>1055</v>
      </c>
      <c r="E1273" s="10">
        <v>1272545.4369668246</v>
      </c>
      <c r="F1273" s="10">
        <v>1342535436</v>
      </c>
      <c r="G1273" s="18" t="s">
        <v>1264</v>
      </c>
      <c r="H1273" s="19" t="s">
        <v>1264</v>
      </c>
      <c r="I1273" s="11"/>
      <c r="J1273" s="11" t="s">
        <v>1739</v>
      </c>
      <c r="M1273" s="17"/>
    </row>
    <row r="1274" spans="1:13" s="15" customFormat="1" ht="15.75" hidden="1" customHeight="1">
      <c r="A1274" s="12">
        <v>567</v>
      </c>
      <c r="B1274" s="9" t="s">
        <v>1300</v>
      </c>
      <c r="C1274" s="20" t="s">
        <v>1764</v>
      </c>
      <c r="D1274" s="8">
        <v>0</v>
      </c>
      <c r="E1274" s="10" t="e">
        <v>#DIV/0!</v>
      </c>
      <c r="F1274" s="10">
        <v>0</v>
      </c>
      <c r="G1274" s="18" t="s">
        <v>1264</v>
      </c>
      <c r="H1274" s="19" t="s">
        <v>1264</v>
      </c>
      <c r="I1274" s="11"/>
      <c r="J1274" s="11" t="s">
        <v>1739</v>
      </c>
      <c r="M1274" s="17"/>
    </row>
    <row r="1275" spans="1:13" s="15" customFormat="1" ht="15.75" hidden="1" customHeight="1">
      <c r="A1275" s="12">
        <v>583</v>
      </c>
      <c r="B1275" s="9" t="s">
        <v>1301</v>
      </c>
      <c r="C1275" s="20" t="s">
        <v>1748</v>
      </c>
      <c r="D1275" s="8">
        <v>3878</v>
      </c>
      <c r="E1275" s="10">
        <v>98773.989298607528</v>
      </c>
      <c r="F1275" s="10">
        <v>383045530.5</v>
      </c>
      <c r="G1275" s="18" t="s">
        <v>1264</v>
      </c>
      <c r="H1275" s="19" t="s">
        <v>1264</v>
      </c>
      <c r="I1275" s="11"/>
      <c r="J1275" s="11" t="s">
        <v>1739</v>
      </c>
      <c r="M1275" s="17"/>
    </row>
    <row r="1276" spans="1:13" s="15" customFormat="1" ht="15.75" hidden="1" customHeight="1">
      <c r="A1276" s="12">
        <v>580</v>
      </c>
      <c r="B1276" s="9" t="s">
        <v>1302</v>
      </c>
      <c r="C1276" s="20" t="s">
        <v>1741</v>
      </c>
      <c r="D1276" s="8">
        <v>151</v>
      </c>
      <c r="E1276" s="10">
        <v>404099.84768211923</v>
      </c>
      <c r="F1276" s="10">
        <v>61019077</v>
      </c>
      <c r="G1276" s="18" t="s">
        <v>1264</v>
      </c>
      <c r="H1276" s="19" t="s">
        <v>1264</v>
      </c>
      <c r="I1276" s="11"/>
      <c r="J1276" s="11" t="s">
        <v>1739</v>
      </c>
      <c r="M1276" s="17"/>
    </row>
    <row r="1277" spans="1:13" s="15" customFormat="1" ht="15.75" hidden="1" customHeight="1">
      <c r="A1277" s="12">
        <v>579</v>
      </c>
      <c r="B1277" s="9" t="s">
        <v>1303</v>
      </c>
      <c r="C1277" s="20" t="s">
        <v>1741</v>
      </c>
      <c r="D1277" s="8">
        <v>200</v>
      </c>
      <c r="E1277" s="10">
        <v>227790.465</v>
      </c>
      <c r="F1277" s="10">
        <v>45558093</v>
      </c>
      <c r="G1277" s="18" t="s">
        <v>1264</v>
      </c>
      <c r="H1277" s="19" t="s">
        <v>1264</v>
      </c>
      <c r="I1277" s="11"/>
      <c r="J1277" s="11" t="s">
        <v>1739</v>
      </c>
      <c r="M1277" s="17"/>
    </row>
    <row r="1278" spans="1:13" s="15" customFormat="1" ht="15.75" hidden="1" customHeight="1">
      <c r="A1278" s="12">
        <v>638</v>
      </c>
      <c r="B1278" s="9" t="s">
        <v>1304</v>
      </c>
      <c r="C1278" s="20" t="s">
        <v>1742</v>
      </c>
      <c r="D1278" s="8">
        <v>245</v>
      </c>
      <c r="E1278" s="10">
        <v>1095606.551020408</v>
      </c>
      <c r="F1278" s="10">
        <v>268423605</v>
      </c>
      <c r="G1278" s="18" t="s">
        <v>1264</v>
      </c>
      <c r="H1278" s="19" t="s">
        <v>1264</v>
      </c>
      <c r="I1278" s="11"/>
      <c r="J1278" s="11" t="s">
        <v>1739</v>
      </c>
      <c r="M1278" s="17"/>
    </row>
    <row r="1279" spans="1:13" s="15" customFormat="1" ht="13.5" hidden="1" customHeight="1">
      <c r="A1279" s="12">
        <v>652</v>
      </c>
      <c r="B1279" s="9" t="s">
        <v>1305</v>
      </c>
      <c r="C1279" s="20" t="s">
        <v>1745</v>
      </c>
      <c r="D1279" s="8">
        <v>1555</v>
      </c>
      <c r="E1279" s="10">
        <v>167829.13697749196</v>
      </c>
      <c r="F1279" s="10">
        <v>260974308</v>
      </c>
      <c r="G1279" s="18" t="s">
        <v>1264</v>
      </c>
      <c r="H1279" s="19" t="s">
        <v>1264</v>
      </c>
      <c r="I1279" s="11"/>
      <c r="J1279" s="11" t="s">
        <v>1739</v>
      </c>
      <c r="M1279" s="17"/>
    </row>
    <row r="1280" spans="1:13" s="15" customFormat="1" ht="15.75" hidden="1" customHeight="1">
      <c r="A1280" s="12">
        <v>627</v>
      </c>
      <c r="B1280" s="9" t="s">
        <v>1306</v>
      </c>
      <c r="C1280" s="20" t="s">
        <v>1748</v>
      </c>
      <c r="D1280" s="8">
        <v>2627</v>
      </c>
      <c r="E1280" s="10">
        <v>92572.401979444228</v>
      </c>
      <c r="F1280" s="10">
        <v>243187700</v>
      </c>
      <c r="G1280" s="18" t="s">
        <v>1264</v>
      </c>
      <c r="H1280" s="19" t="s">
        <v>1264</v>
      </c>
      <c r="I1280" s="11"/>
      <c r="J1280" s="11"/>
      <c r="M1280" s="17"/>
    </row>
    <row r="1281" spans="1:13" s="15" customFormat="1" ht="15.75" hidden="1" customHeight="1">
      <c r="A1281" s="12">
        <v>636</v>
      </c>
      <c r="B1281" s="9" t="s">
        <v>1307</v>
      </c>
      <c r="C1281" s="20" t="s">
        <v>1742</v>
      </c>
      <c r="D1281" s="8">
        <v>0</v>
      </c>
      <c r="E1281" s="10" t="e">
        <v>#DIV/0!</v>
      </c>
      <c r="F1281" s="10">
        <v>0</v>
      </c>
      <c r="G1281" s="18" t="s">
        <v>1264</v>
      </c>
      <c r="H1281" s="19" t="s">
        <v>1264</v>
      </c>
      <c r="I1281" s="11"/>
      <c r="J1281" s="11" t="s">
        <v>1739</v>
      </c>
      <c r="M1281" s="17"/>
    </row>
    <row r="1282" spans="1:13" s="15" customFormat="1" ht="15.75" hidden="1" customHeight="1">
      <c r="A1282" s="12">
        <v>646</v>
      </c>
      <c r="B1282" s="9" t="s">
        <v>1308</v>
      </c>
      <c r="C1282" s="20" t="s">
        <v>1745</v>
      </c>
      <c r="D1282" s="8">
        <v>60</v>
      </c>
      <c r="E1282" s="10">
        <v>419989.5</v>
      </c>
      <c r="F1282" s="10">
        <v>25199370</v>
      </c>
      <c r="G1282" s="18" t="s">
        <v>1264</v>
      </c>
      <c r="H1282" s="19" t="s">
        <v>1264</v>
      </c>
      <c r="I1282" s="11"/>
      <c r="J1282" s="11" t="s">
        <v>1739</v>
      </c>
      <c r="M1282" s="17"/>
    </row>
    <row r="1283" spans="1:13" s="15" customFormat="1" ht="12.75" hidden="1" customHeight="1">
      <c r="A1283" s="12">
        <v>657</v>
      </c>
      <c r="B1283" s="9" t="s">
        <v>1309</v>
      </c>
      <c r="C1283" s="20" t="s">
        <v>1748</v>
      </c>
      <c r="D1283" s="8">
        <v>120</v>
      </c>
      <c r="E1283" s="10">
        <v>54999</v>
      </c>
      <c r="F1283" s="10">
        <v>6599880</v>
      </c>
      <c r="G1283" s="18" t="s">
        <v>1264</v>
      </c>
      <c r="H1283" s="19" t="s">
        <v>1264</v>
      </c>
      <c r="I1283" s="11"/>
      <c r="J1283" s="11" t="s">
        <v>1739</v>
      </c>
      <c r="M1283" s="17"/>
    </row>
    <row r="1284" spans="1:13" s="15" customFormat="1" ht="12.75" hidden="1" customHeight="1">
      <c r="A1284" s="12">
        <v>643</v>
      </c>
      <c r="B1284" s="9" t="s">
        <v>1310</v>
      </c>
      <c r="C1284" s="20" t="s">
        <v>1740</v>
      </c>
      <c r="D1284" s="8">
        <v>1388</v>
      </c>
      <c r="E1284" s="10">
        <v>294256.90922190202</v>
      </c>
      <c r="F1284" s="10">
        <v>408428590</v>
      </c>
      <c r="G1284" s="18" t="s">
        <v>1264</v>
      </c>
      <c r="H1284" s="19" t="s">
        <v>1264</v>
      </c>
      <c r="I1284" s="11"/>
      <c r="J1284" s="11" t="s">
        <v>1739</v>
      </c>
      <c r="M1284" s="17"/>
    </row>
    <row r="1285" spans="1:13" s="15" customFormat="1" ht="15.75" hidden="1" customHeight="1">
      <c r="A1285" s="12">
        <v>633</v>
      </c>
      <c r="B1285" s="9" t="s">
        <v>1311</v>
      </c>
      <c r="C1285" s="20" t="s">
        <v>1752</v>
      </c>
      <c r="D1285" s="8">
        <v>640</v>
      </c>
      <c r="E1285" s="10">
        <v>1496208.221875</v>
      </c>
      <c r="F1285" s="10">
        <v>957573262</v>
      </c>
      <c r="G1285" s="18" t="s">
        <v>1264</v>
      </c>
      <c r="H1285" s="19" t="s">
        <v>1264</v>
      </c>
      <c r="I1285" s="11"/>
      <c r="J1285" s="11" t="s">
        <v>1739</v>
      </c>
      <c r="M1285" s="17"/>
    </row>
    <row r="1286" spans="1:13" s="15" customFormat="1" ht="15.75" hidden="1" customHeight="1">
      <c r="A1286" s="12">
        <v>653</v>
      </c>
      <c r="B1286" s="9" t="s">
        <v>1312</v>
      </c>
      <c r="C1286" s="20" t="s">
        <v>1745</v>
      </c>
      <c r="D1286" s="8">
        <v>950</v>
      </c>
      <c r="E1286" s="10">
        <v>88999.05</v>
      </c>
      <c r="F1286" s="10">
        <v>84549097.5</v>
      </c>
      <c r="G1286" s="18" t="s">
        <v>1264</v>
      </c>
      <c r="H1286" s="19" t="s">
        <v>1264</v>
      </c>
      <c r="I1286" s="11"/>
      <c r="J1286" s="11" t="s">
        <v>1739</v>
      </c>
      <c r="M1286" s="17"/>
    </row>
    <row r="1287" spans="1:13" s="15" customFormat="1" ht="15.75" hidden="1" customHeight="1">
      <c r="A1287" s="12">
        <v>591</v>
      </c>
      <c r="B1287" s="9" t="s">
        <v>1313</v>
      </c>
      <c r="C1287" s="20" t="s">
        <v>1748</v>
      </c>
      <c r="D1287" s="8">
        <v>0</v>
      </c>
      <c r="E1287" s="10" t="e">
        <v>#DIV/0!</v>
      </c>
      <c r="F1287" s="10">
        <v>0</v>
      </c>
      <c r="G1287" s="18" t="s">
        <v>1264</v>
      </c>
      <c r="H1287" s="19" t="s">
        <v>1264</v>
      </c>
      <c r="I1287" s="11"/>
      <c r="J1287" s="11" t="s">
        <v>1739</v>
      </c>
      <c r="M1287" s="17"/>
    </row>
    <row r="1288" spans="1:13" s="15" customFormat="1" ht="12.75" hidden="1">
      <c r="A1288" s="12">
        <v>585</v>
      </c>
      <c r="B1288" s="9" t="s">
        <v>1314</v>
      </c>
      <c r="C1288" s="20" t="s">
        <v>1746</v>
      </c>
      <c r="D1288" s="8">
        <v>400</v>
      </c>
      <c r="E1288" s="10">
        <v>163999.5</v>
      </c>
      <c r="F1288" s="10">
        <v>65599800</v>
      </c>
      <c r="G1288" s="18" t="s">
        <v>1264</v>
      </c>
      <c r="H1288" s="19" t="s">
        <v>1264</v>
      </c>
      <c r="I1288" s="11"/>
      <c r="J1288" s="11" t="s">
        <v>1739</v>
      </c>
      <c r="M1288" s="17"/>
    </row>
    <row r="1289" spans="1:13" s="15" customFormat="1" ht="12.75" hidden="1">
      <c r="A1289" s="12">
        <v>527</v>
      </c>
      <c r="B1289" s="9" t="s">
        <v>1315</v>
      </c>
      <c r="C1289" s="20" t="s">
        <v>1747</v>
      </c>
      <c r="D1289" s="8">
        <v>1842</v>
      </c>
      <c r="E1289" s="10">
        <v>240944.95005428881</v>
      </c>
      <c r="F1289" s="10">
        <v>443820598</v>
      </c>
      <c r="G1289" s="18" t="s">
        <v>1264</v>
      </c>
      <c r="H1289" s="19" t="s">
        <v>1264</v>
      </c>
      <c r="I1289" s="11"/>
      <c r="J1289" s="11" t="s">
        <v>1739</v>
      </c>
      <c r="M1289" s="17"/>
    </row>
    <row r="1290" spans="1:13" s="15" customFormat="1" ht="15.75" hidden="1" customHeight="1">
      <c r="A1290" s="12">
        <v>620</v>
      </c>
      <c r="B1290" s="9" t="s">
        <v>1316</v>
      </c>
      <c r="C1290" s="20" t="s">
        <v>1748</v>
      </c>
      <c r="D1290" s="8">
        <v>2100</v>
      </c>
      <c r="E1290" s="10">
        <v>225385.79523809525</v>
      </c>
      <c r="F1290" s="10">
        <v>473310170</v>
      </c>
      <c r="G1290" s="18" t="s">
        <v>1264</v>
      </c>
      <c r="H1290" s="19" t="s">
        <v>1264</v>
      </c>
      <c r="I1290" s="11"/>
      <c r="J1290" s="11" t="s">
        <v>1739</v>
      </c>
      <c r="M1290" s="17"/>
    </row>
    <row r="1291" spans="1:13" s="15" customFormat="1" ht="15.75" hidden="1" customHeight="1">
      <c r="A1291" s="12">
        <v>660</v>
      </c>
      <c r="B1291" s="9" t="s">
        <v>1317</v>
      </c>
      <c r="C1291" s="20" t="s">
        <v>1740</v>
      </c>
      <c r="D1291" s="8">
        <v>0</v>
      </c>
      <c r="E1291" s="10" t="e">
        <v>#DIV/0!</v>
      </c>
      <c r="F1291" s="10">
        <v>0</v>
      </c>
      <c r="G1291" s="18" t="s">
        <v>1264</v>
      </c>
      <c r="H1291" s="19" t="s">
        <v>1264</v>
      </c>
      <c r="I1291" s="11"/>
      <c r="J1291" s="11" t="s">
        <v>1739</v>
      </c>
      <c r="M1291" s="17"/>
    </row>
    <row r="1292" spans="1:13" s="15" customFormat="1" ht="15.75" hidden="1" customHeight="1">
      <c r="A1292" s="12">
        <v>576</v>
      </c>
      <c r="B1292" s="9" t="s">
        <v>1318</v>
      </c>
      <c r="C1292" s="20" t="s">
        <v>1748</v>
      </c>
      <c r="D1292" s="8">
        <v>0</v>
      </c>
      <c r="E1292" s="10" t="e">
        <v>#DIV/0!</v>
      </c>
      <c r="F1292" s="10">
        <v>0</v>
      </c>
      <c r="G1292" s="18" t="s">
        <v>1264</v>
      </c>
      <c r="H1292" s="19" t="s">
        <v>1264</v>
      </c>
      <c r="I1292" s="11"/>
      <c r="J1292" s="11" t="s">
        <v>1739</v>
      </c>
      <c r="M1292" s="17"/>
    </row>
    <row r="1293" spans="1:13" s="15" customFormat="1" ht="12.75" hidden="1" customHeight="1">
      <c r="A1293" s="12">
        <v>626</v>
      </c>
      <c r="B1293" s="9" t="s">
        <v>1319</v>
      </c>
      <c r="C1293" s="20" t="s">
        <v>1748</v>
      </c>
      <c r="D1293" s="8">
        <v>0</v>
      </c>
      <c r="E1293" s="10" t="e">
        <v>#DIV/0!</v>
      </c>
      <c r="F1293" s="10">
        <v>0</v>
      </c>
      <c r="G1293" s="18" t="s">
        <v>1264</v>
      </c>
      <c r="H1293" s="19" t="s">
        <v>1264</v>
      </c>
      <c r="I1293" s="11"/>
      <c r="J1293" s="11" t="s">
        <v>1739</v>
      </c>
      <c r="M1293" s="17"/>
    </row>
    <row r="1294" spans="1:13" s="15" customFormat="1" ht="12.75" hidden="1" customHeight="1">
      <c r="A1294" s="12">
        <v>644</v>
      </c>
      <c r="B1294" s="9" t="s">
        <v>1320</v>
      </c>
      <c r="C1294" s="20" t="s">
        <v>1745</v>
      </c>
      <c r="D1294" s="8">
        <v>1873</v>
      </c>
      <c r="E1294" s="10">
        <v>73004.077415910302</v>
      </c>
      <c r="F1294" s="10">
        <v>136736637</v>
      </c>
      <c r="G1294" s="18" t="s">
        <v>1264</v>
      </c>
      <c r="H1294" s="19" t="s">
        <v>1264</v>
      </c>
      <c r="I1294" s="21"/>
      <c r="J1294" s="11" t="s">
        <v>1739</v>
      </c>
      <c r="M1294" s="17"/>
    </row>
    <row r="1295" spans="1:13" s="15" customFormat="1" ht="12.75" hidden="1" customHeight="1">
      <c r="A1295" s="12">
        <v>601</v>
      </c>
      <c r="B1295" s="9" t="s">
        <v>1321</v>
      </c>
      <c r="C1295" s="20" t="s">
        <v>1748</v>
      </c>
      <c r="D1295" s="8">
        <v>2900</v>
      </c>
      <c r="E1295" s="10">
        <v>103999.82068965517</v>
      </c>
      <c r="F1295" s="10">
        <v>301599480</v>
      </c>
      <c r="G1295" s="18" t="s">
        <v>1264</v>
      </c>
      <c r="H1295" s="19" t="s">
        <v>1264</v>
      </c>
      <c r="I1295" s="21"/>
      <c r="J1295" s="11" t="s">
        <v>1739</v>
      </c>
      <c r="M1295" s="17"/>
    </row>
    <row r="1296" spans="1:13" s="15" customFormat="1" ht="12.75" hidden="1" customHeight="1">
      <c r="A1296" s="12">
        <v>651</v>
      </c>
      <c r="B1296" s="9" t="s">
        <v>1322</v>
      </c>
      <c r="C1296" s="20" t="s">
        <v>1745</v>
      </c>
      <c r="D1296" s="8">
        <v>650</v>
      </c>
      <c r="E1296" s="10">
        <v>105003.07692307692</v>
      </c>
      <c r="F1296" s="10">
        <v>68252000</v>
      </c>
      <c r="G1296" s="18" t="s">
        <v>1264</v>
      </c>
      <c r="H1296" s="19" t="s">
        <v>1264</v>
      </c>
      <c r="I1296" s="21"/>
      <c r="J1296" s="11" t="s">
        <v>1739</v>
      </c>
      <c r="M1296" s="17"/>
    </row>
    <row r="1297" spans="1:13" s="15" customFormat="1" ht="12.75" hidden="1" customHeight="1">
      <c r="A1297" s="12">
        <v>635</v>
      </c>
      <c r="B1297" s="9" t="s">
        <v>1323</v>
      </c>
      <c r="C1297" s="20" t="s">
        <v>1750</v>
      </c>
      <c r="D1297" s="8">
        <v>1876</v>
      </c>
      <c r="E1297" s="10">
        <v>93550.031982942426</v>
      </c>
      <c r="F1297" s="10">
        <v>175499860</v>
      </c>
      <c r="G1297" s="18" t="s">
        <v>1264</v>
      </c>
      <c r="H1297" s="19" t="s">
        <v>1264</v>
      </c>
      <c r="I1297" s="21"/>
      <c r="J1297" s="11" t="s">
        <v>1739</v>
      </c>
      <c r="M1297" s="17"/>
    </row>
    <row r="1298" spans="1:13" s="15" customFormat="1" ht="12.75" hidden="1" customHeight="1">
      <c r="A1298" s="12">
        <v>647</v>
      </c>
      <c r="B1298" s="9" t="s">
        <v>1324</v>
      </c>
      <c r="C1298" s="20" t="s">
        <v>1745</v>
      </c>
      <c r="D1298" s="8">
        <v>160</v>
      </c>
      <c r="E1298" s="10">
        <v>412199.55</v>
      </c>
      <c r="F1298" s="10">
        <v>65951928</v>
      </c>
      <c r="G1298" s="18" t="s">
        <v>1264</v>
      </c>
      <c r="H1298" s="19" t="s">
        <v>1264</v>
      </c>
      <c r="I1298" s="21"/>
      <c r="J1298" s="11" t="s">
        <v>1739</v>
      </c>
      <c r="M1298" s="17"/>
    </row>
    <row r="1299" spans="1:13" s="15" customFormat="1" ht="12.75" hidden="1">
      <c r="A1299" s="12">
        <v>589</v>
      </c>
      <c r="B1299" s="9" t="s">
        <v>1325</v>
      </c>
      <c r="C1299" s="20" t="s">
        <v>1748</v>
      </c>
      <c r="D1299" s="8">
        <v>0</v>
      </c>
      <c r="E1299" s="10" t="e">
        <v>#DIV/0!</v>
      </c>
      <c r="F1299" s="10">
        <v>0</v>
      </c>
      <c r="G1299" s="18" t="s">
        <v>1264</v>
      </c>
      <c r="H1299" s="19" t="s">
        <v>1264</v>
      </c>
      <c r="I1299" s="21"/>
      <c r="J1299" s="11" t="s">
        <v>1739</v>
      </c>
      <c r="M1299" s="17"/>
    </row>
    <row r="1300" spans="1:13" s="15" customFormat="1" ht="12.75" hidden="1">
      <c r="A1300" s="12">
        <v>618</v>
      </c>
      <c r="B1300" s="9" t="s">
        <v>1326</v>
      </c>
      <c r="C1300" s="20" t="s">
        <v>1748</v>
      </c>
      <c r="D1300" s="8">
        <v>2200</v>
      </c>
      <c r="E1300" s="10">
        <v>106988.3</v>
      </c>
      <c r="F1300" s="10">
        <v>235374260</v>
      </c>
      <c r="G1300" s="18" t="s">
        <v>1264</v>
      </c>
      <c r="H1300" s="19" t="s">
        <v>1264</v>
      </c>
      <c r="I1300" s="21"/>
      <c r="J1300" s="11" t="s">
        <v>1739</v>
      </c>
      <c r="M1300" s="17"/>
    </row>
    <row r="1301" spans="1:13" s="15" customFormat="1" ht="12.75" hidden="1" customHeight="1">
      <c r="A1301" s="12">
        <v>658</v>
      </c>
      <c r="B1301" s="9" t="s">
        <v>1327</v>
      </c>
      <c r="C1301" s="20" t="s">
        <v>1742</v>
      </c>
      <c r="D1301" s="8">
        <v>2000</v>
      </c>
      <c r="E1301" s="10">
        <v>152250</v>
      </c>
      <c r="F1301" s="10">
        <v>304500000</v>
      </c>
      <c r="G1301" s="18" t="s">
        <v>1264</v>
      </c>
      <c r="H1301" s="19" t="s">
        <v>1264</v>
      </c>
      <c r="I1301" s="21"/>
      <c r="J1301" s="11" t="s">
        <v>1739</v>
      </c>
      <c r="M1301" s="17"/>
    </row>
    <row r="1302" spans="1:13" s="15" customFormat="1" ht="12.75" hidden="1" customHeight="1">
      <c r="A1302" s="12">
        <v>655</v>
      </c>
      <c r="B1302" s="9" t="s">
        <v>1328</v>
      </c>
      <c r="C1302" s="20" t="s">
        <v>1757</v>
      </c>
      <c r="D1302" s="8">
        <v>20</v>
      </c>
      <c r="E1302" s="10">
        <v>3045000</v>
      </c>
      <c r="F1302" s="10">
        <v>60900000</v>
      </c>
      <c r="G1302" s="18" t="s">
        <v>1264</v>
      </c>
      <c r="H1302" s="19" t="s">
        <v>1264</v>
      </c>
      <c r="I1302" s="21"/>
      <c r="J1302" s="11" t="s">
        <v>1739</v>
      </c>
      <c r="M1302" s="17"/>
    </row>
    <row r="1303" spans="1:13" s="15" customFormat="1" ht="12.75" hidden="1" customHeight="1">
      <c r="A1303" s="12">
        <v>590</v>
      </c>
      <c r="B1303" s="9" t="s">
        <v>1329</v>
      </c>
      <c r="C1303" s="20" t="s">
        <v>1748</v>
      </c>
      <c r="D1303" s="8">
        <v>1000</v>
      </c>
      <c r="E1303" s="10">
        <v>76160</v>
      </c>
      <c r="F1303" s="10">
        <v>76160000</v>
      </c>
      <c r="G1303" s="18" t="s">
        <v>1264</v>
      </c>
      <c r="H1303" s="19" t="s">
        <v>1264</v>
      </c>
      <c r="I1303" s="21"/>
      <c r="J1303" s="11" t="s">
        <v>1739</v>
      </c>
      <c r="M1303" s="17"/>
    </row>
    <row r="1304" spans="1:13" s="15" customFormat="1" ht="12.75" hidden="1" customHeight="1">
      <c r="A1304" s="12">
        <v>596</v>
      </c>
      <c r="B1304" s="9" t="s">
        <v>1330</v>
      </c>
      <c r="C1304" s="20" t="s">
        <v>1747</v>
      </c>
      <c r="D1304" s="8">
        <v>21083</v>
      </c>
      <c r="E1304" s="10">
        <v>124447.39742920837</v>
      </c>
      <c r="F1304" s="10">
        <v>2623724480</v>
      </c>
      <c r="G1304" s="18" t="s">
        <v>1264</v>
      </c>
      <c r="H1304" s="19" t="s">
        <v>1264</v>
      </c>
      <c r="I1304" s="21"/>
      <c r="J1304" s="11" t="s">
        <v>1739</v>
      </c>
      <c r="M1304" s="17"/>
    </row>
    <row r="1305" spans="1:13" s="15" customFormat="1" ht="12.75" hidden="1" customHeight="1">
      <c r="A1305" s="12">
        <v>663</v>
      </c>
      <c r="B1305" s="9" t="s">
        <v>1331</v>
      </c>
      <c r="C1305" s="20" t="s">
        <v>1745</v>
      </c>
      <c r="D1305" s="8">
        <v>300</v>
      </c>
      <c r="E1305" s="10">
        <v>89899.95</v>
      </c>
      <c r="F1305" s="10">
        <v>26969985</v>
      </c>
      <c r="G1305" s="18" t="s">
        <v>1264</v>
      </c>
      <c r="H1305" s="19" t="s">
        <v>1264</v>
      </c>
      <c r="I1305" s="21"/>
      <c r="J1305" s="11" t="s">
        <v>1739</v>
      </c>
      <c r="M1305" s="17"/>
    </row>
    <row r="1306" spans="1:13" s="15" customFormat="1" ht="12.75" hidden="1" customHeight="1">
      <c r="A1306" s="12">
        <v>599</v>
      </c>
      <c r="B1306" s="9" t="s">
        <v>1332</v>
      </c>
      <c r="C1306" s="20" t="s">
        <v>1748</v>
      </c>
      <c r="D1306" s="8">
        <v>1000</v>
      </c>
      <c r="E1306" s="10">
        <v>187599.3</v>
      </c>
      <c r="F1306" s="10">
        <v>187599300</v>
      </c>
      <c r="G1306" s="18" t="s">
        <v>1264</v>
      </c>
      <c r="H1306" s="19" t="s">
        <v>1264</v>
      </c>
      <c r="I1306" s="21"/>
      <c r="J1306" s="11" t="s">
        <v>1739</v>
      </c>
      <c r="M1306" s="17"/>
    </row>
    <row r="1307" spans="1:13" s="15" customFormat="1" ht="12.75" hidden="1" customHeight="1">
      <c r="A1307" s="12">
        <v>600</v>
      </c>
      <c r="B1307" s="9" t="s">
        <v>1333</v>
      </c>
      <c r="C1307" s="20" t="s">
        <v>1748</v>
      </c>
      <c r="D1307" s="8">
        <v>0</v>
      </c>
      <c r="E1307" s="10" t="e">
        <v>#DIV/0!</v>
      </c>
      <c r="F1307" s="10">
        <v>0</v>
      </c>
      <c r="G1307" s="18" t="s">
        <v>1264</v>
      </c>
      <c r="H1307" s="19" t="s">
        <v>1264</v>
      </c>
      <c r="I1307" s="21"/>
      <c r="J1307" s="11" t="s">
        <v>1739</v>
      </c>
      <c r="M1307" s="17"/>
    </row>
    <row r="1308" spans="1:13" s="15" customFormat="1" ht="12.75" hidden="1" customHeight="1">
      <c r="A1308" s="12">
        <v>645</v>
      </c>
      <c r="B1308" s="9" t="s">
        <v>1334</v>
      </c>
      <c r="C1308" s="20" t="s">
        <v>1742</v>
      </c>
      <c r="D1308" s="8">
        <v>210</v>
      </c>
      <c r="E1308" s="10">
        <v>418999</v>
      </c>
      <c r="F1308" s="10">
        <v>87989790</v>
      </c>
      <c r="G1308" s="18" t="s">
        <v>1264</v>
      </c>
      <c r="H1308" s="19" t="s">
        <v>1264</v>
      </c>
      <c r="I1308" s="21"/>
      <c r="J1308" s="11" t="s">
        <v>1739</v>
      </c>
      <c r="M1308" s="17"/>
    </row>
    <row r="1309" spans="1:13" s="15" customFormat="1" ht="12.75" hidden="1" customHeight="1">
      <c r="A1309" s="12">
        <v>623</v>
      </c>
      <c r="B1309" s="9" t="s">
        <v>1335</v>
      </c>
      <c r="C1309" s="20" t="s">
        <v>1748</v>
      </c>
      <c r="D1309" s="8">
        <v>0</v>
      </c>
      <c r="E1309" s="10" t="e">
        <v>#DIV/0!</v>
      </c>
      <c r="F1309" s="10">
        <v>0</v>
      </c>
      <c r="G1309" s="18" t="s">
        <v>1264</v>
      </c>
      <c r="H1309" s="19" t="s">
        <v>1264</v>
      </c>
      <c r="I1309" s="21"/>
      <c r="J1309" s="11" t="s">
        <v>1739</v>
      </c>
      <c r="M1309" s="17"/>
    </row>
    <row r="1310" spans="1:13" s="15" customFormat="1" ht="12.75" hidden="1" customHeight="1">
      <c r="A1310" s="12">
        <v>595</v>
      </c>
      <c r="B1310" s="9" t="s">
        <v>1336</v>
      </c>
      <c r="C1310" s="20" t="s">
        <v>1747</v>
      </c>
      <c r="D1310" s="8">
        <v>5680</v>
      </c>
      <c r="E1310" s="10">
        <v>232114.02605633801</v>
      </c>
      <c r="F1310" s="10">
        <v>1318407668</v>
      </c>
      <c r="G1310" s="18" t="s">
        <v>1264</v>
      </c>
      <c r="H1310" s="19" t="s">
        <v>1264</v>
      </c>
      <c r="I1310" s="21"/>
      <c r="J1310" s="11" t="s">
        <v>1739</v>
      </c>
      <c r="M1310" s="17"/>
    </row>
    <row r="1311" spans="1:13" s="15" customFormat="1" ht="12.75" hidden="1">
      <c r="A1311" s="12">
        <v>631</v>
      </c>
      <c r="B1311" s="9" t="s">
        <v>1337</v>
      </c>
      <c r="C1311" s="20" t="s">
        <v>1745</v>
      </c>
      <c r="D1311" s="8">
        <v>0</v>
      </c>
      <c r="E1311" s="10" t="e">
        <v>#DIV/0!</v>
      </c>
      <c r="F1311" s="10">
        <v>0</v>
      </c>
      <c r="G1311" s="18" t="s">
        <v>1264</v>
      </c>
      <c r="H1311" s="19" t="s">
        <v>1264</v>
      </c>
      <c r="I1311" s="21"/>
      <c r="J1311" s="11"/>
      <c r="M1311" s="17"/>
    </row>
    <row r="1312" spans="1:13" s="15" customFormat="1" ht="12.75" hidden="1" customHeight="1">
      <c r="A1312" s="12">
        <v>654</v>
      </c>
      <c r="B1312" s="9" t="s">
        <v>1338</v>
      </c>
      <c r="C1312" s="20" t="s">
        <v>1742</v>
      </c>
      <c r="D1312" s="8">
        <v>2220</v>
      </c>
      <c r="E1312" s="10">
        <v>611809.56936936942</v>
      </c>
      <c r="F1312" s="10">
        <v>1358217244</v>
      </c>
      <c r="G1312" s="18" t="s">
        <v>1264</v>
      </c>
      <c r="H1312" s="19" t="s">
        <v>1264</v>
      </c>
      <c r="I1312" s="21"/>
      <c r="J1312" s="11"/>
      <c r="M1312" s="17"/>
    </row>
    <row r="1313" spans="1:13" s="15" customFormat="1" ht="12.75" hidden="1" customHeight="1">
      <c r="A1313" s="12">
        <v>617</v>
      </c>
      <c r="B1313" s="9" t="s">
        <v>1339</v>
      </c>
      <c r="C1313" s="20" t="s">
        <v>1748</v>
      </c>
      <c r="D1313" s="8">
        <v>0</v>
      </c>
      <c r="E1313" s="10" t="e">
        <v>#DIV/0!</v>
      </c>
      <c r="F1313" s="10">
        <v>0</v>
      </c>
      <c r="G1313" s="18" t="s">
        <v>1264</v>
      </c>
      <c r="H1313" s="19" t="s">
        <v>1264</v>
      </c>
      <c r="I1313" s="21"/>
      <c r="J1313" s="11"/>
      <c r="M1313" s="17"/>
    </row>
    <row r="1314" spans="1:13" s="15" customFormat="1" ht="12.75" hidden="1">
      <c r="A1314" s="12">
        <v>649</v>
      </c>
      <c r="B1314" s="9" t="s">
        <v>1340</v>
      </c>
      <c r="C1314" s="20" t="s">
        <v>1742</v>
      </c>
      <c r="D1314" s="8">
        <v>100</v>
      </c>
      <c r="E1314" s="10">
        <v>297999.59999999998</v>
      </c>
      <c r="F1314" s="10">
        <v>29799960</v>
      </c>
      <c r="G1314" s="18" t="s">
        <v>1264</v>
      </c>
      <c r="H1314" s="19" t="s">
        <v>1264</v>
      </c>
      <c r="I1314" s="21"/>
      <c r="J1314" s="11"/>
      <c r="M1314" s="17"/>
    </row>
    <row r="1315" spans="1:13" s="15" customFormat="1" ht="12.75" hidden="1" customHeight="1">
      <c r="A1315" s="12">
        <v>610</v>
      </c>
      <c r="B1315" s="9" t="s">
        <v>1341</v>
      </c>
      <c r="C1315" s="20" t="s">
        <v>1747</v>
      </c>
      <c r="D1315" s="8">
        <v>2810</v>
      </c>
      <c r="E1315" s="10">
        <v>118612.83736654805</v>
      </c>
      <c r="F1315" s="10">
        <v>333302073</v>
      </c>
      <c r="G1315" s="18" t="s">
        <v>1264</v>
      </c>
      <c r="H1315" s="19" t="s">
        <v>1264</v>
      </c>
      <c r="I1315" s="21"/>
      <c r="J1315" s="11" t="s">
        <v>1739</v>
      </c>
      <c r="M1315" s="17"/>
    </row>
    <row r="1316" spans="1:13" s="15" customFormat="1" ht="12.75" hidden="1" customHeight="1">
      <c r="A1316" s="12">
        <v>613</v>
      </c>
      <c r="B1316" s="9" t="s">
        <v>1342</v>
      </c>
      <c r="C1316" s="20" t="s">
        <v>1748</v>
      </c>
      <c r="D1316" s="8">
        <v>11975</v>
      </c>
      <c r="E1316" s="10">
        <v>162271.25052192068</v>
      </c>
      <c r="F1316" s="10">
        <v>1943198225</v>
      </c>
      <c r="G1316" s="18" t="s">
        <v>1264</v>
      </c>
      <c r="H1316" s="19" t="s">
        <v>1264</v>
      </c>
      <c r="I1316" s="21"/>
      <c r="J1316" s="11" t="s">
        <v>1739</v>
      </c>
      <c r="M1316" s="17"/>
    </row>
    <row r="1317" spans="1:13" s="15" customFormat="1" ht="12.75" hidden="1" customHeight="1">
      <c r="A1317" s="12">
        <v>588</v>
      </c>
      <c r="B1317" s="9" t="s">
        <v>1343</v>
      </c>
      <c r="C1317" s="20" t="s">
        <v>1752</v>
      </c>
      <c r="D1317" s="8">
        <v>2143</v>
      </c>
      <c r="E1317" s="10">
        <v>1037211.4664022399</v>
      </c>
      <c r="F1317" s="10">
        <v>2222744172.5</v>
      </c>
      <c r="G1317" s="18" t="s">
        <v>1264</v>
      </c>
      <c r="H1317" s="19" t="s">
        <v>1264</v>
      </c>
      <c r="I1317" s="21"/>
      <c r="J1317" s="11" t="s">
        <v>1739</v>
      </c>
      <c r="M1317" s="17"/>
    </row>
    <row r="1318" spans="1:13" s="15" customFormat="1" ht="12.75" hidden="1">
      <c r="A1318" s="12">
        <v>611</v>
      </c>
      <c r="B1318" s="9" t="s">
        <v>1344</v>
      </c>
      <c r="C1318" s="20" t="s">
        <v>1747</v>
      </c>
      <c r="D1318" s="8">
        <v>3983</v>
      </c>
      <c r="E1318" s="10">
        <v>1199999.9887019834</v>
      </c>
      <c r="F1318" s="10">
        <v>4779599955</v>
      </c>
      <c r="G1318" s="18" t="s">
        <v>1264</v>
      </c>
      <c r="H1318" s="19" t="s">
        <v>1264</v>
      </c>
      <c r="I1318" s="21"/>
      <c r="J1318" s="11" t="s">
        <v>1739</v>
      </c>
      <c r="M1318" s="17"/>
    </row>
    <row r="1319" spans="1:13" s="15" customFormat="1" ht="12.75" hidden="1">
      <c r="A1319" s="12">
        <v>609</v>
      </c>
      <c r="B1319" s="9" t="s">
        <v>1345</v>
      </c>
      <c r="C1319" s="20" t="s">
        <v>1748</v>
      </c>
      <c r="D1319" s="8">
        <v>0</v>
      </c>
      <c r="E1319" s="10" t="e">
        <v>#DIV/0!</v>
      </c>
      <c r="F1319" s="10">
        <v>0</v>
      </c>
      <c r="G1319" s="18" t="s">
        <v>1264</v>
      </c>
      <c r="H1319" s="19" t="s">
        <v>1264</v>
      </c>
      <c r="I1319" s="21"/>
      <c r="J1319" s="11" t="s">
        <v>1739</v>
      </c>
      <c r="M1319" s="17"/>
    </row>
    <row r="1320" spans="1:13" s="15" customFormat="1" ht="12.75" hidden="1">
      <c r="A1320" s="12">
        <v>614</v>
      </c>
      <c r="B1320" s="9" t="s">
        <v>1346</v>
      </c>
      <c r="C1320" s="20" t="s">
        <v>1786</v>
      </c>
      <c r="D1320" s="8">
        <v>0</v>
      </c>
      <c r="E1320" s="10" t="e">
        <v>#DIV/0!</v>
      </c>
      <c r="F1320" s="10">
        <v>0</v>
      </c>
      <c r="G1320" s="18" t="s">
        <v>1264</v>
      </c>
      <c r="H1320" s="19" t="s">
        <v>1264</v>
      </c>
      <c r="I1320" s="21"/>
      <c r="J1320" s="11" t="s">
        <v>1739</v>
      </c>
      <c r="M1320" s="17"/>
    </row>
    <row r="1321" spans="1:13" s="15" customFormat="1" ht="12.75" hidden="1">
      <c r="A1321" s="12">
        <v>573</v>
      </c>
      <c r="B1321" s="9" t="s">
        <v>1347</v>
      </c>
      <c r="C1321" s="20" t="s">
        <v>1764</v>
      </c>
      <c r="D1321" s="8">
        <v>0</v>
      </c>
      <c r="E1321" s="10" t="e">
        <v>#DIV/0!</v>
      </c>
      <c r="F1321" s="10">
        <v>0</v>
      </c>
      <c r="G1321" s="18" t="s">
        <v>1264</v>
      </c>
      <c r="H1321" s="19" t="s">
        <v>1264</v>
      </c>
      <c r="I1321" s="21"/>
      <c r="J1321" s="11" t="s">
        <v>1739</v>
      </c>
      <c r="M1321" s="17"/>
    </row>
    <row r="1322" spans="1:13" s="15" customFormat="1" ht="12.75" hidden="1">
      <c r="A1322" s="12">
        <v>566</v>
      </c>
      <c r="B1322" s="9" t="s">
        <v>1348</v>
      </c>
      <c r="C1322" s="20" t="s">
        <v>1748</v>
      </c>
      <c r="D1322" s="8">
        <v>2834</v>
      </c>
      <c r="E1322" s="10">
        <v>189000</v>
      </c>
      <c r="F1322" s="10">
        <v>535626000</v>
      </c>
      <c r="G1322" s="18" t="s">
        <v>1264</v>
      </c>
      <c r="H1322" s="19" t="s">
        <v>1264</v>
      </c>
      <c r="I1322" s="21"/>
      <c r="J1322" s="11" t="s">
        <v>1739</v>
      </c>
      <c r="M1322" s="17"/>
    </row>
    <row r="1323" spans="1:13" s="15" customFormat="1" ht="12.75" hidden="1" customHeight="1">
      <c r="A1323" s="12">
        <v>622</v>
      </c>
      <c r="B1323" s="9" t="s">
        <v>1349</v>
      </c>
      <c r="C1323" s="20" t="s">
        <v>1742</v>
      </c>
      <c r="D1323" s="8">
        <v>0</v>
      </c>
      <c r="E1323" s="10" t="e">
        <v>#DIV/0!</v>
      </c>
      <c r="F1323" s="10">
        <v>0</v>
      </c>
      <c r="G1323" s="18" t="s">
        <v>1264</v>
      </c>
      <c r="H1323" s="19" t="s">
        <v>1264</v>
      </c>
      <c r="I1323" s="21"/>
      <c r="J1323" s="11" t="s">
        <v>1739</v>
      </c>
      <c r="M1323" s="17"/>
    </row>
    <row r="1324" spans="1:13" s="15" customFormat="1" ht="12.75" hidden="1" customHeight="1">
      <c r="A1324" s="12">
        <v>561</v>
      </c>
      <c r="B1324" s="9" t="s">
        <v>1350</v>
      </c>
      <c r="C1324" s="20" t="s">
        <v>1747</v>
      </c>
      <c r="D1324" s="8">
        <v>0</v>
      </c>
      <c r="E1324" s="10" t="e">
        <v>#DIV/0!</v>
      </c>
      <c r="F1324" s="10">
        <v>0</v>
      </c>
      <c r="G1324" s="18" t="s">
        <v>1264</v>
      </c>
      <c r="H1324" s="19" t="s">
        <v>1264</v>
      </c>
      <c r="I1324" s="21"/>
      <c r="J1324" s="11" t="s">
        <v>1739</v>
      </c>
      <c r="M1324" s="17"/>
    </row>
    <row r="1325" spans="1:13" s="15" customFormat="1" ht="12.75" hidden="1" customHeight="1">
      <c r="A1325" s="12">
        <v>598</v>
      </c>
      <c r="B1325" s="9" t="s">
        <v>1351</v>
      </c>
      <c r="C1325" s="20" t="s">
        <v>1747</v>
      </c>
      <c r="D1325" s="8">
        <v>7564</v>
      </c>
      <c r="E1325" s="10">
        <v>293280.956504495</v>
      </c>
      <c r="F1325" s="10">
        <v>2218377155</v>
      </c>
      <c r="G1325" s="18" t="s">
        <v>1264</v>
      </c>
      <c r="H1325" s="19" t="s">
        <v>1264</v>
      </c>
      <c r="I1325" s="21"/>
      <c r="J1325" s="11" t="s">
        <v>1739</v>
      </c>
      <c r="M1325" s="17"/>
    </row>
    <row r="1326" spans="1:13" s="15" customFormat="1" ht="12.75" hidden="1" customHeight="1">
      <c r="A1326" s="12">
        <v>664</v>
      </c>
      <c r="B1326" s="9" t="s">
        <v>1352</v>
      </c>
      <c r="C1326" s="20" t="s">
        <v>1740</v>
      </c>
      <c r="D1326" s="8">
        <v>194</v>
      </c>
      <c r="E1326" s="10">
        <v>1547799.7525773195</v>
      </c>
      <c r="F1326" s="10">
        <v>300273152</v>
      </c>
      <c r="G1326" s="18" t="s">
        <v>1264</v>
      </c>
      <c r="H1326" s="19" t="s">
        <v>1264</v>
      </c>
      <c r="I1326" s="21"/>
      <c r="J1326" s="11" t="s">
        <v>1739</v>
      </c>
      <c r="M1326" s="17"/>
    </row>
    <row r="1327" spans="1:13" s="15" customFormat="1" ht="12.75" hidden="1" customHeight="1">
      <c r="A1327" s="12">
        <v>537</v>
      </c>
      <c r="B1327" s="9" t="s">
        <v>1353</v>
      </c>
      <c r="C1327" s="20" t="s">
        <v>1745</v>
      </c>
      <c r="D1327" s="8">
        <v>118</v>
      </c>
      <c r="E1327" s="10">
        <v>1547799.7542372881</v>
      </c>
      <c r="F1327" s="10">
        <v>182640371</v>
      </c>
      <c r="G1327" s="18" t="s">
        <v>1264</v>
      </c>
      <c r="H1327" s="19" t="s">
        <v>1264</v>
      </c>
      <c r="I1327" s="21"/>
      <c r="J1327" s="11" t="s">
        <v>1739</v>
      </c>
      <c r="M1327" s="17"/>
    </row>
    <row r="1328" spans="1:13" s="15" customFormat="1" ht="12.75" hidden="1" customHeight="1">
      <c r="A1328" s="12">
        <v>553</v>
      </c>
      <c r="B1328" s="9" t="s">
        <v>1354</v>
      </c>
      <c r="C1328" s="20" t="s">
        <v>1748</v>
      </c>
      <c r="D1328" s="8">
        <v>0</v>
      </c>
      <c r="E1328" s="10" t="e">
        <v>#DIV/0!</v>
      </c>
      <c r="F1328" s="10">
        <v>0</v>
      </c>
      <c r="G1328" s="18" t="s">
        <v>1264</v>
      </c>
      <c r="H1328" s="19" t="s">
        <v>1264</v>
      </c>
      <c r="I1328" s="21"/>
      <c r="J1328" s="11" t="s">
        <v>1739</v>
      </c>
      <c r="M1328" s="17"/>
    </row>
    <row r="1329" spans="1:13" s="15" customFormat="1" ht="12.75" hidden="1" customHeight="1">
      <c r="A1329" s="12">
        <v>568</v>
      </c>
      <c r="B1329" s="9" t="s">
        <v>1355</v>
      </c>
      <c r="C1329" s="20" t="s">
        <v>1748</v>
      </c>
      <c r="D1329" s="8">
        <v>3369</v>
      </c>
      <c r="E1329" s="10">
        <v>154456.7230632235</v>
      </c>
      <c r="F1329" s="10">
        <v>520364700</v>
      </c>
      <c r="G1329" s="18" t="s">
        <v>1264</v>
      </c>
      <c r="H1329" s="19" t="s">
        <v>1264</v>
      </c>
      <c r="I1329" s="21"/>
      <c r="J1329" s="11" t="s">
        <v>1739</v>
      </c>
      <c r="M1329" s="17"/>
    </row>
    <row r="1330" spans="1:13" s="15" customFormat="1" ht="12.75" hidden="1" customHeight="1">
      <c r="A1330" s="12">
        <v>536</v>
      </c>
      <c r="B1330" s="9" t="s">
        <v>1356</v>
      </c>
      <c r="C1330" s="20" t="s">
        <v>1745</v>
      </c>
      <c r="D1330" s="8">
        <v>0</v>
      </c>
      <c r="E1330" s="10" t="e">
        <v>#DIV/0!</v>
      </c>
      <c r="F1330" s="10">
        <v>0</v>
      </c>
      <c r="G1330" s="18" t="s">
        <v>1264</v>
      </c>
      <c r="H1330" s="19" t="s">
        <v>1264</v>
      </c>
      <c r="I1330" s="21"/>
      <c r="J1330" s="11" t="s">
        <v>1739</v>
      </c>
      <c r="M1330" s="17"/>
    </row>
    <row r="1331" spans="1:13" s="15" customFormat="1" ht="12.75" hidden="1">
      <c r="A1331" s="12">
        <v>621</v>
      </c>
      <c r="B1331" s="9" t="s">
        <v>1357</v>
      </c>
      <c r="C1331" s="20" t="s">
        <v>1747</v>
      </c>
      <c r="D1331" s="8">
        <v>10</v>
      </c>
      <c r="E1331" s="10">
        <v>85000</v>
      </c>
      <c r="F1331" s="10">
        <v>850000</v>
      </c>
      <c r="G1331" s="18" t="s">
        <v>1264</v>
      </c>
      <c r="H1331" s="19" t="s">
        <v>1264</v>
      </c>
      <c r="I1331" s="21"/>
      <c r="J1331" s="11" t="s">
        <v>1739</v>
      </c>
      <c r="M1331" s="17"/>
    </row>
    <row r="1332" spans="1:13" s="15" customFormat="1" ht="12.75" hidden="1">
      <c r="A1332" s="12">
        <v>659</v>
      </c>
      <c r="B1332" s="9" t="s">
        <v>1358</v>
      </c>
      <c r="C1332" s="20" t="s">
        <v>1742</v>
      </c>
      <c r="D1332" s="8">
        <v>160</v>
      </c>
      <c r="E1332" s="10">
        <v>320005.3</v>
      </c>
      <c r="F1332" s="10">
        <v>51200848</v>
      </c>
      <c r="G1332" s="18" t="s">
        <v>1264</v>
      </c>
      <c r="H1332" s="19" t="s">
        <v>1264</v>
      </c>
      <c r="I1332" s="21"/>
      <c r="J1332" s="11" t="s">
        <v>1739</v>
      </c>
      <c r="M1332" s="17"/>
    </row>
    <row r="1333" spans="1:13" s="15" customFormat="1" ht="15.75" hidden="1" customHeight="1">
      <c r="A1333" s="12">
        <v>560</v>
      </c>
      <c r="B1333" s="9" t="s">
        <v>1359</v>
      </c>
      <c r="C1333" s="20" t="s">
        <v>1745</v>
      </c>
      <c r="D1333" s="8">
        <v>100</v>
      </c>
      <c r="E1333" s="10">
        <v>111420</v>
      </c>
      <c r="F1333" s="10">
        <v>11142000</v>
      </c>
      <c r="G1333" s="18" t="s">
        <v>1264</v>
      </c>
      <c r="H1333" s="19" t="s">
        <v>1264</v>
      </c>
      <c r="I1333" s="21"/>
      <c r="J1333" s="11" t="s">
        <v>1739</v>
      </c>
      <c r="M1333" s="17"/>
    </row>
    <row r="1334" spans="1:13" s="15" customFormat="1" ht="15.75" hidden="1" customHeight="1">
      <c r="A1334" s="12">
        <v>586</v>
      </c>
      <c r="B1334" s="9" t="s">
        <v>1360</v>
      </c>
      <c r="C1334" s="20" t="s">
        <v>1764</v>
      </c>
      <c r="D1334" s="8">
        <v>2110</v>
      </c>
      <c r="E1334" s="10">
        <v>772547.20379146922</v>
      </c>
      <c r="F1334" s="10">
        <v>1630074600</v>
      </c>
      <c r="G1334" s="18" t="s">
        <v>1264</v>
      </c>
      <c r="H1334" s="19" t="s">
        <v>1264</v>
      </c>
      <c r="I1334" s="21"/>
      <c r="J1334" s="11" t="s">
        <v>1739</v>
      </c>
      <c r="M1334" s="17"/>
    </row>
    <row r="1335" spans="1:13" s="15" customFormat="1" ht="15.75" hidden="1" customHeight="1">
      <c r="A1335" s="12">
        <v>550</v>
      </c>
      <c r="B1335" s="9" t="s">
        <v>1361</v>
      </c>
      <c r="C1335" s="20" t="s">
        <v>1748</v>
      </c>
      <c r="D1335" s="8">
        <v>0</v>
      </c>
      <c r="E1335" s="10" t="e">
        <v>#DIV/0!</v>
      </c>
      <c r="F1335" s="10">
        <v>0</v>
      </c>
      <c r="G1335" s="18" t="s">
        <v>1264</v>
      </c>
      <c r="H1335" s="19" t="s">
        <v>1264</v>
      </c>
      <c r="I1335" s="21"/>
      <c r="J1335" s="11" t="s">
        <v>1739</v>
      </c>
      <c r="M1335" s="17"/>
    </row>
    <row r="1336" spans="1:13" s="15" customFormat="1" ht="12.75" hidden="1">
      <c r="A1336" s="12">
        <v>602</v>
      </c>
      <c r="B1336" s="9" t="s">
        <v>1362</v>
      </c>
      <c r="C1336" s="20" t="s">
        <v>1748</v>
      </c>
      <c r="D1336" s="8">
        <v>1000</v>
      </c>
      <c r="E1336" s="10">
        <v>170683.83</v>
      </c>
      <c r="F1336" s="10">
        <v>170683830</v>
      </c>
      <c r="G1336" s="18" t="s">
        <v>1264</v>
      </c>
      <c r="H1336" s="19" t="s">
        <v>1264</v>
      </c>
      <c r="I1336" s="11"/>
      <c r="J1336" s="11" t="s">
        <v>1739</v>
      </c>
      <c r="M1336" s="17"/>
    </row>
    <row r="1337" spans="1:13" s="15" customFormat="1" ht="12" hidden="1" customHeight="1">
      <c r="A1337" s="12">
        <v>557</v>
      </c>
      <c r="B1337" s="9" t="s">
        <v>1363</v>
      </c>
      <c r="C1337" s="20" t="s">
        <v>1747</v>
      </c>
      <c r="D1337" s="8">
        <v>0</v>
      </c>
      <c r="E1337" s="10" t="e">
        <v>#DIV/0!</v>
      </c>
      <c r="F1337" s="10">
        <v>0</v>
      </c>
      <c r="G1337" s="18" t="s">
        <v>1264</v>
      </c>
      <c r="H1337" s="19" t="s">
        <v>1264</v>
      </c>
      <c r="I1337" s="11"/>
      <c r="J1337" s="11" t="s">
        <v>1739</v>
      </c>
      <c r="M1337" s="17"/>
    </row>
    <row r="1338" spans="1:13" s="15" customFormat="1" ht="14.25" hidden="1" customHeight="1">
      <c r="A1338" s="12">
        <v>619</v>
      </c>
      <c r="B1338" s="9" t="s">
        <v>1364</v>
      </c>
      <c r="C1338" s="20" t="s">
        <v>1748</v>
      </c>
      <c r="D1338" s="8">
        <v>700</v>
      </c>
      <c r="E1338" s="10">
        <v>98999</v>
      </c>
      <c r="F1338" s="10">
        <v>69299300</v>
      </c>
      <c r="G1338" s="18" t="s">
        <v>1264</v>
      </c>
      <c r="H1338" s="19" t="s">
        <v>1264</v>
      </c>
      <c r="I1338" s="11"/>
      <c r="J1338" s="11" t="s">
        <v>1739</v>
      </c>
      <c r="M1338" s="17"/>
    </row>
    <row r="1339" spans="1:13" s="15" customFormat="1" ht="14.25" hidden="1" customHeight="1">
      <c r="A1339" s="12">
        <v>592</v>
      </c>
      <c r="B1339" s="9" t="s">
        <v>1365</v>
      </c>
      <c r="C1339" s="20" t="s">
        <v>1748</v>
      </c>
      <c r="D1339" s="8">
        <v>0</v>
      </c>
      <c r="E1339" s="10" t="e">
        <v>#DIV/0!</v>
      </c>
      <c r="F1339" s="10">
        <v>0</v>
      </c>
      <c r="G1339" s="18" t="s">
        <v>1264</v>
      </c>
      <c r="H1339" s="19" t="s">
        <v>1264</v>
      </c>
      <c r="I1339" s="11"/>
      <c r="J1339" s="11" t="s">
        <v>1739</v>
      </c>
      <c r="M1339" s="17"/>
    </row>
    <row r="1340" spans="1:13" s="15" customFormat="1" ht="14.25" hidden="1" customHeight="1">
      <c r="A1340" s="12">
        <v>551</v>
      </c>
      <c r="B1340" s="9" t="s">
        <v>1366</v>
      </c>
      <c r="C1340" s="20" t="s">
        <v>1748</v>
      </c>
      <c r="D1340" s="8">
        <v>0</v>
      </c>
      <c r="E1340" s="10" t="e">
        <v>#DIV/0!</v>
      </c>
      <c r="F1340" s="10">
        <v>0</v>
      </c>
      <c r="G1340" s="18" t="s">
        <v>1264</v>
      </c>
      <c r="H1340" s="19" t="s">
        <v>1264</v>
      </c>
      <c r="I1340" s="11"/>
      <c r="J1340" s="11" t="s">
        <v>1739</v>
      </c>
      <c r="M1340" s="17"/>
    </row>
    <row r="1341" spans="1:13" s="15" customFormat="1" ht="14.25" hidden="1" customHeight="1">
      <c r="A1341" s="12">
        <v>628</v>
      </c>
      <c r="B1341" s="9" t="s">
        <v>1367</v>
      </c>
      <c r="C1341" s="20" t="s">
        <v>1738</v>
      </c>
      <c r="D1341" s="8">
        <v>0</v>
      </c>
      <c r="E1341" s="10" t="e">
        <v>#DIV/0!</v>
      </c>
      <c r="F1341" s="10">
        <v>0</v>
      </c>
      <c r="G1341" s="18" t="s">
        <v>1264</v>
      </c>
      <c r="H1341" s="19" t="s">
        <v>1264</v>
      </c>
      <c r="I1341" s="11"/>
      <c r="J1341" s="11" t="s">
        <v>1739</v>
      </c>
      <c r="M1341" s="17"/>
    </row>
    <row r="1342" spans="1:13" s="15" customFormat="1" ht="12.75" hidden="1">
      <c r="A1342" s="12">
        <v>546</v>
      </c>
      <c r="B1342" s="9" t="s">
        <v>1368</v>
      </c>
      <c r="C1342" s="20" t="s">
        <v>1745</v>
      </c>
      <c r="D1342" s="8">
        <v>0</v>
      </c>
      <c r="E1342" s="10" t="e">
        <v>#DIV/0!</v>
      </c>
      <c r="F1342" s="10">
        <v>0</v>
      </c>
      <c r="G1342" s="18" t="s">
        <v>1264</v>
      </c>
      <c r="H1342" s="19" t="s">
        <v>1264</v>
      </c>
      <c r="I1342" s="11"/>
      <c r="J1342" s="11" t="s">
        <v>1739</v>
      </c>
      <c r="M1342" s="17"/>
    </row>
    <row r="1343" spans="1:13" s="15" customFormat="1" ht="12.75" hidden="1" customHeight="1">
      <c r="A1343" s="12">
        <v>634</v>
      </c>
      <c r="B1343" s="9" t="s">
        <v>1369</v>
      </c>
      <c r="C1343" s="20" t="s">
        <v>1747</v>
      </c>
      <c r="D1343" s="8">
        <v>0</v>
      </c>
      <c r="E1343" s="10" t="e">
        <v>#DIV/0!</v>
      </c>
      <c r="F1343" s="10">
        <v>0</v>
      </c>
      <c r="G1343" s="18" t="s">
        <v>1264</v>
      </c>
      <c r="H1343" s="19" t="s">
        <v>1264</v>
      </c>
      <c r="I1343" s="11"/>
      <c r="J1343" s="11" t="s">
        <v>1739</v>
      </c>
      <c r="M1343" s="17"/>
    </row>
    <row r="1344" spans="1:13" s="15" customFormat="1" ht="12.75" hidden="1" customHeight="1">
      <c r="A1344" s="12">
        <v>538</v>
      </c>
      <c r="B1344" s="9" t="s">
        <v>1370</v>
      </c>
      <c r="C1344" s="20" t="s">
        <v>1745</v>
      </c>
      <c r="D1344" s="8">
        <v>1524</v>
      </c>
      <c r="E1344" s="10">
        <v>142171.91601049868</v>
      </c>
      <c r="F1344" s="10">
        <v>216670000</v>
      </c>
      <c r="G1344" s="18" t="s">
        <v>1264</v>
      </c>
      <c r="H1344" s="19" t="s">
        <v>1264</v>
      </c>
      <c r="I1344" s="11"/>
      <c r="J1344" s="11" t="s">
        <v>1739</v>
      </c>
      <c r="M1344" s="17"/>
    </row>
    <row r="1345" spans="1:13" s="15" customFormat="1" ht="13.5" hidden="1" customHeight="1">
      <c r="A1345" s="12">
        <v>572</v>
      </c>
      <c r="B1345" s="9" t="s">
        <v>1371</v>
      </c>
      <c r="C1345" s="20" t="s">
        <v>1747</v>
      </c>
      <c r="D1345" s="8">
        <v>0</v>
      </c>
      <c r="E1345" s="10" t="e">
        <v>#DIV/0!</v>
      </c>
      <c r="F1345" s="10">
        <v>0</v>
      </c>
      <c r="G1345" s="18" t="s">
        <v>1264</v>
      </c>
      <c r="H1345" s="19" t="s">
        <v>1264</v>
      </c>
      <c r="I1345" s="11"/>
      <c r="J1345" s="11" t="s">
        <v>1739</v>
      </c>
      <c r="M1345" s="17"/>
    </row>
    <row r="1346" spans="1:13" s="15" customFormat="1" ht="12.75" hidden="1">
      <c r="A1346" s="12">
        <v>556</v>
      </c>
      <c r="B1346" s="9" t="s">
        <v>1372</v>
      </c>
      <c r="C1346" s="20" t="s">
        <v>1745</v>
      </c>
      <c r="D1346" s="8">
        <v>0</v>
      </c>
      <c r="E1346" s="10" t="e">
        <v>#DIV/0!</v>
      </c>
      <c r="F1346" s="10">
        <v>0</v>
      </c>
      <c r="G1346" s="18" t="s">
        <v>1264</v>
      </c>
      <c r="H1346" s="19" t="s">
        <v>1264</v>
      </c>
      <c r="I1346" s="11"/>
      <c r="J1346" s="11" t="s">
        <v>1739</v>
      </c>
      <c r="M1346" s="17"/>
    </row>
    <row r="1347" spans="1:13" s="15" customFormat="1" ht="12.75" hidden="1">
      <c r="A1347" s="12">
        <v>549</v>
      </c>
      <c r="B1347" s="9" t="s">
        <v>1373</v>
      </c>
      <c r="C1347" s="20" t="s">
        <v>1748</v>
      </c>
      <c r="D1347" s="8">
        <v>0</v>
      </c>
      <c r="E1347" s="10" t="e">
        <v>#DIV/0!</v>
      </c>
      <c r="F1347" s="10">
        <v>0</v>
      </c>
      <c r="G1347" s="18" t="s">
        <v>1264</v>
      </c>
      <c r="H1347" s="19" t="s">
        <v>1264</v>
      </c>
      <c r="I1347" s="11"/>
      <c r="J1347" s="11" t="s">
        <v>1739</v>
      </c>
      <c r="M1347" s="17"/>
    </row>
    <row r="1348" spans="1:13" s="15" customFormat="1" ht="12.75" hidden="1">
      <c r="A1348" s="12">
        <v>575</v>
      </c>
      <c r="B1348" s="9" t="s">
        <v>1374</v>
      </c>
      <c r="C1348" s="20" t="s">
        <v>1747</v>
      </c>
      <c r="D1348" s="8">
        <v>0</v>
      </c>
      <c r="E1348" s="10" t="e">
        <v>#DIV/0!</v>
      </c>
      <c r="F1348" s="10">
        <v>0</v>
      </c>
      <c r="G1348" s="18" t="s">
        <v>1264</v>
      </c>
      <c r="H1348" s="19" t="s">
        <v>1264</v>
      </c>
      <c r="I1348" s="11"/>
      <c r="J1348" s="11" t="s">
        <v>1739</v>
      </c>
      <c r="M1348" s="17"/>
    </row>
    <row r="1349" spans="1:13" s="15" customFormat="1" ht="12.75" hidden="1">
      <c r="A1349" s="12">
        <v>569</v>
      </c>
      <c r="B1349" s="9" t="s">
        <v>1375</v>
      </c>
      <c r="C1349" s="20" t="s">
        <v>1747</v>
      </c>
      <c r="D1349" s="8">
        <v>0</v>
      </c>
      <c r="E1349" s="10" t="e">
        <v>#DIV/0!</v>
      </c>
      <c r="F1349" s="10">
        <v>0</v>
      </c>
      <c r="G1349" s="18" t="s">
        <v>1264</v>
      </c>
      <c r="H1349" s="19" t="s">
        <v>1264</v>
      </c>
      <c r="I1349" s="11"/>
      <c r="J1349" s="11" t="s">
        <v>1739</v>
      </c>
      <c r="M1349" s="17"/>
    </row>
    <row r="1350" spans="1:13" s="15" customFormat="1" ht="12.75" hidden="1">
      <c r="A1350" s="12">
        <v>612</v>
      </c>
      <c r="B1350" s="9" t="s">
        <v>1376</v>
      </c>
      <c r="C1350" s="20" t="s">
        <v>1752</v>
      </c>
      <c r="D1350" s="8">
        <v>155</v>
      </c>
      <c r="E1350" s="10">
        <v>696129</v>
      </c>
      <c r="F1350" s="10">
        <v>107899995</v>
      </c>
      <c r="G1350" s="18" t="s">
        <v>1264</v>
      </c>
      <c r="H1350" s="19" t="s">
        <v>1264</v>
      </c>
      <c r="I1350" s="11"/>
      <c r="J1350" s="11" t="s">
        <v>1739</v>
      </c>
      <c r="M1350" s="17"/>
    </row>
    <row r="1351" spans="1:13" s="15" customFormat="1" ht="12.75" hidden="1">
      <c r="A1351" s="12">
        <v>632</v>
      </c>
      <c r="B1351" s="9" t="s">
        <v>1377</v>
      </c>
      <c r="C1351" s="20" t="s">
        <v>1745</v>
      </c>
      <c r="D1351" s="8">
        <v>0</v>
      </c>
      <c r="E1351" s="10" t="e">
        <v>#DIV/0!</v>
      </c>
      <c r="F1351" s="10">
        <v>0</v>
      </c>
      <c r="G1351" s="18" t="s">
        <v>1264</v>
      </c>
      <c r="H1351" s="19" t="s">
        <v>1264</v>
      </c>
      <c r="I1351" s="11"/>
      <c r="J1351" s="11" t="s">
        <v>1739</v>
      </c>
      <c r="M1351" s="17"/>
    </row>
    <row r="1352" spans="1:13" s="15" customFormat="1" ht="12.75" hidden="1">
      <c r="A1352" s="12">
        <v>529</v>
      </c>
      <c r="B1352" s="9" t="s">
        <v>1378</v>
      </c>
      <c r="C1352" s="20" t="s">
        <v>1747</v>
      </c>
      <c r="D1352" s="8">
        <v>2723</v>
      </c>
      <c r="E1352" s="10">
        <v>353284.64193903783</v>
      </c>
      <c r="F1352" s="10">
        <v>961994080</v>
      </c>
      <c r="G1352" s="18" t="s">
        <v>1264</v>
      </c>
      <c r="H1352" s="19" t="s">
        <v>1264</v>
      </c>
      <c r="I1352" s="11"/>
      <c r="J1352" s="11" t="s">
        <v>1739</v>
      </c>
      <c r="M1352" s="17"/>
    </row>
    <row r="1353" spans="1:13" s="15" customFormat="1" ht="12.75" hidden="1">
      <c r="A1353" s="12">
        <v>564</v>
      </c>
      <c r="B1353" s="9" t="s">
        <v>1379</v>
      </c>
      <c r="C1353" s="20" t="s">
        <v>1747</v>
      </c>
      <c r="D1353" s="8">
        <v>0</v>
      </c>
      <c r="E1353" s="10" t="e">
        <v>#DIV/0!</v>
      </c>
      <c r="F1353" s="10">
        <v>0</v>
      </c>
      <c r="G1353" s="18" t="s">
        <v>1264</v>
      </c>
      <c r="H1353" s="19" t="s">
        <v>1264</v>
      </c>
      <c r="I1353" s="11"/>
      <c r="J1353" s="11" t="s">
        <v>1739</v>
      </c>
      <c r="M1353" s="17"/>
    </row>
    <row r="1354" spans="1:13" s="15" customFormat="1" ht="12.75" hidden="1">
      <c r="A1354" s="12">
        <v>665</v>
      </c>
      <c r="B1354" s="9" t="s">
        <v>1380</v>
      </c>
      <c r="C1354" s="20" t="s">
        <v>1747</v>
      </c>
      <c r="D1354" s="8">
        <v>1900</v>
      </c>
      <c r="E1354" s="10">
        <v>101740.26315789473</v>
      </c>
      <c r="F1354" s="10">
        <v>193306500</v>
      </c>
      <c r="G1354" s="18" t="s">
        <v>1264</v>
      </c>
      <c r="H1354" s="19" t="s">
        <v>1264</v>
      </c>
      <c r="I1354" s="11"/>
      <c r="J1354" s="11" t="s">
        <v>1739</v>
      </c>
      <c r="M1354" s="17"/>
    </row>
    <row r="1355" spans="1:13" s="15" customFormat="1" ht="11.25" hidden="1" customHeight="1">
      <c r="A1355" s="12">
        <v>565</v>
      </c>
      <c r="B1355" s="9" t="s">
        <v>1381</v>
      </c>
      <c r="C1355" s="20" t="s">
        <v>1748</v>
      </c>
      <c r="D1355" s="8">
        <v>0</v>
      </c>
      <c r="E1355" s="10" t="e">
        <v>#DIV/0!</v>
      </c>
      <c r="F1355" s="10">
        <v>0</v>
      </c>
      <c r="G1355" s="18" t="s">
        <v>1264</v>
      </c>
      <c r="H1355" s="19" t="s">
        <v>1264</v>
      </c>
      <c r="I1355" s="11"/>
      <c r="J1355" s="11" t="s">
        <v>1739</v>
      </c>
      <c r="M1355" s="17"/>
    </row>
    <row r="1356" spans="1:13" s="15" customFormat="1" ht="12.75" hidden="1">
      <c r="A1356" s="12">
        <v>607</v>
      </c>
      <c r="B1356" s="9" t="s">
        <v>1382</v>
      </c>
      <c r="C1356" s="20" t="s">
        <v>1748</v>
      </c>
      <c r="D1356" s="8">
        <v>1150</v>
      </c>
      <c r="E1356" s="10">
        <v>233599.88695652175</v>
      </c>
      <c r="F1356" s="10">
        <v>268639870</v>
      </c>
      <c r="G1356" s="18" t="s">
        <v>1264</v>
      </c>
      <c r="H1356" s="19" t="s">
        <v>1264</v>
      </c>
      <c r="I1356" s="11"/>
      <c r="J1356" s="11" t="s">
        <v>1739</v>
      </c>
      <c r="M1356" s="17"/>
    </row>
    <row r="1357" spans="1:13" s="15" customFormat="1" ht="12.75" hidden="1">
      <c r="A1357" s="12">
        <v>548</v>
      </c>
      <c r="B1357" s="9" t="s">
        <v>1383</v>
      </c>
      <c r="C1357" s="20" t="s">
        <v>1748</v>
      </c>
      <c r="D1357" s="8">
        <v>1100</v>
      </c>
      <c r="E1357" s="10">
        <v>156427.27272727274</v>
      </c>
      <c r="F1357" s="10">
        <v>172070000</v>
      </c>
      <c r="G1357" s="18" t="s">
        <v>1264</v>
      </c>
      <c r="H1357" s="19" t="s">
        <v>1264</v>
      </c>
      <c r="I1357" s="11"/>
      <c r="J1357" s="11" t="s">
        <v>1739</v>
      </c>
      <c r="M1357" s="17"/>
    </row>
    <row r="1358" spans="1:13" s="15" customFormat="1" ht="12.75" hidden="1">
      <c r="A1358" s="12">
        <v>545</v>
      </c>
      <c r="B1358" s="9" t="s">
        <v>1384</v>
      </c>
      <c r="C1358" s="20" t="s">
        <v>1745</v>
      </c>
      <c r="D1358" s="8">
        <v>0</v>
      </c>
      <c r="E1358" s="10" t="e">
        <v>#DIV/0!</v>
      </c>
      <c r="F1358" s="10">
        <v>0</v>
      </c>
      <c r="G1358" s="18" t="s">
        <v>1264</v>
      </c>
      <c r="H1358" s="19" t="s">
        <v>1264</v>
      </c>
      <c r="I1358" s="11"/>
      <c r="J1358" s="11" t="s">
        <v>1739</v>
      </c>
      <c r="M1358" s="17"/>
    </row>
    <row r="1359" spans="1:13" s="15" customFormat="1" ht="12.75" hidden="1">
      <c r="A1359" s="12">
        <v>606</v>
      </c>
      <c r="B1359" s="9" t="s">
        <v>1385</v>
      </c>
      <c r="C1359" s="20" t="s">
        <v>1748</v>
      </c>
      <c r="D1359" s="8">
        <v>350</v>
      </c>
      <c r="E1359" s="10">
        <v>149999.93714285715</v>
      </c>
      <c r="F1359" s="10">
        <v>52499978</v>
      </c>
      <c r="G1359" s="18" t="s">
        <v>1264</v>
      </c>
      <c r="H1359" s="19" t="s">
        <v>1264</v>
      </c>
      <c r="I1359" s="11"/>
      <c r="J1359" s="11" t="s">
        <v>1739</v>
      </c>
      <c r="M1359" s="17"/>
    </row>
    <row r="1360" spans="1:13" s="15" customFormat="1" ht="12.75" hidden="1">
      <c r="A1360" s="12">
        <v>530</v>
      </c>
      <c r="B1360" s="9" t="s">
        <v>1386</v>
      </c>
      <c r="C1360" s="20" t="s">
        <v>1745</v>
      </c>
      <c r="D1360" s="8">
        <v>0</v>
      </c>
      <c r="E1360" s="10" t="e">
        <v>#DIV/0!</v>
      </c>
      <c r="F1360" s="10">
        <v>0</v>
      </c>
      <c r="G1360" s="18" t="s">
        <v>1264</v>
      </c>
      <c r="H1360" s="19" t="s">
        <v>1264</v>
      </c>
      <c r="I1360" s="11"/>
      <c r="J1360" s="11"/>
      <c r="M1360" s="17"/>
    </row>
    <row r="1361" spans="1:13" s="15" customFormat="1" ht="12.75" hidden="1">
      <c r="A1361" s="12">
        <v>608</v>
      </c>
      <c r="B1361" s="9" t="s">
        <v>1387</v>
      </c>
      <c r="C1361" s="20" t="s">
        <v>1748</v>
      </c>
      <c r="D1361" s="8">
        <v>1450</v>
      </c>
      <c r="E1361" s="10">
        <v>359999.90206896554</v>
      </c>
      <c r="F1361" s="10">
        <v>521999858</v>
      </c>
      <c r="G1361" s="18" t="s">
        <v>1264</v>
      </c>
      <c r="H1361" s="19" t="s">
        <v>1264</v>
      </c>
      <c r="I1361" s="11"/>
      <c r="J1361" s="11"/>
      <c r="M1361" s="17"/>
    </row>
    <row r="1362" spans="1:13" s="15" customFormat="1" ht="12.75" hidden="1">
      <c r="A1362" s="12">
        <v>554</v>
      </c>
      <c r="B1362" s="9" t="s">
        <v>1388</v>
      </c>
      <c r="C1362" s="20" t="s">
        <v>1741</v>
      </c>
      <c r="D1362" s="8">
        <v>545</v>
      </c>
      <c r="E1362" s="10">
        <v>265000</v>
      </c>
      <c r="F1362" s="10">
        <v>144425000</v>
      </c>
      <c r="G1362" s="18" t="s">
        <v>1264</v>
      </c>
      <c r="H1362" s="19" t="s">
        <v>1264</v>
      </c>
      <c r="I1362" s="11"/>
      <c r="J1362" s="11"/>
      <c r="M1362" s="17"/>
    </row>
    <row r="1363" spans="1:13" s="15" customFormat="1" ht="12.75" hidden="1">
      <c r="A1363" s="12">
        <v>562</v>
      </c>
      <c r="B1363" s="9" t="s">
        <v>1389</v>
      </c>
      <c r="C1363" s="20" t="s">
        <v>1748</v>
      </c>
      <c r="D1363" s="8">
        <v>1864</v>
      </c>
      <c r="E1363" s="10">
        <v>142499.70010729614</v>
      </c>
      <c r="F1363" s="10">
        <v>265619441</v>
      </c>
      <c r="G1363" s="18" t="s">
        <v>1264</v>
      </c>
      <c r="H1363" s="19" t="s">
        <v>1264</v>
      </c>
      <c r="I1363" s="11"/>
      <c r="J1363" s="11" t="s">
        <v>1739</v>
      </c>
      <c r="M1363" s="17"/>
    </row>
    <row r="1364" spans="1:13" s="15" customFormat="1" ht="12.75" hidden="1">
      <c r="A1364" s="12">
        <v>535</v>
      </c>
      <c r="B1364" s="9" t="s">
        <v>1390</v>
      </c>
      <c r="C1364" s="20" t="s">
        <v>1745</v>
      </c>
      <c r="D1364" s="8">
        <v>730</v>
      </c>
      <c r="E1364" s="10">
        <v>209799.72602739726</v>
      </c>
      <c r="F1364" s="10">
        <v>153153800</v>
      </c>
      <c r="G1364" s="18" t="s">
        <v>1264</v>
      </c>
      <c r="H1364" s="19" t="s">
        <v>1264</v>
      </c>
      <c r="I1364" s="11"/>
      <c r="J1364" s="11" t="s">
        <v>1739</v>
      </c>
      <c r="M1364" s="17"/>
    </row>
    <row r="1365" spans="1:13" s="15" customFormat="1" ht="12.75" hidden="1">
      <c r="A1365" s="12">
        <v>542</v>
      </c>
      <c r="B1365" s="9" t="s">
        <v>1391</v>
      </c>
      <c r="C1365" s="20" t="s">
        <v>1747</v>
      </c>
      <c r="D1365" s="8">
        <v>0</v>
      </c>
      <c r="E1365" s="10" t="e">
        <v>#DIV/0!</v>
      </c>
      <c r="F1365" s="10">
        <v>0</v>
      </c>
      <c r="G1365" s="18" t="s">
        <v>1264</v>
      </c>
      <c r="H1365" s="19" t="s">
        <v>1264</v>
      </c>
      <c r="I1365" s="11"/>
      <c r="J1365" s="11" t="s">
        <v>1739</v>
      </c>
      <c r="M1365" s="17"/>
    </row>
    <row r="1366" spans="1:13" s="15" customFormat="1" ht="12.75" hidden="1">
      <c r="A1366" s="12">
        <v>637</v>
      </c>
      <c r="B1366" s="9" t="s">
        <v>1392</v>
      </c>
      <c r="C1366" s="20" t="s">
        <v>1742</v>
      </c>
      <c r="D1366" s="8">
        <v>3198</v>
      </c>
      <c r="E1366" s="10">
        <v>1185741.0318949344</v>
      </c>
      <c r="F1366" s="10">
        <v>3791999820</v>
      </c>
      <c r="G1366" s="18" t="s">
        <v>1264</v>
      </c>
      <c r="H1366" s="19" t="s">
        <v>1264</v>
      </c>
      <c r="I1366" s="11"/>
      <c r="J1366" s="11" t="s">
        <v>1739</v>
      </c>
      <c r="M1366" s="17"/>
    </row>
    <row r="1367" spans="1:13" s="15" customFormat="1" ht="12.75" hidden="1">
      <c r="A1367" s="12">
        <v>552</v>
      </c>
      <c r="B1367" s="9" t="s">
        <v>1393</v>
      </c>
      <c r="C1367" s="20" t="s">
        <v>1748</v>
      </c>
      <c r="D1367" s="8">
        <v>0</v>
      </c>
      <c r="E1367" s="10" t="e">
        <v>#DIV/0!</v>
      </c>
      <c r="F1367" s="10">
        <v>0</v>
      </c>
      <c r="G1367" s="18" t="s">
        <v>1264</v>
      </c>
      <c r="H1367" s="19" t="s">
        <v>1264</v>
      </c>
      <c r="I1367" s="11"/>
      <c r="J1367" s="11" t="s">
        <v>1739</v>
      </c>
      <c r="M1367" s="17"/>
    </row>
    <row r="1368" spans="1:13" s="15" customFormat="1" ht="12.75" hidden="1">
      <c r="A1368" s="12">
        <v>582</v>
      </c>
      <c r="B1368" s="9" t="s">
        <v>1394</v>
      </c>
      <c r="C1368" s="20" t="s">
        <v>1741</v>
      </c>
      <c r="D1368" s="8">
        <v>100</v>
      </c>
      <c r="E1368" s="10">
        <v>1298999.1000000001</v>
      </c>
      <c r="F1368" s="10">
        <v>129899910</v>
      </c>
      <c r="G1368" s="18" t="s">
        <v>1264</v>
      </c>
      <c r="H1368" s="19" t="s">
        <v>1264</v>
      </c>
      <c r="I1368" s="11"/>
      <c r="J1368" s="11" t="s">
        <v>1739</v>
      </c>
      <c r="M1368" s="17"/>
    </row>
    <row r="1369" spans="1:13" s="15" customFormat="1" ht="12.75" hidden="1">
      <c r="A1369" s="12">
        <v>547</v>
      </c>
      <c r="B1369" s="9" t="s">
        <v>1395</v>
      </c>
      <c r="C1369" s="20" t="s">
        <v>1747</v>
      </c>
      <c r="D1369" s="8">
        <v>9338</v>
      </c>
      <c r="E1369" s="10">
        <v>182303.48939815807</v>
      </c>
      <c r="F1369" s="10">
        <v>1702349984</v>
      </c>
      <c r="G1369" s="18" t="s">
        <v>1264</v>
      </c>
      <c r="H1369" s="19" t="s">
        <v>1264</v>
      </c>
      <c r="I1369" s="11"/>
      <c r="J1369" s="11" t="s">
        <v>1739</v>
      </c>
      <c r="M1369" s="17"/>
    </row>
    <row r="1370" spans="1:13" s="15" customFormat="1" ht="12.75" hidden="1">
      <c r="A1370" s="12">
        <v>531</v>
      </c>
      <c r="B1370" s="9" t="s">
        <v>1396</v>
      </c>
      <c r="C1370" s="20" t="s">
        <v>1747</v>
      </c>
      <c r="D1370" s="8">
        <v>15630</v>
      </c>
      <c r="E1370" s="10">
        <v>95609.335892514398</v>
      </c>
      <c r="F1370" s="10">
        <v>1494373920</v>
      </c>
      <c r="G1370" s="18" t="s">
        <v>1264</v>
      </c>
      <c r="H1370" s="19" t="s">
        <v>1264</v>
      </c>
      <c r="I1370" s="11"/>
      <c r="J1370" s="11" t="s">
        <v>1739</v>
      </c>
      <c r="M1370" s="17"/>
    </row>
    <row r="1371" spans="1:13" s="15" customFormat="1" ht="12.75" hidden="1">
      <c r="A1371" s="12">
        <v>629</v>
      </c>
      <c r="B1371" s="9" t="s">
        <v>1397</v>
      </c>
      <c r="C1371" s="20" t="s">
        <v>1755</v>
      </c>
      <c r="D1371" s="8">
        <v>0</v>
      </c>
      <c r="E1371" s="10" t="e">
        <v>#DIV/0!</v>
      </c>
      <c r="F1371" s="10">
        <v>0</v>
      </c>
      <c r="G1371" s="18" t="s">
        <v>1264</v>
      </c>
      <c r="H1371" s="19" t="s">
        <v>1264</v>
      </c>
      <c r="I1371" s="11"/>
      <c r="J1371" s="11" t="s">
        <v>1739</v>
      </c>
      <c r="M1371" s="17"/>
    </row>
    <row r="1372" spans="1:13" s="15" customFormat="1" ht="12.75" hidden="1">
      <c r="A1372" s="12">
        <v>594</v>
      </c>
      <c r="B1372" s="9" t="s">
        <v>1398</v>
      </c>
      <c r="C1372" s="20" t="s">
        <v>1786</v>
      </c>
      <c r="D1372" s="8">
        <v>230</v>
      </c>
      <c r="E1372" s="10">
        <v>900000</v>
      </c>
      <c r="F1372" s="10">
        <v>207000000</v>
      </c>
      <c r="G1372" s="18" t="s">
        <v>1264</v>
      </c>
      <c r="H1372" s="19" t="s">
        <v>1264</v>
      </c>
      <c r="I1372" s="11"/>
      <c r="J1372" s="11"/>
      <c r="M1372" s="17"/>
    </row>
    <row r="1373" spans="1:13" s="15" customFormat="1" ht="12.75" hidden="1">
      <c r="A1373" s="12">
        <v>656</v>
      </c>
      <c r="B1373" s="9" t="s">
        <v>1399</v>
      </c>
      <c r="C1373" s="20" t="s">
        <v>1742</v>
      </c>
      <c r="D1373" s="8">
        <v>10</v>
      </c>
      <c r="E1373" s="10">
        <v>935799</v>
      </c>
      <c r="F1373" s="10">
        <v>9357990</v>
      </c>
      <c r="G1373" s="18" t="s">
        <v>1264</v>
      </c>
      <c r="H1373" s="19" t="s">
        <v>1264</v>
      </c>
      <c r="I1373" s="11"/>
      <c r="J1373" s="11"/>
      <c r="M1373" s="17"/>
    </row>
    <row r="1374" spans="1:13" s="15" customFormat="1" ht="12.75" hidden="1">
      <c r="A1374" s="12">
        <v>597</v>
      </c>
      <c r="B1374" s="9" t="s">
        <v>1400</v>
      </c>
      <c r="C1374" s="20" t="s">
        <v>1747</v>
      </c>
      <c r="D1374" s="8">
        <v>0</v>
      </c>
      <c r="E1374" s="10" t="e">
        <v>#DIV/0!</v>
      </c>
      <c r="F1374" s="10">
        <v>0</v>
      </c>
      <c r="G1374" s="18" t="s">
        <v>1264</v>
      </c>
      <c r="H1374" s="19" t="s">
        <v>1264</v>
      </c>
      <c r="I1374" s="11"/>
      <c r="J1374" s="11"/>
      <c r="M1374" s="17"/>
    </row>
    <row r="1375" spans="1:13" s="15" customFormat="1" ht="12.75" hidden="1">
      <c r="A1375" s="12">
        <v>605</v>
      </c>
      <c r="B1375" s="9" t="s">
        <v>1401</v>
      </c>
      <c r="C1375" s="20" t="s">
        <v>1748</v>
      </c>
      <c r="D1375" s="8">
        <v>0</v>
      </c>
      <c r="E1375" s="10" t="e">
        <v>#DIV/0!</v>
      </c>
      <c r="F1375" s="10">
        <v>0</v>
      </c>
      <c r="G1375" s="18" t="s">
        <v>1264</v>
      </c>
      <c r="H1375" s="19" t="s">
        <v>1264</v>
      </c>
      <c r="I1375" s="11"/>
      <c r="J1375" s="11" t="s">
        <v>1739</v>
      </c>
      <c r="M1375" s="17"/>
    </row>
    <row r="1376" spans="1:13" s="15" customFormat="1" ht="12.75" hidden="1">
      <c r="A1376" s="12">
        <v>603</v>
      </c>
      <c r="B1376" s="9" t="s">
        <v>1402</v>
      </c>
      <c r="C1376" s="20" t="s">
        <v>1748</v>
      </c>
      <c r="D1376" s="8">
        <v>1100</v>
      </c>
      <c r="E1376" s="10">
        <v>177273.32727272727</v>
      </c>
      <c r="F1376" s="10">
        <v>195000660</v>
      </c>
      <c r="G1376" s="18" t="s">
        <v>1264</v>
      </c>
      <c r="H1376" s="19" t="s">
        <v>1264</v>
      </c>
      <c r="I1376" s="11"/>
      <c r="J1376" s="11" t="s">
        <v>1739</v>
      </c>
      <c r="M1376" s="17"/>
    </row>
    <row r="1377" spans="1:13" s="15" customFormat="1" ht="12.75" hidden="1">
      <c r="A1377" s="12">
        <v>540</v>
      </c>
      <c r="B1377" s="9" t="s">
        <v>1403</v>
      </c>
      <c r="C1377" s="20" t="s">
        <v>1742</v>
      </c>
      <c r="D1377" s="8">
        <v>0</v>
      </c>
      <c r="E1377" s="10" t="e">
        <v>#DIV/0!</v>
      </c>
      <c r="F1377" s="10">
        <v>0</v>
      </c>
      <c r="G1377" s="18" t="s">
        <v>1264</v>
      </c>
      <c r="H1377" s="19" t="s">
        <v>1264</v>
      </c>
      <c r="I1377" s="11"/>
      <c r="J1377" s="11"/>
      <c r="M1377" s="17"/>
    </row>
    <row r="1378" spans="1:13" s="15" customFormat="1" ht="12.75" hidden="1">
      <c r="A1378" s="12">
        <v>0</v>
      </c>
      <c r="B1378" s="9" t="s">
        <v>1660</v>
      </c>
      <c r="C1378" s="20" t="s">
        <v>1747</v>
      </c>
      <c r="D1378" s="8">
        <v>100</v>
      </c>
      <c r="E1378" s="10">
        <v>118599.6</v>
      </c>
      <c r="F1378" s="10">
        <v>11859960</v>
      </c>
      <c r="G1378" s="18" t="s">
        <v>1264</v>
      </c>
      <c r="H1378" s="19" t="s">
        <v>1264</v>
      </c>
      <c r="I1378" s="11"/>
      <c r="J1378" s="11"/>
      <c r="M1378" s="17"/>
    </row>
    <row r="1379" spans="1:13" s="15" customFormat="1" ht="12.75" hidden="1">
      <c r="A1379" s="12">
        <v>0</v>
      </c>
      <c r="B1379" s="9" t="s">
        <v>1674</v>
      </c>
      <c r="C1379" s="20" t="s">
        <v>1745</v>
      </c>
      <c r="D1379" s="8">
        <v>200</v>
      </c>
      <c r="E1379" s="10">
        <v>53699.1</v>
      </c>
      <c r="F1379" s="10">
        <v>10739820</v>
      </c>
      <c r="G1379" s="18" t="s">
        <v>1264</v>
      </c>
      <c r="H1379" s="19" t="s">
        <v>1264</v>
      </c>
      <c r="I1379" s="11"/>
      <c r="J1379" s="11"/>
      <c r="M1379" s="17"/>
    </row>
    <row r="1380" spans="1:13" s="15" customFormat="1" ht="16.5" hidden="1" customHeight="1">
      <c r="A1380" s="12">
        <v>0</v>
      </c>
      <c r="B1380" s="9" t="s">
        <v>1714</v>
      </c>
      <c r="C1380" s="20" t="s">
        <v>1741</v>
      </c>
      <c r="D1380" s="8">
        <v>200</v>
      </c>
      <c r="E1380" s="10">
        <v>349999.65</v>
      </c>
      <c r="F1380" s="10">
        <v>69999930</v>
      </c>
      <c r="G1380" s="18" t="s">
        <v>1264</v>
      </c>
      <c r="H1380" s="19" t="s">
        <v>1264</v>
      </c>
      <c r="I1380" s="11"/>
      <c r="J1380" s="11">
        <v>0</v>
      </c>
      <c r="M1380" s="17"/>
    </row>
    <row r="1381" spans="1:13" s="15" customFormat="1" ht="12.75" hidden="1">
      <c r="A1381" s="12">
        <v>1372</v>
      </c>
      <c r="B1381" s="9" t="s">
        <v>1404</v>
      </c>
      <c r="C1381" s="20">
        <v>0</v>
      </c>
      <c r="D1381" s="8">
        <v>0</v>
      </c>
      <c r="E1381" s="10" t="e">
        <v>#DIV/0!</v>
      </c>
      <c r="F1381" s="10">
        <v>0</v>
      </c>
      <c r="G1381" s="18" t="s">
        <v>1405</v>
      </c>
      <c r="H1381" s="19">
        <v>4270091434.5</v>
      </c>
      <c r="I1381" s="11"/>
      <c r="J1381" s="11">
        <v>0</v>
      </c>
      <c r="M1381" s="17"/>
    </row>
    <row r="1382" spans="1:13" s="34" customFormat="1" ht="12.75" hidden="1">
      <c r="A1382" s="26">
        <v>1373</v>
      </c>
      <c r="B1382" s="27" t="s">
        <v>1406</v>
      </c>
      <c r="C1382" s="28" t="s">
        <v>1748</v>
      </c>
      <c r="D1382" s="29">
        <v>140</v>
      </c>
      <c r="E1382" s="30">
        <v>700000</v>
      </c>
      <c r="F1382" s="30">
        <v>98000000</v>
      </c>
      <c r="G1382" s="31" t="s">
        <v>1407</v>
      </c>
      <c r="H1382" s="32" t="s">
        <v>1407</v>
      </c>
      <c r="I1382" s="33"/>
      <c r="J1382" s="33" t="s">
        <v>1753</v>
      </c>
      <c r="M1382" s="35"/>
    </row>
    <row r="1383" spans="1:13" s="34" customFormat="1" ht="12.75" hidden="1">
      <c r="A1383" s="26">
        <v>1374</v>
      </c>
      <c r="B1383" s="27" t="s">
        <v>1408</v>
      </c>
      <c r="C1383" s="28" t="s">
        <v>1748</v>
      </c>
      <c r="D1383" s="29">
        <v>100</v>
      </c>
      <c r="E1383" s="30">
        <v>2450000</v>
      </c>
      <c r="F1383" s="30">
        <v>245000000</v>
      </c>
      <c r="G1383" s="31" t="s">
        <v>1407</v>
      </c>
      <c r="H1383" s="32" t="s">
        <v>1407</v>
      </c>
      <c r="I1383" s="33"/>
      <c r="J1383" s="33" t="s">
        <v>1753</v>
      </c>
      <c r="M1383" s="35"/>
    </row>
    <row r="1384" spans="1:13" s="34" customFormat="1" ht="12.75" hidden="1">
      <c r="A1384" s="26">
        <v>1375</v>
      </c>
      <c r="B1384" s="27" t="s">
        <v>1409</v>
      </c>
      <c r="C1384" s="28" t="s">
        <v>1748</v>
      </c>
      <c r="D1384" s="29">
        <v>1030</v>
      </c>
      <c r="E1384" s="30">
        <v>2449999.6834951458</v>
      </c>
      <c r="F1384" s="30">
        <v>2523499674</v>
      </c>
      <c r="G1384" s="31" t="s">
        <v>1407</v>
      </c>
      <c r="H1384" s="32" t="s">
        <v>1407</v>
      </c>
      <c r="I1384" s="33"/>
      <c r="J1384" s="33" t="s">
        <v>1753</v>
      </c>
      <c r="M1384" s="35"/>
    </row>
    <row r="1385" spans="1:13" s="15" customFormat="1" ht="12.75" hidden="1">
      <c r="A1385" s="12">
        <v>1396</v>
      </c>
      <c r="B1385" s="9" t="s">
        <v>1410</v>
      </c>
      <c r="C1385" s="20" t="s">
        <v>1748</v>
      </c>
      <c r="D1385" s="8">
        <v>0</v>
      </c>
      <c r="E1385" s="10" t="e">
        <v>#DIV/0!</v>
      </c>
      <c r="F1385" s="10">
        <v>0</v>
      </c>
      <c r="G1385" s="18" t="s">
        <v>1407</v>
      </c>
      <c r="H1385" s="19" t="s">
        <v>1407</v>
      </c>
      <c r="I1385" s="11"/>
      <c r="J1385" s="11" t="s">
        <v>1739</v>
      </c>
      <c r="M1385" s="17"/>
    </row>
    <row r="1386" spans="1:13" s="15" customFormat="1" ht="12.75" hidden="1">
      <c r="A1386" s="12">
        <v>1384</v>
      </c>
      <c r="B1386" s="9" t="s">
        <v>1411</v>
      </c>
      <c r="C1386" s="20" t="s">
        <v>1747</v>
      </c>
      <c r="D1386" s="8">
        <v>0</v>
      </c>
      <c r="E1386" s="10" t="e">
        <v>#DIV/0!</v>
      </c>
      <c r="F1386" s="10">
        <v>0</v>
      </c>
      <c r="G1386" s="18" t="s">
        <v>1407</v>
      </c>
      <c r="H1386" s="19" t="s">
        <v>1407</v>
      </c>
      <c r="I1386" s="11"/>
      <c r="J1386" s="11" t="s">
        <v>1739</v>
      </c>
      <c r="M1386" s="17"/>
    </row>
    <row r="1387" spans="1:13" s="15" customFormat="1" ht="12.75" hidden="1">
      <c r="A1387" s="12">
        <v>1398</v>
      </c>
      <c r="B1387" s="9" t="s">
        <v>1412</v>
      </c>
      <c r="C1387" s="20" t="s">
        <v>1747</v>
      </c>
      <c r="D1387" s="8">
        <v>20</v>
      </c>
      <c r="E1387" s="10">
        <v>2722499.85</v>
      </c>
      <c r="F1387" s="10">
        <v>54449997</v>
      </c>
      <c r="G1387" s="18" t="s">
        <v>1407</v>
      </c>
      <c r="H1387" s="19" t="s">
        <v>1407</v>
      </c>
      <c r="I1387" s="11"/>
      <c r="J1387" s="11" t="s">
        <v>1739</v>
      </c>
      <c r="M1387" s="17"/>
    </row>
    <row r="1388" spans="1:13" s="15" customFormat="1" ht="12.75" hidden="1">
      <c r="A1388" s="12">
        <v>1389</v>
      </c>
      <c r="B1388" s="9" t="s">
        <v>1413</v>
      </c>
      <c r="C1388" s="20" t="s">
        <v>1747</v>
      </c>
      <c r="D1388" s="8">
        <v>39</v>
      </c>
      <c r="E1388" s="10">
        <v>77154</v>
      </c>
      <c r="F1388" s="10">
        <v>3009006</v>
      </c>
      <c r="G1388" s="18" t="s">
        <v>1407</v>
      </c>
      <c r="H1388" s="19" t="s">
        <v>1407</v>
      </c>
      <c r="I1388" s="11"/>
      <c r="J1388" s="11" t="s">
        <v>1739</v>
      </c>
      <c r="M1388" s="17"/>
    </row>
    <row r="1389" spans="1:13" s="15" customFormat="1" ht="12.75" hidden="1">
      <c r="A1389" s="12">
        <v>1390</v>
      </c>
      <c r="B1389" s="9" t="s">
        <v>1414</v>
      </c>
      <c r="C1389" s="20" t="s">
        <v>1742</v>
      </c>
      <c r="D1389" s="8">
        <v>3</v>
      </c>
      <c r="E1389" s="10">
        <v>635387</v>
      </c>
      <c r="F1389" s="10">
        <v>1906161</v>
      </c>
      <c r="G1389" s="18" t="s">
        <v>1407</v>
      </c>
      <c r="H1389" s="19" t="s">
        <v>1407</v>
      </c>
      <c r="I1389" s="11"/>
      <c r="J1389" s="11" t="s">
        <v>1739</v>
      </c>
      <c r="M1389" s="17"/>
    </row>
    <row r="1390" spans="1:13" s="15" customFormat="1" ht="12.75" hidden="1">
      <c r="A1390" s="12">
        <v>1386</v>
      </c>
      <c r="B1390" s="9" t="s">
        <v>1415</v>
      </c>
      <c r="C1390" s="20" t="s">
        <v>1748</v>
      </c>
      <c r="D1390" s="8">
        <v>0</v>
      </c>
      <c r="E1390" s="10" t="e">
        <v>#DIV/0!</v>
      </c>
      <c r="F1390" s="10">
        <v>0</v>
      </c>
      <c r="G1390" s="18" t="s">
        <v>1407</v>
      </c>
      <c r="H1390" s="19" t="s">
        <v>1407</v>
      </c>
      <c r="I1390" s="11"/>
      <c r="J1390" s="11" t="s">
        <v>1739</v>
      </c>
      <c r="M1390" s="17"/>
    </row>
    <row r="1391" spans="1:13" s="15" customFormat="1" ht="12.75" hidden="1">
      <c r="A1391" s="12">
        <v>1379</v>
      </c>
      <c r="B1391" s="9" t="s">
        <v>1416</v>
      </c>
      <c r="C1391" s="20" t="s">
        <v>1742</v>
      </c>
      <c r="D1391" s="8">
        <v>0</v>
      </c>
      <c r="E1391" s="10" t="e">
        <v>#DIV/0!</v>
      </c>
      <c r="F1391" s="10">
        <v>0</v>
      </c>
      <c r="G1391" s="18" t="s">
        <v>1407</v>
      </c>
      <c r="H1391" s="19" t="s">
        <v>1407</v>
      </c>
      <c r="I1391" s="11"/>
      <c r="J1391" s="11"/>
      <c r="M1391" s="17"/>
    </row>
    <row r="1392" spans="1:13" s="15" customFormat="1" ht="12.75" hidden="1">
      <c r="A1392" s="12">
        <v>1376</v>
      </c>
      <c r="B1392" s="9" t="s">
        <v>1417</v>
      </c>
      <c r="C1392" s="20" t="s">
        <v>1745</v>
      </c>
      <c r="D1392" s="8">
        <v>0</v>
      </c>
      <c r="E1392" s="10" t="e">
        <v>#DIV/0!</v>
      </c>
      <c r="F1392" s="10">
        <v>0</v>
      </c>
      <c r="G1392" s="18" t="s">
        <v>1407</v>
      </c>
      <c r="H1392" s="19" t="s">
        <v>1407</v>
      </c>
      <c r="I1392" s="11"/>
      <c r="J1392" s="11"/>
      <c r="M1392" s="17"/>
    </row>
    <row r="1393" spans="1:13" s="15" customFormat="1" ht="12.75" hidden="1">
      <c r="A1393" s="12">
        <v>1383</v>
      </c>
      <c r="B1393" s="9" t="s">
        <v>1418</v>
      </c>
      <c r="C1393" s="20" t="s">
        <v>1748</v>
      </c>
      <c r="D1393" s="8">
        <v>0</v>
      </c>
      <c r="E1393" s="10" t="e">
        <v>#DIV/0!</v>
      </c>
      <c r="F1393" s="10">
        <v>0</v>
      </c>
      <c r="G1393" s="18" t="s">
        <v>1407</v>
      </c>
      <c r="H1393" s="19" t="s">
        <v>1407</v>
      </c>
      <c r="I1393" s="11"/>
      <c r="J1393" s="11"/>
      <c r="M1393" s="17"/>
    </row>
    <row r="1394" spans="1:13" s="15" customFormat="1" ht="12.75" hidden="1">
      <c r="A1394" s="12">
        <v>1394</v>
      </c>
      <c r="B1394" s="9" t="s">
        <v>1419</v>
      </c>
      <c r="C1394" s="20" t="s">
        <v>1748</v>
      </c>
      <c r="D1394" s="8">
        <v>200</v>
      </c>
      <c r="E1394" s="10">
        <v>88727</v>
      </c>
      <c r="F1394" s="10">
        <v>17745400</v>
      </c>
      <c r="G1394" s="18" t="s">
        <v>1407</v>
      </c>
      <c r="H1394" s="19" t="s">
        <v>1407</v>
      </c>
      <c r="I1394" s="11"/>
      <c r="J1394" s="11"/>
      <c r="M1394" s="17"/>
    </row>
    <row r="1395" spans="1:13" s="15" customFormat="1" ht="12.75" hidden="1">
      <c r="A1395" s="12">
        <v>1385</v>
      </c>
      <c r="B1395" s="9" t="s">
        <v>1420</v>
      </c>
      <c r="C1395" s="20" t="s">
        <v>1748</v>
      </c>
      <c r="D1395" s="8">
        <v>0</v>
      </c>
      <c r="E1395" s="10" t="e">
        <v>#DIV/0!</v>
      </c>
      <c r="F1395" s="10">
        <v>0</v>
      </c>
      <c r="G1395" s="18" t="s">
        <v>1407</v>
      </c>
      <c r="H1395" s="19" t="s">
        <v>1407</v>
      </c>
      <c r="I1395" s="11"/>
      <c r="J1395" s="11"/>
      <c r="M1395" s="17"/>
    </row>
    <row r="1396" spans="1:13" s="15" customFormat="1" ht="12.75" hidden="1">
      <c r="A1396" s="12">
        <v>1395</v>
      </c>
      <c r="B1396" s="9" t="s">
        <v>1421</v>
      </c>
      <c r="C1396" s="20" t="s">
        <v>1748</v>
      </c>
      <c r="D1396" s="8">
        <v>300</v>
      </c>
      <c r="E1396" s="10">
        <v>291820.06666666665</v>
      </c>
      <c r="F1396" s="10">
        <v>87546020</v>
      </c>
      <c r="G1396" s="18" t="s">
        <v>1407</v>
      </c>
      <c r="H1396" s="19" t="s">
        <v>1407</v>
      </c>
      <c r="I1396" s="11"/>
      <c r="J1396" s="11"/>
      <c r="M1396" s="17"/>
    </row>
    <row r="1397" spans="1:13" s="15" customFormat="1" ht="12.75" hidden="1">
      <c r="A1397" s="12">
        <v>1392</v>
      </c>
      <c r="B1397" s="9" t="s">
        <v>1422</v>
      </c>
      <c r="C1397" s="20" t="s">
        <v>1742</v>
      </c>
      <c r="D1397" s="8">
        <v>260</v>
      </c>
      <c r="E1397" s="10">
        <v>460885.38461538462</v>
      </c>
      <c r="F1397" s="10">
        <v>119830200</v>
      </c>
      <c r="G1397" s="18" t="s">
        <v>1407</v>
      </c>
      <c r="H1397" s="19" t="s">
        <v>1407</v>
      </c>
      <c r="I1397" s="11"/>
      <c r="J1397" s="11"/>
      <c r="M1397" s="17"/>
    </row>
    <row r="1398" spans="1:13" s="15" customFormat="1" ht="12.75" hidden="1">
      <c r="A1398" s="12">
        <v>1399</v>
      </c>
      <c r="B1398" s="9" t="s">
        <v>1423</v>
      </c>
      <c r="C1398" s="20" t="s">
        <v>1745</v>
      </c>
      <c r="D1398" s="8">
        <v>0</v>
      </c>
      <c r="E1398" s="10" t="e">
        <v>#DIV/0!</v>
      </c>
      <c r="F1398" s="10">
        <v>0</v>
      </c>
      <c r="G1398" s="18" t="s">
        <v>1407</v>
      </c>
      <c r="H1398" s="19" t="s">
        <v>1407</v>
      </c>
      <c r="I1398" s="11"/>
      <c r="J1398" s="11"/>
      <c r="M1398" s="17"/>
    </row>
    <row r="1399" spans="1:13" s="15" customFormat="1" ht="12.75" hidden="1">
      <c r="A1399" s="12">
        <v>1388</v>
      </c>
      <c r="B1399" s="9" t="s">
        <v>1424</v>
      </c>
      <c r="C1399" s="20" t="s">
        <v>1742</v>
      </c>
      <c r="D1399" s="8">
        <v>49.8</v>
      </c>
      <c r="E1399" s="10">
        <v>8273438.333333334</v>
      </c>
      <c r="F1399" s="10">
        <v>412017229</v>
      </c>
      <c r="G1399" s="18" t="s">
        <v>1407</v>
      </c>
      <c r="H1399" s="19" t="s">
        <v>1407</v>
      </c>
      <c r="I1399" s="11"/>
      <c r="J1399" s="11"/>
      <c r="M1399" s="17"/>
    </row>
    <row r="1400" spans="1:13" s="15" customFormat="1" ht="12.75" hidden="1">
      <c r="A1400" s="12">
        <v>1380</v>
      </c>
      <c r="B1400" s="9" t="s">
        <v>1425</v>
      </c>
      <c r="C1400" s="20" t="s">
        <v>1750</v>
      </c>
      <c r="D1400" s="8">
        <v>0</v>
      </c>
      <c r="E1400" s="10" t="e">
        <v>#DIV/0!</v>
      </c>
      <c r="F1400" s="10">
        <v>0</v>
      </c>
      <c r="G1400" s="18" t="s">
        <v>1407</v>
      </c>
      <c r="H1400" s="19" t="s">
        <v>1407</v>
      </c>
      <c r="I1400" s="11"/>
      <c r="J1400" s="11"/>
      <c r="M1400" s="17"/>
    </row>
    <row r="1401" spans="1:13" s="15" customFormat="1" ht="17.25" hidden="1" customHeight="1">
      <c r="A1401" s="12">
        <v>1378</v>
      </c>
      <c r="B1401" s="9" t="s">
        <v>1426</v>
      </c>
      <c r="C1401" s="20" t="s">
        <v>1752</v>
      </c>
      <c r="D1401" s="8">
        <v>10</v>
      </c>
      <c r="E1401" s="10">
        <v>577441.19999999995</v>
      </c>
      <c r="F1401" s="10">
        <v>5774412</v>
      </c>
      <c r="G1401" s="18" t="s">
        <v>1407</v>
      </c>
      <c r="H1401" s="19" t="s">
        <v>1407</v>
      </c>
      <c r="I1401" s="11"/>
      <c r="J1401" s="11"/>
      <c r="M1401" s="17"/>
    </row>
    <row r="1402" spans="1:13" s="15" customFormat="1" ht="12" hidden="1" customHeight="1">
      <c r="A1402" s="12">
        <v>1393</v>
      </c>
      <c r="B1402" s="9" t="s">
        <v>1427</v>
      </c>
      <c r="C1402" s="20" t="s">
        <v>1748</v>
      </c>
      <c r="D1402" s="8">
        <v>200</v>
      </c>
      <c r="E1402" s="10">
        <v>89780</v>
      </c>
      <c r="F1402" s="10">
        <v>17956000</v>
      </c>
      <c r="G1402" s="18" t="s">
        <v>1407</v>
      </c>
      <c r="H1402" s="19" t="s">
        <v>1407</v>
      </c>
      <c r="I1402" s="11"/>
      <c r="J1402" s="11"/>
      <c r="M1402" s="17"/>
    </row>
    <row r="1403" spans="1:13" s="15" customFormat="1" ht="12" hidden="1" customHeight="1">
      <c r="A1403" s="12">
        <v>1377</v>
      </c>
      <c r="B1403" s="9" t="s">
        <v>1428</v>
      </c>
      <c r="C1403" s="20" t="s">
        <v>1745</v>
      </c>
      <c r="D1403" s="8">
        <v>50</v>
      </c>
      <c r="E1403" s="10">
        <v>165078</v>
      </c>
      <c r="F1403" s="10">
        <v>8253900</v>
      </c>
      <c r="G1403" s="18" t="s">
        <v>1407</v>
      </c>
      <c r="H1403" s="19" t="s">
        <v>1407</v>
      </c>
      <c r="I1403" s="11"/>
      <c r="J1403" s="11" t="s">
        <v>1739</v>
      </c>
      <c r="M1403" s="17"/>
    </row>
    <row r="1404" spans="1:13" s="15" customFormat="1" ht="12" hidden="1" customHeight="1">
      <c r="A1404" s="12">
        <v>1397</v>
      </c>
      <c r="B1404" s="9" t="s">
        <v>1429</v>
      </c>
      <c r="C1404" s="20" t="s">
        <v>1748</v>
      </c>
      <c r="D1404" s="8">
        <v>850</v>
      </c>
      <c r="E1404" s="10">
        <v>204881.5611764706</v>
      </c>
      <c r="F1404" s="10">
        <v>174149327</v>
      </c>
      <c r="G1404" s="18" t="s">
        <v>1407</v>
      </c>
      <c r="H1404" s="19" t="s">
        <v>1407</v>
      </c>
      <c r="I1404" s="11"/>
      <c r="J1404" s="11" t="s">
        <v>1739</v>
      </c>
      <c r="M1404" s="17"/>
    </row>
    <row r="1405" spans="1:13" s="15" customFormat="1" ht="12" hidden="1" customHeight="1">
      <c r="A1405" s="12">
        <v>1382</v>
      </c>
      <c r="B1405" s="9" t="s">
        <v>1430</v>
      </c>
      <c r="C1405" s="20" t="s">
        <v>1757</v>
      </c>
      <c r="D1405" s="8">
        <v>13</v>
      </c>
      <c r="E1405" s="10">
        <v>800000</v>
      </c>
      <c r="F1405" s="10">
        <v>10400000</v>
      </c>
      <c r="G1405" s="18" t="s">
        <v>1407</v>
      </c>
      <c r="H1405" s="19" t="s">
        <v>1407</v>
      </c>
      <c r="I1405" s="11"/>
      <c r="J1405" s="11" t="s">
        <v>1739</v>
      </c>
      <c r="M1405" s="17"/>
    </row>
    <row r="1406" spans="1:13" s="15" customFormat="1" ht="12" hidden="1" customHeight="1">
      <c r="A1406" s="12">
        <v>1391</v>
      </c>
      <c r="B1406" s="9" t="s">
        <v>1431</v>
      </c>
      <c r="C1406" s="20" t="s">
        <v>1752</v>
      </c>
      <c r="D1406" s="8">
        <v>290</v>
      </c>
      <c r="E1406" s="10">
        <v>405517.08965517243</v>
      </c>
      <c r="F1406" s="10">
        <v>117599956</v>
      </c>
      <c r="G1406" s="18" t="s">
        <v>1407</v>
      </c>
      <c r="H1406" s="19" t="s">
        <v>1407</v>
      </c>
      <c r="I1406" s="11"/>
      <c r="J1406" s="11" t="s">
        <v>1739</v>
      </c>
      <c r="M1406" s="17"/>
    </row>
    <row r="1407" spans="1:13" s="15" customFormat="1" ht="12.75" hidden="1" customHeight="1">
      <c r="A1407" s="12">
        <v>1387</v>
      </c>
      <c r="B1407" s="9" t="s">
        <v>1432</v>
      </c>
      <c r="C1407" s="20" t="s">
        <v>1748</v>
      </c>
      <c r="D1407" s="8">
        <v>62</v>
      </c>
      <c r="E1407" s="10">
        <v>124678.04838709677</v>
      </c>
      <c r="F1407" s="10">
        <v>7730039</v>
      </c>
      <c r="G1407" s="18" t="s">
        <v>1407</v>
      </c>
      <c r="H1407" s="19" t="s">
        <v>1407</v>
      </c>
      <c r="I1407" s="11"/>
      <c r="J1407" s="11" t="s">
        <v>1739</v>
      </c>
      <c r="M1407" s="17"/>
    </row>
    <row r="1408" spans="1:13" s="15" customFormat="1" ht="12.75" hidden="1" customHeight="1">
      <c r="A1408" s="12">
        <v>1381</v>
      </c>
      <c r="B1408" s="9" t="s">
        <v>1433</v>
      </c>
      <c r="C1408" s="20" t="s">
        <v>1748</v>
      </c>
      <c r="D1408" s="8">
        <v>119</v>
      </c>
      <c r="E1408" s="10">
        <v>197437.79831932773</v>
      </c>
      <c r="F1408" s="10">
        <v>23495098</v>
      </c>
      <c r="G1408" s="18" t="s">
        <v>1407</v>
      </c>
      <c r="H1408" s="19" t="s">
        <v>1407</v>
      </c>
      <c r="I1408" s="11"/>
      <c r="J1408" s="11" t="s">
        <v>1739</v>
      </c>
      <c r="M1408" s="17"/>
    </row>
    <row r="1409" spans="1:13" s="15" customFormat="1" ht="12.75" hidden="1" customHeight="1">
      <c r="A1409" s="12">
        <v>0</v>
      </c>
      <c r="B1409" s="9" t="s">
        <v>1666</v>
      </c>
      <c r="C1409" s="20" t="s">
        <v>1740</v>
      </c>
      <c r="D1409" s="8">
        <v>125</v>
      </c>
      <c r="E1409" s="10">
        <v>131008</v>
      </c>
      <c r="F1409" s="10">
        <v>16376000</v>
      </c>
      <c r="G1409" s="18" t="s">
        <v>1407</v>
      </c>
      <c r="H1409" s="19" t="s">
        <v>1407</v>
      </c>
      <c r="I1409" s="11"/>
      <c r="J1409" s="11" t="s">
        <v>1739</v>
      </c>
      <c r="M1409" s="17"/>
    </row>
    <row r="1410" spans="1:13" s="15" customFormat="1" ht="12.75" hidden="1" customHeight="1">
      <c r="A1410" s="12">
        <v>0</v>
      </c>
      <c r="B1410" s="9" t="s">
        <v>1676</v>
      </c>
      <c r="C1410" s="20" t="s">
        <v>1748</v>
      </c>
      <c r="D1410" s="8">
        <v>20</v>
      </c>
      <c r="E1410" s="10">
        <v>1427025.6</v>
      </c>
      <c r="F1410" s="10">
        <v>28540512</v>
      </c>
      <c r="G1410" s="18" t="s">
        <v>1407</v>
      </c>
      <c r="H1410" s="19" t="s">
        <v>1407</v>
      </c>
      <c r="I1410" s="11"/>
      <c r="J1410" s="11" t="s">
        <v>1739</v>
      </c>
      <c r="M1410" s="17"/>
    </row>
    <row r="1411" spans="1:13" s="15" customFormat="1" ht="12.75" hidden="1" customHeight="1">
      <c r="A1411" s="12">
        <v>0</v>
      </c>
      <c r="B1411" s="9" t="s">
        <v>1699</v>
      </c>
      <c r="C1411" s="20" t="s">
        <v>1748</v>
      </c>
      <c r="D1411" s="8">
        <v>100</v>
      </c>
      <c r="E1411" s="10">
        <v>2450000</v>
      </c>
      <c r="F1411" s="10">
        <v>245000000</v>
      </c>
      <c r="G1411" s="18" t="s">
        <v>1407</v>
      </c>
      <c r="H1411" s="19" t="s">
        <v>1407</v>
      </c>
      <c r="I1411" s="11"/>
      <c r="J1411" s="11"/>
      <c r="M1411" s="17"/>
    </row>
    <row r="1412" spans="1:13" s="15" customFormat="1" ht="12.75" hidden="1" customHeight="1">
      <c r="A1412" s="12">
        <v>0</v>
      </c>
      <c r="B1412" s="9" t="s">
        <v>1722</v>
      </c>
      <c r="C1412" s="20" t="s">
        <v>1750</v>
      </c>
      <c r="D1412" s="8">
        <v>100</v>
      </c>
      <c r="E1412" s="10">
        <v>144000</v>
      </c>
      <c r="F1412" s="10">
        <v>14400000</v>
      </c>
      <c r="G1412" s="18" t="s">
        <v>1407</v>
      </c>
      <c r="H1412" s="19" t="s">
        <v>1407</v>
      </c>
      <c r="I1412" s="11"/>
      <c r="J1412" s="11">
        <v>0</v>
      </c>
      <c r="M1412" s="17"/>
    </row>
    <row r="1413" spans="1:13" s="15" customFormat="1" ht="12.75" hidden="1" customHeight="1">
      <c r="A1413" s="12">
        <v>0</v>
      </c>
      <c r="B1413" s="9" t="s">
        <v>1723</v>
      </c>
      <c r="C1413" s="20" t="s">
        <v>1750</v>
      </c>
      <c r="D1413" s="8">
        <v>50</v>
      </c>
      <c r="E1413" s="10">
        <v>308160</v>
      </c>
      <c r="F1413" s="10">
        <v>15408000</v>
      </c>
      <c r="G1413" s="18" t="s">
        <v>1407</v>
      </c>
      <c r="H1413" s="19" t="s">
        <v>1407</v>
      </c>
      <c r="I1413" s="11"/>
      <c r="J1413" s="11">
        <v>0</v>
      </c>
      <c r="M1413" s="17"/>
    </row>
    <row r="1414" spans="1:13" s="15" customFormat="1" ht="12.75" hidden="1" customHeight="1">
      <c r="A1414" s="12">
        <v>0</v>
      </c>
      <c r="B1414" s="9" t="s">
        <v>1726</v>
      </c>
      <c r="C1414" s="20" t="s">
        <v>1754</v>
      </c>
      <c r="D1414" s="8">
        <v>83</v>
      </c>
      <c r="E1414" s="10">
        <v>265114.5</v>
      </c>
      <c r="F1414" s="10">
        <v>22004503.5</v>
      </c>
      <c r="G1414" s="18" t="s">
        <v>1407</v>
      </c>
      <c r="H1414" s="19" t="s">
        <v>1407</v>
      </c>
      <c r="I1414" s="11"/>
      <c r="J1414" s="11">
        <v>0</v>
      </c>
      <c r="M1414" s="17"/>
    </row>
    <row r="1415" spans="1:13" s="15" customFormat="1" ht="12.75" hidden="1" customHeight="1">
      <c r="A1415" s="12">
        <v>1458</v>
      </c>
      <c r="B1415" s="9" t="s">
        <v>1788</v>
      </c>
      <c r="C1415" s="20">
        <v>0</v>
      </c>
      <c r="D1415" s="8">
        <v>0</v>
      </c>
      <c r="E1415" s="10" t="e">
        <v>#DIV/0!</v>
      </c>
      <c r="F1415" s="10">
        <v>0</v>
      </c>
      <c r="G1415" s="18" t="s">
        <v>1789</v>
      </c>
      <c r="H1415" s="19">
        <v>0</v>
      </c>
      <c r="I1415" s="11"/>
      <c r="J1415" s="11">
        <v>0</v>
      </c>
      <c r="M1415" s="17"/>
    </row>
    <row r="1416" spans="1:13" s="15" customFormat="1" ht="12.75" hidden="1" customHeight="1">
      <c r="A1416" s="12">
        <v>1459</v>
      </c>
      <c r="B1416" s="9" t="s">
        <v>1434</v>
      </c>
      <c r="C1416" s="20" t="s">
        <v>1742</v>
      </c>
      <c r="D1416" s="8">
        <v>500</v>
      </c>
      <c r="E1416" s="10">
        <v>81060</v>
      </c>
      <c r="F1416" s="10">
        <v>40530000</v>
      </c>
      <c r="G1416" s="18" t="s">
        <v>1435</v>
      </c>
      <c r="H1416" s="19" t="s">
        <v>1435</v>
      </c>
      <c r="I1416" s="11"/>
      <c r="J1416" s="11" t="s">
        <v>1739</v>
      </c>
      <c r="M1416" s="17"/>
    </row>
    <row r="1417" spans="1:13" s="15" customFormat="1" ht="12.75" hidden="1" customHeight="1">
      <c r="A1417" s="12">
        <v>1453</v>
      </c>
      <c r="B1417" s="9" t="s">
        <v>1436</v>
      </c>
      <c r="C1417" s="20">
        <v>0</v>
      </c>
      <c r="D1417" s="8">
        <v>0</v>
      </c>
      <c r="E1417" s="10" t="e">
        <v>#DIV/0!</v>
      </c>
      <c r="F1417" s="10">
        <v>0</v>
      </c>
      <c r="G1417" s="18" t="s">
        <v>1435</v>
      </c>
      <c r="H1417" s="19" t="s">
        <v>1435</v>
      </c>
      <c r="I1417" s="11"/>
      <c r="J1417" s="11"/>
      <c r="M1417" s="17"/>
    </row>
    <row r="1418" spans="1:13" s="15" customFormat="1" ht="12.75" hidden="1" customHeight="1">
      <c r="A1418" s="12">
        <v>1454</v>
      </c>
      <c r="B1418" s="9" t="s">
        <v>1437</v>
      </c>
      <c r="C1418" s="20" t="s">
        <v>1748</v>
      </c>
      <c r="D1418" s="8">
        <v>200</v>
      </c>
      <c r="E1418" s="10">
        <v>131250</v>
      </c>
      <c r="F1418" s="10">
        <v>26250000</v>
      </c>
      <c r="G1418" s="18" t="s">
        <v>1435</v>
      </c>
      <c r="H1418" s="19" t="s">
        <v>1435</v>
      </c>
      <c r="I1418" s="11"/>
      <c r="J1418" s="11"/>
      <c r="M1418" s="17"/>
    </row>
    <row r="1419" spans="1:13" s="15" customFormat="1" ht="12.75" hidden="1" customHeight="1">
      <c r="A1419" s="12">
        <v>1455</v>
      </c>
      <c r="B1419" s="9" t="s">
        <v>1438</v>
      </c>
      <c r="C1419" s="20" t="s">
        <v>1748</v>
      </c>
      <c r="D1419" s="8">
        <v>25</v>
      </c>
      <c r="E1419" s="10">
        <v>429253.32</v>
      </c>
      <c r="F1419" s="10">
        <v>10731333</v>
      </c>
      <c r="G1419" s="18" t="s">
        <v>1435</v>
      </c>
      <c r="H1419" s="19" t="s">
        <v>1435</v>
      </c>
      <c r="I1419" s="11"/>
      <c r="J1419" s="11"/>
      <c r="M1419" s="17"/>
    </row>
    <row r="1420" spans="1:13" s="15" customFormat="1" ht="12.75" hidden="1" customHeight="1">
      <c r="A1420" s="12">
        <v>1456</v>
      </c>
      <c r="B1420" s="9" t="s">
        <v>1439</v>
      </c>
      <c r="C1420" s="20" t="s">
        <v>1748</v>
      </c>
      <c r="D1420" s="8">
        <v>120</v>
      </c>
      <c r="E1420" s="10">
        <v>745500</v>
      </c>
      <c r="F1420" s="10">
        <v>89460000</v>
      </c>
      <c r="G1420" s="18" t="s">
        <v>1435</v>
      </c>
      <c r="H1420" s="19" t="s">
        <v>1435</v>
      </c>
      <c r="I1420" s="11"/>
      <c r="J1420" s="11"/>
      <c r="M1420" s="17"/>
    </row>
    <row r="1421" spans="1:13" s="15" customFormat="1" ht="14.25" hidden="1" customHeight="1">
      <c r="A1421" s="12">
        <v>1457</v>
      </c>
      <c r="B1421" s="9" t="s">
        <v>1440</v>
      </c>
      <c r="C1421" s="20" t="s">
        <v>1740</v>
      </c>
      <c r="D1421" s="8">
        <v>325</v>
      </c>
      <c r="E1421" s="10">
        <v>106260</v>
      </c>
      <c r="F1421" s="10">
        <v>34534500</v>
      </c>
      <c r="G1421" s="18" t="s">
        <v>1435</v>
      </c>
      <c r="H1421" s="19" t="s">
        <v>1435</v>
      </c>
      <c r="I1421" s="11"/>
      <c r="J1421" s="11" t="s">
        <v>1739</v>
      </c>
      <c r="M1421" s="17"/>
    </row>
    <row r="1422" spans="1:13" s="15" customFormat="1" ht="14.25" hidden="1" customHeight="1">
      <c r="A1422" s="12">
        <v>770</v>
      </c>
      <c r="B1422" s="9" t="s">
        <v>1441</v>
      </c>
      <c r="C1422" s="20">
        <v>0</v>
      </c>
      <c r="D1422" s="8">
        <v>0</v>
      </c>
      <c r="E1422" s="10" t="e">
        <v>#DIV/0!</v>
      </c>
      <c r="F1422" s="10">
        <v>0</v>
      </c>
      <c r="G1422" s="18" t="s">
        <v>1442</v>
      </c>
      <c r="H1422" s="19">
        <v>2459880211</v>
      </c>
      <c r="I1422" s="11"/>
      <c r="J1422" s="11">
        <v>0</v>
      </c>
      <c r="M1422" s="17"/>
    </row>
    <row r="1423" spans="1:13" s="15" customFormat="1" ht="14.25" hidden="1" customHeight="1">
      <c r="A1423" s="12">
        <v>786</v>
      </c>
      <c r="B1423" s="9" t="s">
        <v>1443</v>
      </c>
      <c r="C1423" s="20" t="s">
        <v>1747</v>
      </c>
      <c r="D1423" s="8">
        <v>0</v>
      </c>
      <c r="E1423" s="10" t="e">
        <v>#DIV/0!</v>
      </c>
      <c r="F1423" s="10">
        <v>0</v>
      </c>
      <c r="G1423" s="18" t="s">
        <v>1444</v>
      </c>
      <c r="H1423" s="19" t="s">
        <v>1444</v>
      </c>
      <c r="I1423" s="11"/>
      <c r="J1423" s="11" t="s">
        <v>1739</v>
      </c>
      <c r="M1423" s="17"/>
    </row>
    <row r="1424" spans="1:13" s="15" customFormat="1" ht="14.25" hidden="1" customHeight="1">
      <c r="A1424" s="12">
        <v>779</v>
      </c>
      <c r="B1424" s="9" t="s">
        <v>1445</v>
      </c>
      <c r="C1424" s="20" t="s">
        <v>1745</v>
      </c>
      <c r="D1424" s="8">
        <v>0</v>
      </c>
      <c r="E1424" s="10" t="e">
        <v>#DIV/0!</v>
      </c>
      <c r="F1424" s="10">
        <v>0</v>
      </c>
      <c r="G1424" s="18" t="s">
        <v>1444</v>
      </c>
      <c r="H1424" s="19" t="s">
        <v>1444</v>
      </c>
      <c r="I1424" s="11"/>
      <c r="J1424" s="11"/>
      <c r="M1424" s="17"/>
    </row>
    <row r="1425" spans="1:13" s="15" customFormat="1" ht="14.25" hidden="1" customHeight="1">
      <c r="A1425" s="12">
        <v>798</v>
      </c>
      <c r="B1425" s="9" t="s">
        <v>1446</v>
      </c>
      <c r="C1425" s="20" t="s">
        <v>1742</v>
      </c>
      <c r="D1425" s="8">
        <v>0</v>
      </c>
      <c r="E1425" s="10" t="e">
        <v>#DIV/0!</v>
      </c>
      <c r="F1425" s="10">
        <v>0</v>
      </c>
      <c r="G1425" s="18" t="s">
        <v>1444</v>
      </c>
      <c r="H1425" s="19" t="s">
        <v>1444</v>
      </c>
      <c r="I1425" s="11"/>
      <c r="J1425" s="11" t="s">
        <v>1739</v>
      </c>
      <c r="M1425" s="17"/>
    </row>
    <row r="1426" spans="1:13" s="15" customFormat="1" ht="14.25" hidden="1" customHeight="1">
      <c r="A1426" s="12">
        <v>773</v>
      </c>
      <c r="B1426" s="9" t="s">
        <v>1447</v>
      </c>
      <c r="C1426" s="20" t="s">
        <v>1745</v>
      </c>
      <c r="D1426" s="8">
        <v>3900</v>
      </c>
      <c r="E1426" s="10">
        <v>96161.455641025648</v>
      </c>
      <c r="F1426" s="10">
        <v>375029677</v>
      </c>
      <c r="G1426" s="18" t="s">
        <v>1444</v>
      </c>
      <c r="H1426" s="19" t="s">
        <v>1444</v>
      </c>
      <c r="I1426" s="11"/>
      <c r="J1426" s="11" t="s">
        <v>1739</v>
      </c>
      <c r="M1426" s="17"/>
    </row>
    <row r="1427" spans="1:13" s="15" customFormat="1" ht="14.25" hidden="1" customHeight="1">
      <c r="A1427" s="12">
        <v>794</v>
      </c>
      <c r="B1427" s="9" t="s">
        <v>1448</v>
      </c>
      <c r="C1427" s="20" t="s">
        <v>1748</v>
      </c>
      <c r="D1427" s="8">
        <v>0</v>
      </c>
      <c r="E1427" s="10" t="e">
        <v>#DIV/0!</v>
      </c>
      <c r="F1427" s="10">
        <v>0</v>
      </c>
      <c r="G1427" s="18" t="s">
        <v>1444</v>
      </c>
      <c r="H1427" s="19" t="s">
        <v>1444</v>
      </c>
      <c r="I1427" s="11"/>
      <c r="J1427" s="11" t="s">
        <v>1739</v>
      </c>
      <c r="M1427" s="17"/>
    </row>
    <row r="1428" spans="1:13" s="15" customFormat="1" ht="14.25" hidden="1" customHeight="1">
      <c r="A1428" s="12">
        <v>774</v>
      </c>
      <c r="B1428" s="9" t="s">
        <v>1449</v>
      </c>
      <c r="C1428" s="20" t="s">
        <v>1745</v>
      </c>
      <c r="D1428" s="8">
        <v>0</v>
      </c>
      <c r="E1428" s="10" t="e">
        <v>#DIV/0!</v>
      </c>
      <c r="F1428" s="10">
        <v>0</v>
      </c>
      <c r="G1428" s="18" t="s">
        <v>1444</v>
      </c>
      <c r="H1428" s="19" t="s">
        <v>1444</v>
      </c>
      <c r="I1428" s="11"/>
      <c r="J1428" s="11" t="s">
        <v>1739</v>
      </c>
      <c r="M1428" s="17"/>
    </row>
    <row r="1429" spans="1:13" s="15" customFormat="1" ht="14.25" hidden="1" customHeight="1">
      <c r="A1429" s="12">
        <v>790</v>
      </c>
      <c r="B1429" s="9" t="s">
        <v>1450</v>
      </c>
      <c r="C1429" s="20" t="s">
        <v>1748</v>
      </c>
      <c r="D1429" s="8">
        <v>120</v>
      </c>
      <c r="E1429" s="10">
        <v>144000.04166666666</v>
      </c>
      <c r="F1429" s="10">
        <v>17280005</v>
      </c>
      <c r="G1429" s="18" t="s">
        <v>1444</v>
      </c>
      <c r="H1429" s="19" t="s">
        <v>1444</v>
      </c>
      <c r="I1429" s="11"/>
      <c r="J1429" s="11" t="s">
        <v>1739</v>
      </c>
      <c r="M1429" s="17"/>
    </row>
    <row r="1430" spans="1:13" s="15" customFormat="1" ht="14.25" hidden="1" customHeight="1">
      <c r="A1430" s="12">
        <v>787</v>
      </c>
      <c r="B1430" s="9" t="s">
        <v>1451</v>
      </c>
      <c r="C1430" s="20" t="s">
        <v>1748</v>
      </c>
      <c r="D1430" s="8">
        <v>0</v>
      </c>
      <c r="E1430" s="10" t="e">
        <v>#DIV/0!</v>
      </c>
      <c r="F1430" s="10">
        <v>0</v>
      </c>
      <c r="G1430" s="18" t="s">
        <v>1444</v>
      </c>
      <c r="H1430" s="19" t="s">
        <v>1444</v>
      </c>
      <c r="I1430" s="11"/>
      <c r="J1430" s="11" t="s">
        <v>1739</v>
      </c>
      <c r="M1430" s="17"/>
    </row>
    <row r="1431" spans="1:13" s="15" customFormat="1" ht="14.25" hidden="1" customHeight="1">
      <c r="A1431" s="12">
        <v>785</v>
      </c>
      <c r="B1431" s="9" t="s">
        <v>1452</v>
      </c>
      <c r="C1431" s="20" t="s">
        <v>1747</v>
      </c>
      <c r="D1431" s="8">
        <v>0</v>
      </c>
      <c r="E1431" s="10" t="e">
        <v>#DIV/0!</v>
      </c>
      <c r="F1431" s="10">
        <v>0</v>
      </c>
      <c r="G1431" s="18" t="s">
        <v>1444</v>
      </c>
      <c r="H1431" s="19" t="s">
        <v>1444</v>
      </c>
      <c r="I1431" s="11"/>
      <c r="J1431" s="11" t="s">
        <v>1739</v>
      </c>
      <c r="M1431" s="17"/>
    </row>
    <row r="1432" spans="1:13" s="15" customFormat="1" ht="14.25" hidden="1" customHeight="1">
      <c r="A1432" s="12">
        <v>795</v>
      </c>
      <c r="B1432" s="9" t="s">
        <v>1453</v>
      </c>
      <c r="C1432" s="20" t="s">
        <v>1750</v>
      </c>
      <c r="D1432" s="8">
        <v>215.8</v>
      </c>
      <c r="E1432" s="10">
        <v>539602.36098239105</v>
      </c>
      <c r="F1432" s="10">
        <v>116446189.5</v>
      </c>
      <c r="G1432" s="18" t="s">
        <v>1444</v>
      </c>
      <c r="H1432" s="19" t="s">
        <v>1444</v>
      </c>
      <c r="I1432" s="11"/>
      <c r="J1432" s="11" t="s">
        <v>1739</v>
      </c>
      <c r="M1432" s="17"/>
    </row>
    <row r="1433" spans="1:13" s="15" customFormat="1" ht="14.25" hidden="1" customHeight="1">
      <c r="A1433" s="12">
        <v>788</v>
      </c>
      <c r="B1433" s="9" t="s">
        <v>1454</v>
      </c>
      <c r="C1433" s="20" t="s">
        <v>1747</v>
      </c>
      <c r="D1433" s="8">
        <v>0</v>
      </c>
      <c r="E1433" s="10" t="e">
        <v>#DIV/0!</v>
      </c>
      <c r="F1433" s="10">
        <v>0</v>
      </c>
      <c r="G1433" s="18" t="s">
        <v>1444</v>
      </c>
      <c r="H1433" s="19" t="s">
        <v>1444</v>
      </c>
      <c r="I1433" s="11"/>
      <c r="J1433" s="11" t="s">
        <v>1739</v>
      </c>
      <c r="M1433" s="17"/>
    </row>
    <row r="1434" spans="1:13" s="15" customFormat="1" ht="14.25" hidden="1" customHeight="1">
      <c r="A1434" s="12">
        <v>793</v>
      </c>
      <c r="B1434" s="9" t="s">
        <v>1455</v>
      </c>
      <c r="C1434" s="20" t="s">
        <v>1747</v>
      </c>
      <c r="D1434" s="8">
        <v>446</v>
      </c>
      <c r="E1434" s="10">
        <v>1367999.9573991031</v>
      </c>
      <c r="F1434" s="10">
        <v>610127981</v>
      </c>
      <c r="G1434" s="18" t="s">
        <v>1444</v>
      </c>
      <c r="H1434" s="19" t="s">
        <v>1444</v>
      </c>
      <c r="I1434" s="11"/>
      <c r="J1434" s="11" t="s">
        <v>1739</v>
      </c>
      <c r="M1434" s="17"/>
    </row>
    <row r="1435" spans="1:13" s="15" customFormat="1" ht="14.25" hidden="1" customHeight="1">
      <c r="A1435" s="12">
        <v>803</v>
      </c>
      <c r="B1435" s="9" t="s">
        <v>1456</v>
      </c>
      <c r="C1435" s="20" t="s">
        <v>1745</v>
      </c>
      <c r="D1435" s="8">
        <v>18</v>
      </c>
      <c r="E1435" s="10">
        <v>265499.61111111112</v>
      </c>
      <c r="F1435" s="10">
        <v>4778993</v>
      </c>
      <c r="G1435" s="18" t="s">
        <v>1444</v>
      </c>
      <c r="H1435" s="19" t="s">
        <v>1444</v>
      </c>
      <c r="I1435" s="11"/>
      <c r="J1435" s="11"/>
      <c r="M1435" s="17"/>
    </row>
    <row r="1436" spans="1:13" s="15" customFormat="1" ht="14.25" hidden="1" customHeight="1">
      <c r="A1436" s="12">
        <v>781</v>
      </c>
      <c r="B1436" s="9" t="s">
        <v>1457</v>
      </c>
      <c r="C1436" s="20" t="s">
        <v>1747</v>
      </c>
      <c r="D1436" s="8">
        <v>0</v>
      </c>
      <c r="E1436" s="10" t="e">
        <v>#DIV/0!</v>
      </c>
      <c r="F1436" s="10">
        <v>0</v>
      </c>
      <c r="G1436" s="18" t="s">
        <v>1444</v>
      </c>
      <c r="H1436" s="19" t="s">
        <v>1444</v>
      </c>
      <c r="I1436" s="11"/>
      <c r="J1436" s="11" t="s">
        <v>1739</v>
      </c>
      <c r="M1436" s="17"/>
    </row>
    <row r="1437" spans="1:13" s="15" customFormat="1" ht="14.25" hidden="1" customHeight="1">
      <c r="A1437" s="12">
        <v>778</v>
      </c>
      <c r="B1437" s="9" t="s">
        <v>1458</v>
      </c>
      <c r="C1437" s="20" t="s">
        <v>1745</v>
      </c>
      <c r="D1437" s="8">
        <v>0</v>
      </c>
      <c r="E1437" s="10" t="e">
        <v>#DIV/0!</v>
      </c>
      <c r="F1437" s="10">
        <v>0</v>
      </c>
      <c r="G1437" s="18" t="s">
        <v>1444</v>
      </c>
      <c r="H1437" s="19" t="s">
        <v>1444</v>
      </c>
      <c r="I1437" s="11"/>
      <c r="J1437" s="11" t="s">
        <v>1739</v>
      </c>
      <c r="M1437" s="17"/>
    </row>
    <row r="1438" spans="1:13" s="15" customFormat="1" ht="14.25" hidden="1" customHeight="1">
      <c r="A1438" s="12">
        <v>791</v>
      </c>
      <c r="B1438" s="9" t="s">
        <v>1459</v>
      </c>
      <c r="C1438" s="20" t="s">
        <v>1748</v>
      </c>
      <c r="D1438" s="8">
        <v>5536</v>
      </c>
      <c r="E1438" s="10">
        <v>116458.10377528901</v>
      </c>
      <c r="F1438" s="10">
        <v>644712062.5</v>
      </c>
      <c r="G1438" s="18" t="s">
        <v>1444</v>
      </c>
      <c r="H1438" s="19" t="s">
        <v>1444</v>
      </c>
      <c r="I1438" s="11"/>
      <c r="J1438" s="11" t="s">
        <v>1739</v>
      </c>
      <c r="M1438" s="17"/>
    </row>
    <row r="1439" spans="1:13" s="15" customFormat="1" ht="14.25" hidden="1" customHeight="1">
      <c r="A1439" s="12">
        <v>801</v>
      </c>
      <c r="B1439" s="9" t="s">
        <v>1460</v>
      </c>
      <c r="C1439" s="20" t="s">
        <v>1742</v>
      </c>
      <c r="D1439" s="8">
        <v>48</v>
      </c>
      <c r="E1439" s="10">
        <v>112500.375</v>
      </c>
      <c r="F1439" s="10">
        <v>5400018</v>
      </c>
      <c r="G1439" s="18" t="s">
        <v>1444</v>
      </c>
      <c r="H1439" s="19" t="s">
        <v>1444</v>
      </c>
      <c r="I1439" s="11"/>
      <c r="J1439" s="11" t="s">
        <v>1739</v>
      </c>
      <c r="M1439" s="17"/>
    </row>
    <row r="1440" spans="1:13" s="15" customFormat="1" ht="14.25" hidden="1" customHeight="1">
      <c r="A1440" s="12">
        <v>775</v>
      </c>
      <c r="B1440" s="9" t="s">
        <v>1461</v>
      </c>
      <c r="C1440" s="20" t="s">
        <v>1745</v>
      </c>
      <c r="D1440" s="8">
        <v>0</v>
      </c>
      <c r="E1440" s="10" t="e">
        <v>#DIV/0!</v>
      </c>
      <c r="F1440" s="10">
        <v>0</v>
      </c>
      <c r="G1440" s="18" t="s">
        <v>1444</v>
      </c>
      <c r="H1440" s="19" t="s">
        <v>1444</v>
      </c>
      <c r="I1440" s="11"/>
      <c r="J1440" s="11" t="s">
        <v>1739</v>
      </c>
      <c r="M1440" s="17"/>
    </row>
    <row r="1441" spans="1:13" s="15" customFormat="1" ht="14.25" hidden="1" customHeight="1">
      <c r="A1441" s="12">
        <v>802</v>
      </c>
      <c r="B1441" s="9" t="s">
        <v>1462</v>
      </c>
      <c r="C1441" s="20" t="s">
        <v>1748</v>
      </c>
      <c r="D1441" s="8">
        <v>50</v>
      </c>
      <c r="E1441" s="10">
        <v>49500.160000000003</v>
      </c>
      <c r="F1441" s="10">
        <v>2475008</v>
      </c>
      <c r="G1441" s="18" t="s">
        <v>1444</v>
      </c>
      <c r="H1441" s="19" t="s">
        <v>1444</v>
      </c>
      <c r="I1441" s="11"/>
      <c r="J1441" s="11" t="s">
        <v>1739</v>
      </c>
      <c r="M1441" s="17"/>
    </row>
    <row r="1442" spans="1:13" s="15" customFormat="1" ht="14.25" hidden="1" customHeight="1">
      <c r="A1442" s="12">
        <v>777</v>
      </c>
      <c r="B1442" s="9" t="s">
        <v>1463</v>
      </c>
      <c r="C1442" s="20" t="s">
        <v>1745</v>
      </c>
      <c r="D1442" s="8">
        <v>50</v>
      </c>
      <c r="E1442" s="10">
        <v>43102.5</v>
      </c>
      <c r="F1442" s="10">
        <v>2155125</v>
      </c>
      <c r="G1442" s="18" t="s">
        <v>1444</v>
      </c>
      <c r="H1442" s="19" t="s">
        <v>1444</v>
      </c>
      <c r="I1442" s="11"/>
      <c r="J1442" s="11" t="s">
        <v>1739</v>
      </c>
      <c r="M1442" s="17"/>
    </row>
    <row r="1443" spans="1:13" s="15" customFormat="1" ht="14.25" hidden="1" customHeight="1">
      <c r="A1443" s="12">
        <v>783</v>
      </c>
      <c r="B1443" s="9" t="s">
        <v>1464</v>
      </c>
      <c r="C1443" s="20" t="s">
        <v>1745</v>
      </c>
      <c r="D1443" s="8">
        <v>0</v>
      </c>
      <c r="E1443" s="10" t="e">
        <v>#DIV/0!</v>
      </c>
      <c r="F1443" s="10">
        <v>0</v>
      </c>
      <c r="G1443" s="18" t="s">
        <v>1444</v>
      </c>
      <c r="H1443" s="19" t="s">
        <v>1444</v>
      </c>
      <c r="I1443" s="11"/>
      <c r="J1443" s="11" t="s">
        <v>1739</v>
      </c>
      <c r="M1443" s="17"/>
    </row>
    <row r="1444" spans="1:13" s="15" customFormat="1" ht="14.25" hidden="1" customHeight="1">
      <c r="A1444" s="12">
        <v>789</v>
      </c>
      <c r="B1444" s="9" t="s">
        <v>1465</v>
      </c>
      <c r="C1444" s="20" t="s">
        <v>1748</v>
      </c>
      <c r="D1444" s="8">
        <v>0</v>
      </c>
      <c r="E1444" s="10" t="e">
        <v>#DIV/0!</v>
      </c>
      <c r="F1444" s="10">
        <v>0</v>
      </c>
      <c r="G1444" s="18" t="s">
        <v>1444</v>
      </c>
      <c r="H1444" s="19" t="s">
        <v>1444</v>
      </c>
      <c r="I1444" s="11"/>
      <c r="J1444" s="11" t="s">
        <v>1739</v>
      </c>
      <c r="M1444" s="17"/>
    </row>
    <row r="1445" spans="1:13" s="15" customFormat="1" ht="14.25" hidden="1" customHeight="1">
      <c r="A1445" s="12">
        <v>784</v>
      </c>
      <c r="B1445" s="9" t="s">
        <v>1466</v>
      </c>
      <c r="C1445" s="20" t="s">
        <v>1745</v>
      </c>
      <c r="D1445" s="8">
        <v>0</v>
      </c>
      <c r="E1445" s="10" t="e">
        <v>#DIV/0!</v>
      </c>
      <c r="F1445" s="10">
        <v>0</v>
      </c>
      <c r="G1445" s="18" t="s">
        <v>1444</v>
      </c>
      <c r="H1445" s="19" t="s">
        <v>1444</v>
      </c>
      <c r="I1445" s="11"/>
      <c r="J1445" s="11" t="s">
        <v>1739</v>
      </c>
      <c r="M1445" s="17"/>
    </row>
    <row r="1446" spans="1:13" s="15" customFormat="1" ht="14.25" hidden="1" customHeight="1">
      <c r="A1446" s="12">
        <v>804</v>
      </c>
      <c r="B1446" s="9" t="s">
        <v>1467</v>
      </c>
      <c r="C1446" s="20" t="s">
        <v>1743</v>
      </c>
      <c r="D1446" s="8">
        <v>0</v>
      </c>
      <c r="E1446" s="10" t="e">
        <v>#DIV/0!</v>
      </c>
      <c r="F1446" s="10">
        <v>0</v>
      </c>
      <c r="G1446" s="18" t="s">
        <v>1444</v>
      </c>
      <c r="H1446" s="19" t="s">
        <v>1444</v>
      </c>
      <c r="I1446" s="11"/>
      <c r="J1446" s="11" t="s">
        <v>1739</v>
      </c>
      <c r="M1446" s="17"/>
    </row>
    <row r="1447" spans="1:13" s="15" customFormat="1" ht="14.25" hidden="1" customHeight="1">
      <c r="A1447" s="12">
        <v>797</v>
      </c>
      <c r="B1447" s="9" t="s">
        <v>1468</v>
      </c>
      <c r="C1447" s="20" t="s">
        <v>1750</v>
      </c>
      <c r="D1447" s="8">
        <v>108</v>
      </c>
      <c r="E1447" s="10">
        <v>400500.44444444444</v>
      </c>
      <c r="F1447" s="10">
        <v>43254048</v>
      </c>
      <c r="G1447" s="18" t="s">
        <v>1444</v>
      </c>
      <c r="H1447" s="19" t="s">
        <v>1444</v>
      </c>
      <c r="I1447" s="11"/>
      <c r="J1447" s="11" t="s">
        <v>1739</v>
      </c>
      <c r="M1447" s="17"/>
    </row>
    <row r="1448" spans="1:13" s="15" customFormat="1" ht="14.25" hidden="1" customHeight="1">
      <c r="A1448" s="12">
        <v>771</v>
      </c>
      <c r="B1448" s="9" t="s">
        <v>1469</v>
      </c>
      <c r="C1448" s="20" t="s">
        <v>1745</v>
      </c>
      <c r="D1448" s="8">
        <v>2809</v>
      </c>
      <c r="E1448" s="10">
        <v>130500</v>
      </c>
      <c r="F1448" s="10">
        <v>366574500</v>
      </c>
      <c r="G1448" s="18" t="s">
        <v>1444</v>
      </c>
      <c r="H1448" s="19" t="s">
        <v>1444</v>
      </c>
      <c r="I1448" s="11"/>
      <c r="J1448" s="11" t="s">
        <v>1739</v>
      </c>
      <c r="M1448" s="17"/>
    </row>
    <row r="1449" spans="1:13" s="15" customFormat="1" ht="14.25" hidden="1" customHeight="1">
      <c r="A1449" s="12">
        <v>772</v>
      </c>
      <c r="B1449" s="9" t="s">
        <v>1470</v>
      </c>
      <c r="C1449" s="20" t="s">
        <v>1745</v>
      </c>
      <c r="D1449" s="8">
        <v>0</v>
      </c>
      <c r="E1449" s="10" t="e">
        <v>#DIV/0!</v>
      </c>
      <c r="F1449" s="10">
        <v>0</v>
      </c>
      <c r="G1449" s="18" t="s">
        <v>1444</v>
      </c>
      <c r="H1449" s="19" t="s">
        <v>1444</v>
      </c>
      <c r="I1449" s="11"/>
      <c r="J1449" s="11" t="s">
        <v>1739</v>
      </c>
      <c r="M1449" s="17"/>
    </row>
    <row r="1450" spans="1:13" s="15" customFormat="1" ht="14.25" hidden="1" customHeight="1">
      <c r="A1450" s="12">
        <v>776</v>
      </c>
      <c r="B1450" s="9" t="s">
        <v>1471</v>
      </c>
      <c r="C1450" s="20" t="s">
        <v>1745</v>
      </c>
      <c r="D1450" s="8">
        <v>10</v>
      </c>
      <c r="E1450" s="10">
        <v>458996</v>
      </c>
      <c r="F1450" s="10">
        <v>4589960</v>
      </c>
      <c r="G1450" s="18" t="s">
        <v>1444</v>
      </c>
      <c r="H1450" s="19" t="s">
        <v>1444</v>
      </c>
      <c r="I1450" s="11"/>
      <c r="J1450" s="11" t="s">
        <v>1739</v>
      </c>
      <c r="M1450" s="17"/>
    </row>
    <row r="1451" spans="1:13" s="15" customFormat="1" ht="14.25" hidden="1" customHeight="1">
      <c r="A1451" s="12">
        <v>782</v>
      </c>
      <c r="B1451" s="9" t="s">
        <v>1472</v>
      </c>
      <c r="C1451" s="20" t="s">
        <v>1745</v>
      </c>
      <c r="D1451" s="8">
        <v>0</v>
      </c>
      <c r="E1451" s="10" t="e">
        <v>#DIV/0!</v>
      </c>
      <c r="F1451" s="10">
        <v>0</v>
      </c>
      <c r="G1451" s="18" t="s">
        <v>1444</v>
      </c>
      <c r="H1451" s="19" t="s">
        <v>1444</v>
      </c>
      <c r="I1451" s="11"/>
      <c r="J1451" s="11" t="s">
        <v>1739</v>
      </c>
      <c r="M1451" s="17"/>
    </row>
    <row r="1452" spans="1:13" s="15" customFormat="1" ht="14.25" hidden="1" customHeight="1">
      <c r="A1452" s="12">
        <v>799</v>
      </c>
      <c r="B1452" s="9" t="s">
        <v>1473</v>
      </c>
      <c r="C1452" s="20" t="s">
        <v>1748</v>
      </c>
      <c r="D1452" s="8">
        <v>1466</v>
      </c>
      <c r="E1452" s="10">
        <v>143100.40450204638</v>
      </c>
      <c r="F1452" s="10">
        <v>209785193</v>
      </c>
      <c r="G1452" s="18" t="s">
        <v>1444</v>
      </c>
      <c r="H1452" s="19" t="s">
        <v>1444</v>
      </c>
      <c r="I1452" s="11"/>
      <c r="J1452" s="11" t="s">
        <v>1739</v>
      </c>
      <c r="M1452" s="17"/>
    </row>
    <row r="1453" spans="1:13" s="15" customFormat="1" ht="14.25" hidden="1" customHeight="1">
      <c r="A1453" s="12">
        <v>780</v>
      </c>
      <c r="B1453" s="9" t="s">
        <v>1474</v>
      </c>
      <c r="C1453" s="20" t="s">
        <v>1747</v>
      </c>
      <c r="D1453" s="8">
        <v>0</v>
      </c>
      <c r="E1453" s="10" t="e">
        <v>#DIV/0!</v>
      </c>
      <c r="F1453" s="10">
        <v>0</v>
      </c>
      <c r="G1453" s="18" t="s">
        <v>1444</v>
      </c>
      <c r="H1453" s="19" t="s">
        <v>1444</v>
      </c>
      <c r="I1453" s="11"/>
      <c r="J1453" s="11" t="s">
        <v>1739</v>
      </c>
      <c r="M1453" s="17"/>
    </row>
    <row r="1454" spans="1:13" s="15" customFormat="1" ht="14.25" hidden="1" customHeight="1">
      <c r="A1454" s="12">
        <v>796</v>
      </c>
      <c r="B1454" s="9" t="s">
        <v>1475</v>
      </c>
      <c r="C1454" s="20" t="s">
        <v>1745</v>
      </c>
      <c r="D1454" s="8">
        <v>0</v>
      </c>
      <c r="E1454" s="10" t="e">
        <v>#DIV/0!</v>
      </c>
      <c r="F1454" s="10">
        <v>0</v>
      </c>
      <c r="G1454" s="18" t="s">
        <v>1444</v>
      </c>
      <c r="H1454" s="19" t="s">
        <v>1444</v>
      </c>
      <c r="I1454" s="11"/>
      <c r="J1454" s="11" t="s">
        <v>1739</v>
      </c>
      <c r="M1454" s="17"/>
    </row>
    <row r="1455" spans="1:13" s="15" customFormat="1" ht="14.25" hidden="1" customHeight="1">
      <c r="A1455" s="12">
        <v>800</v>
      </c>
      <c r="B1455" s="9" t="s">
        <v>1476</v>
      </c>
      <c r="C1455" s="20" t="s">
        <v>1748</v>
      </c>
      <c r="D1455" s="8">
        <v>650</v>
      </c>
      <c r="E1455" s="10">
        <v>88109.924615384618</v>
      </c>
      <c r="F1455" s="10">
        <v>57271451</v>
      </c>
      <c r="G1455" s="18" t="s">
        <v>1444</v>
      </c>
      <c r="H1455" s="19" t="s">
        <v>1444</v>
      </c>
      <c r="I1455" s="11"/>
      <c r="J1455" s="11" t="s">
        <v>1739</v>
      </c>
      <c r="M1455" s="17"/>
    </row>
    <row r="1456" spans="1:13" s="15" customFormat="1" ht="14.25" hidden="1" customHeight="1">
      <c r="A1456" s="12">
        <v>792</v>
      </c>
      <c r="B1456" s="9" t="s">
        <v>1477</v>
      </c>
      <c r="C1456" s="20" t="s">
        <v>1748</v>
      </c>
      <c r="D1456" s="8">
        <v>0</v>
      </c>
      <c r="E1456" s="10" t="e">
        <v>#DIV/0!</v>
      </c>
      <c r="F1456" s="10">
        <v>0</v>
      </c>
      <c r="G1456" s="18" t="s">
        <v>1444</v>
      </c>
      <c r="H1456" s="19" t="s">
        <v>1444</v>
      </c>
      <c r="I1456" s="11"/>
      <c r="J1456" s="11" t="s">
        <v>1739</v>
      </c>
      <c r="M1456" s="17"/>
    </row>
    <row r="1457" spans="1:13" s="15" customFormat="1" ht="14.25" hidden="1" customHeight="1">
      <c r="A1457" s="12">
        <v>1438</v>
      </c>
      <c r="B1457" s="9" t="s">
        <v>1478</v>
      </c>
      <c r="C1457" s="20">
        <v>0</v>
      </c>
      <c r="D1457" s="8">
        <v>0</v>
      </c>
      <c r="E1457" s="10" t="e">
        <v>#DIV/0!</v>
      </c>
      <c r="F1457" s="10">
        <v>0</v>
      </c>
      <c r="G1457" s="18" t="s">
        <v>1479</v>
      </c>
      <c r="H1457" s="19">
        <v>0</v>
      </c>
      <c r="I1457" s="11"/>
      <c r="J1457" s="11">
        <v>0</v>
      </c>
      <c r="M1457" s="17"/>
    </row>
    <row r="1458" spans="1:13" s="34" customFormat="1" ht="14.25" hidden="1" customHeight="1">
      <c r="A1458" s="26">
        <v>1439</v>
      </c>
      <c r="B1458" s="27" t="s">
        <v>1480</v>
      </c>
      <c r="C1458" s="28" t="s">
        <v>1748</v>
      </c>
      <c r="D1458" s="29">
        <v>0</v>
      </c>
      <c r="E1458" s="30" t="e">
        <v>#DIV/0!</v>
      </c>
      <c r="F1458" s="30">
        <v>0</v>
      </c>
      <c r="G1458" s="31" t="s">
        <v>1481</v>
      </c>
      <c r="H1458" s="32" t="s">
        <v>1481</v>
      </c>
      <c r="I1458" s="33"/>
      <c r="J1458" s="33" t="s">
        <v>1753</v>
      </c>
      <c r="M1458" s="35"/>
    </row>
    <row r="1459" spans="1:13" s="34" customFormat="1" ht="14.25" hidden="1" customHeight="1">
      <c r="A1459" s="26">
        <v>1440</v>
      </c>
      <c r="B1459" s="27" t="s">
        <v>1482</v>
      </c>
      <c r="C1459" s="28" t="s">
        <v>1748</v>
      </c>
      <c r="D1459" s="29">
        <v>0</v>
      </c>
      <c r="E1459" s="30" t="e">
        <v>#DIV/0!</v>
      </c>
      <c r="F1459" s="30">
        <v>0</v>
      </c>
      <c r="G1459" s="31" t="s">
        <v>1481</v>
      </c>
      <c r="H1459" s="32" t="s">
        <v>1481</v>
      </c>
      <c r="I1459" s="33"/>
      <c r="J1459" s="33" t="s">
        <v>1753</v>
      </c>
      <c r="M1459" s="35"/>
    </row>
    <row r="1460" spans="1:13" s="15" customFormat="1" ht="14.25" hidden="1" customHeight="1">
      <c r="A1460" s="12">
        <v>666</v>
      </c>
      <c r="B1460" s="9" t="s">
        <v>1483</v>
      </c>
      <c r="C1460" s="20">
        <v>0</v>
      </c>
      <c r="D1460" s="8">
        <v>0</v>
      </c>
      <c r="E1460" s="10" t="e">
        <v>#DIV/0!</v>
      </c>
      <c r="F1460" s="10">
        <v>0</v>
      </c>
      <c r="G1460" s="18" t="s">
        <v>1484</v>
      </c>
      <c r="H1460" s="19">
        <v>3053164975</v>
      </c>
      <c r="I1460" s="11"/>
      <c r="J1460" s="11">
        <v>0</v>
      </c>
      <c r="M1460" s="17"/>
    </row>
    <row r="1461" spans="1:13" s="15" customFormat="1" ht="14.25" hidden="1" customHeight="1">
      <c r="A1461" s="12">
        <v>681</v>
      </c>
      <c r="B1461" s="9" t="s">
        <v>1485</v>
      </c>
      <c r="C1461" s="20" t="s">
        <v>1742</v>
      </c>
      <c r="D1461" s="8">
        <v>0</v>
      </c>
      <c r="E1461" s="10" t="e">
        <v>#DIV/0!</v>
      </c>
      <c r="F1461" s="10">
        <v>0</v>
      </c>
      <c r="G1461" s="18" t="s">
        <v>1486</v>
      </c>
      <c r="H1461" s="19" t="s">
        <v>1486</v>
      </c>
      <c r="I1461" s="11"/>
      <c r="J1461" s="11" t="s">
        <v>1739</v>
      </c>
      <c r="M1461" s="17"/>
    </row>
    <row r="1462" spans="1:13" s="15" customFormat="1" ht="14.25" hidden="1" customHeight="1">
      <c r="A1462" s="12">
        <v>680</v>
      </c>
      <c r="B1462" s="9" t="s">
        <v>1487</v>
      </c>
      <c r="C1462" s="20" t="s">
        <v>1743</v>
      </c>
      <c r="D1462" s="8">
        <v>0</v>
      </c>
      <c r="E1462" s="10" t="e">
        <v>#DIV/0!</v>
      </c>
      <c r="F1462" s="10">
        <v>0</v>
      </c>
      <c r="G1462" s="18" t="s">
        <v>1486</v>
      </c>
      <c r="H1462" s="19" t="s">
        <v>1486</v>
      </c>
      <c r="I1462" s="11"/>
      <c r="J1462" s="11" t="s">
        <v>1739</v>
      </c>
      <c r="M1462" s="17"/>
    </row>
    <row r="1463" spans="1:13" s="15" customFormat="1" ht="14.25" hidden="1" customHeight="1">
      <c r="A1463" s="12">
        <v>686</v>
      </c>
      <c r="B1463" s="9" t="s">
        <v>1488</v>
      </c>
      <c r="C1463" s="20" t="s">
        <v>1747</v>
      </c>
      <c r="D1463" s="8">
        <v>0</v>
      </c>
      <c r="E1463" s="10" t="e">
        <v>#DIV/0!</v>
      </c>
      <c r="F1463" s="10">
        <v>0</v>
      </c>
      <c r="G1463" s="18" t="s">
        <v>1486</v>
      </c>
      <c r="H1463" s="19" t="s">
        <v>1486</v>
      </c>
      <c r="I1463" s="11"/>
      <c r="J1463" s="11" t="s">
        <v>1739</v>
      </c>
      <c r="M1463" s="17"/>
    </row>
    <row r="1464" spans="1:13" s="15" customFormat="1" ht="14.25" hidden="1" customHeight="1">
      <c r="A1464" s="12">
        <v>694</v>
      </c>
      <c r="B1464" s="9" t="s">
        <v>1489</v>
      </c>
      <c r="C1464" s="20" t="s">
        <v>1748</v>
      </c>
      <c r="D1464" s="8">
        <v>320</v>
      </c>
      <c r="E1464" s="10">
        <v>105000</v>
      </c>
      <c r="F1464" s="10">
        <v>33600000</v>
      </c>
      <c r="G1464" s="18" t="s">
        <v>1486</v>
      </c>
      <c r="H1464" s="19" t="s">
        <v>1486</v>
      </c>
      <c r="I1464" s="11"/>
      <c r="J1464" s="11" t="s">
        <v>1739</v>
      </c>
      <c r="M1464" s="17"/>
    </row>
    <row r="1465" spans="1:13" s="15" customFormat="1" ht="14.25" hidden="1" customHeight="1">
      <c r="A1465" s="12">
        <v>670</v>
      </c>
      <c r="B1465" s="9" t="s">
        <v>1490</v>
      </c>
      <c r="C1465" s="20" t="s">
        <v>1748</v>
      </c>
      <c r="D1465" s="8">
        <v>22925</v>
      </c>
      <c r="E1465" s="10">
        <v>87361.612868047989</v>
      </c>
      <c r="F1465" s="10">
        <v>2002764975</v>
      </c>
      <c r="G1465" s="18" t="s">
        <v>1486</v>
      </c>
      <c r="H1465" s="19" t="s">
        <v>1486</v>
      </c>
      <c r="I1465" s="11"/>
      <c r="J1465" s="11" t="s">
        <v>1739</v>
      </c>
      <c r="M1465" s="17"/>
    </row>
    <row r="1466" spans="1:13" s="15" customFormat="1" ht="14.25" hidden="1" customHeight="1">
      <c r="A1466" s="12">
        <v>668</v>
      </c>
      <c r="B1466" s="9" t="s">
        <v>1491</v>
      </c>
      <c r="C1466" s="20" t="s">
        <v>1747</v>
      </c>
      <c r="D1466" s="8">
        <v>4620</v>
      </c>
      <c r="E1466" s="10">
        <v>75000</v>
      </c>
      <c r="F1466" s="10">
        <v>346500000</v>
      </c>
      <c r="G1466" s="18" t="s">
        <v>1486</v>
      </c>
      <c r="H1466" s="19" t="s">
        <v>1486</v>
      </c>
      <c r="I1466" s="11"/>
      <c r="J1466" s="11" t="s">
        <v>1739</v>
      </c>
      <c r="M1466" s="17"/>
    </row>
    <row r="1467" spans="1:13" s="15" customFormat="1" ht="14.25" hidden="1" customHeight="1">
      <c r="A1467" s="12">
        <v>691</v>
      </c>
      <c r="B1467" s="9" t="s">
        <v>1492</v>
      </c>
      <c r="C1467" s="20" t="s">
        <v>1742</v>
      </c>
      <c r="D1467" s="8">
        <v>0</v>
      </c>
      <c r="E1467" s="10" t="e">
        <v>#DIV/0!</v>
      </c>
      <c r="F1467" s="10">
        <v>0</v>
      </c>
      <c r="G1467" s="18" t="s">
        <v>1486</v>
      </c>
      <c r="H1467" s="19" t="s">
        <v>1486</v>
      </c>
      <c r="I1467" s="11"/>
      <c r="J1467" s="11" t="s">
        <v>1739</v>
      </c>
      <c r="M1467" s="17"/>
    </row>
    <row r="1468" spans="1:13" s="15" customFormat="1" ht="14.25" hidden="1" customHeight="1">
      <c r="A1468" s="12">
        <v>695</v>
      </c>
      <c r="B1468" s="9" t="s">
        <v>1493</v>
      </c>
      <c r="C1468" s="20" t="s">
        <v>1748</v>
      </c>
      <c r="D1468" s="8">
        <v>1520</v>
      </c>
      <c r="E1468" s="10">
        <v>171552.63157894736</v>
      </c>
      <c r="F1468" s="10">
        <v>260760000</v>
      </c>
      <c r="G1468" s="18" t="s">
        <v>1486</v>
      </c>
      <c r="H1468" s="19" t="s">
        <v>1486</v>
      </c>
      <c r="I1468" s="11"/>
      <c r="J1468" s="11" t="s">
        <v>1739</v>
      </c>
      <c r="M1468" s="17"/>
    </row>
    <row r="1469" spans="1:13" s="15" customFormat="1" ht="14.25" hidden="1" customHeight="1">
      <c r="A1469" s="12">
        <v>697</v>
      </c>
      <c r="B1469" s="9" t="s">
        <v>1494</v>
      </c>
      <c r="C1469" s="20" t="s">
        <v>1748</v>
      </c>
      <c r="D1469" s="8">
        <v>100</v>
      </c>
      <c r="E1469" s="10">
        <v>500000</v>
      </c>
      <c r="F1469" s="10">
        <v>50000000</v>
      </c>
      <c r="G1469" s="18" t="s">
        <v>1486</v>
      </c>
      <c r="H1469" s="19" t="s">
        <v>1486</v>
      </c>
      <c r="I1469" s="11"/>
      <c r="J1469" s="11" t="s">
        <v>1739</v>
      </c>
      <c r="M1469" s="17"/>
    </row>
    <row r="1470" spans="1:13" s="15" customFormat="1" ht="14.25" hidden="1" customHeight="1">
      <c r="A1470" s="12">
        <v>682</v>
      </c>
      <c r="B1470" s="9" t="s">
        <v>1495</v>
      </c>
      <c r="C1470" s="20" t="s">
        <v>1748</v>
      </c>
      <c r="D1470" s="8">
        <v>100</v>
      </c>
      <c r="E1470" s="10">
        <v>46000</v>
      </c>
      <c r="F1470" s="10">
        <v>4600000</v>
      </c>
      <c r="G1470" s="18" t="s">
        <v>1486</v>
      </c>
      <c r="H1470" s="19" t="s">
        <v>1486</v>
      </c>
      <c r="I1470" s="11"/>
      <c r="J1470" s="11" t="s">
        <v>1739</v>
      </c>
      <c r="M1470" s="17"/>
    </row>
    <row r="1471" spans="1:13" s="15" customFormat="1" ht="14.25" hidden="1" customHeight="1">
      <c r="A1471" s="12">
        <v>685</v>
      </c>
      <c r="B1471" s="9" t="s">
        <v>1496</v>
      </c>
      <c r="C1471" s="20" t="s">
        <v>1748</v>
      </c>
      <c r="D1471" s="8">
        <v>0</v>
      </c>
      <c r="E1471" s="10" t="e">
        <v>#DIV/0!</v>
      </c>
      <c r="F1471" s="10">
        <v>0</v>
      </c>
      <c r="G1471" s="18" t="s">
        <v>1486</v>
      </c>
      <c r="H1471" s="19" t="s">
        <v>1486</v>
      </c>
      <c r="I1471" s="11"/>
      <c r="J1471" s="11" t="s">
        <v>1739</v>
      </c>
      <c r="M1471" s="17"/>
    </row>
    <row r="1472" spans="1:13" s="15" customFormat="1" ht="14.25" hidden="1" customHeight="1">
      <c r="A1472" s="12">
        <v>677</v>
      </c>
      <c r="B1472" s="9" t="s">
        <v>1497</v>
      </c>
      <c r="C1472" s="20" t="s">
        <v>1748</v>
      </c>
      <c r="D1472" s="8">
        <v>240</v>
      </c>
      <c r="E1472" s="10">
        <v>79000</v>
      </c>
      <c r="F1472" s="10">
        <v>18960000</v>
      </c>
      <c r="G1472" s="18" t="s">
        <v>1486</v>
      </c>
      <c r="H1472" s="19" t="s">
        <v>1486</v>
      </c>
      <c r="I1472" s="11"/>
      <c r="J1472" s="11" t="s">
        <v>1739</v>
      </c>
      <c r="M1472" s="17"/>
    </row>
    <row r="1473" spans="1:13" s="15" customFormat="1" ht="14.25" hidden="1" customHeight="1">
      <c r="A1473" s="12">
        <v>678</v>
      </c>
      <c r="B1473" s="9" t="s">
        <v>1498</v>
      </c>
      <c r="C1473" s="20" t="s">
        <v>1747</v>
      </c>
      <c r="D1473" s="8">
        <v>0</v>
      </c>
      <c r="E1473" s="10" t="e">
        <v>#DIV/0!</v>
      </c>
      <c r="F1473" s="10">
        <v>0</v>
      </c>
      <c r="G1473" s="18" t="s">
        <v>1486</v>
      </c>
      <c r="H1473" s="19" t="s">
        <v>1486</v>
      </c>
      <c r="I1473" s="11"/>
      <c r="J1473" s="11" t="s">
        <v>1739</v>
      </c>
      <c r="M1473" s="17"/>
    </row>
    <row r="1474" spans="1:13" s="15" customFormat="1" ht="14.25" hidden="1" customHeight="1">
      <c r="A1474" s="12">
        <v>698</v>
      </c>
      <c r="B1474" s="9" t="s">
        <v>1499</v>
      </c>
      <c r="C1474" s="20" t="s">
        <v>1747</v>
      </c>
      <c r="D1474" s="8">
        <v>0</v>
      </c>
      <c r="E1474" s="10" t="e">
        <v>#DIV/0!</v>
      </c>
      <c r="F1474" s="10">
        <v>0</v>
      </c>
      <c r="G1474" s="18" t="s">
        <v>1486</v>
      </c>
      <c r="H1474" s="19" t="s">
        <v>1486</v>
      </c>
      <c r="I1474" s="11"/>
      <c r="J1474" s="11" t="s">
        <v>1739</v>
      </c>
      <c r="M1474" s="17"/>
    </row>
    <row r="1475" spans="1:13" s="15" customFormat="1" ht="14.25" hidden="1" customHeight="1">
      <c r="A1475" s="12">
        <v>684</v>
      </c>
      <c r="B1475" s="9" t="s">
        <v>1500</v>
      </c>
      <c r="C1475" s="20" t="s">
        <v>1748</v>
      </c>
      <c r="D1475" s="8">
        <v>0</v>
      </c>
      <c r="E1475" s="10" t="e">
        <v>#DIV/0!</v>
      </c>
      <c r="F1475" s="10">
        <v>0</v>
      </c>
      <c r="G1475" s="18" t="s">
        <v>1486</v>
      </c>
      <c r="H1475" s="19" t="s">
        <v>1486</v>
      </c>
      <c r="I1475" s="11"/>
      <c r="J1475" s="11" t="s">
        <v>1739</v>
      </c>
      <c r="M1475" s="17"/>
    </row>
    <row r="1476" spans="1:13" s="15" customFormat="1" ht="14.25" hidden="1" customHeight="1">
      <c r="A1476" s="12">
        <v>683</v>
      </c>
      <c r="B1476" s="9" t="s">
        <v>1501</v>
      </c>
      <c r="C1476" s="20" t="s">
        <v>1748</v>
      </c>
      <c r="D1476" s="8">
        <v>0</v>
      </c>
      <c r="E1476" s="10" t="e">
        <v>#DIV/0!</v>
      </c>
      <c r="F1476" s="10">
        <v>0</v>
      </c>
      <c r="G1476" s="18" t="s">
        <v>1486</v>
      </c>
      <c r="H1476" s="19" t="s">
        <v>1486</v>
      </c>
      <c r="I1476" s="11"/>
      <c r="J1476" s="11" t="s">
        <v>1739</v>
      </c>
      <c r="M1476" s="17"/>
    </row>
    <row r="1477" spans="1:13" s="15" customFormat="1" ht="14.25" hidden="1" customHeight="1">
      <c r="A1477" s="12">
        <v>692</v>
      </c>
      <c r="B1477" s="9" t="s">
        <v>1502</v>
      </c>
      <c r="C1477" s="20" t="s">
        <v>1742</v>
      </c>
      <c r="D1477" s="8">
        <v>0</v>
      </c>
      <c r="E1477" s="10" t="e">
        <v>#DIV/0!</v>
      </c>
      <c r="F1477" s="10">
        <v>0</v>
      </c>
      <c r="G1477" s="18" t="s">
        <v>1486</v>
      </c>
      <c r="H1477" s="19" t="s">
        <v>1486</v>
      </c>
      <c r="I1477" s="11"/>
      <c r="J1477" s="11" t="s">
        <v>1739</v>
      </c>
      <c r="M1477" s="17"/>
    </row>
    <row r="1478" spans="1:13" s="15" customFormat="1" ht="14.25" hidden="1" customHeight="1">
      <c r="A1478" s="12">
        <v>688</v>
      </c>
      <c r="B1478" s="9" t="s">
        <v>1503</v>
      </c>
      <c r="C1478" s="20" t="s">
        <v>1747</v>
      </c>
      <c r="D1478" s="8">
        <v>0</v>
      </c>
      <c r="E1478" s="10" t="e">
        <v>#DIV/0!</v>
      </c>
      <c r="F1478" s="10">
        <v>0</v>
      </c>
      <c r="G1478" s="18" t="s">
        <v>1486</v>
      </c>
      <c r="H1478" s="19" t="s">
        <v>1486</v>
      </c>
      <c r="I1478" s="11"/>
      <c r="J1478" s="11" t="s">
        <v>1739</v>
      </c>
      <c r="M1478" s="17"/>
    </row>
    <row r="1479" spans="1:13" s="15" customFormat="1" ht="14.25" hidden="1" customHeight="1">
      <c r="A1479" s="12">
        <v>696</v>
      </c>
      <c r="B1479" s="9" t="s">
        <v>1504</v>
      </c>
      <c r="C1479" s="20" t="s">
        <v>1742</v>
      </c>
      <c r="D1479" s="8">
        <v>100</v>
      </c>
      <c r="E1479" s="10">
        <v>250000</v>
      </c>
      <c r="F1479" s="10">
        <v>25000000</v>
      </c>
      <c r="G1479" s="18" t="s">
        <v>1486</v>
      </c>
      <c r="H1479" s="19" t="s">
        <v>1486</v>
      </c>
      <c r="I1479" s="11"/>
      <c r="J1479" s="11" t="s">
        <v>1739</v>
      </c>
      <c r="M1479" s="17"/>
    </row>
    <row r="1480" spans="1:13" s="15" customFormat="1" ht="14.25" hidden="1" customHeight="1">
      <c r="A1480" s="12">
        <v>687</v>
      </c>
      <c r="B1480" s="9" t="s">
        <v>1505</v>
      </c>
      <c r="C1480" s="20" t="s">
        <v>1747</v>
      </c>
      <c r="D1480" s="8">
        <v>0</v>
      </c>
      <c r="E1480" s="10" t="e">
        <v>#DIV/0!</v>
      </c>
      <c r="F1480" s="10">
        <v>0</v>
      </c>
      <c r="G1480" s="18" t="s">
        <v>1486</v>
      </c>
      <c r="H1480" s="19" t="s">
        <v>1486</v>
      </c>
      <c r="I1480" s="11"/>
      <c r="J1480" s="11" t="s">
        <v>1739</v>
      </c>
      <c r="M1480" s="17"/>
    </row>
    <row r="1481" spans="1:13" s="15" customFormat="1" ht="14.25" hidden="1" customHeight="1">
      <c r="A1481" s="12">
        <v>693</v>
      </c>
      <c r="B1481" s="9" t="s">
        <v>1506</v>
      </c>
      <c r="C1481" s="20" t="s">
        <v>1748</v>
      </c>
      <c r="D1481" s="8">
        <v>210</v>
      </c>
      <c r="E1481" s="10">
        <v>88000</v>
      </c>
      <c r="F1481" s="10">
        <v>18480000</v>
      </c>
      <c r="G1481" s="18" t="s">
        <v>1486</v>
      </c>
      <c r="H1481" s="19" t="s">
        <v>1486</v>
      </c>
      <c r="I1481" s="11"/>
      <c r="J1481" s="11" t="s">
        <v>1739</v>
      </c>
      <c r="M1481" s="17"/>
    </row>
    <row r="1482" spans="1:13" s="15" customFormat="1" ht="12.75" hidden="1">
      <c r="A1482" s="12">
        <v>669</v>
      </c>
      <c r="B1482" s="9" t="s">
        <v>1507</v>
      </c>
      <c r="C1482" s="20" t="s">
        <v>1748</v>
      </c>
      <c r="D1482" s="8">
        <v>1120</v>
      </c>
      <c r="E1482" s="10">
        <v>36500</v>
      </c>
      <c r="F1482" s="10">
        <v>40880000</v>
      </c>
      <c r="G1482" s="18" t="s">
        <v>1486</v>
      </c>
      <c r="H1482" s="19" t="s">
        <v>1486</v>
      </c>
      <c r="I1482" s="11"/>
      <c r="J1482" s="11" t="s">
        <v>1739</v>
      </c>
      <c r="M1482" s="17"/>
    </row>
    <row r="1483" spans="1:13" s="15" customFormat="1" ht="12.75" hidden="1">
      <c r="A1483" s="12">
        <v>689</v>
      </c>
      <c r="B1483" s="9" t="s">
        <v>1508</v>
      </c>
      <c r="C1483" s="20" t="s">
        <v>1748</v>
      </c>
      <c r="D1483" s="8">
        <v>0</v>
      </c>
      <c r="E1483" s="10" t="e">
        <v>#DIV/0!</v>
      </c>
      <c r="F1483" s="10">
        <v>0</v>
      </c>
      <c r="G1483" s="18" t="s">
        <v>1486</v>
      </c>
      <c r="H1483" s="19" t="s">
        <v>1486</v>
      </c>
      <c r="I1483" s="11"/>
      <c r="J1483" s="11" t="s">
        <v>1739</v>
      </c>
      <c r="M1483" s="17"/>
    </row>
    <row r="1484" spans="1:13" s="15" customFormat="1" ht="12.75" hidden="1">
      <c r="A1484" s="12">
        <v>690</v>
      </c>
      <c r="B1484" s="9" t="s">
        <v>1509</v>
      </c>
      <c r="C1484" s="20" t="s">
        <v>1742</v>
      </c>
      <c r="D1484" s="8">
        <v>0</v>
      </c>
      <c r="E1484" s="10" t="e">
        <v>#DIV/0!</v>
      </c>
      <c r="F1484" s="10">
        <v>0</v>
      </c>
      <c r="G1484" s="18" t="s">
        <v>1486</v>
      </c>
      <c r="H1484" s="19" t="s">
        <v>1486</v>
      </c>
      <c r="I1484" s="11"/>
      <c r="J1484" s="11" t="s">
        <v>1739</v>
      </c>
      <c r="M1484" s="17"/>
    </row>
    <row r="1485" spans="1:13" s="15" customFormat="1" ht="12.75" hidden="1">
      <c r="A1485" s="12">
        <v>679</v>
      </c>
      <c r="B1485" s="9" t="s">
        <v>1510</v>
      </c>
      <c r="C1485" s="20" t="s">
        <v>1748</v>
      </c>
      <c r="D1485" s="8">
        <v>6740</v>
      </c>
      <c r="E1485" s="10">
        <v>36500</v>
      </c>
      <c r="F1485" s="10">
        <v>246010000</v>
      </c>
      <c r="G1485" s="18" t="s">
        <v>1486</v>
      </c>
      <c r="H1485" s="19" t="s">
        <v>1486</v>
      </c>
      <c r="I1485" s="11"/>
      <c r="J1485" s="11" t="s">
        <v>1739</v>
      </c>
      <c r="M1485" s="17"/>
    </row>
    <row r="1486" spans="1:13" s="15" customFormat="1" ht="12.75" hidden="1">
      <c r="A1486" s="12">
        <v>673</v>
      </c>
      <c r="B1486" s="9" t="s">
        <v>1511</v>
      </c>
      <c r="C1486" s="20" t="s">
        <v>1748</v>
      </c>
      <c r="D1486" s="8">
        <v>0</v>
      </c>
      <c r="E1486" s="10" t="e">
        <v>#DIV/0!</v>
      </c>
      <c r="F1486" s="10">
        <v>0</v>
      </c>
      <c r="G1486" s="18" t="s">
        <v>1486</v>
      </c>
      <c r="H1486" s="19" t="s">
        <v>1486</v>
      </c>
      <c r="I1486" s="11"/>
      <c r="J1486" s="11" t="s">
        <v>1739</v>
      </c>
      <c r="M1486" s="17"/>
    </row>
    <row r="1487" spans="1:13" s="15" customFormat="1" ht="12.75" hidden="1">
      <c r="A1487" s="12">
        <v>674</v>
      </c>
      <c r="B1487" s="9" t="s">
        <v>1512</v>
      </c>
      <c r="C1487" s="20" t="s">
        <v>1747</v>
      </c>
      <c r="D1487" s="8">
        <v>0</v>
      </c>
      <c r="E1487" s="10" t="e">
        <v>#DIV/0!</v>
      </c>
      <c r="F1487" s="10">
        <v>0</v>
      </c>
      <c r="G1487" s="18" t="s">
        <v>1486</v>
      </c>
      <c r="H1487" s="19" t="s">
        <v>1486</v>
      </c>
      <c r="I1487" s="11"/>
      <c r="J1487" s="11" t="s">
        <v>1739</v>
      </c>
      <c r="M1487" s="17"/>
    </row>
    <row r="1488" spans="1:13" s="15" customFormat="1" ht="12.75" hidden="1">
      <c r="A1488" s="12">
        <v>671</v>
      </c>
      <c r="B1488" s="9" t="s">
        <v>1513</v>
      </c>
      <c r="C1488" s="20" t="s">
        <v>1748</v>
      </c>
      <c r="D1488" s="8">
        <v>0</v>
      </c>
      <c r="E1488" s="10" t="e">
        <v>#DIV/0!</v>
      </c>
      <c r="F1488" s="10">
        <v>0</v>
      </c>
      <c r="G1488" s="18" t="s">
        <v>1486</v>
      </c>
      <c r="H1488" s="19" t="s">
        <v>1486</v>
      </c>
      <c r="I1488" s="11"/>
      <c r="J1488" s="11" t="s">
        <v>1739</v>
      </c>
      <c r="M1488" s="17"/>
    </row>
    <row r="1489" spans="1:13" s="15" customFormat="1" ht="12.75" hidden="1">
      <c r="A1489" s="12">
        <v>676</v>
      </c>
      <c r="B1489" s="9" t="s">
        <v>1514</v>
      </c>
      <c r="C1489" s="20" t="s">
        <v>1748</v>
      </c>
      <c r="D1489" s="8">
        <v>0</v>
      </c>
      <c r="E1489" s="10" t="e">
        <v>#DIV/0!</v>
      </c>
      <c r="F1489" s="10">
        <v>0</v>
      </c>
      <c r="G1489" s="18" t="s">
        <v>1486</v>
      </c>
      <c r="H1489" s="19" t="s">
        <v>1486</v>
      </c>
      <c r="I1489" s="11"/>
      <c r="J1489" s="11" t="s">
        <v>1739</v>
      </c>
      <c r="M1489" s="17"/>
    </row>
    <row r="1490" spans="1:13" s="15" customFormat="1" ht="12.75" hidden="1">
      <c r="A1490" s="12">
        <v>667</v>
      </c>
      <c r="B1490" s="9" t="s">
        <v>1515</v>
      </c>
      <c r="C1490" s="20" t="s">
        <v>1748</v>
      </c>
      <c r="D1490" s="8">
        <v>0</v>
      </c>
      <c r="E1490" s="10" t="e">
        <v>#DIV/0!</v>
      </c>
      <c r="F1490" s="10">
        <v>0</v>
      </c>
      <c r="G1490" s="18" t="s">
        <v>1486</v>
      </c>
      <c r="H1490" s="19" t="s">
        <v>1486</v>
      </c>
      <c r="I1490" s="11"/>
      <c r="J1490" s="11" t="s">
        <v>1739</v>
      </c>
      <c r="M1490" s="17"/>
    </row>
    <row r="1491" spans="1:13" s="15" customFormat="1" ht="12.75" hidden="1">
      <c r="A1491" s="12">
        <v>672</v>
      </c>
      <c r="B1491" s="9" t="s">
        <v>1516</v>
      </c>
      <c r="C1491" s="20" t="s">
        <v>1748</v>
      </c>
      <c r="D1491" s="8">
        <v>0</v>
      </c>
      <c r="E1491" s="10" t="e">
        <v>#DIV/0!</v>
      </c>
      <c r="F1491" s="10">
        <v>0</v>
      </c>
      <c r="G1491" s="18" t="s">
        <v>1486</v>
      </c>
      <c r="H1491" s="19" t="s">
        <v>1486</v>
      </c>
      <c r="I1491" s="11"/>
      <c r="J1491" s="11" t="s">
        <v>1739</v>
      </c>
      <c r="M1491" s="17"/>
    </row>
    <row r="1492" spans="1:13" s="15" customFormat="1" ht="12.75" hidden="1">
      <c r="A1492" s="12">
        <v>675</v>
      </c>
      <c r="B1492" s="9" t="s">
        <v>1517</v>
      </c>
      <c r="C1492" s="20" t="s">
        <v>1748</v>
      </c>
      <c r="D1492" s="8">
        <v>660</v>
      </c>
      <c r="E1492" s="10">
        <v>8500</v>
      </c>
      <c r="F1492" s="10">
        <v>5610000</v>
      </c>
      <c r="G1492" s="18" t="s">
        <v>1486</v>
      </c>
      <c r="H1492" s="19" t="s">
        <v>1486</v>
      </c>
      <c r="I1492" s="11"/>
      <c r="J1492" s="11" t="s">
        <v>1739</v>
      </c>
      <c r="M1492" s="17"/>
    </row>
    <row r="1493" spans="1:13" s="15" customFormat="1" ht="12.75" hidden="1">
      <c r="A1493" s="12">
        <v>0</v>
      </c>
      <c r="B1493" s="9" t="s">
        <v>1686</v>
      </c>
      <c r="C1493" s="20" t="s">
        <v>1738</v>
      </c>
      <c r="D1493" s="8">
        <v>0</v>
      </c>
      <c r="E1493" s="10" t="e">
        <v>#DIV/0!</v>
      </c>
      <c r="F1493" s="10">
        <v>0</v>
      </c>
      <c r="G1493" s="18" t="s">
        <v>1486</v>
      </c>
      <c r="H1493" s="19" t="s">
        <v>1486</v>
      </c>
      <c r="I1493" s="11"/>
      <c r="J1493" s="11">
        <v>0</v>
      </c>
      <c r="M1493" s="17"/>
    </row>
    <row r="1494" spans="1:13" s="15" customFormat="1" ht="12.75" hidden="1">
      <c r="A1494" s="12">
        <v>0</v>
      </c>
      <c r="B1494" s="9" t="s">
        <v>1687</v>
      </c>
      <c r="C1494" s="20" t="s">
        <v>1738</v>
      </c>
      <c r="D1494" s="8">
        <v>0</v>
      </c>
      <c r="E1494" s="10" t="e">
        <v>#DIV/0!</v>
      </c>
      <c r="F1494" s="10">
        <v>0</v>
      </c>
      <c r="G1494" s="18" t="s">
        <v>1486</v>
      </c>
      <c r="H1494" s="19" t="s">
        <v>1486</v>
      </c>
      <c r="I1494" s="11"/>
      <c r="J1494" s="11">
        <v>0</v>
      </c>
      <c r="M1494" s="17"/>
    </row>
    <row r="1495" spans="1:13" s="15" customFormat="1" ht="12.75" hidden="1">
      <c r="A1495" s="12">
        <v>1433</v>
      </c>
      <c r="B1495" s="9" t="s">
        <v>1518</v>
      </c>
      <c r="C1495" s="20">
        <v>0</v>
      </c>
      <c r="D1495" s="8">
        <v>0</v>
      </c>
      <c r="E1495" s="10" t="e">
        <v>#DIV/0!</v>
      </c>
      <c r="F1495" s="10">
        <v>0</v>
      </c>
      <c r="G1495" s="18" t="s">
        <v>1519</v>
      </c>
      <c r="H1495" s="19">
        <v>0</v>
      </c>
      <c r="I1495" s="11"/>
      <c r="J1495" s="11">
        <v>0</v>
      </c>
      <c r="M1495" s="17"/>
    </row>
    <row r="1496" spans="1:13" s="15" customFormat="1" ht="12.75" hidden="1">
      <c r="A1496" s="12">
        <v>1435</v>
      </c>
      <c r="B1496" s="9" t="s">
        <v>1520</v>
      </c>
      <c r="C1496" s="20" t="s">
        <v>1745</v>
      </c>
      <c r="D1496" s="8">
        <v>0</v>
      </c>
      <c r="E1496" s="10" t="e">
        <v>#DIV/0!</v>
      </c>
      <c r="F1496" s="10">
        <v>0</v>
      </c>
      <c r="G1496" s="18" t="s">
        <v>1521</v>
      </c>
      <c r="H1496" s="19" t="s">
        <v>1521</v>
      </c>
      <c r="I1496" s="11"/>
      <c r="J1496" s="11" t="s">
        <v>1739</v>
      </c>
      <c r="M1496" s="17"/>
    </row>
    <row r="1497" spans="1:13" s="15" customFormat="1" ht="12.75" hidden="1">
      <c r="A1497" s="12">
        <v>1434</v>
      </c>
      <c r="B1497" s="9" t="s">
        <v>1522</v>
      </c>
      <c r="C1497" s="20" t="s">
        <v>1745</v>
      </c>
      <c r="D1497" s="8">
        <v>0</v>
      </c>
      <c r="E1497" s="10" t="e">
        <v>#DIV/0!</v>
      </c>
      <c r="F1497" s="10">
        <v>0</v>
      </c>
      <c r="G1497" s="18" t="s">
        <v>1521</v>
      </c>
      <c r="H1497" s="19" t="s">
        <v>1521</v>
      </c>
      <c r="I1497" s="11"/>
      <c r="J1497" s="11" t="s">
        <v>1739</v>
      </c>
      <c r="M1497" s="17"/>
    </row>
    <row r="1498" spans="1:13" s="15" customFormat="1" ht="12.75" hidden="1">
      <c r="A1498" s="12">
        <v>699</v>
      </c>
      <c r="B1498" s="9" t="s">
        <v>1523</v>
      </c>
      <c r="C1498" s="20">
        <v>0</v>
      </c>
      <c r="D1498" s="8">
        <v>0</v>
      </c>
      <c r="E1498" s="10" t="e">
        <v>#DIV/0!</v>
      </c>
      <c r="F1498" s="10">
        <v>0</v>
      </c>
      <c r="G1498" s="18" t="s">
        <v>1524</v>
      </c>
      <c r="H1498" s="19">
        <v>2935996862</v>
      </c>
      <c r="I1498" s="11"/>
      <c r="J1498" s="11">
        <v>0</v>
      </c>
      <c r="M1498" s="17"/>
    </row>
    <row r="1499" spans="1:13" s="15" customFormat="1" ht="12.75" hidden="1">
      <c r="A1499" s="12">
        <v>705</v>
      </c>
      <c r="B1499" s="9" t="s">
        <v>1525</v>
      </c>
      <c r="C1499" s="20" t="s">
        <v>1747</v>
      </c>
      <c r="D1499" s="8">
        <v>0</v>
      </c>
      <c r="E1499" s="10" t="e">
        <v>#DIV/0!</v>
      </c>
      <c r="F1499" s="10">
        <v>0</v>
      </c>
      <c r="G1499" s="18" t="s">
        <v>1526</v>
      </c>
      <c r="H1499" s="19" t="s">
        <v>1526</v>
      </c>
      <c r="I1499" s="11"/>
      <c r="J1499" s="11" t="s">
        <v>1739</v>
      </c>
      <c r="M1499" s="17"/>
    </row>
    <row r="1500" spans="1:13" s="15" customFormat="1" ht="12.75" hidden="1">
      <c r="A1500" s="12">
        <v>706</v>
      </c>
      <c r="B1500" s="9" t="s">
        <v>1527</v>
      </c>
      <c r="C1500" s="20" t="s">
        <v>1764</v>
      </c>
      <c r="D1500" s="8">
        <v>0</v>
      </c>
      <c r="E1500" s="10" t="e">
        <v>#DIV/0!</v>
      </c>
      <c r="F1500" s="10">
        <v>0</v>
      </c>
      <c r="G1500" s="18" t="s">
        <v>1526</v>
      </c>
      <c r="H1500" s="19" t="s">
        <v>1526</v>
      </c>
      <c r="I1500" s="11"/>
      <c r="J1500" s="11" t="s">
        <v>1739</v>
      </c>
      <c r="M1500" s="17"/>
    </row>
    <row r="1501" spans="1:13" s="15" customFormat="1" ht="12.75" hidden="1">
      <c r="A1501" s="12">
        <v>708</v>
      </c>
      <c r="B1501" s="9" t="s">
        <v>1528</v>
      </c>
      <c r="C1501" s="20" t="s">
        <v>1745</v>
      </c>
      <c r="D1501" s="8">
        <v>0</v>
      </c>
      <c r="E1501" s="10" t="e">
        <v>#DIV/0!</v>
      </c>
      <c r="F1501" s="10">
        <v>0</v>
      </c>
      <c r="G1501" s="18" t="s">
        <v>1526</v>
      </c>
      <c r="H1501" s="19" t="s">
        <v>1526</v>
      </c>
      <c r="I1501" s="11"/>
      <c r="J1501" s="11" t="s">
        <v>1739</v>
      </c>
      <c r="M1501" s="17"/>
    </row>
    <row r="1502" spans="1:13" s="15" customFormat="1" ht="12.75" hidden="1">
      <c r="A1502" s="12">
        <v>710</v>
      </c>
      <c r="B1502" s="9" t="s">
        <v>1529</v>
      </c>
      <c r="C1502" s="20" t="s">
        <v>1742</v>
      </c>
      <c r="D1502" s="8">
        <v>425</v>
      </c>
      <c r="E1502" s="10">
        <v>232470</v>
      </c>
      <c r="F1502" s="10">
        <v>98799750</v>
      </c>
      <c r="G1502" s="18" t="s">
        <v>1526</v>
      </c>
      <c r="H1502" s="19" t="s">
        <v>1526</v>
      </c>
      <c r="I1502" s="11"/>
      <c r="J1502" s="11" t="s">
        <v>1739</v>
      </c>
      <c r="M1502" s="17"/>
    </row>
    <row r="1503" spans="1:13" s="15" customFormat="1" ht="12.75" hidden="1">
      <c r="A1503" s="12">
        <v>701</v>
      </c>
      <c r="B1503" s="9" t="s">
        <v>1530</v>
      </c>
      <c r="C1503" s="20" t="s">
        <v>1790</v>
      </c>
      <c r="D1503" s="8">
        <v>0</v>
      </c>
      <c r="E1503" s="10" t="e">
        <v>#DIV/0!</v>
      </c>
      <c r="F1503" s="10">
        <v>0</v>
      </c>
      <c r="G1503" s="18" t="s">
        <v>1526</v>
      </c>
      <c r="H1503" s="19" t="s">
        <v>1526</v>
      </c>
      <c r="I1503" s="11"/>
      <c r="J1503" s="11" t="s">
        <v>1739</v>
      </c>
      <c r="M1503" s="17"/>
    </row>
    <row r="1504" spans="1:13" s="15" customFormat="1" ht="12.75" hidden="1">
      <c r="A1504" s="12">
        <v>712</v>
      </c>
      <c r="B1504" s="9" t="s">
        <v>1531</v>
      </c>
      <c r="C1504" s="20" t="s">
        <v>1790</v>
      </c>
      <c r="D1504" s="8">
        <v>0</v>
      </c>
      <c r="E1504" s="10" t="e">
        <v>#DIV/0!</v>
      </c>
      <c r="F1504" s="10">
        <v>0</v>
      </c>
      <c r="G1504" s="18" t="s">
        <v>1526</v>
      </c>
      <c r="H1504" s="19" t="s">
        <v>1526</v>
      </c>
      <c r="I1504" s="11"/>
      <c r="J1504" s="11" t="s">
        <v>1739</v>
      </c>
      <c r="M1504" s="17"/>
    </row>
    <row r="1505" spans="1:13" s="15" customFormat="1" ht="12.75" hidden="1">
      <c r="A1505" s="12">
        <v>707</v>
      </c>
      <c r="B1505" s="9" t="s">
        <v>1532</v>
      </c>
      <c r="C1505" s="20" t="s">
        <v>1747</v>
      </c>
      <c r="D1505" s="8">
        <v>0</v>
      </c>
      <c r="E1505" s="10" t="e">
        <v>#DIV/0!</v>
      </c>
      <c r="F1505" s="10">
        <v>0</v>
      </c>
      <c r="G1505" s="18" t="s">
        <v>1526</v>
      </c>
      <c r="H1505" s="19" t="s">
        <v>1526</v>
      </c>
      <c r="I1505" s="11"/>
      <c r="J1505" s="11" t="s">
        <v>1739</v>
      </c>
      <c r="M1505" s="17"/>
    </row>
    <row r="1506" spans="1:13" s="15" customFormat="1" ht="12.75" hidden="1">
      <c r="A1506" s="12">
        <v>703</v>
      </c>
      <c r="B1506" s="9" t="s">
        <v>1533</v>
      </c>
      <c r="C1506" s="20" t="s">
        <v>1742</v>
      </c>
      <c r="D1506" s="8">
        <v>0</v>
      </c>
      <c r="E1506" s="10" t="e">
        <v>#DIV/0!</v>
      </c>
      <c r="F1506" s="10">
        <v>0</v>
      </c>
      <c r="G1506" s="18" t="s">
        <v>1526</v>
      </c>
      <c r="H1506" s="19" t="s">
        <v>1526</v>
      </c>
      <c r="I1506" s="11"/>
      <c r="J1506" s="11" t="s">
        <v>1739</v>
      </c>
      <c r="M1506" s="17"/>
    </row>
    <row r="1507" spans="1:13" s="15" customFormat="1" ht="12.75" hidden="1">
      <c r="A1507" s="12">
        <v>711</v>
      </c>
      <c r="B1507" s="9" t="s">
        <v>1534</v>
      </c>
      <c r="C1507" s="20" t="s">
        <v>1776</v>
      </c>
      <c r="D1507" s="8">
        <v>1486</v>
      </c>
      <c r="E1507" s="10">
        <v>1339474.3203230149</v>
      </c>
      <c r="F1507" s="10">
        <v>1990458840</v>
      </c>
      <c r="G1507" s="18" t="s">
        <v>1526</v>
      </c>
      <c r="H1507" s="19" t="s">
        <v>1526</v>
      </c>
      <c r="I1507" s="11"/>
      <c r="J1507" s="11" t="s">
        <v>1739</v>
      </c>
      <c r="M1507" s="17"/>
    </row>
    <row r="1508" spans="1:13" s="15" customFormat="1" ht="12.75" hidden="1">
      <c r="A1508" s="12">
        <v>700</v>
      </c>
      <c r="B1508" s="9" t="s">
        <v>1535</v>
      </c>
      <c r="C1508" s="20" t="s">
        <v>1748</v>
      </c>
      <c r="D1508" s="8">
        <v>0</v>
      </c>
      <c r="E1508" s="10" t="e">
        <v>#DIV/0!</v>
      </c>
      <c r="F1508" s="10">
        <v>0</v>
      </c>
      <c r="G1508" s="18" t="s">
        <v>1526</v>
      </c>
      <c r="H1508" s="19" t="s">
        <v>1526</v>
      </c>
      <c r="I1508" s="11"/>
      <c r="J1508" s="11" t="s">
        <v>1739</v>
      </c>
      <c r="M1508" s="17"/>
    </row>
    <row r="1509" spans="1:13" s="15" customFormat="1" ht="12.75" hidden="1">
      <c r="A1509" s="12">
        <v>702</v>
      </c>
      <c r="B1509" s="9" t="s">
        <v>1536</v>
      </c>
      <c r="C1509" s="20" t="s">
        <v>1748</v>
      </c>
      <c r="D1509" s="8">
        <v>907</v>
      </c>
      <c r="E1509" s="10">
        <v>705016.39691289968</v>
      </c>
      <c r="F1509" s="10">
        <v>639449872</v>
      </c>
      <c r="G1509" s="18" t="s">
        <v>1526</v>
      </c>
      <c r="H1509" s="19" t="s">
        <v>1526</v>
      </c>
      <c r="I1509" s="11"/>
      <c r="J1509" s="11" t="s">
        <v>1739</v>
      </c>
      <c r="M1509" s="17"/>
    </row>
    <row r="1510" spans="1:13" s="15" customFormat="1" ht="12.75" hidden="1">
      <c r="A1510" s="12">
        <v>704</v>
      </c>
      <c r="B1510" s="9" t="s">
        <v>1537</v>
      </c>
      <c r="C1510" s="20" t="s">
        <v>1747</v>
      </c>
      <c r="D1510" s="8">
        <v>0</v>
      </c>
      <c r="E1510" s="10" t="e">
        <v>#DIV/0!</v>
      </c>
      <c r="F1510" s="10">
        <v>0</v>
      </c>
      <c r="G1510" s="18" t="s">
        <v>1526</v>
      </c>
      <c r="H1510" s="19" t="s">
        <v>1526</v>
      </c>
      <c r="I1510" s="11"/>
      <c r="J1510" s="11" t="s">
        <v>1739</v>
      </c>
      <c r="M1510" s="17"/>
    </row>
    <row r="1511" spans="1:13" s="15" customFormat="1" ht="12.75" hidden="1">
      <c r="A1511" s="12">
        <v>709</v>
      </c>
      <c r="B1511" s="9" t="s">
        <v>1538</v>
      </c>
      <c r="C1511" s="20" t="s">
        <v>1743</v>
      </c>
      <c r="D1511" s="8">
        <v>1090</v>
      </c>
      <c r="E1511" s="10">
        <v>190172.84403669724</v>
      </c>
      <c r="F1511" s="10">
        <v>207288400</v>
      </c>
      <c r="G1511" s="18" t="s">
        <v>1526</v>
      </c>
      <c r="H1511" s="19" t="s">
        <v>1526</v>
      </c>
      <c r="I1511" s="11"/>
      <c r="J1511" s="11" t="s">
        <v>1739</v>
      </c>
      <c r="M1511" s="17"/>
    </row>
    <row r="1512" spans="1:13" s="15" customFormat="1" ht="12.75" hidden="1">
      <c r="A1512" s="12">
        <v>1430</v>
      </c>
      <c r="B1512" s="9" t="s">
        <v>1539</v>
      </c>
      <c r="C1512" s="20">
        <v>0</v>
      </c>
      <c r="D1512" s="8">
        <v>0</v>
      </c>
      <c r="E1512" s="10" t="e">
        <v>#DIV/0!</v>
      </c>
      <c r="F1512" s="10">
        <v>0</v>
      </c>
      <c r="G1512" s="18" t="s">
        <v>1540</v>
      </c>
      <c r="H1512" s="19">
        <v>174600000</v>
      </c>
      <c r="I1512" s="11"/>
      <c r="J1512" s="11">
        <v>0</v>
      </c>
      <c r="M1512" s="17"/>
    </row>
    <row r="1513" spans="1:13" s="15" customFormat="1" ht="12.75" hidden="1">
      <c r="A1513" s="12">
        <v>1431</v>
      </c>
      <c r="B1513" s="9" t="s">
        <v>1541</v>
      </c>
      <c r="C1513" s="20" t="s">
        <v>1748</v>
      </c>
      <c r="D1513" s="8">
        <v>0</v>
      </c>
      <c r="E1513" s="10" t="e">
        <v>#DIV/0!</v>
      </c>
      <c r="F1513" s="10">
        <v>0</v>
      </c>
      <c r="G1513" s="18" t="s">
        <v>1542</v>
      </c>
      <c r="H1513" s="19" t="s">
        <v>1542</v>
      </c>
      <c r="I1513" s="11"/>
      <c r="J1513" s="11" t="s">
        <v>1739</v>
      </c>
      <c r="M1513" s="17"/>
    </row>
    <row r="1514" spans="1:13" s="15" customFormat="1" ht="12.75" hidden="1">
      <c r="A1514" s="12">
        <v>1432</v>
      </c>
      <c r="B1514" s="9" t="s">
        <v>1543</v>
      </c>
      <c r="C1514" s="20" t="s">
        <v>1745</v>
      </c>
      <c r="D1514" s="8">
        <v>450</v>
      </c>
      <c r="E1514" s="10">
        <v>388000</v>
      </c>
      <c r="F1514" s="10">
        <v>174600000</v>
      </c>
      <c r="G1514" s="18" t="s">
        <v>1542</v>
      </c>
      <c r="H1514" s="19" t="s">
        <v>1542</v>
      </c>
      <c r="I1514" s="11"/>
      <c r="J1514" s="11" t="s">
        <v>1739</v>
      </c>
      <c r="M1514" s="17"/>
    </row>
    <row r="1515" spans="1:13" s="15" customFormat="1" ht="12.75" hidden="1">
      <c r="A1515" s="12">
        <v>0</v>
      </c>
      <c r="B1515" s="9" t="s">
        <v>1630</v>
      </c>
      <c r="C1515" s="20">
        <v>0</v>
      </c>
      <c r="D1515" s="8">
        <v>0</v>
      </c>
      <c r="E1515" s="10" t="e">
        <v>#DIV/0!</v>
      </c>
      <c r="F1515" s="10">
        <v>0</v>
      </c>
      <c r="G1515" s="18" t="s">
        <v>1630</v>
      </c>
      <c r="H1515" s="19">
        <v>6967800</v>
      </c>
      <c r="I1515" s="11"/>
      <c r="J1515" s="11">
        <v>0</v>
      </c>
      <c r="M1515" s="17"/>
    </row>
    <row r="1516" spans="1:13" s="15" customFormat="1" ht="12.75" hidden="1">
      <c r="A1516" s="12">
        <v>0</v>
      </c>
      <c r="B1516" s="9" t="s">
        <v>1631</v>
      </c>
      <c r="C1516" s="20" t="s">
        <v>1748</v>
      </c>
      <c r="D1516" s="8">
        <v>30</v>
      </c>
      <c r="E1516" s="10">
        <v>232260</v>
      </c>
      <c r="F1516" s="10">
        <v>6967800</v>
      </c>
      <c r="G1516" s="18" t="s">
        <v>1632</v>
      </c>
      <c r="H1516" s="19" t="s">
        <v>1632</v>
      </c>
      <c r="I1516" s="11"/>
      <c r="J1516" s="11" t="s">
        <v>1739</v>
      </c>
      <c r="M1516" s="17"/>
    </row>
    <row r="1517" spans="1:13" s="15" customFormat="1" ht="12.75" hidden="1">
      <c r="A1517" s="12">
        <v>1166</v>
      </c>
      <c r="B1517" s="9" t="s">
        <v>1544</v>
      </c>
      <c r="C1517" s="20">
        <v>0</v>
      </c>
      <c r="D1517" s="8">
        <v>0</v>
      </c>
      <c r="E1517" s="10" t="e">
        <v>#DIV/0!</v>
      </c>
      <c r="F1517" s="10">
        <v>0</v>
      </c>
      <c r="G1517" s="18" t="s">
        <v>1545</v>
      </c>
      <c r="H1517" s="19">
        <v>12151945084.700001</v>
      </c>
      <c r="I1517" s="11"/>
      <c r="J1517" s="11">
        <v>0</v>
      </c>
      <c r="M1517" s="17"/>
    </row>
    <row r="1518" spans="1:13" s="46" customFormat="1" ht="12.75">
      <c r="A1518" s="38">
        <v>1173</v>
      </c>
      <c r="B1518" s="39" t="s">
        <v>1546</v>
      </c>
      <c r="C1518" s="40" t="s">
        <v>1748</v>
      </c>
      <c r="D1518" s="41">
        <v>0</v>
      </c>
      <c r="E1518" s="42" t="e">
        <v>#DIV/0!</v>
      </c>
      <c r="F1518" s="42">
        <v>0</v>
      </c>
      <c r="G1518" s="43" t="s">
        <v>1547</v>
      </c>
      <c r="H1518" s="44" t="s">
        <v>1547</v>
      </c>
      <c r="I1518" s="45"/>
      <c r="J1518" s="45" t="s">
        <v>1751</v>
      </c>
      <c r="M1518" s="47"/>
    </row>
    <row r="1519" spans="1:13" s="46" customFormat="1" ht="12.75">
      <c r="A1519" s="38">
        <v>1179</v>
      </c>
      <c r="B1519" s="39" t="s">
        <v>1548</v>
      </c>
      <c r="C1519" s="40" t="s">
        <v>1748</v>
      </c>
      <c r="D1519" s="41">
        <v>0</v>
      </c>
      <c r="E1519" s="42" t="e">
        <v>#DIV/0!</v>
      </c>
      <c r="F1519" s="42">
        <v>0</v>
      </c>
      <c r="G1519" s="43" t="s">
        <v>1547</v>
      </c>
      <c r="H1519" s="44" t="s">
        <v>1547</v>
      </c>
      <c r="I1519" s="45"/>
      <c r="J1519" s="45" t="s">
        <v>1751</v>
      </c>
      <c r="M1519" s="47"/>
    </row>
    <row r="1520" spans="1:13" s="46" customFormat="1" ht="12.75">
      <c r="A1520" s="38">
        <v>1175</v>
      </c>
      <c r="B1520" s="39" t="s">
        <v>1549</v>
      </c>
      <c r="C1520" s="40" t="s">
        <v>1748</v>
      </c>
      <c r="D1520" s="41">
        <v>0</v>
      </c>
      <c r="E1520" s="42" t="e">
        <v>#DIV/0!</v>
      </c>
      <c r="F1520" s="42">
        <v>0</v>
      </c>
      <c r="G1520" s="43" t="s">
        <v>1547</v>
      </c>
      <c r="H1520" s="44" t="s">
        <v>1547</v>
      </c>
      <c r="I1520" s="45"/>
      <c r="J1520" s="45" t="s">
        <v>1751</v>
      </c>
      <c r="M1520" s="47"/>
    </row>
    <row r="1521" spans="1:13" s="46" customFormat="1" ht="12.75">
      <c r="A1521" s="38">
        <v>1180</v>
      </c>
      <c r="B1521" s="39" t="s">
        <v>1550</v>
      </c>
      <c r="C1521" s="40" t="s">
        <v>1748</v>
      </c>
      <c r="D1521" s="41">
        <v>1645</v>
      </c>
      <c r="E1521" s="42">
        <v>257445.68693009118</v>
      </c>
      <c r="F1521" s="42">
        <v>423498155</v>
      </c>
      <c r="G1521" s="43" t="s">
        <v>1547</v>
      </c>
      <c r="H1521" s="44" t="s">
        <v>1547</v>
      </c>
      <c r="I1521" s="45"/>
      <c r="J1521" s="45" t="s">
        <v>1751</v>
      </c>
      <c r="M1521" s="47"/>
    </row>
    <row r="1522" spans="1:13" s="46" customFormat="1" ht="12.75">
      <c r="A1522" s="38">
        <v>1184</v>
      </c>
      <c r="B1522" s="39" t="s">
        <v>1551</v>
      </c>
      <c r="C1522" s="40" t="s">
        <v>1744</v>
      </c>
      <c r="D1522" s="41">
        <v>600</v>
      </c>
      <c r="E1522" s="42">
        <v>94749.9</v>
      </c>
      <c r="F1522" s="42">
        <v>56849940</v>
      </c>
      <c r="G1522" s="43" t="s">
        <v>1547</v>
      </c>
      <c r="H1522" s="44" t="s">
        <v>1547</v>
      </c>
      <c r="I1522" s="45"/>
      <c r="J1522" s="45" t="s">
        <v>1751</v>
      </c>
      <c r="M1522" s="47"/>
    </row>
    <row r="1523" spans="1:13" s="46" customFormat="1" ht="12.75">
      <c r="A1523" s="38">
        <v>1185</v>
      </c>
      <c r="B1523" s="39" t="s">
        <v>1552</v>
      </c>
      <c r="C1523" s="40" t="s">
        <v>1744</v>
      </c>
      <c r="D1523" s="41">
        <v>165</v>
      </c>
      <c r="E1523" s="42">
        <v>147630</v>
      </c>
      <c r="F1523" s="42">
        <v>24358950</v>
      </c>
      <c r="G1523" s="43" t="s">
        <v>1547</v>
      </c>
      <c r="H1523" s="44" t="s">
        <v>1547</v>
      </c>
      <c r="I1523" s="45"/>
      <c r="J1523" s="45" t="s">
        <v>1751</v>
      </c>
      <c r="M1523" s="47"/>
    </row>
    <row r="1524" spans="1:13" s="46" customFormat="1" ht="12.75">
      <c r="A1524" s="38">
        <v>1201</v>
      </c>
      <c r="B1524" s="39" t="s">
        <v>1553</v>
      </c>
      <c r="C1524" s="40" t="s">
        <v>1748</v>
      </c>
      <c r="D1524" s="41">
        <v>100</v>
      </c>
      <c r="E1524" s="42">
        <v>2928450</v>
      </c>
      <c r="F1524" s="42">
        <v>292845000</v>
      </c>
      <c r="G1524" s="43" t="s">
        <v>1547</v>
      </c>
      <c r="H1524" s="44" t="s">
        <v>1547</v>
      </c>
      <c r="I1524" s="45"/>
      <c r="J1524" s="45" t="s">
        <v>1751</v>
      </c>
      <c r="M1524" s="47"/>
    </row>
    <row r="1525" spans="1:13" s="46" customFormat="1" ht="12.75">
      <c r="A1525" s="38">
        <v>1200</v>
      </c>
      <c r="B1525" s="39" t="s">
        <v>1554</v>
      </c>
      <c r="C1525" s="40" t="s">
        <v>1748</v>
      </c>
      <c r="D1525" s="41">
        <v>0</v>
      </c>
      <c r="E1525" s="42" t="e">
        <v>#DIV/0!</v>
      </c>
      <c r="F1525" s="42">
        <v>0</v>
      </c>
      <c r="G1525" s="43" t="s">
        <v>1547</v>
      </c>
      <c r="H1525" s="44" t="s">
        <v>1547</v>
      </c>
      <c r="I1525" s="45"/>
      <c r="J1525" s="45" t="s">
        <v>1751</v>
      </c>
      <c r="M1525" s="47"/>
    </row>
    <row r="1526" spans="1:13" s="46" customFormat="1" ht="12.75">
      <c r="A1526" s="38">
        <v>1199</v>
      </c>
      <c r="B1526" s="39" t="s">
        <v>1555</v>
      </c>
      <c r="C1526" s="40" t="s">
        <v>1748</v>
      </c>
      <c r="D1526" s="41">
        <v>0</v>
      </c>
      <c r="E1526" s="42" t="e">
        <v>#DIV/0!</v>
      </c>
      <c r="F1526" s="42">
        <v>0</v>
      </c>
      <c r="G1526" s="43" t="s">
        <v>1547</v>
      </c>
      <c r="H1526" s="44" t="s">
        <v>1547</v>
      </c>
      <c r="I1526" s="45"/>
      <c r="J1526" s="45" t="s">
        <v>1751</v>
      </c>
      <c r="M1526" s="47"/>
    </row>
    <row r="1527" spans="1:13" s="46" customFormat="1" ht="12.75">
      <c r="A1527" s="38">
        <v>1211</v>
      </c>
      <c r="B1527" s="39" t="s">
        <v>1556</v>
      </c>
      <c r="C1527" s="40" t="s">
        <v>1748</v>
      </c>
      <c r="D1527" s="41">
        <v>2</v>
      </c>
      <c r="E1527" s="42">
        <v>2585100</v>
      </c>
      <c r="F1527" s="42">
        <v>5170200</v>
      </c>
      <c r="G1527" s="43" t="s">
        <v>1547</v>
      </c>
      <c r="H1527" s="44" t="s">
        <v>1547</v>
      </c>
      <c r="I1527" s="45"/>
      <c r="J1527" s="45" t="s">
        <v>1751</v>
      </c>
      <c r="M1527" s="47"/>
    </row>
    <row r="1528" spans="1:13" s="46" customFormat="1" ht="12.75">
      <c r="A1528" s="38">
        <v>1178</v>
      </c>
      <c r="B1528" s="39" t="s">
        <v>1557</v>
      </c>
      <c r="C1528" s="40" t="s">
        <v>1748</v>
      </c>
      <c r="D1528" s="41">
        <v>0</v>
      </c>
      <c r="E1528" s="42" t="e">
        <v>#DIV/0!</v>
      </c>
      <c r="F1528" s="42">
        <v>0</v>
      </c>
      <c r="G1528" s="43" t="s">
        <v>1547</v>
      </c>
      <c r="H1528" s="44" t="s">
        <v>1547</v>
      </c>
      <c r="I1528" s="45"/>
      <c r="J1528" s="45" t="s">
        <v>1751</v>
      </c>
      <c r="M1528" s="47"/>
    </row>
    <row r="1529" spans="1:13" s="46" customFormat="1" ht="12.75">
      <c r="A1529" s="38">
        <v>1187</v>
      </c>
      <c r="B1529" s="39" t="s">
        <v>1558</v>
      </c>
      <c r="C1529" s="40" t="s">
        <v>1748</v>
      </c>
      <c r="D1529" s="41">
        <v>600</v>
      </c>
      <c r="E1529" s="42">
        <v>149329.95166666666</v>
      </c>
      <c r="F1529" s="42">
        <v>89597971</v>
      </c>
      <c r="G1529" s="43" t="s">
        <v>1547</v>
      </c>
      <c r="H1529" s="44" t="s">
        <v>1547</v>
      </c>
      <c r="I1529" s="45"/>
      <c r="J1529" s="45" t="s">
        <v>1751</v>
      </c>
      <c r="M1529" s="47"/>
    </row>
    <row r="1530" spans="1:13" s="46" customFormat="1" ht="12.75">
      <c r="A1530" s="38">
        <v>1174</v>
      </c>
      <c r="B1530" s="39" t="s">
        <v>1559</v>
      </c>
      <c r="C1530" s="40" t="s">
        <v>1748</v>
      </c>
      <c r="D1530" s="41">
        <v>0</v>
      </c>
      <c r="E1530" s="42" t="e">
        <v>#DIV/0!</v>
      </c>
      <c r="F1530" s="42">
        <v>0</v>
      </c>
      <c r="G1530" s="43" t="s">
        <v>1547</v>
      </c>
      <c r="H1530" s="44" t="s">
        <v>1547</v>
      </c>
      <c r="I1530" s="45"/>
      <c r="J1530" s="45" t="s">
        <v>1751</v>
      </c>
      <c r="M1530" s="47"/>
    </row>
    <row r="1531" spans="1:13" s="46" customFormat="1" ht="12.75">
      <c r="A1531" s="38">
        <v>1191</v>
      </c>
      <c r="B1531" s="39" t="s">
        <v>1560</v>
      </c>
      <c r="C1531" s="40" t="s">
        <v>1748</v>
      </c>
      <c r="D1531" s="41">
        <v>0</v>
      </c>
      <c r="E1531" s="42" t="e">
        <v>#DIV/0!</v>
      </c>
      <c r="F1531" s="42">
        <v>0</v>
      </c>
      <c r="G1531" s="43" t="s">
        <v>1547</v>
      </c>
      <c r="H1531" s="44" t="s">
        <v>1547</v>
      </c>
      <c r="I1531" s="45"/>
      <c r="J1531" s="45" t="s">
        <v>1751</v>
      </c>
      <c r="M1531" s="47"/>
    </row>
    <row r="1532" spans="1:13" s="46" customFormat="1" ht="12.75">
      <c r="A1532" s="38">
        <v>1190</v>
      </c>
      <c r="B1532" s="39" t="s">
        <v>1561</v>
      </c>
      <c r="C1532" s="40" t="s">
        <v>1748</v>
      </c>
      <c r="D1532" s="41">
        <v>493</v>
      </c>
      <c r="E1532" s="42">
        <v>170115.75253549695</v>
      </c>
      <c r="F1532" s="42">
        <v>83867066</v>
      </c>
      <c r="G1532" s="43" t="s">
        <v>1547</v>
      </c>
      <c r="H1532" s="44" t="s">
        <v>1547</v>
      </c>
      <c r="I1532" s="45"/>
      <c r="J1532" s="45" t="s">
        <v>1751</v>
      </c>
      <c r="M1532" s="47"/>
    </row>
    <row r="1533" spans="1:13" s="46" customFormat="1" ht="12.75">
      <c r="A1533" s="38">
        <v>1186</v>
      </c>
      <c r="B1533" s="39" t="s">
        <v>1562</v>
      </c>
      <c r="C1533" s="40" t="s">
        <v>1748</v>
      </c>
      <c r="D1533" s="41">
        <v>0</v>
      </c>
      <c r="E1533" s="42" t="e">
        <v>#DIV/0!</v>
      </c>
      <c r="F1533" s="42">
        <v>0</v>
      </c>
      <c r="G1533" s="43" t="s">
        <v>1547</v>
      </c>
      <c r="H1533" s="44" t="s">
        <v>1547</v>
      </c>
      <c r="I1533" s="45"/>
      <c r="J1533" s="45" t="s">
        <v>1751</v>
      </c>
      <c r="M1533" s="47"/>
    </row>
    <row r="1534" spans="1:13" s="46" customFormat="1" ht="12.75">
      <c r="A1534" s="38">
        <v>1192</v>
      </c>
      <c r="B1534" s="39" t="s">
        <v>1563</v>
      </c>
      <c r="C1534" s="40" t="s">
        <v>1745</v>
      </c>
      <c r="D1534" s="41">
        <v>246</v>
      </c>
      <c r="E1534" s="42">
        <v>1875825</v>
      </c>
      <c r="F1534" s="42">
        <v>461452950</v>
      </c>
      <c r="G1534" s="43" t="s">
        <v>1547</v>
      </c>
      <c r="H1534" s="44" t="s">
        <v>1547</v>
      </c>
      <c r="I1534" s="45"/>
      <c r="J1534" s="45" t="s">
        <v>1751</v>
      </c>
      <c r="M1534" s="47"/>
    </row>
    <row r="1535" spans="1:13" s="46" customFormat="1" ht="12.75">
      <c r="A1535" s="38">
        <v>1181</v>
      </c>
      <c r="B1535" s="39" t="s">
        <v>1564</v>
      </c>
      <c r="C1535" s="40" t="s">
        <v>1748</v>
      </c>
      <c r="D1535" s="41">
        <v>43</v>
      </c>
      <c r="E1535" s="42">
        <v>681279.9</v>
      </c>
      <c r="F1535" s="42">
        <v>29295035.699999999</v>
      </c>
      <c r="G1535" s="43" t="s">
        <v>1547</v>
      </c>
      <c r="H1535" s="44" t="s">
        <v>1547</v>
      </c>
      <c r="I1535" s="45"/>
      <c r="J1535" s="45" t="s">
        <v>1751</v>
      </c>
      <c r="M1535" s="47"/>
    </row>
    <row r="1536" spans="1:13" s="46" customFormat="1" ht="12.75">
      <c r="A1536" s="38">
        <v>1202</v>
      </c>
      <c r="B1536" s="39" t="s">
        <v>1565</v>
      </c>
      <c r="C1536" s="40" t="s">
        <v>1748</v>
      </c>
      <c r="D1536" s="41">
        <v>235</v>
      </c>
      <c r="E1536" s="42">
        <v>412665.74893617019</v>
      </c>
      <c r="F1536" s="42">
        <v>96976451</v>
      </c>
      <c r="G1536" s="43" t="s">
        <v>1547</v>
      </c>
      <c r="H1536" s="44" t="s">
        <v>1547</v>
      </c>
      <c r="I1536" s="45"/>
      <c r="J1536" s="45" t="s">
        <v>1751</v>
      </c>
      <c r="M1536" s="47"/>
    </row>
    <row r="1537" spans="1:13" s="46" customFormat="1" ht="12.75">
      <c r="A1537" s="38">
        <v>1182</v>
      </c>
      <c r="B1537" s="39" t="s">
        <v>1566</v>
      </c>
      <c r="C1537" s="40" t="s">
        <v>1748</v>
      </c>
      <c r="D1537" s="41">
        <v>0</v>
      </c>
      <c r="E1537" s="42" t="e">
        <v>#DIV/0!</v>
      </c>
      <c r="F1537" s="42">
        <v>0</v>
      </c>
      <c r="G1537" s="43" t="s">
        <v>1547</v>
      </c>
      <c r="H1537" s="44" t="s">
        <v>1547</v>
      </c>
      <c r="I1537" s="45"/>
      <c r="J1537" s="45" t="s">
        <v>1751</v>
      </c>
      <c r="M1537" s="47"/>
    </row>
    <row r="1538" spans="1:13" s="46" customFormat="1" ht="12.75">
      <c r="A1538" s="38">
        <v>1176</v>
      </c>
      <c r="B1538" s="39" t="s">
        <v>1567</v>
      </c>
      <c r="C1538" s="40" t="s">
        <v>1748</v>
      </c>
      <c r="D1538" s="41">
        <v>42</v>
      </c>
      <c r="E1538" s="42">
        <v>2891511</v>
      </c>
      <c r="F1538" s="42">
        <v>121443462</v>
      </c>
      <c r="G1538" s="43" t="s">
        <v>1547</v>
      </c>
      <c r="H1538" s="44" t="s">
        <v>1547</v>
      </c>
      <c r="I1538" s="45"/>
      <c r="J1538" s="45" t="s">
        <v>1751</v>
      </c>
      <c r="M1538" s="47"/>
    </row>
    <row r="1539" spans="1:13" s="46" customFormat="1" ht="12.75">
      <c r="A1539" s="38">
        <v>1212</v>
      </c>
      <c r="B1539" s="39" t="s">
        <v>1568</v>
      </c>
      <c r="C1539" s="40" t="s">
        <v>1748</v>
      </c>
      <c r="D1539" s="41">
        <v>72</v>
      </c>
      <c r="E1539" s="42">
        <v>725911.98611111112</v>
      </c>
      <c r="F1539" s="42">
        <v>52265663</v>
      </c>
      <c r="G1539" s="43" t="s">
        <v>1547</v>
      </c>
      <c r="H1539" s="44" t="s">
        <v>1547</v>
      </c>
      <c r="I1539" s="45"/>
      <c r="J1539" s="45" t="s">
        <v>1751</v>
      </c>
      <c r="M1539" s="47"/>
    </row>
    <row r="1540" spans="1:13" s="46" customFormat="1" ht="12.75">
      <c r="A1540" s="38">
        <v>1194</v>
      </c>
      <c r="B1540" s="39" t="s">
        <v>1569</v>
      </c>
      <c r="C1540" s="40" t="s">
        <v>1748</v>
      </c>
      <c r="D1540" s="41">
        <v>911</v>
      </c>
      <c r="E1540" s="42">
        <v>290595.57299670693</v>
      </c>
      <c r="F1540" s="42">
        <v>264732567</v>
      </c>
      <c r="G1540" s="43" t="s">
        <v>1547</v>
      </c>
      <c r="H1540" s="44" t="s">
        <v>1547</v>
      </c>
      <c r="I1540" s="45"/>
      <c r="J1540" s="45" t="s">
        <v>1751</v>
      </c>
      <c r="M1540" s="47"/>
    </row>
    <row r="1541" spans="1:13" s="46" customFormat="1" ht="12.75">
      <c r="A1541" s="38">
        <v>1193</v>
      </c>
      <c r="B1541" s="39" t="s">
        <v>1570</v>
      </c>
      <c r="C1541" s="40" t="s">
        <v>1748</v>
      </c>
      <c r="D1541" s="41">
        <v>253</v>
      </c>
      <c r="E1541" s="42">
        <v>503690.25296442688</v>
      </c>
      <c r="F1541" s="42">
        <v>127433634</v>
      </c>
      <c r="G1541" s="43" t="s">
        <v>1547</v>
      </c>
      <c r="H1541" s="44" t="s">
        <v>1547</v>
      </c>
      <c r="I1541" s="45"/>
      <c r="J1541" s="45" t="s">
        <v>1751</v>
      </c>
      <c r="M1541" s="47"/>
    </row>
    <row r="1542" spans="1:13" s="46" customFormat="1" ht="12.75">
      <c r="A1542" s="38">
        <v>1205</v>
      </c>
      <c r="B1542" s="39" t="s">
        <v>1571</v>
      </c>
      <c r="C1542" s="40" t="s">
        <v>1748</v>
      </c>
      <c r="D1542" s="41">
        <v>680</v>
      </c>
      <c r="E1542" s="42">
        <v>540000.07941176475</v>
      </c>
      <c r="F1542" s="42">
        <v>367200054</v>
      </c>
      <c r="G1542" s="43" t="s">
        <v>1547</v>
      </c>
      <c r="H1542" s="44" t="s">
        <v>1547</v>
      </c>
      <c r="I1542" s="45"/>
      <c r="J1542" s="45" t="s">
        <v>1751</v>
      </c>
      <c r="M1542" s="47"/>
    </row>
    <row r="1543" spans="1:13" s="46" customFormat="1" ht="12.75">
      <c r="A1543" s="38">
        <v>1172</v>
      </c>
      <c r="B1543" s="39" t="s">
        <v>1572</v>
      </c>
      <c r="C1543" s="40" t="s">
        <v>1748</v>
      </c>
      <c r="D1543" s="41">
        <v>100</v>
      </c>
      <c r="E1543" s="42">
        <v>301560</v>
      </c>
      <c r="F1543" s="42">
        <v>30156000</v>
      </c>
      <c r="G1543" s="43" t="s">
        <v>1547</v>
      </c>
      <c r="H1543" s="44" t="s">
        <v>1547</v>
      </c>
      <c r="I1543" s="45"/>
      <c r="J1543" s="45" t="s">
        <v>1751</v>
      </c>
      <c r="M1543" s="47"/>
    </row>
    <row r="1544" spans="1:13" s="46" customFormat="1" ht="12.75">
      <c r="A1544" s="38">
        <v>1196</v>
      </c>
      <c r="B1544" s="39" t="s">
        <v>1573</v>
      </c>
      <c r="C1544" s="40" t="s">
        <v>1748</v>
      </c>
      <c r="D1544" s="41">
        <v>190</v>
      </c>
      <c r="E1544" s="42">
        <v>301560</v>
      </c>
      <c r="F1544" s="42">
        <v>57296400</v>
      </c>
      <c r="G1544" s="43" t="s">
        <v>1547</v>
      </c>
      <c r="H1544" s="44" t="s">
        <v>1547</v>
      </c>
      <c r="I1544" s="45"/>
      <c r="J1544" s="45" t="s">
        <v>1751</v>
      </c>
      <c r="M1544" s="47"/>
    </row>
    <row r="1545" spans="1:13" s="46" customFormat="1" ht="12.75">
      <c r="A1545" s="38">
        <v>1167</v>
      </c>
      <c r="B1545" s="39" t="s">
        <v>1574</v>
      </c>
      <c r="C1545" s="40" t="s">
        <v>1748</v>
      </c>
      <c r="D1545" s="41">
        <v>40</v>
      </c>
      <c r="E1545" s="42">
        <v>655532.32499999995</v>
      </c>
      <c r="F1545" s="42">
        <v>26221293</v>
      </c>
      <c r="G1545" s="43" t="s">
        <v>1547</v>
      </c>
      <c r="H1545" s="44" t="s">
        <v>1547</v>
      </c>
      <c r="I1545" s="45"/>
      <c r="J1545" s="45" t="s">
        <v>1751</v>
      </c>
      <c r="M1545" s="47"/>
    </row>
    <row r="1546" spans="1:13" s="46" customFormat="1" ht="12.75">
      <c r="A1546" s="38">
        <v>1208</v>
      </c>
      <c r="B1546" s="39" t="s">
        <v>1575</v>
      </c>
      <c r="C1546" s="40" t="s">
        <v>1748</v>
      </c>
      <c r="D1546" s="41">
        <v>10</v>
      </c>
      <c r="E1546" s="42">
        <v>2514999.9</v>
      </c>
      <c r="F1546" s="42">
        <v>25149999</v>
      </c>
      <c r="G1546" s="43" t="s">
        <v>1547</v>
      </c>
      <c r="H1546" s="44" t="s">
        <v>1547</v>
      </c>
      <c r="I1546" s="45"/>
      <c r="J1546" s="45" t="s">
        <v>1751</v>
      </c>
      <c r="M1546" s="47"/>
    </row>
    <row r="1547" spans="1:13" s="46" customFormat="1" ht="12.75">
      <c r="A1547" s="38">
        <v>1189</v>
      </c>
      <c r="B1547" s="39" t="s">
        <v>1576</v>
      </c>
      <c r="C1547" s="40" t="s">
        <v>1767</v>
      </c>
      <c r="D1547" s="41">
        <v>484</v>
      </c>
      <c r="E1547" s="42">
        <v>351940.92355371901</v>
      </c>
      <c r="F1547" s="42">
        <v>170339407</v>
      </c>
      <c r="G1547" s="43" t="s">
        <v>1547</v>
      </c>
      <c r="H1547" s="44" t="s">
        <v>1547</v>
      </c>
      <c r="I1547" s="45"/>
      <c r="J1547" s="45" t="s">
        <v>1751</v>
      </c>
      <c r="M1547" s="47"/>
    </row>
    <row r="1548" spans="1:13" s="46" customFormat="1" ht="12.75">
      <c r="A1548" s="38">
        <v>1197</v>
      </c>
      <c r="B1548" s="39" t="s">
        <v>1577</v>
      </c>
      <c r="C1548" s="40" t="s">
        <v>1748</v>
      </c>
      <c r="D1548" s="41">
        <v>36</v>
      </c>
      <c r="E1548" s="42">
        <v>1630660.5</v>
      </c>
      <c r="F1548" s="42">
        <v>58703778</v>
      </c>
      <c r="G1548" s="43" t="s">
        <v>1547</v>
      </c>
      <c r="H1548" s="44" t="s">
        <v>1547</v>
      </c>
      <c r="I1548" s="45"/>
      <c r="J1548" s="45" t="s">
        <v>1751</v>
      </c>
      <c r="M1548" s="47"/>
    </row>
    <row r="1549" spans="1:13" s="46" customFormat="1" ht="12.75">
      <c r="A1549" s="38">
        <v>1209</v>
      </c>
      <c r="B1549" s="39" t="s">
        <v>1578</v>
      </c>
      <c r="C1549" s="40" t="s">
        <v>1748</v>
      </c>
      <c r="D1549" s="41">
        <v>60</v>
      </c>
      <c r="E1549" s="42">
        <v>251367.5</v>
      </c>
      <c r="F1549" s="42">
        <v>15082050</v>
      </c>
      <c r="G1549" s="43" t="s">
        <v>1547</v>
      </c>
      <c r="H1549" s="44" t="s">
        <v>1547</v>
      </c>
      <c r="I1549" s="45"/>
      <c r="J1549" s="45" t="s">
        <v>1751</v>
      </c>
      <c r="M1549" s="47"/>
    </row>
    <row r="1550" spans="1:13" s="46" customFormat="1" ht="12.75">
      <c r="A1550" s="38">
        <v>1183</v>
      </c>
      <c r="B1550" s="39" t="s">
        <v>1579</v>
      </c>
      <c r="C1550" s="40" t="s">
        <v>1754</v>
      </c>
      <c r="D1550" s="41">
        <v>1700</v>
      </c>
      <c r="E1550" s="42">
        <v>790095.04411764711</v>
      </c>
      <c r="F1550" s="42">
        <v>1343161575</v>
      </c>
      <c r="G1550" s="43" t="s">
        <v>1547</v>
      </c>
      <c r="H1550" s="44" t="s">
        <v>1547</v>
      </c>
      <c r="I1550" s="45"/>
      <c r="J1550" s="45" t="s">
        <v>1751</v>
      </c>
      <c r="M1550" s="47"/>
    </row>
    <row r="1551" spans="1:13" s="46" customFormat="1" ht="12.75">
      <c r="A1551" s="38">
        <v>1213</v>
      </c>
      <c r="B1551" s="39" t="s">
        <v>1580</v>
      </c>
      <c r="C1551" s="40" t="s">
        <v>1748</v>
      </c>
      <c r="D1551" s="41">
        <v>0</v>
      </c>
      <c r="E1551" s="42" t="e">
        <v>#DIV/0!</v>
      </c>
      <c r="F1551" s="42">
        <v>0</v>
      </c>
      <c r="G1551" s="43" t="s">
        <v>1547</v>
      </c>
      <c r="H1551" s="44" t="s">
        <v>1547</v>
      </c>
      <c r="I1551" s="45"/>
      <c r="J1551" s="45" t="s">
        <v>1751</v>
      </c>
      <c r="M1551" s="47"/>
    </row>
    <row r="1552" spans="1:13" s="46" customFormat="1" ht="12.75">
      <c r="A1552" s="38">
        <v>1168</v>
      </c>
      <c r="B1552" s="39" t="s">
        <v>1581</v>
      </c>
      <c r="C1552" s="40" t="s">
        <v>1748</v>
      </c>
      <c r="D1552" s="41">
        <v>0</v>
      </c>
      <c r="E1552" s="42" t="e">
        <v>#DIV/0!</v>
      </c>
      <c r="F1552" s="42">
        <v>0</v>
      </c>
      <c r="G1552" s="43" t="s">
        <v>1547</v>
      </c>
      <c r="H1552" s="44" t="s">
        <v>1547</v>
      </c>
      <c r="I1552" s="45"/>
      <c r="J1552" s="45" t="s">
        <v>1751</v>
      </c>
      <c r="M1552" s="47"/>
    </row>
    <row r="1553" spans="1:13" s="46" customFormat="1" ht="12.75">
      <c r="A1553" s="38">
        <v>1169</v>
      </c>
      <c r="B1553" s="39" t="s">
        <v>1582</v>
      </c>
      <c r="C1553" s="40" t="s">
        <v>1748</v>
      </c>
      <c r="D1553" s="41">
        <v>2000</v>
      </c>
      <c r="E1553" s="42">
        <v>632509.5</v>
      </c>
      <c r="F1553" s="42">
        <v>1265019000</v>
      </c>
      <c r="G1553" s="43" t="s">
        <v>1547</v>
      </c>
      <c r="H1553" s="44" t="s">
        <v>1547</v>
      </c>
      <c r="I1553" s="45"/>
      <c r="J1553" s="45" t="s">
        <v>1751</v>
      </c>
      <c r="M1553" s="47"/>
    </row>
    <row r="1554" spans="1:13" s="46" customFormat="1" ht="12.75">
      <c r="A1554" s="38">
        <v>1171</v>
      </c>
      <c r="B1554" s="39" t="s">
        <v>1583</v>
      </c>
      <c r="C1554" s="40" t="s">
        <v>1748</v>
      </c>
      <c r="D1554" s="41">
        <v>1440</v>
      </c>
      <c r="E1554" s="42">
        <v>209955.50833333333</v>
      </c>
      <c r="F1554" s="42">
        <v>302335932</v>
      </c>
      <c r="G1554" s="43" t="s">
        <v>1547</v>
      </c>
      <c r="H1554" s="44" t="s">
        <v>1547</v>
      </c>
      <c r="I1554" s="45"/>
      <c r="J1554" s="45" t="s">
        <v>1751</v>
      </c>
      <c r="M1554" s="47"/>
    </row>
    <row r="1555" spans="1:13" s="46" customFormat="1" ht="12.75">
      <c r="A1555" s="38">
        <v>1210</v>
      </c>
      <c r="B1555" s="39" t="s">
        <v>1584</v>
      </c>
      <c r="C1555" s="40" t="s">
        <v>1748</v>
      </c>
      <c r="D1555" s="41">
        <v>280</v>
      </c>
      <c r="E1555" s="42">
        <v>655837.5</v>
      </c>
      <c r="F1555" s="42">
        <v>183634500</v>
      </c>
      <c r="G1555" s="43" t="s">
        <v>1547</v>
      </c>
      <c r="H1555" s="44" t="s">
        <v>1547</v>
      </c>
      <c r="I1555" s="45"/>
      <c r="J1555" s="45" t="s">
        <v>1751</v>
      </c>
      <c r="M1555" s="47"/>
    </row>
    <row r="1556" spans="1:13" s="46" customFormat="1" ht="12.75">
      <c r="A1556" s="38">
        <v>1206</v>
      </c>
      <c r="B1556" s="39" t="s">
        <v>1585</v>
      </c>
      <c r="C1556" s="40" t="s">
        <v>1744</v>
      </c>
      <c r="D1556" s="41">
        <v>100</v>
      </c>
      <c r="E1556" s="42">
        <v>68543</v>
      </c>
      <c r="F1556" s="42">
        <v>6854300</v>
      </c>
      <c r="G1556" s="43" t="s">
        <v>1547</v>
      </c>
      <c r="H1556" s="44" t="s">
        <v>1547</v>
      </c>
      <c r="I1556" s="45"/>
      <c r="J1556" s="45" t="s">
        <v>1751</v>
      </c>
      <c r="M1556" s="47"/>
    </row>
    <row r="1557" spans="1:13" s="46" customFormat="1" ht="12.75">
      <c r="A1557" s="38">
        <v>1207</v>
      </c>
      <c r="B1557" s="39" t="s">
        <v>1586</v>
      </c>
      <c r="C1557" s="40" t="s">
        <v>1744</v>
      </c>
      <c r="D1557" s="41">
        <v>190</v>
      </c>
      <c r="E1557" s="42">
        <v>156073.9894736842</v>
      </c>
      <c r="F1557" s="42">
        <v>29654058</v>
      </c>
      <c r="G1557" s="43" t="s">
        <v>1547</v>
      </c>
      <c r="H1557" s="44" t="s">
        <v>1547</v>
      </c>
      <c r="I1557" s="45"/>
      <c r="J1557" s="45" t="s">
        <v>1751</v>
      </c>
      <c r="M1557" s="47"/>
    </row>
    <row r="1558" spans="1:13" s="46" customFormat="1" ht="12.75">
      <c r="A1558" s="38">
        <v>1203</v>
      </c>
      <c r="B1558" s="39" t="s">
        <v>1587</v>
      </c>
      <c r="C1558" s="40" t="s">
        <v>1748</v>
      </c>
      <c r="D1558" s="41">
        <v>0</v>
      </c>
      <c r="E1558" s="42" t="e">
        <v>#DIV/0!</v>
      </c>
      <c r="F1558" s="42">
        <v>0</v>
      </c>
      <c r="G1558" s="43" t="s">
        <v>1547</v>
      </c>
      <c r="H1558" s="44" t="s">
        <v>1547</v>
      </c>
      <c r="I1558" s="45"/>
      <c r="J1558" s="45" t="s">
        <v>1751</v>
      </c>
      <c r="M1558" s="47"/>
    </row>
    <row r="1559" spans="1:13" s="46" customFormat="1" ht="12.75">
      <c r="A1559" s="38">
        <v>1198</v>
      </c>
      <c r="B1559" s="39" t="s">
        <v>1588</v>
      </c>
      <c r="C1559" s="40" t="s">
        <v>1748</v>
      </c>
      <c r="D1559" s="41">
        <v>591</v>
      </c>
      <c r="E1559" s="42">
        <v>2019627.7918781727</v>
      </c>
      <c r="F1559" s="42">
        <v>1193600025</v>
      </c>
      <c r="G1559" s="43" t="s">
        <v>1547</v>
      </c>
      <c r="H1559" s="44" t="s">
        <v>1547</v>
      </c>
      <c r="I1559" s="45"/>
      <c r="J1559" s="45" t="s">
        <v>1751</v>
      </c>
      <c r="M1559" s="47"/>
    </row>
    <row r="1560" spans="1:13" s="46" customFormat="1" ht="12.75">
      <c r="A1560" s="38">
        <v>1204</v>
      </c>
      <c r="B1560" s="39" t="s">
        <v>1589</v>
      </c>
      <c r="C1560" s="40" t="s">
        <v>1748</v>
      </c>
      <c r="D1560" s="41">
        <v>1175</v>
      </c>
      <c r="E1560" s="42">
        <v>2389276.3072340423</v>
      </c>
      <c r="F1560" s="42">
        <v>2807399661</v>
      </c>
      <c r="G1560" s="43" t="s">
        <v>1547</v>
      </c>
      <c r="H1560" s="44" t="s">
        <v>1547</v>
      </c>
      <c r="I1560" s="45"/>
      <c r="J1560" s="45" t="s">
        <v>1751</v>
      </c>
      <c r="M1560" s="47"/>
    </row>
    <row r="1561" spans="1:13" s="46" customFormat="1" ht="12.75">
      <c r="A1561" s="38">
        <v>1170</v>
      </c>
      <c r="B1561" s="39" t="s">
        <v>1590</v>
      </c>
      <c r="C1561" s="40" t="s">
        <v>1748</v>
      </c>
      <c r="D1561" s="41">
        <v>1300</v>
      </c>
      <c r="E1561" s="42">
        <v>1091785.9615384615</v>
      </c>
      <c r="F1561" s="42">
        <v>1419321750</v>
      </c>
      <c r="G1561" s="43" t="s">
        <v>1547</v>
      </c>
      <c r="H1561" s="44" t="s">
        <v>1547</v>
      </c>
      <c r="I1561" s="45"/>
      <c r="J1561" s="45" t="s">
        <v>1751</v>
      </c>
      <c r="M1561" s="47"/>
    </row>
    <row r="1562" spans="1:13" s="46" customFormat="1" ht="12.75">
      <c r="A1562" s="38">
        <v>1177</v>
      </c>
      <c r="B1562" s="39" t="s">
        <v>1591</v>
      </c>
      <c r="C1562" s="40" t="s">
        <v>1748</v>
      </c>
      <c r="D1562" s="41">
        <v>0</v>
      </c>
      <c r="E1562" s="42" t="e">
        <v>#DIV/0!</v>
      </c>
      <c r="F1562" s="42">
        <v>0</v>
      </c>
      <c r="G1562" s="43" t="s">
        <v>1547</v>
      </c>
      <c r="H1562" s="44" t="s">
        <v>1547</v>
      </c>
      <c r="I1562" s="45"/>
      <c r="J1562" s="45" t="s">
        <v>1751</v>
      </c>
      <c r="M1562" s="47"/>
    </row>
    <row r="1563" spans="1:13" s="46" customFormat="1" ht="12.75">
      <c r="A1563" s="38">
        <v>1195</v>
      </c>
      <c r="B1563" s="39" t="s">
        <v>1592</v>
      </c>
      <c r="C1563" s="40" t="s">
        <v>1748</v>
      </c>
      <c r="D1563" s="41">
        <v>115</v>
      </c>
      <c r="E1563" s="42">
        <v>893760</v>
      </c>
      <c r="F1563" s="42">
        <v>102782400</v>
      </c>
      <c r="G1563" s="43" t="s">
        <v>1547</v>
      </c>
      <c r="H1563" s="44" t="s">
        <v>1547</v>
      </c>
      <c r="I1563" s="45"/>
      <c r="J1563" s="45" t="s">
        <v>1751</v>
      </c>
      <c r="M1563" s="47"/>
    </row>
    <row r="1564" spans="1:13" s="46" customFormat="1" ht="12.75">
      <c r="A1564" s="38">
        <v>1188</v>
      </c>
      <c r="B1564" s="39" t="s">
        <v>1593</v>
      </c>
      <c r="C1564" s="40" t="s">
        <v>1748</v>
      </c>
      <c r="D1564" s="41">
        <v>0</v>
      </c>
      <c r="E1564" s="42" t="e">
        <v>#DIV/0!</v>
      </c>
      <c r="F1564" s="42">
        <v>0</v>
      </c>
      <c r="G1564" s="43" t="s">
        <v>1547</v>
      </c>
      <c r="H1564" s="44" t="s">
        <v>1547</v>
      </c>
      <c r="I1564" s="45"/>
      <c r="J1564" s="45" t="s">
        <v>1751</v>
      </c>
      <c r="M1564" s="47"/>
    </row>
    <row r="1565" spans="1:13" s="15" customFormat="1" ht="12.75" hidden="1">
      <c r="A1565" s="12">
        <v>1237</v>
      </c>
      <c r="B1565" s="9" t="s">
        <v>1594</v>
      </c>
      <c r="C1565" s="20" t="s">
        <v>1748</v>
      </c>
      <c r="D1565" s="8">
        <v>221</v>
      </c>
      <c r="E1565" s="10">
        <v>208740</v>
      </c>
      <c r="F1565" s="10">
        <v>46131540</v>
      </c>
      <c r="G1565" s="18" t="s">
        <v>1547</v>
      </c>
      <c r="H1565" s="19" t="s">
        <v>1547</v>
      </c>
      <c r="I1565" s="11"/>
      <c r="J1565" s="11" t="s">
        <v>1739</v>
      </c>
      <c r="M1565" s="17"/>
    </row>
    <row r="1566" spans="1:13" s="15" customFormat="1" ht="12.75" hidden="1">
      <c r="A1566" s="12">
        <v>1231</v>
      </c>
      <c r="B1566" s="9" t="s">
        <v>1595</v>
      </c>
      <c r="C1566" s="20" t="s">
        <v>1745</v>
      </c>
      <c r="D1566" s="8">
        <v>110</v>
      </c>
      <c r="E1566" s="10">
        <v>369882.27272727271</v>
      </c>
      <c r="F1566" s="10">
        <v>40687050</v>
      </c>
      <c r="G1566" s="18" t="s">
        <v>1547</v>
      </c>
      <c r="H1566" s="19" t="s">
        <v>1547</v>
      </c>
      <c r="I1566" s="11"/>
      <c r="J1566" s="11" t="s">
        <v>1739</v>
      </c>
      <c r="M1566" s="17"/>
    </row>
    <row r="1567" spans="1:13" s="15" customFormat="1" ht="12.75" hidden="1">
      <c r="A1567" s="12">
        <v>1224</v>
      </c>
      <c r="B1567" s="9" t="s">
        <v>1596</v>
      </c>
      <c r="C1567" s="20" t="s">
        <v>1748</v>
      </c>
      <c r="D1567" s="8">
        <v>0</v>
      </c>
      <c r="E1567" s="10" t="e">
        <v>#DIV/0!</v>
      </c>
      <c r="F1567" s="10">
        <v>0</v>
      </c>
      <c r="G1567" s="18" t="s">
        <v>1547</v>
      </c>
      <c r="H1567" s="19" t="s">
        <v>1547</v>
      </c>
      <c r="I1567" s="11"/>
      <c r="J1567" s="11" t="s">
        <v>1739</v>
      </c>
      <c r="M1567" s="17"/>
    </row>
    <row r="1568" spans="1:13" s="15" customFormat="1" ht="12.75" hidden="1">
      <c r="A1568" s="12">
        <v>1223</v>
      </c>
      <c r="B1568" s="9" t="s">
        <v>1597</v>
      </c>
      <c r="C1568" s="20" t="s">
        <v>1745</v>
      </c>
      <c r="D1568" s="8">
        <v>260</v>
      </c>
      <c r="E1568" s="10">
        <v>220782.69230769231</v>
      </c>
      <c r="F1568" s="10">
        <v>57403500</v>
      </c>
      <c r="G1568" s="18" t="s">
        <v>1547</v>
      </c>
      <c r="H1568" s="19" t="s">
        <v>1547</v>
      </c>
      <c r="I1568" s="11"/>
      <c r="J1568" s="11" t="s">
        <v>1739</v>
      </c>
      <c r="M1568" s="17"/>
    </row>
    <row r="1569" spans="1:13" s="15" customFormat="1" ht="12.75" hidden="1">
      <c r="A1569" s="12">
        <v>1221</v>
      </c>
      <c r="B1569" s="9" t="s">
        <v>1598</v>
      </c>
      <c r="C1569" s="20" t="s">
        <v>1745</v>
      </c>
      <c r="D1569" s="8">
        <v>0</v>
      </c>
      <c r="E1569" s="10" t="e">
        <v>#DIV/0!</v>
      </c>
      <c r="F1569" s="10">
        <v>0</v>
      </c>
      <c r="G1569" s="18" t="s">
        <v>1547</v>
      </c>
      <c r="H1569" s="19" t="s">
        <v>1547</v>
      </c>
      <c r="I1569" s="11"/>
      <c r="J1569" s="11" t="s">
        <v>1739</v>
      </c>
      <c r="M1569" s="17"/>
    </row>
    <row r="1570" spans="1:13" s="15" customFormat="1" ht="12.75" hidden="1">
      <c r="A1570" s="12">
        <v>1225</v>
      </c>
      <c r="B1570" s="9" t="s">
        <v>1599</v>
      </c>
      <c r="C1570" s="20" t="s">
        <v>1741</v>
      </c>
      <c r="D1570" s="8">
        <v>0</v>
      </c>
      <c r="E1570" s="10" t="e">
        <v>#DIV/0!</v>
      </c>
      <c r="F1570" s="10">
        <v>0</v>
      </c>
      <c r="G1570" s="18" t="s">
        <v>1547</v>
      </c>
      <c r="H1570" s="19" t="s">
        <v>1547</v>
      </c>
      <c r="I1570" s="11"/>
      <c r="J1570" s="11" t="s">
        <v>1739</v>
      </c>
      <c r="M1570" s="17"/>
    </row>
    <row r="1571" spans="1:13" s="15" customFormat="1" ht="12.75" hidden="1">
      <c r="A1571" s="12">
        <v>1232</v>
      </c>
      <c r="B1571" s="9" t="s">
        <v>1600</v>
      </c>
      <c r="C1571" s="20" t="s">
        <v>1748</v>
      </c>
      <c r="D1571" s="8">
        <v>0</v>
      </c>
      <c r="E1571" s="10" t="e">
        <v>#DIV/0!</v>
      </c>
      <c r="F1571" s="10">
        <v>0</v>
      </c>
      <c r="G1571" s="18" t="s">
        <v>1547</v>
      </c>
      <c r="H1571" s="19" t="s">
        <v>1547</v>
      </c>
      <c r="I1571" s="11"/>
      <c r="J1571" s="11" t="s">
        <v>1739</v>
      </c>
      <c r="M1571" s="17"/>
    </row>
    <row r="1572" spans="1:13" s="15" customFormat="1" ht="12.75" hidden="1">
      <c r="A1572" s="12">
        <v>1238</v>
      </c>
      <c r="B1572" s="9" t="s">
        <v>1601</v>
      </c>
      <c r="C1572" s="20" t="s">
        <v>1748</v>
      </c>
      <c r="D1572" s="8">
        <v>0</v>
      </c>
      <c r="E1572" s="10" t="e">
        <v>#DIV/0!</v>
      </c>
      <c r="F1572" s="10">
        <v>0</v>
      </c>
      <c r="G1572" s="18" t="s">
        <v>1547</v>
      </c>
      <c r="H1572" s="19" t="s">
        <v>1547</v>
      </c>
      <c r="I1572" s="11"/>
      <c r="J1572" s="11" t="s">
        <v>1739</v>
      </c>
      <c r="M1572" s="17"/>
    </row>
    <row r="1573" spans="1:13" s="15" customFormat="1" ht="12.75" hidden="1">
      <c r="A1573" s="12">
        <v>1216</v>
      </c>
      <c r="B1573" s="9" t="s">
        <v>1602</v>
      </c>
      <c r="C1573" s="20" t="s">
        <v>1742</v>
      </c>
      <c r="D1573" s="8">
        <v>2</v>
      </c>
      <c r="E1573" s="10">
        <v>1421201.5</v>
      </c>
      <c r="F1573" s="10">
        <v>2842403</v>
      </c>
      <c r="G1573" s="18" t="s">
        <v>1547</v>
      </c>
      <c r="H1573" s="19" t="s">
        <v>1547</v>
      </c>
      <c r="I1573" s="11"/>
      <c r="J1573" s="11" t="s">
        <v>1739</v>
      </c>
      <c r="M1573" s="17"/>
    </row>
    <row r="1574" spans="1:13" s="15" customFormat="1" ht="12.75" hidden="1">
      <c r="A1574" s="12">
        <v>1235</v>
      </c>
      <c r="B1574" s="9" t="s">
        <v>1603</v>
      </c>
      <c r="C1574" s="20" t="s">
        <v>1745</v>
      </c>
      <c r="D1574" s="8">
        <v>0</v>
      </c>
      <c r="E1574" s="10" t="e">
        <v>#DIV/0!</v>
      </c>
      <c r="F1574" s="10">
        <v>0</v>
      </c>
      <c r="G1574" s="18" t="s">
        <v>1547</v>
      </c>
      <c r="H1574" s="19" t="s">
        <v>1547</v>
      </c>
      <c r="I1574" s="11"/>
      <c r="J1574" s="11" t="s">
        <v>1739</v>
      </c>
      <c r="M1574" s="17"/>
    </row>
    <row r="1575" spans="1:13" s="15" customFormat="1" ht="12.75" hidden="1">
      <c r="A1575" s="12">
        <v>1233</v>
      </c>
      <c r="B1575" s="9" t="s">
        <v>1604</v>
      </c>
      <c r="C1575" s="20" t="s">
        <v>1745</v>
      </c>
      <c r="D1575" s="8">
        <v>0</v>
      </c>
      <c r="E1575" s="10" t="e">
        <v>#DIV/0!</v>
      </c>
      <c r="F1575" s="10">
        <v>0</v>
      </c>
      <c r="G1575" s="18" t="s">
        <v>1547</v>
      </c>
      <c r="H1575" s="19" t="s">
        <v>1547</v>
      </c>
      <c r="I1575" s="11"/>
      <c r="J1575" s="11" t="s">
        <v>1739</v>
      </c>
      <c r="M1575" s="17"/>
    </row>
    <row r="1576" spans="1:13" s="15" customFormat="1" ht="12.75" hidden="1">
      <c r="A1576" s="12">
        <v>1236</v>
      </c>
      <c r="B1576" s="9" t="s">
        <v>1605</v>
      </c>
      <c r="C1576" s="20" t="s">
        <v>1764</v>
      </c>
      <c r="D1576" s="8">
        <v>0</v>
      </c>
      <c r="E1576" s="10" t="e">
        <v>#DIV/0!</v>
      </c>
      <c r="F1576" s="10">
        <v>0</v>
      </c>
      <c r="G1576" s="18" t="s">
        <v>1547</v>
      </c>
      <c r="H1576" s="19" t="s">
        <v>1547</v>
      </c>
      <c r="I1576" s="11"/>
      <c r="J1576" s="11" t="s">
        <v>1739</v>
      </c>
      <c r="M1576" s="17"/>
    </row>
    <row r="1577" spans="1:13" s="15" customFormat="1" ht="12.75" hidden="1">
      <c r="A1577" s="12">
        <v>1220</v>
      </c>
      <c r="B1577" s="9" t="s">
        <v>1606</v>
      </c>
      <c r="C1577" s="20" t="s">
        <v>1748</v>
      </c>
      <c r="D1577" s="8">
        <v>0</v>
      </c>
      <c r="E1577" s="10" t="e">
        <v>#DIV/0!</v>
      </c>
      <c r="F1577" s="10">
        <v>0</v>
      </c>
      <c r="G1577" s="18" t="s">
        <v>1547</v>
      </c>
      <c r="H1577" s="19" t="s">
        <v>1547</v>
      </c>
      <c r="I1577" s="11"/>
      <c r="J1577" s="11" t="s">
        <v>1739</v>
      </c>
      <c r="M1577" s="17"/>
    </row>
    <row r="1578" spans="1:13" s="15" customFormat="1" ht="12.75" hidden="1">
      <c r="A1578" s="12">
        <v>1227</v>
      </c>
      <c r="B1578" s="9" t="s">
        <v>1607</v>
      </c>
      <c r="C1578" s="20" t="s">
        <v>1748</v>
      </c>
      <c r="D1578" s="8">
        <v>0</v>
      </c>
      <c r="E1578" s="10" t="e">
        <v>#DIV/0!</v>
      </c>
      <c r="F1578" s="10">
        <v>0</v>
      </c>
      <c r="G1578" s="18" t="s">
        <v>1547</v>
      </c>
      <c r="H1578" s="19" t="s">
        <v>1547</v>
      </c>
      <c r="I1578" s="11"/>
      <c r="J1578" s="11" t="s">
        <v>1739</v>
      </c>
      <c r="M1578" s="17"/>
    </row>
    <row r="1579" spans="1:13" s="15" customFormat="1" ht="12.75" hidden="1">
      <c r="A1579" s="12">
        <v>1215</v>
      </c>
      <c r="B1579" s="9" t="s">
        <v>1608</v>
      </c>
      <c r="C1579" s="20" t="s">
        <v>1745</v>
      </c>
      <c r="D1579" s="8">
        <v>335</v>
      </c>
      <c r="E1579" s="10">
        <v>313700</v>
      </c>
      <c r="F1579" s="10">
        <v>105089500</v>
      </c>
      <c r="G1579" s="18" t="s">
        <v>1547</v>
      </c>
      <c r="H1579" s="19" t="s">
        <v>1547</v>
      </c>
      <c r="I1579" s="11"/>
      <c r="J1579" s="11" t="s">
        <v>1739</v>
      </c>
      <c r="M1579" s="17"/>
    </row>
    <row r="1580" spans="1:13" s="15" customFormat="1" ht="12.75" hidden="1">
      <c r="A1580" s="12">
        <v>1217</v>
      </c>
      <c r="B1580" s="9" t="s">
        <v>1609</v>
      </c>
      <c r="C1580" s="20" t="s">
        <v>1748</v>
      </c>
      <c r="D1580" s="8">
        <v>0</v>
      </c>
      <c r="E1580" s="10" t="e">
        <v>#DIV/0!</v>
      </c>
      <c r="F1580" s="10">
        <v>0</v>
      </c>
      <c r="G1580" s="18" t="s">
        <v>1547</v>
      </c>
      <c r="H1580" s="19" t="s">
        <v>1547</v>
      </c>
      <c r="I1580" s="11"/>
      <c r="J1580" s="11" t="s">
        <v>1739</v>
      </c>
      <c r="M1580" s="17"/>
    </row>
    <row r="1581" spans="1:13" s="15" customFormat="1" ht="12.75" hidden="1">
      <c r="A1581" s="12">
        <v>1240</v>
      </c>
      <c r="B1581" s="9" t="s">
        <v>1610</v>
      </c>
      <c r="C1581" s="20" t="s">
        <v>1742</v>
      </c>
      <c r="D1581" s="8">
        <v>0</v>
      </c>
      <c r="E1581" s="10" t="e">
        <v>#DIV/0!</v>
      </c>
      <c r="F1581" s="10">
        <v>0</v>
      </c>
      <c r="G1581" s="18" t="s">
        <v>1547</v>
      </c>
      <c r="H1581" s="19" t="s">
        <v>1547</v>
      </c>
      <c r="I1581" s="11"/>
      <c r="J1581" s="11" t="s">
        <v>1739</v>
      </c>
      <c r="M1581" s="17"/>
    </row>
    <row r="1582" spans="1:13" s="15" customFormat="1" ht="12.75" hidden="1">
      <c r="A1582" s="12">
        <v>1226</v>
      </c>
      <c r="B1582" s="9" t="s">
        <v>1611</v>
      </c>
      <c r="C1582" s="20" t="s">
        <v>1764</v>
      </c>
      <c r="D1582" s="8">
        <v>0</v>
      </c>
      <c r="E1582" s="10" t="e">
        <v>#DIV/0!</v>
      </c>
      <c r="F1582" s="10">
        <v>0</v>
      </c>
      <c r="G1582" s="18" t="s">
        <v>1547</v>
      </c>
      <c r="H1582" s="19" t="s">
        <v>1547</v>
      </c>
      <c r="I1582" s="11"/>
      <c r="J1582" s="11" t="s">
        <v>1739</v>
      </c>
      <c r="M1582" s="17"/>
    </row>
    <row r="1583" spans="1:13" s="15" customFormat="1" ht="12.75" hidden="1">
      <c r="A1583" s="12">
        <v>1219</v>
      </c>
      <c r="B1583" s="9" t="s">
        <v>1612</v>
      </c>
      <c r="C1583" s="20" t="s">
        <v>1791</v>
      </c>
      <c r="D1583" s="8">
        <v>0</v>
      </c>
      <c r="E1583" s="10" t="e">
        <v>#DIV/0!</v>
      </c>
      <c r="F1583" s="10">
        <v>0</v>
      </c>
      <c r="G1583" s="18" t="s">
        <v>1547</v>
      </c>
      <c r="H1583" s="19" t="s">
        <v>1547</v>
      </c>
      <c r="I1583" s="11"/>
      <c r="J1583" s="11" t="s">
        <v>1739</v>
      </c>
      <c r="M1583" s="17"/>
    </row>
    <row r="1584" spans="1:13" s="15" customFormat="1" ht="12.75" hidden="1">
      <c r="A1584" s="12">
        <v>1214</v>
      </c>
      <c r="B1584" s="9" t="s">
        <v>1613</v>
      </c>
      <c r="C1584" s="20" t="s">
        <v>1742</v>
      </c>
      <c r="D1584" s="8">
        <v>450</v>
      </c>
      <c r="E1584" s="10">
        <v>444146.38888888888</v>
      </c>
      <c r="F1584" s="10">
        <v>199865875</v>
      </c>
      <c r="G1584" s="18" t="s">
        <v>1547</v>
      </c>
      <c r="H1584" s="19" t="s">
        <v>1547</v>
      </c>
      <c r="I1584" s="11"/>
      <c r="J1584" s="11" t="s">
        <v>1739</v>
      </c>
      <c r="M1584" s="17"/>
    </row>
    <row r="1585" spans="1:13" s="15" customFormat="1" ht="12.75" hidden="1">
      <c r="A1585" s="12">
        <v>1228</v>
      </c>
      <c r="B1585" s="9" t="s">
        <v>1614</v>
      </c>
      <c r="C1585" s="20" t="s">
        <v>1752</v>
      </c>
      <c r="D1585" s="8">
        <v>0</v>
      </c>
      <c r="E1585" s="10" t="e">
        <v>#DIV/0!</v>
      </c>
      <c r="F1585" s="10">
        <v>0</v>
      </c>
      <c r="G1585" s="18" t="s">
        <v>1547</v>
      </c>
      <c r="H1585" s="19" t="s">
        <v>1547</v>
      </c>
      <c r="I1585" s="11"/>
      <c r="J1585" s="11" t="s">
        <v>1739</v>
      </c>
      <c r="M1585" s="17"/>
    </row>
    <row r="1586" spans="1:13" hidden="1">
      <c r="A1586">
        <v>1229</v>
      </c>
      <c r="B1586" t="s">
        <v>1615</v>
      </c>
      <c r="C1586" t="s">
        <v>1738</v>
      </c>
      <c r="D1586">
        <v>70</v>
      </c>
      <c r="E1586">
        <v>629275.5</v>
      </c>
      <c r="F1586">
        <v>44049285</v>
      </c>
      <c r="G1586" t="s">
        <v>1547</v>
      </c>
      <c r="H1586" t="s">
        <v>1547</v>
      </c>
      <c r="J1586" t="s">
        <v>1739</v>
      </c>
    </row>
    <row r="1587" spans="1:13" hidden="1">
      <c r="A1587">
        <v>1218</v>
      </c>
      <c r="B1587" t="s">
        <v>1616</v>
      </c>
      <c r="C1587" t="s">
        <v>1791</v>
      </c>
      <c r="D1587">
        <v>32</v>
      </c>
      <c r="E1587">
        <v>1110000.15625</v>
      </c>
      <c r="F1587">
        <v>35520005</v>
      </c>
      <c r="G1587" t="s">
        <v>1547</v>
      </c>
      <c r="H1587" t="s">
        <v>1547</v>
      </c>
      <c r="J1587" t="s">
        <v>1739</v>
      </c>
    </row>
    <row r="1588" spans="1:13" hidden="1">
      <c r="A1588">
        <v>1239</v>
      </c>
      <c r="B1588" t="s">
        <v>1617</v>
      </c>
      <c r="C1588" t="s">
        <v>1748</v>
      </c>
      <c r="D1588">
        <v>550</v>
      </c>
      <c r="E1588">
        <v>157557.63636363635</v>
      </c>
      <c r="F1588">
        <v>86656700</v>
      </c>
      <c r="G1588" t="s">
        <v>1547</v>
      </c>
      <c r="H1588" t="s">
        <v>1547</v>
      </c>
      <c r="J1588" t="s">
        <v>1739</v>
      </c>
    </row>
    <row r="1589" spans="1:13" hidden="1">
      <c r="A1589">
        <v>1234</v>
      </c>
      <c r="B1589" t="s">
        <v>1618</v>
      </c>
      <c r="C1589" t="s">
        <v>1745</v>
      </c>
      <c r="D1589">
        <v>560</v>
      </c>
      <c r="E1589">
        <v>298539.28571428574</v>
      </c>
      <c r="F1589">
        <v>167182000</v>
      </c>
      <c r="G1589" t="s">
        <v>1547</v>
      </c>
      <c r="H1589" t="s">
        <v>1547</v>
      </c>
      <c r="J1589" t="s">
        <v>1739</v>
      </c>
    </row>
    <row r="1590" spans="1:13" hidden="1">
      <c r="A1590">
        <v>1222</v>
      </c>
      <c r="B1590" t="s">
        <v>1619</v>
      </c>
      <c r="C1590" t="s">
        <v>1743</v>
      </c>
      <c r="D1590">
        <v>0</v>
      </c>
      <c r="E1590" t="e">
        <v>#DIV/0!</v>
      </c>
      <c r="F1590">
        <v>0</v>
      </c>
      <c r="G1590" t="s">
        <v>1547</v>
      </c>
      <c r="H1590" t="s">
        <v>1547</v>
      </c>
      <c r="J1590" t="s">
        <v>1739</v>
      </c>
    </row>
    <row r="1591" spans="1:13" hidden="1">
      <c r="A1591">
        <v>1241</v>
      </c>
      <c r="B1591" t="s">
        <v>1620</v>
      </c>
      <c r="C1591" t="s">
        <v>1745</v>
      </c>
      <c r="D1591">
        <v>40</v>
      </c>
      <c r="E1591">
        <v>698519.85</v>
      </c>
      <c r="F1591">
        <v>27940794</v>
      </c>
      <c r="G1591" t="s">
        <v>1547</v>
      </c>
      <c r="H1591" t="s">
        <v>1547</v>
      </c>
      <c r="J1591" t="s">
        <v>1739</v>
      </c>
    </row>
    <row r="1592" spans="1:13" hidden="1">
      <c r="A1592">
        <v>1230</v>
      </c>
      <c r="B1592" t="s">
        <v>1621</v>
      </c>
      <c r="C1592" t="s">
        <v>1741</v>
      </c>
      <c r="D1592">
        <v>620</v>
      </c>
      <c r="E1592">
        <v>110345.94516129032</v>
      </c>
      <c r="F1592">
        <v>68414486</v>
      </c>
      <c r="G1592" t="s">
        <v>1547</v>
      </c>
      <c r="H1592" t="s">
        <v>1547</v>
      </c>
      <c r="J1592" t="s">
        <v>1739</v>
      </c>
    </row>
    <row r="1593" spans="1:13" hidden="1">
      <c r="A1593">
        <v>0</v>
      </c>
      <c r="B1593">
        <v>0</v>
      </c>
      <c r="C1593">
        <v>0</v>
      </c>
      <c r="D1593">
        <v>1202380.44</v>
      </c>
      <c r="E1593">
        <v>307776.65829612396</v>
      </c>
      <c r="F1593">
        <v>370064633823.82318</v>
      </c>
      <c r="G1593">
        <v>0</v>
      </c>
      <c r="H1593">
        <v>0</v>
      </c>
      <c r="J1593">
        <v>0</v>
      </c>
    </row>
    <row r="1594" spans="1:13" hidden="1"/>
    <row r="1595" spans="1:13" hidden="1"/>
    <row r="1596" spans="1:13" hidden="1"/>
    <row r="1597" spans="1:13" hidden="1"/>
    <row r="1598" spans="1:13" hidden="1"/>
    <row r="1599" spans="1:13" hidden="1"/>
    <row r="1600" spans="1:13" hidden="1"/>
    <row r="1601" hidden="1"/>
  </sheetData>
  <autoFilter ref="A1:AR1601">
    <filterColumn colId="9">
      <filters>
        <filter val="VCG"/>
      </filters>
    </filterColumn>
  </autoFilter>
  <mergeCells count="10">
    <mergeCell ref="J1:J3"/>
    <mergeCell ref="A1:A3"/>
    <mergeCell ref="B1:B3"/>
    <mergeCell ref="C1:C3"/>
    <mergeCell ref="D1:D3"/>
    <mergeCell ref="E1:E3"/>
    <mergeCell ref="F1:F3"/>
    <mergeCell ref="G1:G3"/>
    <mergeCell ref="H1:H3"/>
    <mergeCell ref="I1: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Vacxin Lợn</vt:lpstr>
      <vt:lpstr>Vacxin Gà</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dc:creator>
  <cp:lastModifiedBy>hieu</cp:lastModifiedBy>
  <dcterms:created xsi:type="dcterms:W3CDTF">2022-09-23T02:24:09Z</dcterms:created>
  <dcterms:modified xsi:type="dcterms:W3CDTF">2022-10-03T09:47:14Z</dcterms:modified>
</cp:coreProperties>
</file>