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oc\PKSD\"/>
    </mc:Choice>
  </mc:AlternateContent>
  <xr:revisionPtr revIDLastSave="0" documentId="13_ncr:1_{B12968D6-4394-4CAF-A1A8-9F37CDCE95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44" i="1"/>
  <c r="K51" i="1"/>
  <c r="K43" i="1"/>
  <c r="K87" i="1"/>
  <c r="K86" i="1"/>
  <c r="K85" i="1"/>
  <c r="K113" i="1"/>
  <c r="K108" i="1"/>
  <c r="K70" i="1"/>
  <c r="K72" i="1"/>
  <c r="K10" i="1"/>
  <c r="K11" i="1"/>
  <c r="K112" i="1"/>
  <c r="K110" i="1"/>
  <c r="K107" i="1"/>
  <c r="K106" i="1"/>
  <c r="K84" i="1"/>
  <c r="K83" i="1"/>
  <c r="K91" i="1"/>
  <c r="K92" i="1"/>
  <c r="K93" i="1"/>
  <c r="K19" i="1"/>
  <c r="K63" i="1"/>
  <c r="K76" i="1"/>
  <c r="K74" i="1"/>
  <c r="K73" i="1"/>
  <c r="K71" i="1"/>
  <c r="K25" i="1"/>
  <c r="K24" i="1"/>
  <c r="K67" i="1"/>
  <c r="K37" i="1"/>
  <c r="K36" i="1"/>
  <c r="K66" i="1"/>
  <c r="K41" i="1"/>
  <c r="K33" i="1"/>
  <c r="K32" i="1"/>
  <c r="K27" i="1"/>
  <c r="K31" i="1"/>
  <c r="K28" i="1"/>
  <c r="K52" i="1"/>
  <c r="K53" i="1"/>
  <c r="K18" i="1"/>
  <c r="K17" i="1"/>
  <c r="K14" i="1"/>
  <c r="K8" i="1"/>
  <c r="K9" i="1"/>
  <c r="K65" i="1"/>
  <c r="K47" i="1"/>
  <c r="K54" i="1"/>
  <c r="K26" i="1"/>
  <c r="K45" i="1"/>
  <c r="K46" i="1"/>
  <c r="K13" i="1"/>
  <c r="K48" i="1"/>
  <c r="K15" i="1"/>
  <c r="K16" i="1"/>
  <c r="K49" i="1"/>
  <c r="K38" i="1"/>
  <c r="K39" i="1"/>
  <c r="K40" i="1"/>
  <c r="K21" i="1"/>
  <c r="K22" i="1"/>
  <c r="K6" i="1"/>
  <c r="K69" i="1"/>
  <c r="K75" i="1"/>
  <c r="K77" i="1"/>
  <c r="K89" i="1"/>
  <c r="K90" i="1"/>
  <c r="K111" i="1"/>
  <c r="K81" i="1"/>
  <c r="K82" i="1"/>
  <c r="K105" i="1"/>
  <c r="K96" i="1"/>
  <c r="K114" i="1"/>
  <c r="J95" i="1"/>
  <c r="K95" i="1" s="1"/>
  <c r="K3" i="1" l="1"/>
</calcChain>
</file>

<file path=xl/sharedStrings.xml><?xml version="1.0" encoding="utf-8"?>
<sst xmlns="http://schemas.openxmlformats.org/spreadsheetml/2006/main" count="293" uniqueCount="190">
  <si>
    <t>步进电机</t>
    <phoneticPr fontId="1" type="noConversion"/>
  </si>
  <si>
    <t>42-34</t>
    <phoneticPr fontId="1" type="noConversion"/>
  </si>
  <si>
    <t>直流电机</t>
    <phoneticPr fontId="1" type="noConversion"/>
  </si>
  <si>
    <t>12V,8000-12000rpm</t>
    <phoneticPr fontId="1" type="noConversion"/>
  </si>
  <si>
    <t>导电环</t>
    <phoneticPr fontId="1" type="noConversion"/>
  </si>
  <si>
    <t>2A8路</t>
    <phoneticPr fontId="1" type="noConversion"/>
  </si>
  <si>
    <t>齿轮</t>
    <phoneticPr fontId="1" type="noConversion"/>
  </si>
  <si>
    <t>蜗杆</t>
    <phoneticPr fontId="1" type="noConversion"/>
  </si>
  <si>
    <t>0.5M</t>
    <phoneticPr fontId="1" type="noConversion"/>
  </si>
  <si>
    <t>6-8mm长2A</t>
    <phoneticPr fontId="1" type="noConversion"/>
  </si>
  <si>
    <t>惰齿轮</t>
    <phoneticPr fontId="1" type="noConversion"/>
  </si>
  <si>
    <t>48齿2B（单双层都可以）</t>
    <phoneticPr fontId="1" type="noConversion"/>
  </si>
  <si>
    <t>10齿2A</t>
    <phoneticPr fontId="1" type="noConversion"/>
  </si>
  <si>
    <t>钢轴</t>
    <phoneticPr fontId="1" type="noConversion"/>
  </si>
  <si>
    <t>目视无弯曲，圆柱度大约0.2？</t>
    <phoneticPr fontId="1" type="noConversion"/>
  </si>
  <si>
    <t>皮带轮</t>
    <phoneticPr fontId="1" type="noConversion"/>
  </si>
  <si>
    <t>16mm2A</t>
    <phoneticPr fontId="1" type="noConversion"/>
  </si>
  <si>
    <t>13mm2A</t>
    <phoneticPr fontId="1" type="noConversion"/>
  </si>
  <si>
    <t>硅胶圈</t>
    <phoneticPr fontId="1" type="noConversion"/>
  </si>
  <si>
    <t>8.5 x 2.65</t>
    <phoneticPr fontId="1" type="noConversion"/>
  </si>
  <si>
    <t>10 x 2.65</t>
    <phoneticPr fontId="1" type="noConversion"/>
  </si>
  <si>
    <t>出牌传感器总成</t>
    <phoneticPr fontId="1" type="noConversion"/>
  </si>
  <si>
    <t>牌仓传感器总成</t>
    <phoneticPr fontId="1" type="noConversion"/>
  </si>
  <si>
    <t>中间体</t>
    <phoneticPr fontId="1" type="noConversion"/>
  </si>
  <si>
    <t>惰齿轮轴</t>
    <phoneticPr fontId="1" type="noConversion"/>
  </si>
  <si>
    <t>2mm x 10</t>
    <phoneticPr fontId="1" type="noConversion"/>
  </si>
  <si>
    <t>铜轴承</t>
    <phoneticPr fontId="1" type="noConversion"/>
  </si>
  <si>
    <t>2x4mm</t>
    <phoneticPr fontId="1" type="noConversion"/>
  </si>
  <si>
    <t>塑胶止挡</t>
    <phoneticPr fontId="1" type="noConversion"/>
  </si>
  <si>
    <t>2x6mm</t>
    <phoneticPr fontId="1" type="noConversion"/>
  </si>
  <si>
    <t>前牌仓</t>
    <phoneticPr fontId="1" type="noConversion"/>
  </si>
  <si>
    <t>后挡板</t>
    <phoneticPr fontId="1" type="noConversion"/>
  </si>
  <si>
    <t>PLA</t>
    <phoneticPr fontId="1" type="noConversion"/>
  </si>
  <si>
    <t>82g</t>
    <phoneticPr fontId="1" type="noConversion"/>
  </si>
  <si>
    <t>15g 25%填充率</t>
    <phoneticPr fontId="1" type="noConversion"/>
  </si>
  <si>
    <t>12g 25%填充率</t>
    <phoneticPr fontId="1" type="noConversion"/>
  </si>
  <si>
    <t>17g 25%填充率</t>
    <phoneticPr fontId="1" type="noConversion"/>
  </si>
  <si>
    <t>2g 25%填充率</t>
    <phoneticPr fontId="1" type="noConversion"/>
  </si>
  <si>
    <t>21g 25%填充率</t>
    <phoneticPr fontId="1" type="noConversion"/>
  </si>
  <si>
    <t>装饰板</t>
    <phoneticPr fontId="1" type="noConversion"/>
  </si>
  <si>
    <t>4g 25%填充率</t>
    <phoneticPr fontId="1" type="noConversion"/>
  </si>
  <si>
    <t>螺栓</t>
    <phoneticPr fontId="1" type="noConversion"/>
  </si>
  <si>
    <t>螺母</t>
    <phoneticPr fontId="1" type="noConversion"/>
  </si>
  <si>
    <t>M3</t>
    <phoneticPr fontId="1" type="noConversion"/>
  </si>
  <si>
    <t>M3x10</t>
    <phoneticPr fontId="1" type="noConversion"/>
  </si>
  <si>
    <t>M2x10</t>
    <phoneticPr fontId="1" type="noConversion"/>
  </si>
  <si>
    <t>M2</t>
    <phoneticPr fontId="1" type="noConversion"/>
  </si>
  <si>
    <t>出牌挡板</t>
    <phoneticPr fontId="1" type="noConversion"/>
  </si>
  <si>
    <t>1g 25%填充率</t>
    <phoneticPr fontId="1" type="noConversion"/>
  </si>
  <si>
    <t>M3x8</t>
    <phoneticPr fontId="1" type="noConversion"/>
  </si>
  <si>
    <t>轴承</t>
    <phoneticPr fontId="1" type="noConversion"/>
  </si>
  <si>
    <t>底座</t>
    <phoneticPr fontId="1" type="noConversion"/>
  </si>
  <si>
    <t>主控PCB</t>
    <phoneticPr fontId="1" type="noConversion"/>
  </si>
  <si>
    <t>步进电机驱动</t>
    <phoneticPr fontId="1" type="noConversion"/>
  </si>
  <si>
    <t>TMC2208</t>
    <phoneticPr fontId="1" type="noConversion"/>
  </si>
  <si>
    <t>也可用TMC2225</t>
    <phoneticPr fontId="1" type="noConversion"/>
  </si>
  <si>
    <t>OLED屏</t>
    <phoneticPr fontId="1" type="noConversion"/>
  </si>
  <si>
    <t>0.96 I2C</t>
    <phoneticPr fontId="1" type="noConversion"/>
  </si>
  <si>
    <t>触摸模块PCB</t>
    <phoneticPr fontId="1" type="noConversion"/>
  </si>
  <si>
    <t>电池盒</t>
    <phoneticPr fontId="1" type="noConversion"/>
  </si>
  <si>
    <t>铜柱</t>
    <phoneticPr fontId="1" type="noConversion"/>
  </si>
  <si>
    <t>导电环支架</t>
    <phoneticPr fontId="1" type="noConversion"/>
  </si>
  <si>
    <t>步进电机齿轮</t>
    <phoneticPr fontId="1" type="noConversion"/>
  </si>
  <si>
    <t>主轴齿轮</t>
    <phoneticPr fontId="1" type="noConversion"/>
  </si>
  <si>
    <t>1M10T,  2g</t>
    <phoneticPr fontId="1" type="noConversion"/>
  </si>
  <si>
    <t>尺寸不超过22mm直径26高,可多几路，要求并不高，咸鱼上的就可以</t>
    <phoneticPr fontId="1" type="noConversion"/>
  </si>
  <si>
    <t>主轴齿轮固定片</t>
    <phoneticPr fontId="1" type="noConversion"/>
  </si>
  <si>
    <t>3g</t>
    <phoneticPr fontId="1" type="noConversion"/>
  </si>
  <si>
    <t>https://github.com/heute666/smart-poker-dealer</t>
    <phoneticPr fontId="1" type="noConversion"/>
  </si>
  <si>
    <t>数量</t>
    <phoneticPr fontId="1" type="noConversion"/>
  </si>
  <si>
    <t>单价</t>
    <phoneticPr fontId="1" type="noConversion"/>
  </si>
  <si>
    <t>直流电机总成</t>
    <phoneticPr fontId="1" type="noConversion"/>
  </si>
  <si>
    <t>端子线</t>
    <phoneticPr fontId="1" type="noConversion"/>
  </si>
  <si>
    <t>PH2.0 50mm</t>
    <phoneticPr fontId="1" type="noConversion"/>
  </si>
  <si>
    <t>瓷片电容</t>
    <phoneticPr fontId="1" type="noConversion"/>
  </si>
  <si>
    <t>前滚轮总成</t>
    <phoneticPr fontId="1" type="noConversion"/>
  </si>
  <si>
    <t>后滚轮总成</t>
    <phoneticPr fontId="1" type="noConversion"/>
  </si>
  <si>
    <t>齿轮侧牌仓</t>
    <phoneticPr fontId="1" type="noConversion"/>
  </si>
  <si>
    <t>马达侧牌仓</t>
    <phoneticPr fontId="1" type="noConversion"/>
  </si>
  <si>
    <t>中间体总成</t>
    <phoneticPr fontId="1" type="noConversion"/>
  </si>
  <si>
    <t>M3x12</t>
    <phoneticPr fontId="1" type="noConversion"/>
  </si>
  <si>
    <t>齿轮侧总成</t>
    <phoneticPr fontId="1" type="noConversion"/>
  </si>
  <si>
    <t>主轴齿轮总成</t>
    <phoneticPr fontId="1" type="noConversion"/>
  </si>
  <si>
    <t>前牌仓总成</t>
    <phoneticPr fontId="1" type="noConversion"/>
  </si>
  <si>
    <t>旋转组件</t>
    <phoneticPr fontId="1" type="noConversion"/>
  </si>
  <si>
    <t>底座组件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</si>
  <si>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</si>
  <si>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</si>
  <si>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</si>
  <si>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</si>
  <si>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规格</t>
    <phoneticPr fontId="1" type="noConversion"/>
  </si>
  <si>
    <t>要求</t>
    <phoneticPr fontId="1" type="noConversion"/>
  </si>
  <si>
    <t>合计</t>
    <phoneticPr fontId="1" type="noConversion"/>
  </si>
  <si>
    <t>步进电机总成</t>
    <phoneticPr fontId="1" type="noConversion"/>
  </si>
  <si>
    <t>连接端子线</t>
    <phoneticPr fontId="1" type="noConversion"/>
  </si>
  <si>
    <t>PH2.0 6pin + 24AWG +XH2.54 4pin</t>
    <phoneticPr fontId="1" type="noConversion"/>
  </si>
  <si>
    <t>M3X10</t>
    <phoneticPr fontId="1" type="noConversion"/>
  </si>
  <si>
    <t>隔音罩</t>
    <phoneticPr fontId="1" type="noConversion"/>
  </si>
  <si>
    <t>TPU</t>
    <phoneticPr fontId="1" type="noConversion"/>
  </si>
  <si>
    <t>选装</t>
    <phoneticPr fontId="1" type="noConversion"/>
  </si>
  <si>
    <t>沉头，带减震垫用，固定步进电机</t>
    <phoneticPr fontId="1" type="noConversion"/>
  </si>
  <si>
    <t>M3X8</t>
    <phoneticPr fontId="1" type="noConversion"/>
  </si>
  <si>
    <t>沉头，不带减震垫用，固定步进电机</t>
    <phoneticPr fontId="1" type="noConversion"/>
  </si>
  <si>
    <t>主控PCB总成</t>
    <phoneticPr fontId="1" type="noConversion"/>
  </si>
  <si>
    <t>X2.54 8pin</t>
    <phoneticPr fontId="1" type="noConversion"/>
  </si>
  <si>
    <t>屏幕及触摸模块</t>
    <phoneticPr fontId="1" type="noConversion"/>
  </si>
  <si>
    <t>热熔胶</t>
    <phoneticPr fontId="1" type="noConversion"/>
  </si>
  <si>
    <t>导电胶带</t>
    <phoneticPr fontId="1" type="noConversion"/>
  </si>
  <si>
    <t>可靠性不好，将改成导电线直接埋进外壳</t>
    <phoneticPr fontId="1" type="noConversion"/>
  </si>
  <si>
    <t>电池</t>
    <phoneticPr fontId="1" type="noConversion"/>
  </si>
  <si>
    <t>防滑垫</t>
    <phoneticPr fontId="1" type="noConversion"/>
  </si>
  <si>
    <t>沉头，固定导电环支架和电池盒</t>
    <phoneticPr fontId="1" type="noConversion"/>
  </si>
  <si>
    <t>固定主轴齿轮</t>
    <phoneticPr fontId="1" type="noConversion"/>
  </si>
  <si>
    <t>底座总成_OP1</t>
    <phoneticPr fontId="1" type="noConversion"/>
  </si>
  <si>
    <t>底座总成_OP2</t>
    <phoneticPr fontId="1" type="noConversion"/>
  </si>
  <si>
    <t>安装牌仓传感器</t>
    <phoneticPr fontId="1" type="noConversion"/>
  </si>
  <si>
    <t>中间体连接主轴齿轮</t>
    <phoneticPr fontId="1" type="noConversion"/>
  </si>
  <si>
    <t>L0</t>
    <phoneticPr fontId="1" type="noConversion"/>
  </si>
  <si>
    <t>Smart-poker-dealer</t>
    <phoneticPr fontId="1" type="noConversion"/>
  </si>
  <si>
    <t>淘宝链接</t>
    <phoneticPr fontId="1" type="noConversion"/>
  </si>
  <si>
    <t>淘宝链接- 这里用母端</t>
    <phoneticPr fontId="1" type="noConversion"/>
  </si>
  <si>
    <t>参考- 淘宝链接为了让大家直观知道是什么，除了备注过的，默认不代表推荐或测试过该链接实物</t>
    <phoneticPr fontId="1" type="noConversion"/>
  </si>
  <si>
    <t>2mm x96</t>
    <phoneticPr fontId="1" type="noConversion"/>
  </si>
  <si>
    <t>淘宝链接 - 找能订做长度和倒角去毛刺的</t>
    <phoneticPr fontId="1" type="noConversion"/>
  </si>
  <si>
    <t>10齿版本- 12g 25%填充率</t>
    <phoneticPr fontId="1" type="noConversion"/>
  </si>
  <si>
    <t>10齿2A（紧配2mm轴）- 最后测下来还是10齿稳定点，需要配合10齿版本侧板用</t>
    <phoneticPr fontId="1" type="noConversion"/>
  </si>
  <si>
    <t>最好95-96不会突出边界；需要用钢的，不要铁的，45或者不锈钢都行</t>
    <phoneticPr fontId="1" type="noConversion"/>
  </si>
  <si>
    <t>搜硅胶O型圈找对应规格</t>
    <phoneticPr fontId="1" type="noConversion"/>
  </si>
  <si>
    <t>塑胶轴套</t>
    <phoneticPr fontId="1" type="noConversion"/>
  </si>
  <si>
    <t>安装位置重要，需要PCB打板</t>
    <phoneticPr fontId="1" type="noConversion"/>
  </si>
  <si>
    <t>可以用一个循迹传感器+特殊接线代替</t>
    <phoneticPr fontId="1" type="noConversion"/>
  </si>
  <si>
    <t>氟橡胶圈</t>
    <phoneticPr fontId="1" type="noConversion"/>
  </si>
  <si>
    <t>搜氟橡胶O型圈找对应规格</t>
    <phoneticPr fontId="1" type="noConversion"/>
  </si>
  <si>
    <t>25mm内径，37mm外径，高7</t>
    <phoneticPr fontId="1" type="noConversion"/>
  </si>
  <si>
    <t>硅胶垫直径8mm-10mm都行，厚度1-2mm</t>
    <phoneticPr fontId="1" type="noConversion"/>
  </si>
  <si>
    <t>以前挺多库存件几块钱的，现在好难找，这家12路2A，塑料22mm直径，19mm长的应该可以，30块</t>
    <phoneticPr fontId="1" type="noConversion"/>
  </si>
  <si>
    <t>18650，2节串联</t>
    <phoneticPr fontId="1" type="noConversion"/>
  </si>
  <si>
    <t>M3, 10mm高，一边公一边母</t>
    <phoneticPr fontId="1" type="noConversion"/>
  </si>
  <si>
    <t>1600mA-2000mA的就可以，动力电池更好，5C</t>
    <phoneticPr fontId="1" type="noConversion"/>
  </si>
  <si>
    <t>配V1壳</t>
    <phoneticPr fontId="1" type="noConversion"/>
  </si>
  <si>
    <t>1.3 I2C</t>
    <phoneticPr fontId="1" type="noConversion"/>
  </si>
  <si>
    <t>配V2壳</t>
    <phoneticPr fontId="1" type="noConversion"/>
  </si>
  <si>
    <t>立创上是配v2壳体的版本</t>
    <phoneticPr fontId="1" type="noConversion"/>
  </si>
  <si>
    <t>https://u.lceda.cn/account/user/projects/index/detail?project=215127003d0641009385785ae38e2e1f&amp;folder=all&amp;modal=share&amp;lang=zh-cn&amp;listType=all</t>
    <phoneticPr fontId="1" type="noConversion"/>
  </si>
  <si>
    <t>OLED</t>
    <phoneticPr fontId="1" type="noConversion"/>
  </si>
  <si>
    <t>1.3寸OLED</t>
    <phoneticPr fontId="1" type="noConversion"/>
  </si>
  <si>
    <t>竖屏，SH1107驱动</t>
    <phoneticPr fontId="1" type="noConversion"/>
  </si>
  <si>
    <t>两侧装饰板</t>
    <phoneticPr fontId="1" type="noConversion"/>
  </si>
  <si>
    <t>v1</t>
    <phoneticPr fontId="1" type="noConversion"/>
  </si>
  <si>
    <t>v2</t>
    <phoneticPr fontId="1" type="noConversion"/>
  </si>
  <si>
    <t>7g</t>
    <phoneticPr fontId="1" type="noConversion"/>
  </si>
  <si>
    <t>螺母</t>
    <phoneticPr fontId="1" type="noConversion"/>
  </si>
  <si>
    <t>M3</t>
    <phoneticPr fontId="1" type="noConversion"/>
  </si>
  <si>
    <t>固定导电环支架和电池盒</t>
    <phoneticPr fontId="1" type="noConversion"/>
  </si>
  <si>
    <t>编码器支架</t>
    <phoneticPr fontId="1" type="noConversion"/>
  </si>
  <si>
    <t>PLA</t>
    <phoneticPr fontId="1" type="noConversion"/>
  </si>
  <si>
    <t>3g</t>
    <phoneticPr fontId="1" type="noConversion"/>
  </si>
  <si>
    <t>编码器</t>
    <phoneticPr fontId="1" type="noConversion"/>
  </si>
  <si>
    <t>EC11, 花轴，轴长15，5脚</t>
    <phoneticPr fontId="1" type="noConversion"/>
  </si>
  <si>
    <t>旋转按钮</t>
    <phoneticPr fontId="1" type="noConversion"/>
  </si>
  <si>
    <t>常规力矩，5mm直径, 13mm长 D字短轴；短轴的不太好找，一般都是20-25mm, 太长了</t>
    <phoneticPr fontId="1" type="noConversion"/>
  </si>
  <si>
    <t>美培亚有些二手电机轴在13-15mm之间，搜“42步进 美培亚 高34”会有些，轴径3-5的圆轴D轴都有，得改图，我把STEP放上来</t>
    <phoneticPr fontId="1" type="noConversion"/>
  </si>
  <si>
    <t>同步轮</t>
    <phoneticPr fontId="1" type="noConversion"/>
  </si>
  <si>
    <t>PLA</t>
    <phoneticPr fontId="1" type="noConversion"/>
  </si>
  <si>
    <t>同步带</t>
    <phoneticPr fontId="1" type="noConversion"/>
  </si>
  <si>
    <t>MXL</t>
    <phoneticPr fontId="1" type="noConversion"/>
  </si>
  <si>
    <t>56齿+10齿 2B</t>
    <phoneticPr fontId="1" type="noConversion"/>
  </si>
  <si>
    <t>5mm宽，64齿，B64MXL</t>
    <phoneticPr fontId="1" type="noConversion"/>
  </si>
  <si>
    <t>几个地方需要装铜衬套当轴承的别搞错了，市面常见有2x4和2x5两种</t>
    <phoneticPr fontId="1" type="noConversion"/>
  </si>
  <si>
    <t>2mm x78</t>
    <phoneticPr fontId="1" type="noConversion"/>
  </si>
  <si>
    <t>淘宝链接 - 我实物是用的这种- 但超压长期运行有点容易烧</t>
    <phoneticPr fontId="1" type="noConversion"/>
  </si>
  <si>
    <t>M2x8沉头</t>
    <phoneticPr fontId="1" type="noConversion"/>
  </si>
  <si>
    <t>PCB</t>
    <phoneticPr fontId="1" type="noConversion"/>
  </si>
  <si>
    <t>立创PCB文件</t>
    <phoneticPr fontId="1" type="noConversion"/>
  </si>
  <si>
    <t>电阻</t>
    <phoneticPr fontId="1" type="noConversion"/>
  </si>
  <si>
    <t>1kΩ</t>
    <phoneticPr fontId="1" type="noConversion"/>
  </si>
  <si>
    <t>0805</t>
    <phoneticPr fontId="1" type="noConversion"/>
  </si>
  <si>
    <t>180Ω</t>
    <phoneticPr fontId="1" type="noConversion"/>
  </si>
  <si>
    <t>电容</t>
    <phoneticPr fontId="1" type="noConversion"/>
  </si>
  <si>
    <t>100nf</t>
    <phoneticPr fontId="1" type="noConversion"/>
  </si>
  <si>
    <t>LED</t>
    <phoneticPr fontId="1" type="noConversion"/>
  </si>
  <si>
    <t>自己喜欢的颜色</t>
    <phoneticPr fontId="1" type="noConversion"/>
  </si>
  <si>
    <t>红外对射光耦</t>
    <phoneticPr fontId="1" type="noConversion"/>
  </si>
  <si>
    <t>H2010，槽宽10mm</t>
    <phoneticPr fontId="1" type="noConversion"/>
  </si>
  <si>
    <t>SN74LVC1G14DBVR SOT-23-5</t>
    <phoneticPr fontId="1" type="noConversion"/>
  </si>
  <si>
    <t>IC施密特发生器</t>
    <phoneticPr fontId="1" type="noConversion"/>
  </si>
  <si>
    <t>如右图</t>
    <phoneticPr fontId="1" type="noConversion"/>
  </si>
  <si>
    <t>牌仓传感器PCBA</t>
    <phoneticPr fontId="1" type="noConversion"/>
  </si>
  <si>
    <t>制板文件和BOM，细节参阅嘉立创</t>
    <phoneticPr fontId="1" type="noConversion"/>
  </si>
  <si>
    <t>https://oshwhub.com/heute666/yi-zhi-fa-pai-ji-v1-2?code=AC-31fde32b48924dc4893be1ffcc96a859#5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</si>
</sst>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2" borderId="0" xfId="0" applyFill="1" applyAlignment="1">
      <alignment wrapText="1"/>
    </xf>
    <xf numFmtId="0" fontId="2" fillId="2" borderId="0" xfId="1" applyFill="1"/>
    <xf numFmtId="0" fontId="0" fillId="0" borderId="0" xfId="0" quotePrefix="1"/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 xr9:uid="{74361FCD-94A6-42C8-A786-82DC96D353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40</xdr:row>
      <xdr:rowOff>109537</xdr:rowOff>
    </xdr:from>
    <xdr:to>
      <xdr:col>15</xdr:col>
      <xdr:colOff>325373</xdr:colOff>
      <xdr:row>60</xdr:row>
      <xdr:rowOff>48012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1B912E-A1C1-C572-E469-80BDD303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8377237"/>
          <a:ext cx="2763773" cy="346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3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18" Type="http://schemas.openxmlformats.org/officeDocument/2006/relationships/hyperlink" Target="https://item.taobao.com/item.htm?abbucket=10&amp;id=520059144981&amp;ns=1&amp;pisk=fGtmL7fdZE7bknnPz8SjWYlt9e38Z-s1lCEO6GCZz_57DN5tlCbM6Q_wDipvZ1RpsOKvXhY7jp96Dxsthi9ffGlK9DQMhKsszJW8Ynmz49vzbO5aiKSb3GlK9c48UZGAbFFC7drzz91P3O7V_YjPC9PNbNW2UYXNBSza0CkkU_6FQPWNuarPHOBNbt7wULWdntrN_ryP4_6Nb1l8q85v_ItrgXce3kt3XUXco1rO4lXkAkQGTa1zb46FnW1e3_qabsNo5KvkHjqBeitet9dx4oAHQpTNrhVrt1tkUn8wFScVFEBMQ9jEAJfymdxllUF4u9jciw-VkDkM3N8kqiKq1y9JEs7h2U3SMNIDie1Cu4GWsLfv_nbzibC9JLKVrBl8qC_M7nIy0boh4vUz8RkYfTk94Pa1uT6l9t-JjJ0UXkgSEY4eRZW53DHoEPa1uT6l9YDu8X_VFtod.&amp;priceTId=2147bf5317254446259121364e3324&amp;skuId=5068562182090&amp;spm=a21n57.1.item.53.1475523ctHqiOK&amp;utparam=%7B%22aplus_abtest%22:%2222081ec73e3c948cea500381f64137fe%22%7D" TargetMode="External"/><Relationship Id="rId3" Type="http://schemas.openxmlformats.org/officeDocument/2006/relationships/hyperlink" Target="https://item.taobao.com/item.htm?spm=a21n57.1.item.57.610a523cXfoNEs&amp;priceTId=213e36da17252052440558476e37ba&amp;utparam=%7B%22aplus_abtest%22:%22e0f94beea975681d1a67e55d372f5d8f%22%7D&amp;id=718353303185&amp;xxc=ad_ztc&amp;skuId=5183472075580&amp;pisk=fxyEKVAoy9BUaAUmnDHrbjYoCmMKovbfL8gSquqoA20nRumoUP45v2ZlJzyrSuFCvb_p4HeauL9CJ6EkUYMllZ6fhkhIeYbfOPIQ4enr4LXS-BXGRhDPCZ6fhl5nvYZGlg3AyWnxcLDotbcMsVnexD4oZdqiW0nk-0vhbGo-S0vkE0mMsmovr04kKAxiqmJHKY0nIhmjS4Dktb4Un8LZVXj2Gbu9vKSZZqqn-kaaIQh99luZab2iYkqgxQpkERoET8_Gk15nO7qxMJZlUdHQ05Di48IDa4l4ZJMgKNXm6bV3GXHViBz0fyeqK-7edcGr852n_3vuAluia7zF8B33OPlxjfxPHcajSke3_gLgxrgEKcc1niriZ5wKMJ_MLxVYAvNuoNOI-Sol4b8-jI78eW8kaXmtbqsNbSNUcfSy9-K6wQhdvcufxXAJwXmtbqsNbQd-9ynZlMch." TargetMode="External"/><Relationship Id="rId21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7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12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7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2" Type="http://schemas.openxmlformats.org/officeDocument/2006/relationships/hyperlink" Target="https://item.taobao.com/item.htm?spm=a21n57.1.item.6.610a523cXfoNEs&amp;priceTId=213e36da17252051390211893e37ba&amp;utparam=%7B%22aplus_abtest%22:%22ed6327363510ce4df9aa5db84de78670%22%7D&amp;id=25764808230&amp;ns=1&amp;abbucket=10&amp;skuId=3217266086900&amp;pisk=fuvjp2wkHr4f1ni-fPnPNHnJcWX1fFMUlls9xhe4XtBAWQtH5ZoiitR55UL5k-omi1Q6otCMgN7V5OtMR0uELv-DmOfZ82kU022MS9VADRUNyuIFi4ozzv-DmNqbWDR-L5sEhj2Y6NLOe_INfOUTHNn5wMSOB-CTH7URraQOB1QT27IhY5UYB1n5wMS36ReOBuCRXGBOWFIxwUyf4m_kc0Ly_VzS12tVPReQxgCYinPaQR7CDs9CDaty4LsfGwCzcK5HHU-93KfoN7BM4BT66e3zgZdCAU1eG2wXREj9RtJzk0BO6QRFGQgYCaJVf6BONle9VTR51L6KpzskwnR9nEZ_Biv2L1_hNceG_TpF9BLbjDxRHGLGtdu3nZK9xpAFdxahcQKCFg80LwOQ65Z5tRs580i7s5cWhCXdf8F5gsIl4VoSVW-GMgj580i7s5fAqg-ZV0Nej" TargetMode="External"/><Relationship Id="rId16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20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1" Type="http://schemas.openxmlformats.org/officeDocument/2006/relationships/hyperlink" Target="https://github.com/heute666/smart-poker-dealer" TargetMode="External"/><Relationship Id="rId6" Type="http://schemas.openxmlformats.org/officeDocument/2006/relationships/hyperlink" Target="https://item.taobao.com/item.htm?spm=a21n57.1.item.194.610a523cXfoNEs&amp;priceTId=213e36da17252056058725147e37ba&amp;utparam=%7B%22aplus_abtest%22:%22974f4ff8c75b0499d3e9c8e1f41dc010%22%7D&amp;id=563478167008&amp;ns=1&amp;abbucket=10&amp;skuId=3547944876790&amp;pisk=fWkmKB4LrjPbdhpzagyX6UpayyO-Fiw_GVBTWRUwazz5H5z9GVViW4NZH-nxrPuKSlHxBAc5IDisHnw9c-ibCR8pJpFicmwsq8GkCxqPUknPQtPVomyf0R8pJdfR4STYQfBI-mEPakaz0lr4g3vzDo2aboywqzrgA17q7VoyqlqF71zab_7zcleNglz44arbj174QRSyqlaz7bER4r3ZlY82ASRCm-x-1oV0SO3VIPkdpW4U1zWwSrqcRyo4rOWalaAsm0mvo9i8hvu3vqpPn2mZAfPoIa835Ymr3fo5oErSMlmaxJJCxzkmjYVjwZ54x-40TxPvLhm4_bDuHx81O0nuuW2-wQTY6-0mOyN2NUgiqr3Zn77DyPhK2xPo8UBo55cZH8k2zpjPp_5FbnB_4hHP11N4Vu4L0YHGxBWOdQtkq6lQguZ2p3xl11N4Vu4pq3feRSr70pC.." TargetMode="External"/><Relationship Id="rId11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item.taobao.com/item.htm?spm=a21n57.1.item.148.610a523cXfoNEs&amp;priceTId=213e36da17252054671606016e37ba&amp;utparam=%7B%22aplus_abtest%22:%2246663d4cf062ca2d832b007be8f24e64%22%7D&amp;id=714138719104&amp;ns=1&amp;abbucket=10&amp;pisk=fdCILmcG9DmCzfUTP0UwCZUORxA5tgNqA4TRoahEyBdp2O_cVHzuKBW6VGI6vXz3KLK5xBplL3-eVQ_lcPr4gS7h-Qvz0oPq8oclqI0K9LnyXhLWKlzZbS7h-30I2rWTgYT49mHKe3IJ6dLDlQLppe3T5UTX2QKpecH9khdJ2gpJWVLXkYH-9bpT5ELSweKKwcd98Ut-wgd85Nh8kXTaRhbQWGWz4cZ3XG-swjgD_peFzYlET18pdstDfF8N1e9BDduCTKfdbaCFtd2sBQbNhg6RDlkevtTffKWQcXsfxUIXT1oLWQpRQtJCCkhWb68WHQpsybQ6_O951IFxfFXO8TChA4GJ-652Fnv_ybvy6sJAHMguoNdpygvcaocHvaQcitRbOmYCBZO141c2ctM-FV9mNFt45PMoER1CEILS6A9epFYa4Pas3avpSFt45PMoEpLM7az_5x7l." TargetMode="External"/><Relationship Id="rId15" Type="http://schemas.openxmlformats.org/officeDocument/2006/relationships/hyperlink" Target="https://item.taobao.com/item.htm?abbucket=10&amp;id=564061088246&amp;ns=1&amp;pisk=f0JxKPbrk400Aq35VRGlIDMNCHml6dKqoE-QINb01ULJfa2i0tcNBFQJ7ZfchZ2OBhLwSFKZ0G_65FQMibDH0nWNC2jtKvxqjmETREQ1f3i1XMjsHYcocnWNCVEuCXDp0eFfci71fgiRjGjbCFw1Vu_PjS_65Z17PMIFCO665g15vMjffiNfN__Pv5w1CG6WViSffRs653iRYb3KwNPf-Rd_XmCYEYUTIRvR2V7JD0yhDKIAmwKXjqgjbiCARn_--h2eR_tN6draB1tXTFSBlrgO7LKWhBTIrSbX9GKH6Uig6eLJOTIyaVFOJCtDTC1-cxtRHZCNVsZLNtd6udC2MloeVtTyTw5ja4SJnpfO8_USl3xRl6d9o4y1oBKWy6vurJXBTUpOO9sPepvL3B4hJGVj20Fa_ssrcCNaXUPuSvjR-0j0_55-agQn20Fa_ssP2wmuo5PNwb5..&amp;priceTId=2147bf5317254444201387273e3324&amp;spm=a21n57.1.item.2.1475523ctHqiOK&amp;utparam=%7B%22aplus_abtest%22:%22fa90ad00e677211fcac1d6e4539f7e34%22%7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9" Type="http://schemas.openxmlformats.org/officeDocument/2006/relationships/hyperlink" Target="https://detail.tmall.com/item.htm?ali_trackid=2:mm_5539777028_3063500466_115725900203:1725448080000_557624999_0&amp;bxsign=tbkcksegc3bZPIxqDi_VtezK0fQR5DRSm4iENsvrk3athuXUcxfqx53s65O5wI7AwV1toBkyUQpxn7I3Fx9kfKeLiCaldHu_0Z7xjv8SgxpURZu0hNP0MopQ8LQRTs31Oe7tHWmxQu1b3IvSbVi0Nz0xTKvxL8lzwROyfC3k6YmqdrM4V2-0sBQ1sCGYZ2MCVLV&amp;id=559037397190&amp;skuId=3646480359811&amp;spm=a2e1u.27655827.d1661933647166.1&amp;union_lens=lensId:OPT@1725448076@21508ab6_0e2d_191bcb83e5e_0a41@01@eyJmbG9vcklkIjo2MTc4NH0ie;recoveryid:557840457_0@1725447924893;prepvid:201_11.82.60.63_3223415_1725448076337" TargetMode="External"/><Relationship Id="rId4" Type="http://schemas.openxmlformats.org/officeDocument/2006/relationships/hyperlink" Target="https://item.taobao.com/item.htm?spm=a21n57.1.item.99.610a523cXfoNEs&amp;priceTId=213e36da17252053488486619e37ba&amp;utparam=%7B%22aplus_abtest%22:%228d22e6a6d0eba09ffd473cab280bbcd7%22%7D&amp;id=522574858409&amp;ns=1&amp;abbucket=10&amp;pisk=ffMqK0fgWKpqNau3Koea4WbgFkwYY-YB3Aa_jcmgcr40lcqgQ406DriMkVkarchXD5TAbiHr8O6XkInGQRwMRe9BdmFbBRYBG4KjbZE3AZv_iobklg2wFe9Bd0R0DRikRhUpWOqLAO2gi54lrzEVi10gsTmuylEGolXD43rTrlXGIlqlZkrdSl0gm7VuAkBGSoXgq0qbrP2gmbvSKAQzfSxFO5zRDpduOym0omGsEpPGM0UrADDu0mmqm1BGIYr4gATkJQR0GfmL9xiMQTejYb2ubAKh_PPEsxwonUv3w5cmOSeetsunVqHUnv8VhuNaubD0aGXic0zu_fu2usUmG4PLq7jwpugQrmHmahQom2a4nuVWKHousbMY9xTl3JcKc-Gi-U1boXrG407Tq68tBj7G_Sq84yty4XGqA7-NMvI561FvDuzBmSfO6Sq84yty41CTMqEzRnVc." TargetMode="External"/><Relationship Id="rId9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4" Type="http://schemas.openxmlformats.org/officeDocument/2006/relationships/hyperlink" Target="https://item.taobao.com/item.htm?spm=a1z10.3-c-s.w4002-25245783108.11.cd767436PNiEDP&amp;id=25814212067&amp;pisk=fKetGAgFWwbiVTW9aS1nngZdZJS36RENJPrWnq0MGyULcPgiofMjRXiZqh9XhoijHyacbVqf7rexRoPGbjbwDWUaVf4Y0Gojlraxo5fhElrZ3x_oDTXubIbH5Ia9hciCcmiv1SZZzIrZ3x_Y1SyIblzJ1q9rDjsKdmn2hxGj1psKmmgjhVGXRkijRqTylpW5w19LJ8m1C1Mlbx5j9chtlK0pHR2BEfgWA29vH2nI61qsJK9bpWJxL_u1aH0qIVzsXrWyQAGYGRDQCw6jF7zLHbMRiGkQQlDIRrTO-DP_WJGYKi5av-3tNRGp4irsdmajMW7JEcHg9beT_i8Qfz0TNArD2NqKwWhrAXtv1gyLE8paZU0-mCsdvIRq1DS_GI-vQmPUhD3lxcA2gXCEv4jdvIRq1DoKrMYMgIldT" TargetMode="External"/><Relationship Id="rId22" Type="http://schemas.openxmlformats.org/officeDocument/2006/relationships/hyperlink" Target="https://oshwhub.com/heute666/yi-zhi-fa-pai-ji-v1-2?code=AC-31fde32b48924dc4893be1ffcc96a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A32" workbookViewId="0">
      <selection activeCell="H34" sqref="H34"/>
    </sheetView>
  </sheetViews>
  <sheetFormatPr defaultRowHeight="13.9" x14ac:dyDescent="0.4"/>
  <cols>
    <col min="6" max="6" width="10" customWidth="1"/>
    <col min="7" max="7" width="30.19921875" customWidth="1"/>
    <col min="8" max="8" width="29.9296875" customWidth="1"/>
  </cols>
  <sheetData>
    <row r="1" spans="1:11" x14ac:dyDescent="0.4">
      <c r="E1" s="2" t="s">
        <v>68</v>
      </c>
    </row>
    <row r="2" spans="1:11" ht="40.5" customHeight="1" x14ac:dyDescent="0.4">
      <c r="A2" t="s">
        <v>117</v>
      </c>
      <c r="B2" t="s">
        <v>86</v>
      </c>
      <c r="C2" t="s">
        <v>87</v>
      </c>
      <c r="D2" t="s">
        <v>88</v>
      </c>
      <c r="E2" s="2" t="s">
        <v>89</v>
      </c>
      <c r="F2" t="s">
        <v>90</v>
      </c>
      <c r="G2" t="s">
        <v>91</v>
      </c>
      <c r="H2" s="1" t="s">
        <v>121</v>
      </c>
      <c r="I2" t="s">
        <v>69</v>
      </c>
      <c r="J2" t="s">
        <v>70</v>
      </c>
      <c r="K2" t="s">
        <v>92</v>
      </c>
    </row>
    <row r="3" spans="1:11" x14ac:dyDescent="0.4">
      <c r="A3" t="s">
        <v>118</v>
      </c>
      <c r="E3" s="2"/>
      <c r="K3">
        <f>SUM(K6:K114)</f>
        <v>135.75</v>
      </c>
    </row>
    <row r="4" spans="1:11" x14ac:dyDescent="0.4">
      <c r="B4" t="s">
        <v>84</v>
      </c>
      <c r="E4" s="2"/>
    </row>
    <row r="5" spans="1:11" x14ac:dyDescent="0.4">
      <c r="C5" t="s">
        <v>78</v>
      </c>
    </row>
    <row r="6" spans="1:11" x14ac:dyDescent="0.4">
      <c r="D6" t="s">
        <v>78</v>
      </c>
      <c r="F6" t="s">
        <v>32</v>
      </c>
      <c r="G6" t="s">
        <v>124</v>
      </c>
      <c r="I6">
        <v>1</v>
      </c>
      <c r="J6">
        <v>1.2</v>
      </c>
      <c r="K6">
        <f>I6*J6</f>
        <v>1.2</v>
      </c>
    </row>
    <row r="7" spans="1:11" x14ac:dyDescent="0.4">
      <c r="D7" t="s">
        <v>71</v>
      </c>
    </row>
    <row r="8" spans="1:11" x14ac:dyDescent="0.4">
      <c r="E8" t="s">
        <v>2</v>
      </c>
      <c r="F8">
        <v>370</v>
      </c>
      <c r="G8" t="s">
        <v>3</v>
      </c>
      <c r="H8" s="8" t="s">
        <v>170</v>
      </c>
      <c r="I8">
        <v>1</v>
      </c>
      <c r="J8">
        <v>4</v>
      </c>
      <c r="K8">
        <f t="shared" ref="K8:K49" si="0">I8*J8</f>
        <v>4</v>
      </c>
    </row>
    <row r="9" spans="1:11" x14ac:dyDescent="0.4">
      <c r="E9" t="s">
        <v>7</v>
      </c>
      <c r="F9" t="s">
        <v>8</v>
      </c>
      <c r="G9" t="s">
        <v>9</v>
      </c>
      <c r="H9" s="2" t="s">
        <v>119</v>
      </c>
      <c r="I9">
        <v>1</v>
      </c>
      <c r="J9">
        <v>0.08</v>
      </c>
      <c r="K9">
        <f t="shared" si="0"/>
        <v>0.08</v>
      </c>
    </row>
    <row r="10" spans="1:11" x14ac:dyDescent="0.4">
      <c r="E10" t="s">
        <v>72</v>
      </c>
      <c r="G10" t="s">
        <v>73</v>
      </c>
      <c r="H10" s="2" t="s">
        <v>120</v>
      </c>
      <c r="I10">
        <v>1</v>
      </c>
      <c r="J10">
        <v>0.1</v>
      </c>
      <c r="K10">
        <f t="shared" si="0"/>
        <v>0.1</v>
      </c>
    </row>
    <row r="11" spans="1:11" x14ac:dyDescent="0.4">
      <c r="E11" t="s">
        <v>74</v>
      </c>
      <c r="F11">
        <v>104</v>
      </c>
      <c r="H11" s="2" t="s">
        <v>119</v>
      </c>
      <c r="I11">
        <v>1</v>
      </c>
      <c r="J11">
        <v>0.01</v>
      </c>
      <c r="K11">
        <f t="shared" si="0"/>
        <v>0.01</v>
      </c>
    </row>
    <row r="12" spans="1:11" x14ac:dyDescent="0.4">
      <c r="D12" t="s">
        <v>75</v>
      </c>
    </row>
    <row r="13" spans="1:11" ht="41.65" x14ac:dyDescent="0.4">
      <c r="E13" t="s">
        <v>13</v>
      </c>
      <c r="F13" t="s">
        <v>122</v>
      </c>
      <c r="G13" s="1" t="s">
        <v>126</v>
      </c>
      <c r="H13" s="2" t="s">
        <v>123</v>
      </c>
      <c r="I13">
        <v>1</v>
      </c>
      <c r="J13">
        <v>0.3</v>
      </c>
      <c r="K13">
        <f>I13*J13</f>
        <v>0.3</v>
      </c>
    </row>
    <row r="14" spans="1:11" ht="41.65" x14ac:dyDescent="0.4">
      <c r="E14" t="s">
        <v>6</v>
      </c>
      <c r="F14" t="s">
        <v>8</v>
      </c>
      <c r="G14" s="1" t="s">
        <v>125</v>
      </c>
      <c r="H14" s="2" t="s">
        <v>119</v>
      </c>
      <c r="I14">
        <v>1</v>
      </c>
      <c r="J14">
        <v>0.1</v>
      </c>
      <c r="K14">
        <f>I14*J14</f>
        <v>0.1</v>
      </c>
    </row>
    <row r="15" spans="1:11" x14ac:dyDescent="0.4">
      <c r="E15" t="s">
        <v>15</v>
      </c>
      <c r="F15" t="s">
        <v>17</v>
      </c>
      <c r="H15" s="2" t="s">
        <v>119</v>
      </c>
      <c r="I15">
        <v>2</v>
      </c>
      <c r="J15">
        <v>0.1</v>
      </c>
      <c r="K15">
        <f>I15*J15</f>
        <v>0.2</v>
      </c>
    </row>
    <row r="16" spans="1:11" x14ac:dyDescent="0.4">
      <c r="E16" t="s">
        <v>18</v>
      </c>
      <c r="F16" t="s">
        <v>20</v>
      </c>
      <c r="H16" t="s">
        <v>127</v>
      </c>
      <c r="I16">
        <v>2</v>
      </c>
      <c r="J16">
        <v>0.05</v>
      </c>
      <c r="K16">
        <f>I16*J16</f>
        <v>0.1</v>
      </c>
    </row>
    <row r="17" spans="3:11" x14ac:dyDescent="0.4">
      <c r="E17" t="s">
        <v>26</v>
      </c>
      <c r="F17" t="s">
        <v>27</v>
      </c>
      <c r="H17" s="2" t="s">
        <v>119</v>
      </c>
      <c r="I17">
        <v>2</v>
      </c>
      <c r="J17">
        <v>0.05</v>
      </c>
      <c r="K17">
        <f>I17*J17</f>
        <v>0.1</v>
      </c>
    </row>
    <row r="18" spans="3:11" x14ac:dyDescent="0.4">
      <c r="E18" t="s">
        <v>128</v>
      </c>
      <c r="F18" t="s">
        <v>29</v>
      </c>
      <c r="H18" s="2" t="s">
        <v>119</v>
      </c>
      <c r="I18">
        <v>2</v>
      </c>
      <c r="J18">
        <v>0.02</v>
      </c>
      <c r="K18">
        <f t="shared" ref="K18:K19" si="1">I18*J18</f>
        <v>0.04</v>
      </c>
    </row>
    <row r="19" spans="3:11" x14ac:dyDescent="0.4">
      <c r="D19" t="s">
        <v>97</v>
      </c>
      <c r="F19" t="s">
        <v>98</v>
      </c>
      <c r="G19" t="s">
        <v>99</v>
      </c>
      <c r="I19">
        <v>1</v>
      </c>
      <c r="J19">
        <v>0.1</v>
      </c>
      <c r="K19">
        <f t="shared" si="1"/>
        <v>0.1</v>
      </c>
    </row>
    <row r="20" spans="3:11" x14ac:dyDescent="0.4">
      <c r="C20" t="s">
        <v>79</v>
      </c>
    </row>
    <row r="21" spans="3:11" ht="27.75" x14ac:dyDescent="0.4">
      <c r="D21" t="s">
        <v>22</v>
      </c>
      <c r="G21" s="1" t="s">
        <v>130</v>
      </c>
      <c r="I21">
        <v>1</v>
      </c>
      <c r="J21">
        <v>2</v>
      </c>
      <c r="K21">
        <f>I21*J21</f>
        <v>2</v>
      </c>
    </row>
    <row r="22" spans="3:11" x14ac:dyDescent="0.4">
      <c r="D22" t="s">
        <v>23</v>
      </c>
      <c r="F22" t="s">
        <v>32</v>
      </c>
      <c r="G22" t="s">
        <v>38</v>
      </c>
      <c r="I22">
        <v>1</v>
      </c>
      <c r="J22">
        <v>2.1</v>
      </c>
      <c r="K22">
        <f>I22*J22</f>
        <v>2.1</v>
      </c>
    </row>
    <row r="23" spans="3:11" x14ac:dyDescent="0.4">
      <c r="D23" t="s">
        <v>82</v>
      </c>
    </row>
    <row r="24" spans="3:11" x14ac:dyDescent="0.4">
      <c r="E24" t="s">
        <v>63</v>
      </c>
      <c r="F24" t="s">
        <v>32</v>
      </c>
      <c r="G24" t="s">
        <v>35</v>
      </c>
      <c r="I24">
        <v>1</v>
      </c>
      <c r="J24">
        <v>1.2</v>
      </c>
      <c r="K24">
        <f>I24*J24</f>
        <v>1.2</v>
      </c>
    </row>
    <row r="25" spans="3:11" x14ac:dyDescent="0.4">
      <c r="E25" t="s">
        <v>42</v>
      </c>
      <c r="F25" t="s">
        <v>43</v>
      </c>
      <c r="I25">
        <v>6</v>
      </c>
      <c r="J25">
        <v>0.02</v>
      </c>
      <c r="K25">
        <f t="shared" ref="K25" si="2">I25*J25</f>
        <v>0.12</v>
      </c>
    </row>
    <row r="26" spans="3:11" x14ac:dyDescent="0.4">
      <c r="D26" t="s">
        <v>26</v>
      </c>
      <c r="F26" t="s">
        <v>27</v>
      </c>
      <c r="H26" s="2" t="s">
        <v>119</v>
      </c>
      <c r="I26">
        <v>1</v>
      </c>
      <c r="J26">
        <v>0.05</v>
      </c>
      <c r="K26">
        <f>I26*J26</f>
        <v>0.05</v>
      </c>
    </row>
    <row r="27" spans="3:11" x14ac:dyDescent="0.4">
      <c r="D27" t="s">
        <v>41</v>
      </c>
      <c r="F27" t="s">
        <v>80</v>
      </c>
      <c r="G27" t="s">
        <v>115</v>
      </c>
      <c r="I27">
        <v>1</v>
      </c>
      <c r="J27">
        <v>0.05</v>
      </c>
      <c r="K27">
        <f t="shared" ref="K27" si="3">I27*J27</f>
        <v>0.05</v>
      </c>
    </row>
    <row r="28" spans="3:11" x14ac:dyDescent="0.4">
      <c r="D28" t="s">
        <v>41</v>
      </c>
      <c r="F28" t="s">
        <v>44</v>
      </c>
      <c r="G28" t="s">
        <v>116</v>
      </c>
      <c r="I28">
        <v>2</v>
      </c>
      <c r="J28">
        <v>0.05</v>
      </c>
      <c r="K28">
        <f t="shared" ref="K28:K31" si="4">I28*J28</f>
        <v>0.1</v>
      </c>
    </row>
    <row r="29" spans="3:11" x14ac:dyDescent="0.4">
      <c r="D29" s="4" t="s">
        <v>41</v>
      </c>
      <c r="E29" s="4"/>
      <c r="F29" s="4" t="s">
        <v>171</v>
      </c>
      <c r="I29">
        <v>1</v>
      </c>
      <c r="J29">
        <v>0.02</v>
      </c>
      <c r="K29">
        <f t="shared" si="4"/>
        <v>0.02</v>
      </c>
    </row>
    <row r="30" spans="3:11" x14ac:dyDescent="0.4">
      <c r="D30" s="4" t="s">
        <v>42</v>
      </c>
      <c r="E30" s="4"/>
      <c r="F30" s="4" t="s">
        <v>46</v>
      </c>
      <c r="I30">
        <v>1</v>
      </c>
      <c r="J30">
        <v>0.02</v>
      </c>
      <c r="K30">
        <f t="shared" ref="K30" si="5">I30*J30</f>
        <v>0.02</v>
      </c>
    </row>
    <row r="31" spans="3:11" x14ac:dyDescent="0.4">
      <c r="D31" t="s">
        <v>42</v>
      </c>
      <c r="F31" t="s">
        <v>43</v>
      </c>
      <c r="I31">
        <v>5</v>
      </c>
      <c r="J31">
        <v>0.02</v>
      </c>
      <c r="K31">
        <f t="shared" si="4"/>
        <v>0.1</v>
      </c>
    </row>
    <row r="32" spans="3:11" x14ac:dyDescent="0.4">
      <c r="C32" t="s">
        <v>41</v>
      </c>
      <c r="F32" t="s">
        <v>44</v>
      </c>
      <c r="I32">
        <v>2</v>
      </c>
      <c r="J32">
        <v>0.05</v>
      </c>
      <c r="K32">
        <f t="shared" ref="K32:K33" si="6">I32*J32</f>
        <v>0.1</v>
      </c>
    </row>
    <row r="33" spans="3:11" x14ac:dyDescent="0.4">
      <c r="C33" t="s">
        <v>42</v>
      </c>
      <c r="F33" t="s">
        <v>43</v>
      </c>
      <c r="I33">
        <v>2</v>
      </c>
      <c r="J33">
        <v>0.02</v>
      </c>
      <c r="K33">
        <f t="shared" si="6"/>
        <v>0.04</v>
      </c>
    </row>
    <row r="34" spans="3:11" x14ac:dyDescent="0.4">
      <c r="C34" t="s">
        <v>81</v>
      </c>
    </row>
    <row r="35" spans="3:11" x14ac:dyDescent="0.4">
      <c r="D35" t="s">
        <v>77</v>
      </c>
    </row>
    <row r="36" spans="3:11" x14ac:dyDescent="0.4">
      <c r="E36" t="s">
        <v>77</v>
      </c>
      <c r="F36" t="s">
        <v>32</v>
      </c>
      <c r="G36" t="s">
        <v>34</v>
      </c>
      <c r="I36">
        <v>1</v>
      </c>
      <c r="J36">
        <v>1.5</v>
      </c>
      <c r="K36">
        <f>I36*J36</f>
        <v>1.5</v>
      </c>
    </row>
    <row r="37" spans="3:11" x14ac:dyDescent="0.4">
      <c r="E37" t="s">
        <v>42</v>
      </c>
      <c r="F37" t="s">
        <v>43</v>
      </c>
      <c r="I37">
        <v>2</v>
      </c>
      <c r="J37">
        <v>0.02</v>
      </c>
      <c r="K37">
        <f t="shared" ref="K37" si="7">I37*J37</f>
        <v>0.04</v>
      </c>
    </row>
    <row r="38" spans="3:11" x14ac:dyDescent="0.4">
      <c r="E38" t="s">
        <v>41</v>
      </c>
      <c r="F38" t="s">
        <v>45</v>
      </c>
      <c r="I38">
        <v>1</v>
      </c>
      <c r="J38">
        <v>0.02</v>
      </c>
      <c r="K38">
        <f>I38*J38</f>
        <v>0.02</v>
      </c>
    </row>
    <row r="39" spans="3:11" x14ac:dyDescent="0.4">
      <c r="E39" t="s">
        <v>42</v>
      </c>
      <c r="F39" t="s">
        <v>46</v>
      </c>
      <c r="I39">
        <v>1</v>
      </c>
      <c r="J39">
        <v>0.04</v>
      </c>
      <c r="K39">
        <f>I39*J39</f>
        <v>0.04</v>
      </c>
    </row>
    <row r="40" spans="3:11" x14ac:dyDescent="0.4">
      <c r="E40" t="s">
        <v>21</v>
      </c>
      <c r="G40" t="s">
        <v>129</v>
      </c>
      <c r="I40">
        <v>1</v>
      </c>
      <c r="J40">
        <v>2</v>
      </c>
      <c r="K40">
        <f>I40*J40</f>
        <v>2</v>
      </c>
    </row>
    <row r="41" spans="3:11" x14ac:dyDescent="0.4">
      <c r="D41" s="4" t="s">
        <v>26</v>
      </c>
      <c r="F41" s="4" t="s">
        <v>27</v>
      </c>
      <c r="G41" s="4" t="s">
        <v>168</v>
      </c>
      <c r="I41" s="4">
        <v>2</v>
      </c>
      <c r="J41">
        <v>0.05</v>
      </c>
      <c r="K41">
        <f>I41*J41</f>
        <v>0.1</v>
      </c>
    </row>
    <row r="42" spans="3:11" x14ac:dyDescent="0.4">
      <c r="D42" t="s">
        <v>76</v>
      </c>
    </row>
    <row r="43" spans="3:11" x14ac:dyDescent="0.4">
      <c r="E43" s="4" t="s">
        <v>162</v>
      </c>
      <c r="F43" s="4" t="s">
        <v>163</v>
      </c>
      <c r="G43" t="s">
        <v>40</v>
      </c>
      <c r="I43">
        <v>4</v>
      </c>
      <c r="J43">
        <v>0.2</v>
      </c>
      <c r="K43">
        <f t="shared" si="0"/>
        <v>0.8</v>
      </c>
    </row>
    <row r="44" spans="3:11" x14ac:dyDescent="0.4">
      <c r="E44" s="4" t="s">
        <v>164</v>
      </c>
      <c r="F44" s="4" t="s">
        <v>165</v>
      </c>
      <c r="G44" s="4" t="s">
        <v>167</v>
      </c>
      <c r="I44">
        <v>1</v>
      </c>
      <c r="J44">
        <v>0.92</v>
      </c>
      <c r="K44">
        <f t="shared" si="0"/>
        <v>0.92</v>
      </c>
    </row>
    <row r="45" spans="3:11" x14ac:dyDescent="0.4">
      <c r="E45" t="s">
        <v>28</v>
      </c>
      <c r="F45" t="s">
        <v>29</v>
      </c>
      <c r="I45">
        <v>1</v>
      </c>
      <c r="J45">
        <v>0.02</v>
      </c>
      <c r="K45">
        <f t="shared" si="0"/>
        <v>0.02</v>
      </c>
    </row>
    <row r="46" spans="3:11" x14ac:dyDescent="0.4">
      <c r="E46" t="s">
        <v>13</v>
      </c>
      <c r="F46" s="4" t="s">
        <v>169</v>
      </c>
      <c r="G46" t="s">
        <v>14</v>
      </c>
      <c r="I46">
        <v>1</v>
      </c>
      <c r="J46">
        <v>0.3</v>
      </c>
      <c r="K46">
        <f t="shared" si="0"/>
        <v>0.3</v>
      </c>
    </row>
    <row r="47" spans="3:11" x14ac:dyDescent="0.4">
      <c r="E47" s="4" t="s">
        <v>6</v>
      </c>
      <c r="F47" s="4" t="s">
        <v>8</v>
      </c>
      <c r="G47" s="4" t="s">
        <v>166</v>
      </c>
      <c r="I47">
        <v>1</v>
      </c>
      <c r="J47">
        <v>0.15</v>
      </c>
      <c r="K47">
        <f>I47*J47</f>
        <v>0.15</v>
      </c>
    </row>
    <row r="48" spans="3:11" x14ac:dyDescent="0.4">
      <c r="E48" t="s">
        <v>15</v>
      </c>
      <c r="F48" t="s">
        <v>16</v>
      </c>
      <c r="H48" s="2" t="s">
        <v>119</v>
      </c>
      <c r="I48">
        <v>2</v>
      </c>
      <c r="J48">
        <v>0.1</v>
      </c>
      <c r="K48">
        <f t="shared" si="0"/>
        <v>0.2</v>
      </c>
    </row>
    <row r="49" spans="3:11" x14ac:dyDescent="0.4">
      <c r="E49" t="s">
        <v>131</v>
      </c>
      <c r="F49" t="s">
        <v>19</v>
      </c>
      <c r="H49" t="s">
        <v>132</v>
      </c>
      <c r="I49">
        <v>2</v>
      </c>
      <c r="J49">
        <v>0.02</v>
      </c>
      <c r="K49">
        <f t="shared" si="0"/>
        <v>0.04</v>
      </c>
    </row>
    <row r="50" spans="3:11" x14ac:dyDescent="0.4">
      <c r="D50" t="s">
        <v>10</v>
      </c>
    </row>
    <row r="51" spans="3:11" x14ac:dyDescent="0.4">
      <c r="E51" s="4" t="s">
        <v>162</v>
      </c>
      <c r="F51" s="4" t="s">
        <v>163</v>
      </c>
      <c r="G51" t="s">
        <v>40</v>
      </c>
      <c r="I51">
        <v>4</v>
      </c>
      <c r="J51">
        <v>0.2</v>
      </c>
      <c r="K51">
        <f t="shared" ref="K51" si="8">I51*J51</f>
        <v>0.8</v>
      </c>
    </row>
    <row r="52" spans="3:11" x14ac:dyDescent="0.4">
      <c r="E52" t="s">
        <v>128</v>
      </c>
      <c r="F52" t="s">
        <v>29</v>
      </c>
      <c r="H52" s="2" t="s">
        <v>119</v>
      </c>
      <c r="I52">
        <v>1</v>
      </c>
      <c r="J52">
        <v>0.02</v>
      </c>
      <c r="K52">
        <f t="shared" ref="K52" si="9">I52*J52</f>
        <v>0.02</v>
      </c>
    </row>
    <row r="53" spans="3:11" x14ac:dyDescent="0.4">
      <c r="E53" t="s">
        <v>10</v>
      </c>
      <c r="F53" t="s">
        <v>8</v>
      </c>
      <c r="G53" t="s">
        <v>11</v>
      </c>
      <c r="H53" s="2" t="s">
        <v>119</v>
      </c>
      <c r="I53">
        <v>1</v>
      </c>
      <c r="J53">
        <v>0.14000000000000001</v>
      </c>
      <c r="K53">
        <f>I53*J53</f>
        <v>0.14000000000000001</v>
      </c>
    </row>
    <row r="54" spans="3:11" x14ac:dyDescent="0.4">
      <c r="E54" t="s">
        <v>24</v>
      </c>
      <c r="F54" t="s">
        <v>25</v>
      </c>
      <c r="H54" s="2" t="s">
        <v>119</v>
      </c>
      <c r="I54">
        <v>1</v>
      </c>
      <c r="J54">
        <v>0.04</v>
      </c>
      <c r="K54">
        <f>I54*J54</f>
        <v>0.04</v>
      </c>
    </row>
    <row r="55" spans="3:11" x14ac:dyDescent="0.4">
      <c r="D55" t="s">
        <v>21</v>
      </c>
      <c r="F55" t="s">
        <v>186</v>
      </c>
      <c r="H55" s="2"/>
    </row>
    <row r="56" spans="3:11" x14ac:dyDescent="0.4">
      <c r="E56" t="s">
        <v>172</v>
      </c>
      <c r="G56" t="s">
        <v>173</v>
      </c>
      <c r="H56" s="2"/>
    </row>
    <row r="57" spans="3:11" x14ac:dyDescent="0.4">
      <c r="E57" t="s">
        <v>174</v>
      </c>
      <c r="F57" t="s">
        <v>175</v>
      </c>
      <c r="G57" s="9" t="s">
        <v>176</v>
      </c>
      <c r="H57" s="2"/>
      <c r="I57">
        <v>1</v>
      </c>
    </row>
    <row r="58" spans="3:11" x14ac:dyDescent="0.4">
      <c r="E58" t="s">
        <v>174</v>
      </c>
      <c r="F58" t="s">
        <v>177</v>
      </c>
      <c r="G58" s="9" t="s">
        <v>176</v>
      </c>
      <c r="H58" s="2"/>
      <c r="I58">
        <v>1</v>
      </c>
    </row>
    <row r="59" spans="3:11" x14ac:dyDescent="0.4">
      <c r="E59" t="s">
        <v>178</v>
      </c>
      <c r="F59" t="s">
        <v>179</v>
      </c>
      <c r="G59" s="9" t="s">
        <v>176</v>
      </c>
      <c r="H59" s="2"/>
      <c r="I59">
        <v>1</v>
      </c>
    </row>
    <row r="60" spans="3:11" x14ac:dyDescent="0.4">
      <c r="E60" t="s">
        <v>180</v>
      </c>
      <c r="F60" t="s">
        <v>181</v>
      </c>
      <c r="G60" s="9" t="s">
        <v>176</v>
      </c>
      <c r="H60" s="2"/>
      <c r="I60">
        <v>1</v>
      </c>
    </row>
    <row r="61" spans="3:11" x14ac:dyDescent="0.4">
      <c r="E61" t="s">
        <v>182</v>
      </c>
      <c r="G61" s="9" t="s">
        <v>183</v>
      </c>
      <c r="H61" s="2"/>
      <c r="I61">
        <v>1</v>
      </c>
    </row>
    <row r="62" spans="3:11" x14ac:dyDescent="0.4">
      <c r="E62" t="s">
        <v>185</v>
      </c>
      <c r="G62" s="9" t="s">
        <v>184</v>
      </c>
      <c r="H62" s="2"/>
      <c r="I62">
        <v>1</v>
      </c>
    </row>
    <row r="63" spans="3:11" x14ac:dyDescent="0.4">
      <c r="D63" t="s">
        <v>97</v>
      </c>
      <c r="F63" t="s">
        <v>98</v>
      </c>
      <c r="G63" t="s">
        <v>99</v>
      </c>
      <c r="I63">
        <v>1</v>
      </c>
      <c r="J63">
        <v>0.1</v>
      </c>
      <c r="K63">
        <f>I63*J63</f>
        <v>0.1</v>
      </c>
    </row>
    <row r="64" spans="3:11" x14ac:dyDescent="0.4">
      <c r="C64" t="s">
        <v>187</v>
      </c>
      <c r="G64" t="s">
        <v>188</v>
      </c>
      <c r="H64" s="2" t="s">
        <v>189</v>
      </c>
    </row>
    <row r="65" spans="2:11" x14ac:dyDescent="0.4">
      <c r="C65" t="s">
        <v>6</v>
      </c>
      <c r="F65" t="s">
        <v>8</v>
      </c>
      <c r="G65" t="s">
        <v>12</v>
      </c>
      <c r="H65" s="2" t="s">
        <v>119</v>
      </c>
      <c r="I65">
        <v>1</v>
      </c>
      <c r="J65">
        <v>0.1</v>
      </c>
      <c r="K65">
        <f>I65*J65</f>
        <v>0.1</v>
      </c>
    </row>
    <row r="66" spans="2:11" x14ac:dyDescent="0.4">
      <c r="C66" t="s">
        <v>26</v>
      </c>
      <c r="F66" t="s">
        <v>27</v>
      </c>
      <c r="H66" s="2" t="s">
        <v>119</v>
      </c>
      <c r="I66">
        <v>1</v>
      </c>
      <c r="J66">
        <v>0.05</v>
      </c>
      <c r="K66">
        <f>I66*J66</f>
        <v>0.05</v>
      </c>
    </row>
    <row r="67" spans="2:11" x14ac:dyDescent="0.4">
      <c r="C67" t="s">
        <v>41</v>
      </c>
      <c r="F67" t="s">
        <v>44</v>
      </c>
      <c r="I67">
        <v>2</v>
      </c>
      <c r="J67">
        <v>0.05</v>
      </c>
      <c r="K67">
        <f t="shared" ref="K67" si="10">I67*J67</f>
        <v>0.1</v>
      </c>
    </row>
    <row r="68" spans="2:11" x14ac:dyDescent="0.4">
      <c r="C68" t="s">
        <v>83</v>
      </c>
    </row>
    <row r="69" spans="2:11" x14ac:dyDescent="0.4">
      <c r="D69" t="s">
        <v>47</v>
      </c>
      <c r="F69" t="s">
        <v>32</v>
      </c>
      <c r="G69" t="s">
        <v>48</v>
      </c>
      <c r="I69">
        <v>2</v>
      </c>
      <c r="J69">
        <v>0.2</v>
      </c>
      <c r="K69">
        <f>I69*J69</f>
        <v>0.4</v>
      </c>
    </row>
    <row r="70" spans="2:11" x14ac:dyDescent="0.4">
      <c r="D70" s="4" t="s">
        <v>147</v>
      </c>
      <c r="F70" t="s">
        <v>32</v>
      </c>
      <c r="G70" t="s">
        <v>48</v>
      </c>
      <c r="I70">
        <v>2</v>
      </c>
      <c r="J70">
        <v>0.2</v>
      </c>
      <c r="K70">
        <f>I70*J70</f>
        <v>0.4</v>
      </c>
    </row>
    <row r="71" spans="2:11" x14ac:dyDescent="0.4">
      <c r="D71" t="s">
        <v>30</v>
      </c>
      <c r="F71" t="s">
        <v>32</v>
      </c>
      <c r="G71" t="s">
        <v>36</v>
      </c>
      <c r="I71">
        <v>1</v>
      </c>
      <c r="J71">
        <v>1.7</v>
      </c>
      <c r="K71">
        <f>I71*J71</f>
        <v>1.7</v>
      </c>
    </row>
    <row r="72" spans="2:11" x14ac:dyDescent="0.4">
      <c r="D72" s="4" t="s">
        <v>144</v>
      </c>
      <c r="F72" s="4" t="s">
        <v>145</v>
      </c>
      <c r="G72" s="4" t="s">
        <v>146</v>
      </c>
      <c r="I72">
        <v>1</v>
      </c>
      <c r="J72">
        <v>13</v>
      </c>
      <c r="K72">
        <f>I72*J72</f>
        <v>13</v>
      </c>
    </row>
    <row r="73" spans="2:11" x14ac:dyDescent="0.4">
      <c r="D73" t="s">
        <v>41</v>
      </c>
      <c r="F73" t="s">
        <v>49</v>
      </c>
      <c r="I73">
        <v>2</v>
      </c>
      <c r="J73">
        <v>0.05</v>
      </c>
      <c r="K73">
        <f t="shared" ref="K73:K74" si="11">I73*J73</f>
        <v>0.1</v>
      </c>
    </row>
    <row r="74" spans="2:11" x14ac:dyDescent="0.4">
      <c r="D74" t="s">
        <v>42</v>
      </c>
      <c r="F74" t="s">
        <v>43</v>
      </c>
      <c r="I74">
        <v>2</v>
      </c>
      <c r="J74">
        <v>0.02</v>
      </c>
      <c r="K74">
        <f t="shared" si="11"/>
        <v>0.04</v>
      </c>
    </row>
    <row r="75" spans="2:11" x14ac:dyDescent="0.4">
      <c r="C75" t="s">
        <v>31</v>
      </c>
      <c r="F75" t="s">
        <v>32</v>
      </c>
      <c r="G75" t="s">
        <v>37</v>
      </c>
      <c r="I75">
        <v>2</v>
      </c>
      <c r="J75">
        <v>0.4</v>
      </c>
      <c r="K75">
        <f>I75*J75</f>
        <v>0.8</v>
      </c>
    </row>
    <row r="76" spans="2:11" x14ac:dyDescent="0.4">
      <c r="C76" t="s">
        <v>41</v>
      </c>
      <c r="F76" t="s">
        <v>49</v>
      </c>
      <c r="I76">
        <v>2</v>
      </c>
      <c r="J76">
        <v>0.05</v>
      </c>
      <c r="K76">
        <f t="shared" ref="K76" si="12">I76*J76</f>
        <v>0.1</v>
      </c>
    </row>
    <row r="77" spans="2:11" x14ac:dyDescent="0.4">
      <c r="C77" t="s">
        <v>39</v>
      </c>
      <c r="F77" t="s">
        <v>32</v>
      </c>
      <c r="G77" t="s">
        <v>40</v>
      </c>
      <c r="I77">
        <v>1</v>
      </c>
      <c r="J77">
        <v>0.4</v>
      </c>
      <c r="K77">
        <f>I77*J77</f>
        <v>0.4</v>
      </c>
    </row>
    <row r="78" spans="2:11" x14ac:dyDescent="0.4">
      <c r="B78" t="s">
        <v>85</v>
      </c>
    </row>
    <row r="79" spans="2:11" x14ac:dyDescent="0.4">
      <c r="C79" t="s">
        <v>114</v>
      </c>
    </row>
    <row r="80" spans="2:11" x14ac:dyDescent="0.4">
      <c r="D80" t="s">
        <v>113</v>
      </c>
    </row>
    <row r="81" spans="4:11" x14ac:dyDescent="0.4">
      <c r="E81" t="s">
        <v>50</v>
      </c>
      <c r="F81">
        <v>6805</v>
      </c>
      <c r="G81" t="s">
        <v>133</v>
      </c>
      <c r="H81" s="2" t="s">
        <v>119</v>
      </c>
      <c r="I81">
        <v>1</v>
      </c>
      <c r="J81">
        <v>2</v>
      </c>
      <c r="K81">
        <f>I81*J81</f>
        <v>2</v>
      </c>
    </row>
    <row r="82" spans="4:11" x14ac:dyDescent="0.4">
      <c r="E82" t="s">
        <v>51</v>
      </c>
      <c r="F82" t="s">
        <v>32</v>
      </c>
      <c r="G82" t="s">
        <v>33</v>
      </c>
      <c r="I82">
        <v>82</v>
      </c>
      <c r="J82">
        <v>0.2</v>
      </c>
      <c r="K82">
        <f>I82*J82</f>
        <v>16.400000000000002</v>
      </c>
    </row>
    <row r="83" spans="4:11" x14ac:dyDescent="0.4">
      <c r="E83" t="s">
        <v>42</v>
      </c>
      <c r="F83" t="s">
        <v>43</v>
      </c>
      <c r="I83">
        <v>2</v>
      </c>
      <c r="J83">
        <v>0.02</v>
      </c>
      <c r="K83">
        <f t="shared" ref="K83:K84" si="13">I83*J83</f>
        <v>0.04</v>
      </c>
    </row>
    <row r="84" spans="4:11" x14ac:dyDescent="0.4">
      <c r="E84" t="s">
        <v>110</v>
      </c>
      <c r="G84" t="s">
        <v>134</v>
      </c>
      <c r="I84">
        <v>4</v>
      </c>
      <c r="J84">
        <v>0.05</v>
      </c>
      <c r="K84">
        <f t="shared" si="13"/>
        <v>0.2</v>
      </c>
    </row>
    <row r="85" spans="4:11" x14ac:dyDescent="0.4">
      <c r="E85" s="4" t="s">
        <v>154</v>
      </c>
      <c r="F85" t="s">
        <v>155</v>
      </c>
      <c r="G85" t="s">
        <v>156</v>
      </c>
      <c r="I85">
        <v>3</v>
      </c>
      <c r="J85">
        <v>0.2</v>
      </c>
      <c r="K85">
        <f t="shared" ref="K85:K87" si="14">I85*J85</f>
        <v>0.60000000000000009</v>
      </c>
    </row>
    <row r="86" spans="4:11" x14ac:dyDescent="0.4">
      <c r="E86" s="4" t="s">
        <v>157</v>
      </c>
      <c r="G86" t="s">
        <v>158</v>
      </c>
      <c r="I86">
        <v>1</v>
      </c>
      <c r="J86">
        <v>1.5</v>
      </c>
      <c r="K86">
        <f t="shared" si="14"/>
        <v>1.5</v>
      </c>
    </row>
    <row r="87" spans="4:11" x14ac:dyDescent="0.4">
      <c r="E87" s="4" t="s">
        <v>159</v>
      </c>
      <c r="F87" t="s">
        <v>155</v>
      </c>
      <c r="G87" t="s">
        <v>156</v>
      </c>
      <c r="I87">
        <v>3</v>
      </c>
      <c r="J87">
        <v>0.2</v>
      </c>
      <c r="K87">
        <f t="shared" si="14"/>
        <v>0.60000000000000009</v>
      </c>
    </row>
    <row r="88" spans="4:11" x14ac:dyDescent="0.4">
      <c r="D88" t="s">
        <v>93</v>
      </c>
    </row>
    <row r="89" spans="4:11" ht="55.5" x14ac:dyDescent="0.4">
      <c r="E89" t="s">
        <v>0</v>
      </c>
      <c r="F89" t="s">
        <v>1</v>
      </c>
      <c r="G89" s="7" t="s">
        <v>160</v>
      </c>
      <c r="H89" s="3" t="s">
        <v>161</v>
      </c>
      <c r="I89">
        <v>1</v>
      </c>
      <c r="J89">
        <v>15</v>
      </c>
      <c r="K89">
        <f>I89*J89</f>
        <v>15</v>
      </c>
    </row>
    <row r="90" spans="4:11" x14ac:dyDescent="0.4">
      <c r="E90" t="s">
        <v>62</v>
      </c>
      <c r="F90" t="s">
        <v>32</v>
      </c>
      <c r="G90" t="s">
        <v>64</v>
      </c>
      <c r="I90">
        <v>1</v>
      </c>
      <c r="J90">
        <v>0.2</v>
      </c>
      <c r="K90">
        <f>I90*J90</f>
        <v>0.2</v>
      </c>
    </row>
    <row r="91" spans="4:11" x14ac:dyDescent="0.4">
      <c r="E91" t="s">
        <v>94</v>
      </c>
      <c r="G91" t="s">
        <v>95</v>
      </c>
      <c r="I91">
        <v>1</v>
      </c>
      <c r="J91">
        <v>0.1</v>
      </c>
      <c r="K91">
        <f t="shared" ref="K91:K93" si="15">I91*J91</f>
        <v>0.1</v>
      </c>
    </row>
    <row r="92" spans="4:11" x14ac:dyDescent="0.4">
      <c r="D92" t="s">
        <v>41</v>
      </c>
      <c r="F92" t="s">
        <v>96</v>
      </c>
      <c r="G92" t="s">
        <v>100</v>
      </c>
      <c r="I92">
        <v>4</v>
      </c>
      <c r="J92">
        <v>0.05</v>
      </c>
      <c r="K92">
        <f t="shared" si="15"/>
        <v>0.2</v>
      </c>
    </row>
    <row r="93" spans="4:11" x14ac:dyDescent="0.4">
      <c r="D93" t="s">
        <v>41</v>
      </c>
      <c r="F93" t="s">
        <v>101</v>
      </c>
      <c r="G93" t="s">
        <v>102</v>
      </c>
      <c r="I93">
        <v>4</v>
      </c>
      <c r="K93">
        <f t="shared" si="15"/>
        <v>0</v>
      </c>
    </row>
    <row r="94" spans="4:11" x14ac:dyDescent="0.4">
      <c r="D94" t="s">
        <v>103</v>
      </c>
    </row>
    <row r="95" spans="4:11" x14ac:dyDescent="0.4">
      <c r="E95" t="s">
        <v>52</v>
      </c>
      <c r="G95" t="s">
        <v>142</v>
      </c>
      <c r="H95" s="2" t="s">
        <v>143</v>
      </c>
      <c r="I95">
        <v>1</v>
      </c>
      <c r="J95">
        <f>8+2+5</f>
        <v>15</v>
      </c>
      <c r="K95">
        <f>I95*J95</f>
        <v>15</v>
      </c>
    </row>
    <row r="96" spans="4:11" x14ac:dyDescent="0.4">
      <c r="E96" t="s">
        <v>53</v>
      </c>
      <c r="F96" t="s">
        <v>54</v>
      </c>
      <c r="G96" t="s">
        <v>55</v>
      </c>
      <c r="I96">
        <v>1</v>
      </c>
      <c r="J96">
        <v>10</v>
      </c>
      <c r="K96">
        <f>I96*J96</f>
        <v>10</v>
      </c>
    </row>
    <row r="97" spans="2:11" x14ac:dyDescent="0.4">
      <c r="B97" s="5" t="s">
        <v>148</v>
      </c>
      <c r="C97" s="5"/>
      <c r="D97" s="5" t="s">
        <v>105</v>
      </c>
      <c r="E97" s="5"/>
      <c r="F97" s="5"/>
      <c r="G97" s="5"/>
      <c r="H97" s="5"/>
      <c r="I97" s="5"/>
      <c r="J97" s="5"/>
      <c r="K97" s="5"/>
    </row>
    <row r="98" spans="2:11" x14ac:dyDescent="0.4">
      <c r="B98" s="5" t="s">
        <v>148</v>
      </c>
      <c r="C98" s="5"/>
      <c r="D98" s="5"/>
      <c r="E98" s="5" t="s">
        <v>56</v>
      </c>
      <c r="F98" s="5" t="s">
        <v>57</v>
      </c>
      <c r="G98" s="5" t="s">
        <v>139</v>
      </c>
      <c r="H98" s="5"/>
      <c r="I98" s="5">
        <v>1</v>
      </c>
      <c r="J98" s="5">
        <v>10</v>
      </c>
      <c r="K98" s="5"/>
    </row>
    <row r="99" spans="2:11" x14ac:dyDescent="0.4">
      <c r="B99" s="5" t="s">
        <v>148</v>
      </c>
      <c r="C99" s="5"/>
      <c r="D99" s="5"/>
      <c r="E99" s="5" t="s">
        <v>56</v>
      </c>
      <c r="F99" s="5" t="s">
        <v>140</v>
      </c>
      <c r="G99" s="5" t="s">
        <v>141</v>
      </c>
      <c r="H99" s="5"/>
      <c r="I99" s="5"/>
      <c r="J99" s="5"/>
      <c r="K99" s="5"/>
    </row>
    <row r="100" spans="2:11" x14ac:dyDescent="0.4">
      <c r="B100" s="5" t="s">
        <v>148</v>
      </c>
      <c r="C100" s="5"/>
      <c r="D100" s="5"/>
      <c r="E100" s="5" t="s">
        <v>58</v>
      </c>
      <c r="F100" s="5"/>
      <c r="G100" s="5" t="s">
        <v>142</v>
      </c>
      <c r="H100" s="6" t="s">
        <v>143</v>
      </c>
      <c r="I100" s="5">
        <v>1</v>
      </c>
      <c r="J100" s="5">
        <v>4</v>
      </c>
      <c r="K100" s="5"/>
    </row>
    <row r="101" spans="2:11" x14ac:dyDescent="0.4">
      <c r="B101" s="5" t="s">
        <v>148</v>
      </c>
      <c r="C101" s="5"/>
      <c r="D101" s="5"/>
      <c r="E101" s="5" t="s">
        <v>72</v>
      </c>
      <c r="F101" s="5"/>
      <c r="G101" s="5" t="s">
        <v>104</v>
      </c>
      <c r="H101" s="5"/>
      <c r="I101" s="5">
        <v>1</v>
      </c>
      <c r="J101" s="5">
        <v>0.2</v>
      </c>
      <c r="K101" s="5"/>
    </row>
    <row r="102" spans="2:11" x14ac:dyDescent="0.4">
      <c r="B102" s="5" t="s">
        <v>148</v>
      </c>
      <c r="C102" s="5"/>
      <c r="D102" s="5"/>
      <c r="E102" s="5" t="s">
        <v>106</v>
      </c>
      <c r="F102" s="5"/>
      <c r="G102" s="5"/>
      <c r="H102" s="5"/>
      <c r="I102" s="5"/>
      <c r="J102" s="5"/>
      <c r="K102" s="5"/>
    </row>
    <row r="103" spans="2:11" x14ac:dyDescent="0.4">
      <c r="B103" s="5" t="s">
        <v>148</v>
      </c>
      <c r="C103" s="5"/>
      <c r="D103" s="5"/>
      <c r="E103" s="5" t="s">
        <v>107</v>
      </c>
      <c r="F103" s="5"/>
      <c r="G103" s="5" t="s">
        <v>108</v>
      </c>
      <c r="H103" s="5"/>
      <c r="I103" s="5"/>
      <c r="J103" s="5"/>
      <c r="K103" s="5"/>
    </row>
    <row r="104" spans="2:11" x14ac:dyDescent="0.4">
      <c r="B104" s="5" t="s">
        <v>148</v>
      </c>
      <c r="C104" s="5"/>
      <c r="D104" s="5" t="s">
        <v>60</v>
      </c>
      <c r="E104" s="5"/>
      <c r="F104" s="5"/>
      <c r="G104" s="5" t="s">
        <v>137</v>
      </c>
      <c r="H104" s="5"/>
      <c r="I104" s="5">
        <v>2</v>
      </c>
      <c r="J104" s="5">
        <v>0.3</v>
      </c>
      <c r="K104" s="5"/>
    </row>
    <row r="105" spans="2:11" x14ac:dyDescent="0.4">
      <c r="D105" s="4" t="s">
        <v>61</v>
      </c>
      <c r="E105" t="s">
        <v>149</v>
      </c>
      <c r="F105" t="s">
        <v>32</v>
      </c>
      <c r="G105" t="s">
        <v>150</v>
      </c>
      <c r="I105">
        <v>7</v>
      </c>
      <c r="J105">
        <v>0.2</v>
      </c>
      <c r="K105">
        <f>I105*J105</f>
        <v>1.4000000000000001</v>
      </c>
    </row>
    <row r="106" spans="2:11" x14ac:dyDescent="0.4">
      <c r="D106" t="s">
        <v>59</v>
      </c>
      <c r="G106" t="s">
        <v>136</v>
      </c>
      <c r="I106">
        <v>1</v>
      </c>
      <c r="J106">
        <v>1</v>
      </c>
      <c r="K106">
        <f t="shared" ref="K106:K108" si="16">I106*J106</f>
        <v>1</v>
      </c>
    </row>
    <row r="107" spans="2:11" x14ac:dyDescent="0.4">
      <c r="D107" t="s">
        <v>41</v>
      </c>
      <c r="F107" t="s">
        <v>101</v>
      </c>
      <c r="G107" t="s">
        <v>111</v>
      </c>
      <c r="I107">
        <v>5</v>
      </c>
      <c r="J107">
        <v>0.05</v>
      </c>
      <c r="K107">
        <f t="shared" si="16"/>
        <v>0.25</v>
      </c>
    </row>
    <row r="108" spans="2:11" x14ac:dyDescent="0.4">
      <c r="D108" t="s">
        <v>151</v>
      </c>
      <c r="F108" t="s">
        <v>152</v>
      </c>
      <c r="G108" t="s">
        <v>153</v>
      </c>
      <c r="I108">
        <v>5</v>
      </c>
      <c r="J108">
        <v>0.02</v>
      </c>
      <c r="K108">
        <f t="shared" si="16"/>
        <v>0.1</v>
      </c>
    </row>
    <row r="110" spans="2:11" ht="41.65" x14ac:dyDescent="0.4">
      <c r="B110" t="s">
        <v>4</v>
      </c>
      <c r="F110" t="s">
        <v>5</v>
      </c>
      <c r="G110" s="1" t="s">
        <v>65</v>
      </c>
      <c r="H110" s="3" t="s">
        <v>135</v>
      </c>
      <c r="I110">
        <v>1</v>
      </c>
      <c r="J110">
        <v>20</v>
      </c>
      <c r="K110">
        <f>I110*J110</f>
        <v>20</v>
      </c>
    </row>
    <row r="111" spans="2:11" x14ac:dyDescent="0.4">
      <c r="B111" t="s">
        <v>66</v>
      </c>
      <c r="F111" t="s">
        <v>32</v>
      </c>
      <c r="G111" t="s">
        <v>67</v>
      </c>
      <c r="I111">
        <v>1</v>
      </c>
      <c r="J111">
        <v>0.3</v>
      </c>
      <c r="K111">
        <f>I111*J111</f>
        <v>0.3</v>
      </c>
    </row>
    <row r="112" spans="2:11" x14ac:dyDescent="0.4">
      <c r="B112" t="s">
        <v>41</v>
      </c>
      <c r="F112" t="s">
        <v>49</v>
      </c>
      <c r="G112" t="s">
        <v>112</v>
      </c>
      <c r="I112">
        <v>3</v>
      </c>
      <c r="J112">
        <v>0.05</v>
      </c>
      <c r="K112">
        <f>I112*J112</f>
        <v>0.15000000000000002</v>
      </c>
    </row>
    <row r="113" spans="2:11" x14ac:dyDescent="0.4">
      <c r="B113" t="s">
        <v>151</v>
      </c>
      <c r="F113" t="s">
        <v>152</v>
      </c>
      <c r="G113" t="s">
        <v>112</v>
      </c>
      <c r="I113">
        <v>3</v>
      </c>
      <c r="J113">
        <v>0.02</v>
      </c>
      <c r="K113">
        <f t="shared" ref="K113" si="17">I113*J113</f>
        <v>0.06</v>
      </c>
    </row>
    <row r="114" spans="2:11" ht="27.75" x14ac:dyDescent="0.4">
      <c r="B114" t="s">
        <v>109</v>
      </c>
      <c r="F114">
        <v>18650</v>
      </c>
      <c r="G114" s="1" t="s">
        <v>138</v>
      </c>
      <c r="I114">
        <v>2</v>
      </c>
      <c r="J114">
        <v>7</v>
      </c>
      <c r="K114">
        <f>I114*J114</f>
        <v>14</v>
      </c>
    </row>
    <row r="117" spans="2:11" x14ac:dyDescent="0.4">
      <c r="G117" s="1"/>
      <c r="H117" s="1"/>
    </row>
  </sheetData>
  <phoneticPr fontId="1" type="noConversion"/>
  <hyperlinks>
    <hyperlink ref="E1" r:id="rId1" xr:uid="{2AA7D190-2143-4281-991A-4732977F8B6C}"/>
    <hyperlink ref="H9" r:id="rId2" xr:uid="{5BED0785-B599-4E69-85E0-BFB306FA32E9}"/>
    <hyperlink ref="H10" r:id="rId3" xr:uid="{005029B2-C43A-4693-8DE8-D796FC989149}"/>
    <hyperlink ref="H11" r:id="rId4" xr:uid="{4A218481-4012-4B36-AB6A-4100C1BB9B62}"/>
    <hyperlink ref="H8" r:id="rId5" display="淘宝链接 - 我实物是用的这种" xr:uid="{AE76B0EA-07FB-47E5-81CD-F2E542C87CC5}"/>
    <hyperlink ref="H13" r:id="rId6" display="淘宝链接" xr:uid="{34A801AD-20BA-4C82-9311-E69A350FE0EB}"/>
    <hyperlink ref="H14" r:id="rId7" xr:uid="{C7EA64B5-0227-41A4-98E0-E886618C13EE}"/>
    <hyperlink ref="H15" r:id="rId8" xr:uid="{A3CDA3C1-FD88-4BC1-B557-2ABC8770C052}"/>
    <hyperlink ref="H48" r:id="rId9" xr:uid="{8B8CC23D-F29E-4628-AFAB-2DFF557DD63F}"/>
    <hyperlink ref="H17" r:id="rId10" xr:uid="{2BAE6DAB-F95A-4EC6-BB0C-E3F8A5F13F77}"/>
    <hyperlink ref="H18" r:id="rId11" xr:uid="{1BB91272-7152-4450-BA9F-59083926B7BC}"/>
    <hyperlink ref="H26" r:id="rId12" xr:uid="{336AC125-F78F-47AF-92E0-741D4AE9794A}"/>
    <hyperlink ref="H52" r:id="rId13" xr:uid="{F4ED6580-61DF-4DDF-8270-58A21CAA4F79}"/>
    <hyperlink ref="H53" r:id="rId14" xr:uid="{4B201877-2ABC-4E11-80D6-7CD5C267947A}"/>
    <hyperlink ref="H54" r:id="rId15" xr:uid="{7EE8A684-7E56-4B79-8131-38ECF9A6BCBE}"/>
    <hyperlink ref="H65" r:id="rId16" xr:uid="{88C71FC5-8150-413E-88D3-0B23693D6B23}"/>
    <hyperlink ref="H66" r:id="rId17" xr:uid="{752C292E-90E1-48C8-91C4-CE764A98DF96}"/>
    <hyperlink ref="H81" r:id="rId18" xr:uid="{785D882A-0DA2-4C36-BD36-E07CDA1F11D2}"/>
    <hyperlink ref="H110" r:id="rId19" xr:uid="{E9820C19-53BA-4C42-8AD6-E66456FF891D}"/>
    <hyperlink ref="H95" r:id="rId20" xr:uid="{2E1D7BF0-34B0-43E2-9C7C-140A4C715735}"/>
    <hyperlink ref="H100" r:id="rId21" xr:uid="{313CDD14-31DD-4DF3-8312-97B656B2E48F}"/>
    <hyperlink ref="H64" r:id="rId22" location="5" xr:uid="{DA580964-0BB3-40CE-9D99-3CBC65F3ADB7}"/>
  </hyperlinks>
  <pageMargins left="0.7" right="0.7" top="0.75" bottom="0.75" header="0.3" footer="0.3"/>
  <pageSetup paperSize="9" orientation="portrait" r:id="rId2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Yu</dc:creator>
  <cp:lastModifiedBy>Roger Yu</cp:lastModifiedBy>
  <dcterms:created xsi:type="dcterms:W3CDTF">2015-06-05T18:19:34Z</dcterms:created>
  <dcterms:modified xsi:type="dcterms:W3CDTF">2025-03-30T12:00:39Z</dcterms:modified>
</cp:coreProperties>
</file>