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b.Bro.Calc." sheetId="1" r:id="rId4"/>
  </sheets>
  <definedNames/>
  <calcPr/>
</workbook>
</file>

<file path=xl/sharedStrings.xml><?xml version="1.0" encoding="utf-8"?>
<sst xmlns="http://schemas.openxmlformats.org/spreadsheetml/2006/main" count="45" uniqueCount="34">
  <si>
    <t>Y-axis</t>
  </si>
  <si>
    <t>Note</t>
  </si>
  <si>
    <t>R.Value</t>
  </si>
  <si>
    <t>Measured</t>
  </si>
  <si>
    <t>=</t>
  </si>
  <si>
    <t>Requested</t>
  </si>
  <si>
    <t>Value</t>
  </si>
  <si>
    <t>i.e.</t>
  </si>
  <si>
    <t>110mm</t>
  </si>
  <si>
    <t xml:space="preserve">is </t>
  </si>
  <si>
    <t>Skew</t>
  </si>
  <si>
    <t>requested</t>
  </si>
  <si>
    <t>Half Circle</t>
  </si>
  <si>
    <t>Error</t>
  </si>
  <si>
    <t>Ave</t>
  </si>
  <si>
    <t>X-axis</t>
  </si>
  <si>
    <t>Triangle</t>
  </si>
  <si>
    <t>Quarter Circle</t>
  </si>
  <si>
    <t>Skew Result</t>
  </si>
  <si>
    <t>Klipper Skew (see link)</t>
  </si>
  <si>
    <t>[skew_correction]</t>
  </si>
  <si>
    <t>E-step Calculator</t>
  </si>
  <si>
    <t>SKEW_PROFILE SAVE=my_skew_profile</t>
  </si>
  <si>
    <t>Starting E-steps</t>
  </si>
  <si>
    <t>New E-steps</t>
  </si>
  <si>
    <t>(input yours)</t>
  </si>
  <si>
    <t>Y</t>
  </si>
  <si>
    <t xml:space="preserve"> &gt;&gt;&gt;&gt;</t>
  </si>
  <si>
    <t>Klipper Skew Info</t>
  </si>
  <si>
    <t>https://github.com/Klipper3d/klipper/blob/master/docs/Skew_Correction.md</t>
  </si>
  <si>
    <t>Marlin Skew info</t>
  </si>
  <si>
    <t>X</t>
  </si>
  <si>
    <t>&gt;&gt;&gt;&gt;</t>
  </si>
  <si>
    <t>https://marlinfw.org/docs/gcode/M852.html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</si>
</sst>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1.0"/>
      <color rgb="FF000000"/>
      <name val="Calibri"/>
    </font>
    <font>
      <b/>
      <sz val="12.0"/>
      <color rgb="FF000000"/>
      <name val="Calibri"/>
    </font>
    <font>
      <color theme="1"/>
      <name val="Arial"/>
      <scheme val="minor"/>
    </font>
    <font>
      <sz val="11.0"/>
      <color rgb="FFFF0000"/>
      <name val="Calibri"/>
    </font>
    <font>
      <u/>
      <sz val="11.0"/>
      <color rgb="FF000000"/>
      <name val="Calibri"/>
    </font>
    <font/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color rgb="FFFFFFFF"/>
      <name val="Calibri"/>
    </font>
    <font>
      <sz val="11.0"/>
      <color rgb="FF262626"/>
      <name val="Calibri"/>
    </font>
    <font>
      <color rgb="FF262626"/>
      <name val="Consolas"/>
    </font>
    <font>
      <color theme="0"/>
      <name val="Consolas"/>
    </font>
    <font>
      <u/>
      <sz val="11.0"/>
      <color rgb="FF262626"/>
      <name val="Calibri"/>
    </font>
    <font>
      <u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6FFFF"/>
        <bgColor rgb="FF66FFFF"/>
      </patternFill>
    </fill>
    <fill>
      <patternFill patternType="solid">
        <fgColor rgb="FFFFFF00"/>
        <bgColor rgb="FFFFFF00"/>
      </patternFill>
    </fill>
    <fill>
      <patternFill patternType="solid">
        <fgColor rgb="FF66FF66"/>
        <bgColor rgb="FF66FF66"/>
      </patternFill>
    </fill>
    <fill>
      <patternFill patternType="solid">
        <fgColor rgb="FF3333FF"/>
        <bgColor rgb="FF3333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2" fontId="3" numFmtId="0" xfId="0" applyAlignment="1" applyFill="1" applyFont="1">
      <alignment readingOrder="0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quotePrefix="1" borderId="7" fillId="2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2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2" fillId="0" fontId="6" numFmtId="0" xfId="0" applyBorder="1" applyFont="1"/>
    <xf borderId="0" fillId="0" fontId="1" numFmtId="0" xfId="0" applyAlignment="1" applyFont="1">
      <alignment horizontal="center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5" fillId="0" fontId="6" numFmtId="0" xfId="0" applyBorder="1" applyFont="1"/>
    <xf borderId="0" fillId="4" fontId="1" numFmtId="0" xfId="0" applyAlignment="1" applyFill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5" fontId="1" numFmtId="0" xfId="0" applyAlignment="1" applyFill="1" applyFont="1">
      <alignment horizontal="right" readingOrder="0"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1" fillId="0" fontId="3" numFmtId="10" xfId="0" applyAlignment="1" applyBorder="1" applyFont="1" applyNumberFormat="1">
      <alignment horizontal="left"/>
    </xf>
    <xf borderId="11" fillId="0" fontId="7" numFmtId="0" xfId="0" applyAlignment="1" applyBorder="1" applyFont="1">
      <alignment horizontal="left" readingOrder="0" shrinkToFit="0" vertical="bottom" wrapText="0"/>
    </xf>
    <xf borderId="11" fillId="0" fontId="8" numFmtId="10" xfId="0" applyAlignment="1" applyBorder="1" applyFont="1" applyNumberFormat="1">
      <alignment horizontal="right" readingOrder="0" shrinkToFit="0" vertical="bottom" wrapText="0"/>
    </xf>
    <xf borderId="12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0" fillId="6" fontId="9" numFmtId="0" xfId="0" applyAlignment="1" applyFill="1" applyFont="1">
      <alignment horizontal="right" readingOrder="0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5" fillId="0" fontId="3" numFmtId="0" xfId="0" applyBorder="1" applyFont="1"/>
    <xf borderId="0" fillId="7" fontId="9" numFmtId="0" xfId="0" applyAlignment="1" applyFill="1" applyFont="1">
      <alignment horizontal="right" readingOrder="0" shrinkToFit="0" vertical="bottom" wrapText="0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8" fillId="0" fontId="1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2" fillId="0" fontId="10" numFmtId="0" xfId="0" applyAlignment="1" applyBorder="1" applyFont="1">
      <alignment shrinkToFit="0" vertical="bottom" wrapText="0"/>
    </xf>
    <xf borderId="3" fillId="0" fontId="10" numFmtId="0" xfId="0" applyAlignment="1" applyBorder="1" applyFont="1">
      <alignment shrinkToFit="0" vertical="bottom" wrapText="0"/>
    </xf>
    <xf borderId="4" fillId="8" fontId="11" numFmtId="0" xfId="0" applyAlignment="1" applyBorder="1" applyFill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5" fillId="0" fontId="10" numFmtId="0" xfId="0" applyAlignment="1" applyBorder="1" applyFont="1">
      <alignment shrinkToFit="0" vertical="bottom" wrapText="0"/>
    </xf>
    <xf borderId="4" fillId="9" fontId="12" numFmtId="0" xfId="0" applyAlignment="1" applyBorder="1" applyFill="1" applyFont="1">
      <alignment readingOrder="0" shrinkToFit="0" vertical="bottom" wrapText="0"/>
    </xf>
    <xf borderId="4" fillId="0" fontId="10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9" fontId="9" numFmtId="2" xfId="0" applyAlignment="1" applyFont="1" applyNumberFormat="1">
      <alignment horizontal="right" readingOrder="0" shrinkToFit="0" vertical="bottom" wrapText="0"/>
    </xf>
    <xf borderId="4" fillId="0" fontId="3" numFmtId="0" xfId="0" applyAlignment="1" applyBorder="1" applyFont="1">
      <alignment readingOrder="0"/>
    </xf>
    <xf borderId="4" fillId="0" fontId="1" numFmtId="0" xfId="0" applyAlignment="1" applyBorder="1" applyFont="1">
      <alignment horizontal="center" shrinkToFit="0" vertical="bottom" wrapText="0"/>
    </xf>
    <xf borderId="4" fillId="0" fontId="13" numFmtId="0" xfId="0" applyAlignment="1" applyBorder="1" applyFont="1">
      <alignment readingOrder="0" shrinkToFit="0" vertical="bottom" wrapText="0"/>
    </xf>
    <xf borderId="0" fillId="0" fontId="9" numFmtId="2" xfId="0" applyAlignment="1" applyFont="1" applyNumberFormat="1">
      <alignment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11" fillId="9" fontId="9" numFmtId="2" xfId="0" applyAlignment="1" applyBorder="1" applyFont="1" applyNumberFormat="1">
      <alignment horizontal="right" readingOrder="0" shrinkToFit="0" vertical="bottom" wrapText="0"/>
    </xf>
    <xf borderId="10" fillId="0" fontId="14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Klipper3d/klipper/blob/master/docs/Skew_Correction.md" TargetMode="External"/><Relationship Id="rId2" Type="http://schemas.openxmlformats.org/officeDocument/2006/relationships/hyperlink" Target="https://marlinfw.org/docs/gcode/M852.htm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6.13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4"/>
      <c r="G2" s="5" t="s">
        <v>1</v>
      </c>
    </row>
    <row r="3">
      <c r="B3" s="6"/>
      <c r="C3" s="7" t="s">
        <v>2</v>
      </c>
      <c r="D3" s="7" t="s">
        <v>3</v>
      </c>
      <c r="E3" s="1"/>
      <c r="F3" s="8"/>
      <c r="G3" s="9" t="s">
        <v>2</v>
      </c>
    </row>
    <row r="4">
      <c r="B4" s="6"/>
      <c r="C4" s="10">
        <v>110.0</v>
      </c>
      <c r="D4" s="11">
        <v>110.0</v>
      </c>
      <c r="E4" s="12">
        <f>D4/C4</f>
        <v>1</v>
      </c>
      <c r="F4" s="8"/>
      <c r="G4" s="13" t="s">
        <v>4</v>
      </c>
    </row>
    <row r="5">
      <c r="B5" s="6"/>
      <c r="C5" s="10"/>
      <c r="D5" s="14"/>
      <c r="E5" s="12"/>
      <c r="F5" s="8"/>
      <c r="G5" s="15" t="s">
        <v>5</v>
      </c>
    </row>
    <row r="6">
      <c r="B6" s="6"/>
      <c r="C6" s="10">
        <v>60.0</v>
      </c>
      <c r="D6" s="14">
        <v>60.0</v>
      </c>
      <c r="E6" s="12">
        <f>D6/C6</f>
        <v>1</v>
      </c>
      <c r="F6" s="8"/>
      <c r="G6" s="15" t="s">
        <v>6</v>
      </c>
    </row>
    <row r="7">
      <c r="B7" s="6"/>
      <c r="C7" s="10"/>
      <c r="D7" s="14"/>
      <c r="E7" s="12"/>
      <c r="F7" s="8"/>
      <c r="G7" s="15" t="s">
        <v>7</v>
      </c>
    </row>
    <row r="8">
      <c r="B8" s="6"/>
      <c r="C8" s="10">
        <v>30.0</v>
      </c>
      <c r="D8" s="14">
        <v>30.0</v>
      </c>
      <c r="E8" s="12">
        <f>D8/C8</f>
        <v>1</v>
      </c>
      <c r="F8" s="8"/>
      <c r="G8" s="15" t="s">
        <v>8</v>
      </c>
    </row>
    <row r="9">
      <c r="B9" s="6"/>
      <c r="C9" s="16"/>
      <c r="D9" s="14"/>
      <c r="E9" s="12"/>
      <c r="F9" s="8"/>
      <c r="G9" s="15" t="s">
        <v>9</v>
      </c>
      <c r="J9" s="1"/>
      <c r="K9" s="17"/>
      <c r="L9" s="18" t="s">
        <v>10</v>
      </c>
      <c r="M9" s="19"/>
      <c r="N9" s="4"/>
      <c r="O9" s="1"/>
    </row>
    <row r="10">
      <c r="B10" s="6"/>
      <c r="C10" s="20"/>
      <c r="D10" s="21"/>
      <c r="E10" s="1"/>
      <c r="F10" s="8"/>
      <c r="G10" s="22" t="s">
        <v>11</v>
      </c>
      <c r="J10" s="1"/>
      <c r="K10" s="23" t="s">
        <v>12</v>
      </c>
      <c r="L10" s="1"/>
      <c r="M10" s="1"/>
      <c r="N10" s="8"/>
      <c r="O10" s="1"/>
    </row>
    <row r="11">
      <c r="B11" s="6"/>
      <c r="C11" s="24">
        <v>45.0</v>
      </c>
      <c r="D11" s="14">
        <v>45.0</v>
      </c>
      <c r="E11" s="12">
        <f t="shared" ref="E11:E12" si="1">D11/C11</f>
        <v>1</v>
      </c>
      <c r="F11" s="8"/>
      <c r="G11" s="1"/>
      <c r="J11" s="1"/>
      <c r="K11" s="6"/>
      <c r="L11" s="7" t="s">
        <v>2</v>
      </c>
      <c r="M11" s="7" t="s">
        <v>3</v>
      </c>
      <c r="N11" s="25"/>
      <c r="O11" s="1"/>
    </row>
    <row r="12">
      <c r="A12" s="1"/>
      <c r="B12" s="6"/>
      <c r="C12" s="26">
        <v>85.0</v>
      </c>
      <c r="D12" s="27">
        <v>85.0</v>
      </c>
      <c r="E12" s="12">
        <f t="shared" si="1"/>
        <v>1</v>
      </c>
      <c r="F12" s="8"/>
      <c r="G12" s="1"/>
      <c r="J12" s="1"/>
      <c r="K12" s="6"/>
      <c r="L12" s="28">
        <v>100.0</v>
      </c>
      <c r="M12" s="29">
        <v>100.0</v>
      </c>
      <c r="N12" s="8"/>
      <c r="O12" s="1"/>
    </row>
    <row r="13">
      <c r="A13" s="1"/>
      <c r="B13" s="6"/>
      <c r="C13" s="20"/>
      <c r="D13" s="20"/>
      <c r="E13" s="1"/>
      <c r="F13" s="8"/>
      <c r="G13" s="1"/>
      <c r="J13" s="1"/>
      <c r="K13" s="6"/>
      <c r="L13" s="1"/>
      <c r="M13" s="1"/>
      <c r="N13" s="8"/>
      <c r="O13" s="1"/>
    </row>
    <row r="14">
      <c r="A14" s="1"/>
      <c r="B14" s="30" t="s">
        <v>13</v>
      </c>
      <c r="C14" s="31">
        <f>-1+E14</f>
        <v>0</v>
      </c>
      <c r="D14" s="32" t="s">
        <v>14</v>
      </c>
      <c r="E14" s="33">
        <f>AVERAGE(E4:E12)</f>
        <v>1</v>
      </c>
      <c r="F14" s="34"/>
      <c r="G14" s="1"/>
      <c r="J14" s="1"/>
      <c r="K14" s="6"/>
      <c r="L14" s="1"/>
      <c r="M14" s="1"/>
      <c r="N14" s="8"/>
      <c r="O14" s="1"/>
    </row>
    <row r="15">
      <c r="A15" s="1"/>
      <c r="B15" s="35"/>
      <c r="F15" s="1"/>
      <c r="G15" s="1"/>
      <c r="J15" s="1"/>
      <c r="K15" s="6"/>
      <c r="L15" s="1"/>
      <c r="M15" s="1"/>
      <c r="N15" s="8"/>
      <c r="O15" s="1"/>
    </row>
    <row r="16">
      <c r="A16" s="1"/>
      <c r="B16" s="2" t="s">
        <v>15</v>
      </c>
      <c r="C16" s="36"/>
      <c r="D16" s="36"/>
      <c r="E16" s="3"/>
      <c r="F16" s="4"/>
      <c r="G16" s="1"/>
      <c r="J16" s="1"/>
      <c r="K16" s="23" t="s">
        <v>16</v>
      </c>
      <c r="L16" s="1"/>
      <c r="M16" s="1"/>
      <c r="N16" s="8"/>
      <c r="O16" s="1"/>
    </row>
    <row r="17">
      <c r="A17" s="1"/>
      <c r="B17" s="6"/>
      <c r="C17" s="10" t="s">
        <v>2</v>
      </c>
      <c r="D17" s="10" t="s">
        <v>3</v>
      </c>
      <c r="E17" s="1"/>
      <c r="F17" s="8"/>
      <c r="G17" s="1"/>
      <c r="J17" s="1"/>
      <c r="K17" s="23"/>
      <c r="L17" s="7" t="s">
        <v>2</v>
      </c>
      <c r="M17" s="7" t="s">
        <v>3</v>
      </c>
      <c r="N17" s="25"/>
      <c r="O17" s="1"/>
    </row>
    <row r="18">
      <c r="A18" s="1"/>
      <c r="B18" s="6"/>
      <c r="C18" s="10">
        <v>110.0</v>
      </c>
      <c r="D18" s="37">
        <v>110.0</v>
      </c>
      <c r="E18" s="12">
        <f>D18/C18</f>
        <v>1</v>
      </c>
      <c r="F18" s="8"/>
      <c r="G18" s="1"/>
      <c r="J18" s="1"/>
      <c r="K18" s="6"/>
      <c r="L18" s="38">
        <v>100.0</v>
      </c>
      <c r="M18" s="29">
        <v>100.0</v>
      </c>
      <c r="N18" s="8"/>
      <c r="O18" s="1"/>
    </row>
    <row r="19">
      <c r="A19" s="1"/>
      <c r="B19" s="6"/>
      <c r="C19" s="10"/>
      <c r="D19" s="39"/>
      <c r="E19" s="12"/>
      <c r="F19" s="8"/>
      <c r="G19" s="1"/>
      <c r="J19" s="1"/>
      <c r="K19" s="40"/>
      <c r="N19" s="41"/>
      <c r="O19" s="1"/>
    </row>
    <row r="20">
      <c r="A20" s="1"/>
      <c r="B20" s="6"/>
      <c r="C20" s="10">
        <v>60.0</v>
      </c>
      <c r="D20" s="39">
        <v>60.0</v>
      </c>
      <c r="E20" s="12">
        <f>D20/C20</f>
        <v>1</v>
      </c>
      <c r="F20" s="8"/>
      <c r="G20" s="1"/>
      <c r="J20" s="1"/>
      <c r="K20" s="6"/>
      <c r="L20" s="1"/>
      <c r="M20" s="1"/>
      <c r="N20" s="8"/>
      <c r="O20" s="1"/>
    </row>
    <row r="21">
      <c r="A21" s="1"/>
      <c r="B21" s="6"/>
      <c r="C21" s="10"/>
      <c r="D21" s="39"/>
      <c r="E21" s="12"/>
      <c r="F21" s="8"/>
      <c r="G21" s="1"/>
      <c r="J21" s="1"/>
      <c r="K21" s="6"/>
      <c r="L21" s="1"/>
      <c r="M21" s="1"/>
      <c r="N21" s="8"/>
      <c r="O21" s="1"/>
    </row>
    <row r="22">
      <c r="A22" s="1"/>
      <c r="B22" s="6"/>
      <c r="C22" s="10">
        <v>30.0</v>
      </c>
      <c r="D22" s="39">
        <v>30.0</v>
      </c>
      <c r="E22" s="12">
        <f>D22/C22</f>
        <v>1</v>
      </c>
      <c r="F22" s="8"/>
      <c r="G22" s="1"/>
      <c r="J22" s="1"/>
      <c r="K22" s="6"/>
      <c r="L22" s="7" t="s">
        <v>2</v>
      </c>
      <c r="M22" s="7" t="s">
        <v>3</v>
      </c>
      <c r="N22" s="25"/>
      <c r="O22" s="1"/>
    </row>
    <row r="23">
      <c r="A23" s="1"/>
      <c r="B23" s="6"/>
      <c r="C23" s="16"/>
      <c r="D23" s="39"/>
      <c r="E23" s="12"/>
      <c r="F23" s="8"/>
      <c r="G23" s="1"/>
      <c r="J23" s="1"/>
      <c r="K23" s="23" t="s">
        <v>17</v>
      </c>
      <c r="L23" s="42">
        <v>70.71</v>
      </c>
      <c r="M23" s="29">
        <v>70.71</v>
      </c>
      <c r="N23" s="8"/>
      <c r="O23" s="1"/>
    </row>
    <row r="24">
      <c r="A24" s="1"/>
      <c r="B24" s="6"/>
      <c r="C24" s="20"/>
      <c r="D24" s="21"/>
      <c r="E24" s="1"/>
      <c r="F24" s="8"/>
      <c r="G24" s="1"/>
      <c r="J24" s="1"/>
      <c r="K24" s="40"/>
      <c r="N24" s="41"/>
      <c r="O24" s="1"/>
    </row>
    <row r="25">
      <c r="A25" s="1"/>
      <c r="B25" s="6"/>
      <c r="C25" s="24">
        <v>45.0</v>
      </c>
      <c r="D25" s="39">
        <v>45.0</v>
      </c>
      <c r="E25" s="12">
        <f t="shared" ref="E25:E26" si="2">D25/C25</f>
        <v>1</v>
      </c>
      <c r="F25" s="8"/>
      <c r="G25" s="1"/>
      <c r="J25" s="1"/>
      <c r="K25" s="43"/>
      <c r="L25" s="44"/>
      <c r="M25" s="44"/>
      <c r="N25" s="45"/>
      <c r="O25" s="1"/>
    </row>
    <row r="26">
      <c r="A26" s="1"/>
      <c r="B26" s="6"/>
      <c r="C26" s="26">
        <v>85.0</v>
      </c>
      <c r="D26" s="46">
        <v>85.0</v>
      </c>
      <c r="E26" s="12">
        <f t="shared" si="2"/>
        <v>1</v>
      </c>
      <c r="F26" s="8"/>
      <c r="G26" s="1"/>
      <c r="J26" s="1"/>
      <c r="K26" s="1"/>
      <c r="L26" s="47"/>
      <c r="M26" s="47"/>
      <c r="N26" s="1"/>
      <c r="O26" s="1"/>
    </row>
    <row r="27">
      <c r="A27" s="1"/>
      <c r="B27" s="6"/>
      <c r="C27" s="1"/>
      <c r="D27" s="1"/>
      <c r="E27" s="1"/>
      <c r="F27" s="8"/>
      <c r="G27" s="1"/>
      <c r="J27" s="1"/>
      <c r="K27" s="7" t="s">
        <v>18</v>
      </c>
      <c r="L27" s="1"/>
      <c r="M27" s="1"/>
      <c r="N27" s="1"/>
      <c r="O27" s="1"/>
    </row>
    <row r="28">
      <c r="A28" s="1"/>
      <c r="B28" s="30" t="s">
        <v>13</v>
      </c>
      <c r="C28" s="31">
        <f>-1+E28</f>
        <v>0</v>
      </c>
      <c r="D28" s="32" t="s">
        <v>14</v>
      </c>
      <c r="E28" s="33">
        <f>AVERAGE(E18:E26)</f>
        <v>1</v>
      </c>
      <c r="F28" s="34"/>
      <c r="G28" s="1"/>
      <c r="H28" s="1"/>
      <c r="J28" s="1"/>
      <c r="K28" s="48" t="s">
        <v>19</v>
      </c>
      <c r="L28" s="49"/>
      <c r="M28" s="49"/>
      <c r="N28" s="49"/>
      <c r="O28" s="50"/>
    </row>
    <row r="29">
      <c r="A29" s="1"/>
      <c r="B29" s="1"/>
      <c r="F29" s="1"/>
      <c r="G29" s="1"/>
      <c r="H29" s="1"/>
      <c r="J29" s="1"/>
      <c r="K29" s="51" t="s">
        <v>20</v>
      </c>
      <c r="M29" s="52"/>
      <c r="N29" s="52"/>
      <c r="O29" s="53"/>
    </row>
    <row r="30">
      <c r="A30" s="1"/>
      <c r="B30" s="7" t="s">
        <v>21</v>
      </c>
      <c r="D30" s="1"/>
      <c r="E30" s="1"/>
      <c r="F30" s="1"/>
      <c r="G30" s="1"/>
      <c r="H30" s="1"/>
      <c r="J30" s="1"/>
      <c r="K30" s="54" t="str">
        <f>"SET_SKEW XY="&amp;M12&amp;","&amp;M18&amp;","&amp;M23</f>
        <v>SET_SKEW XY=100,100,70.71</v>
      </c>
      <c r="M30" s="52"/>
      <c r="N30" s="52"/>
      <c r="O30" s="53"/>
    </row>
    <row r="31">
      <c r="A31" s="1"/>
      <c r="B31" s="17"/>
      <c r="C31" s="3"/>
      <c r="D31" s="3"/>
      <c r="E31" s="3"/>
      <c r="F31" s="4"/>
      <c r="H31" s="1"/>
      <c r="J31" s="1"/>
      <c r="K31" s="55" t="s">
        <v>22</v>
      </c>
      <c r="L31" s="52"/>
      <c r="N31" s="52"/>
      <c r="O31" s="53"/>
    </row>
    <row r="32">
      <c r="A32" s="1"/>
      <c r="B32" s="6"/>
      <c r="C32" s="7" t="s">
        <v>23</v>
      </c>
      <c r="E32" s="7" t="s">
        <v>24</v>
      </c>
      <c r="F32" s="25"/>
      <c r="J32" s="1"/>
      <c r="K32" s="40"/>
      <c r="L32" s="52"/>
      <c r="M32" s="52"/>
      <c r="N32" s="52"/>
      <c r="O32" s="53"/>
    </row>
    <row r="33">
      <c r="A33" s="1"/>
      <c r="B33" s="6"/>
      <c r="C33" s="7" t="s">
        <v>25</v>
      </c>
      <c r="D33" s="1"/>
      <c r="E33" s="1"/>
      <c r="F33" s="8"/>
      <c r="J33" s="1"/>
      <c r="K33" s="40"/>
      <c r="L33" s="52"/>
      <c r="M33" s="52"/>
      <c r="N33" s="52"/>
      <c r="O33" s="53"/>
    </row>
    <row r="34">
      <c r="A34" s="1"/>
      <c r="B34" s="56" t="s">
        <v>26</v>
      </c>
      <c r="C34" s="10">
        <v>400.0</v>
      </c>
      <c r="D34" s="7" t="s">
        <v>27</v>
      </c>
      <c r="E34" s="57">
        <f>C34/E14</f>
        <v>400</v>
      </c>
      <c r="F34" s="8"/>
      <c r="J34" s="1"/>
      <c r="K34" s="58" t="s">
        <v>28</v>
      </c>
      <c r="L34" s="1"/>
      <c r="M34" s="1"/>
      <c r="N34" s="1"/>
      <c r="O34" s="8"/>
    </row>
    <row r="35">
      <c r="A35" s="1"/>
      <c r="B35" s="59"/>
      <c r="C35" s="20"/>
      <c r="D35" s="1"/>
      <c r="F35" s="8"/>
      <c r="I35" s="1"/>
      <c r="J35" s="1"/>
      <c r="K35" s="60" t="s">
        <v>29</v>
      </c>
      <c r="L35" s="1"/>
      <c r="M35" s="1"/>
      <c r="N35" s="1"/>
      <c r="O35" s="8"/>
    </row>
    <row r="36">
      <c r="A36" s="1"/>
      <c r="B36" s="59"/>
      <c r="C36" s="20"/>
      <c r="D36" s="1"/>
      <c r="E36" s="61"/>
      <c r="F36" s="8"/>
      <c r="I36" s="1"/>
      <c r="J36" s="1"/>
      <c r="K36" s="62" t="s">
        <v>30</v>
      </c>
      <c r="L36" s="1"/>
      <c r="M36" s="1"/>
      <c r="O36" s="41"/>
    </row>
    <row r="37">
      <c r="A37" s="1"/>
      <c r="B37" s="56" t="s">
        <v>31</v>
      </c>
      <c r="C37" s="10">
        <v>400.0</v>
      </c>
      <c r="D37" s="7" t="s">
        <v>32</v>
      </c>
      <c r="E37" s="63">
        <f>C37/E28</f>
        <v>400</v>
      </c>
      <c r="F37" s="8"/>
      <c r="I37" s="1"/>
      <c r="J37" s="1"/>
      <c r="K37" s="64" t="s">
        <v>33</v>
      </c>
      <c r="L37" s="65"/>
      <c r="M37" s="65"/>
      <c r="N37" s="44"/>
      <c r="O37" s="45"/>
    </row>
    <row r="38">
      <c r="A38" s="1"/>
      <c r="B38" s="66"/>
      <c r="C38" s="65"/>
      <c r="D38" s="65"/>
      <c r="E38" s="44"/>
      <c r="F38" s="45"/>
      <c r="I38" s="1"/>
      <c r="J38" s="1"/>
      <c r="K38" s="1"/>
      <c r="L38" s="1"/>
      <c r="M38" s="1"/>
    </row>
    <row r="39">
      <c r="A39" s="1"/>
      <c r="B39" s="1"/>
      <c r="I39" s="1"/>
      <c r="J39" s="1"/>
      <c r="K39" s="1"/>
      <c r="L39" s="1"/>
      <c r="M39" s="1"/>
    </row>
  </sheetData>
  <mergeCells count="9">
    <mergeCell ref="C32:D32"/>
    <mergeCell ref="E32:F32"/>
    <mergeCell ref="L9:M9"/>
    <mergeCell ref="M11:N11"/>
    <mergeCell ref="M22:N22"/>
    <mergeCell ref="K29:L29"/>
    <mergeCell ref="B30:C30"/>
    <mergeCell ref="K30:L30"/>
    <mergeCell ref="M17:N17"/>
  </mergeCells>
  <hyperlinks>
    <hyperlink r:id="rId1" ref="K35"/>
    <hyperlink r:id="rId2" ref="K37"/>
  </hyperlinks>
  <drawing r:id="rId3"/>
</worksheet>
</file>