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rain" sheetId="1" r:id="rId4"/>
    <sheet state="hidden" name="__Solver__" sheetId="2" r:id="rId5"/>
    <sheet state="hidden" name="__Solver___conflict422967935" sheetId="3" r:id="rId6"/>
    <sheet state="hidden" name="__Solver___conflict1901583479" sheetId="4" r:id="rId7"/>
    <sheet state="hidden" name="__Solver___conflict184149055" sheetId="5" r:id="rId8"/>
  </sheets>
  <definedNames>
    <definedName hidden="1" localSheetId="0" name="_xlnm._FilterDatabase">train!$A$4:$F$895</definedName>
  </definedNames>
  <calcPr/>
</workbook>
</file>

<file path=xl/sharedStrings.xml><?xml version="1.0" encoding="utf-8"?>
<sst xmlns="http://schemas.openxmlformats.org/spreadsheetml/2006/main" count="1829" uniqueCount="44">
  <si>
    <r>
      <rPr>
        <rFont val="Arial"/>
        <b/>
        <color theme="1"/>
        <sz val="15.0"/>
      </rPr>
      <t>Training Data:</t>
    </r>
    <r>
      <rPr>
        <rFont val="Arial"/>
        <color theme="1"/>
        <sz val="15.0"/>
      </rPr>
      <t xml:space="preserve"> </t>
    </r>
  </si>
  <si>
    <r>
      <rPr>
        <rFont val="Arial"/>
        <i/>
        <color rgb="FF666666"/>
      </rPr>
      <t>Max Values</t>
    </r>
    <r>
      <rPr>
        <rFont val="Arial"/>
        <color theme="1"/>
      </rPr>
      <t>:[Age, Fare]</t>
    </r>
  </si>
  <si>
    <t>Input Parameters:</t>
  </si>
  <si>
    <t>Model:</t>
  </si>
  <si>
    <t>(Neural Network)</t>
  </si>
  <si>
    <t>Survived</t>
  </si>
  <si>
    <t>Pclass</t>
  </si>
  <si>
    <t>Sex</t>
  </si>
  <si>
    <t>Age</t>
  </si>
  <si>
    <t>Fare</t>
  </si>
  <si>
    <t>Embarked</t>
  </si>
  <si>
    <t>SibSp</t>
  </si>
  <si>
    <t>Parch</t>
  </si>
  <si>
    <t>Age_N</t>
  </si>
  <si>
    <t>Log_Fare</t>
  </si>
  <si>
    <t>Pclass_1</t>
  </si>
  <si>
    <t>Pclass_2</t>
  </si>
  <si>
    <t>Embarked_S</t>
  </si>
  <si>
    <t>Embarked_C</t>
  </si>
  <si>
    <t>Is_Male</t>
  </si>
  <si>
    <t>Ones</t>
  </si>
  <si>
    <t>Const</t>
  </si>
  <si>
    <t>Lin1</t>
  </si>
  <si>
    <t>Lin2</t>
  </si>
  <si>
    <t>ReLU1</t>
  </si>
  <si>
    <t>ReLU2</t>
  </si>
  <si>
    <t>Preds</t>
  </si>
  <si>
    <t>Loss</t>
  </si>
  <si>
    <t>male</t>
  </si>
  <si>
    <t>S</t>
  </si>
  <si>
    <t>female</t>
  </si>
  <si>
    <t>C</t>
  </si>
  <si>
    <t>Total Loss:</t>
  </si>
  <si>
    <t>Q</t>
  </si>
  <si>
    <t>20236261690438905436</t>
  </si>
  <si>
    <t>HGEtGdicIF2xXUuS</t>
  </si>
  <si>
    <t>DxUC</t>
  </si>
  <si>
    <t/>
  </si>
  <si>
    <t>20236261690438902652</t>
  </si>
  <si>
    <t>pLrkFH3GqFEauapa</t>
  </si>
  <si>
    <t>Nx41</t>
  </si>
  <si>
    <t>20236261690438902584</t>
  </si>
  <si>
    <t>qv4kFH3GqFEauapa</t>
  </si>
  <si>
    <t>NiRz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</si>
</sst>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sz val="15.0"/>
      <color theme="1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b/>
      <sz val="15.0"/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8989EB"/>
        <bgColor rgb="FF8989EB"/>
      </patternFill>
    </fill>
    <fill>
      <patternFill patternType="solid">
        <fgColor rgb="FFFFFFFF"/>
        <bgColor rgb="FFFFFFFF"/>
      </patternFill>
    </fill>
    <fill>
      <patternFill patternType="solid">
        <fgColor rgb="FFE8E7FC"/>
        <bgColor rgb="FFE8E7FC"/>
      </patternFill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2" fontId="2" numFmtId="0" xfId="0" applyAlignment="1" applyFill="1" applyFont="1">
      <alignment readingOrder="0"/>
    </xf>
    <xf borderId="0" fillId="2" fontId="3" numFmtId="0" xfId="0" applyAlignment="1" applyFont="1">
      <alignment readingOrder="0"/>
    </xf>
    <xf borderId="0" fillId="0" fontId="3" numFmtId="0" xfId="0" applyAlignment="1" applyFont="1">
      <alignment readingOrder="0"/>
    </xf>
    <xf borderId="0" fillId="3" fontId="2" numFmtId="0" xfId="0" applyAlignment="1" applyFill="1" applyFont="1">
      <alignment readingOrder="0"/>
    </xf>
    <xf borderId="0" fillId="3" fontId="2" numFmtId="0" xfId="0" applyFont="1"/>
    <xf borderId="0" fillId="0" fontId="2" numFmtId="0" xfId="0" applyAlignment="1" applyFont="1">
      <alignment readingOrder="0"/>
    </xf>
    <xf borderId="0" fillId="0" fontId="2" numFmtId="0" xfId="0" applyFont="1"/>
    <xf borderId="0" fillId="4" fontId="2" numFmtId="0" xfId="0" applyAlignment="1" applyFill="1" applyFont="1">
      <alignment readingOrder="0"/>
    </xf>
    <xf borderId="0" fillId="4" fontId="2" numFmtId="0" xfId="0" applyFont="1"/>
    <xf quotePrefix="1" borderId="0" fillId="0" fontId="2" numFmtId="0" xfId="0" applyAlignment="1" applyFont="1">
      <alignment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8989EB"/>
          <bgColor rgb="FF8989EB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8E7FC"/>
          <bgColor rgb="FFE8E7FC"/>
        </patternFill>
      </fill>
      <border/>
    </dxf>
  </dxfs>
  <tableStyles count="1">
    <tableStyle count="3" pivot="0" name="train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R4:AA6" displayName="Table_1" id="1">
  <tableColumns count="10">
    <tableColumn name="SibSp" id="1"/>
    <tableColumn name="Parch" id="2"/>
    <tableColumn name="Age_N" id="3"/>
    <tableColumn name="Log_Fare" id="4"/>
    <tableColumn name="Pclass_1" id="5"/>
    <tableColumn name="Pclass_2" id="6"/>
    <tableColumn name="Embarked_S" id="7"/>
    <tableColumn name="Embarked_C" id="8"/>
    <tableColumn name="Is_Male" id="9"/>
    <tableColumn name="Const" id="10"/>
  </tableColumns>
  <tableStyleInfo name="train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25"/>
    <col customWidth="1" min="3" max="3" width="19.25"/>
    <col customWidth="1" min="18" max="18" width="22.5"/>
    <col customWidth="1" min="20" max="20" width="16.13"/>
    <col customWidth="1" min="30" max="30" width="13.75"/>
  </cols>
  <sheetData>
    <row r="1">
      <c r="A1" s="1" t="s">
        <v>0</v>
      </c>
      <c r="B1" s="2"/>
      <c r="C1" s="2" t="s">
        <v>1</v>
      </c>
      <c r="D1" s="2">
        <f>MAX(D5:D1003)</f>
        <v>80</v>
      </c>
      <c r="E1" s="2">
        <f>MAX(E3:E1003)</f>
        <v>512.3292</v>
      </c>
      <c r="F1" s="2"/>
      <c r="G1" s="2"/>
      <c r="H1" s="2"/>
      <c r="I1" s="2"/>
      <c r="J1" s="2"/>
      <c r="K1" s="3"/>
      <c r="L1" s="3"/>
      <c r="M1" s="3"/>
      <c r="R1" s="4" t="s">
        <v>2</v>
      </c>
      <c r="AC1" s="4" t="s">
        <v>3</v>
      </c>
      <c r="AD1" s="2" t="s">
        <v>4</v>
      </c>
      <c r="AE1" s="2"/>
      <c r="AF1" s="2"/>
      <c r="AG1" s="2"/>
      <c r="AH1" s="2"/>
    </row>
    <row r="2">
      <c r="A2" s="2"/>
      <c r="B2" s="2"/>
      <c r="C2" s="2"/>
      <c r="D2" s="2"/>
      <c r="E2" s="2"/>
      <c r="F2" s="2"/>
      <c r="G2" s="2"/>
      <c r="H2" s="2"/>
      <c r="I2" s="2"/>
      <c r="J2" s="2"/>
      <c r="K2" s="3"/>
      <c r="L2" s="3"/>
      <c r="M2" s="3"/>
    </row>
    <row r="3">
      <c r="A3" s="2"/>
      <c r="B3" s="2"/>
      <c r="C3" s="2"/>
      <c r="D3" s="2"/>
      <c r="E3" s="2"/>
      <c r="F3" s="2"/>
      <c r="G3" s="2"/>
      <c r="H3" s="2"/>
      <c r="I3" s="2"/>
      <c r="J3" s="2"/>
      <c r="K3" s="3"/>
      <c r="L3" s="3"/>
      <c r="M3" s="3"/>
    </row>
    <row r="4">
      <c r="A4" s="5" t="s">
        <v>5</v>
      </c>
      <c r="B4" s="5" t="s">
        <v>6</v>
      </c>
      <c r="C4" s="5" t="s">
        <v>7</v>
      </c>
      <c r="D4" s="5" t="s">
        <v>8</v>
      </c>
      <c r="E4" s="5" t="s">
        <v>9</v>
      </c>
      <c r="F4" s="5" t="s">
        <v>10</v>
      </c>
      <c r="G4" s="6" t="s">
        <v>11</v>
      </c>
      <c r="H4" s="6" t="s">
        <v>12</v>
      </c>
      <c r="I4" s="6" t="s">
        <v>13</v>
      </c>
      <c r="J4" s="6" t="s">
        <v>14</v>
      </c>
      <c r="K4" s="6" t="s">
        <v>15</v>
      </c>
      <c r="L4" s="6" t="s">
        <v>16</v>
      </c>
      <c r="M4" s="6" t="s">
        <v>17</v>
      </c>
      <c r="N4" s="6" t="s">
        <v>18</v>
      </c>
      <c r="O4" s="6" t="s">
        <v>19</v>
      </c>
      <c r="P4" s="6" t="s">
        <v>20</v>
      </c>
      <c r="R4" s="7" t="s">
        <v>11</v>
      </c>
      <c r="S4" s="7" t="s">
        <v>12</v>
      </c>
      <c r="T4" s="7" t="s">
        <v>13</v>
      </c>
      <c r="U4" s="7" t="s">
        <v>14</v>
      </c>
      <c r="V4" s="7" t="s">
        <v>15</v>
      </c>
      <c r="W4" s="7" t="s">
        <v>16</v>
      </c>
      <c r="X4" s="7" t="s">
        <v>17</v>
      </c>
      <c r="Y4" s="7" t="s">
        <v>18</v>
      </c>
      <c r="Z4" s="7" t="s">
        <v>19</v>
      </c>
      <c r="AA4" s="7" t="s">
        <v>21</v>
      </c>
      <c r="AB4" s="3"/>
      <c r="AC4" s="3" t="s">
        <v>22</v>
      </c>
      <c r="AD4" s="3" t="s">
        <v>23</v>
      </c>
      <c r="AE4" s="3" t="s">
        <v>24</v>
      </c>
      <c r="AF4" s="3" t="s">
        <v>25</v>
      </c>
      <c r="AG4" s="3" t="s">
        <v>26</v>
      </c>
      <c r="AH4" s="3" t="s">
        <v>27</v>
      </c>
    </row>
    <row r="5">
      <c r="A5" s="8">
        <v>0.0</v>
      </c>
      <c r="B5" s="8">
        <v>3.0</v>
      </c>
      <c r="C5" s="8" t="s">
        <v>28</v>
      </c>
      <c r="D5" s="8">
        <v>22.0</v>
      </c>
      <c r="E5" s="8">
        <v>7.25</v>
      </c>
      <c r="F5" s="8" t="s">
        <v>29</v>
      </c>
      <c r="G5" s="8">
        <v>1.0</v>
      </c>
      <c r="H5" s="8">
        <v>0.0</v>
      </c>
      <c r="I5" s="8">
        <f t="shared" ref="I5:I9" si="3">D5:D1003/$D$1</f>
        <v>0.275</v>
      </c>
      <c r="J5" s="8">
        <f t="shared" ref="J5:J9" si="4">LOG10(E5:E1003 +1)</f>
        <v>0.9164539485</v>
      </c>
      <c r="K5" s="9">
        <f t="shared" ref="K5:K9" si="5">IF(B5=1, 1, 0)</f>
        <v>0</v>
      </c>
      <c r="L5" s="9">
        <f t="shared" ref="L5:L9" si="6">IF(B5=2, 1, 0)</f>
        <v>0</v>
      </c>
      <c r="M5" s="9">
        <f t="shared" ref="M5:M9" si="7">IF(F5="S", 1, 0)</f>
        <v>1</v>
      </c>
      <c r="N5" s="9">
        <f t="shared" ref="N5:N9" si="8">IF(F5="C", 1,0)</f>
        <v>0</v>
      </c>
      <c r="O5" s="9">
        <f t="shared" ref="O5:O9" si="9">IF(C5="male", 1,0)</f>
        <v>1</v>
      </c>
      <c r="P5" s="8">
        <v>1.0</v>
      </c>
      <c r="R5" s="10">
        <f t="shared" ref="R5:AA5" si="1">RAND()-0.5</f>
        <v>0.131719655</v>
      </c>
      <c r="S5" s="10">
        <f t="shared" si="1"/>
        <v>-0.08295988362</v>
      </c>
      <c r="T5" s="10">
        <f t="shared" si="1"/>
        <v>0.1994392537</v>
      </c>
      <c r="U5" s="10">
        <f t="shared" si="1"/>
        <v>-0.3590621646</v>
      </c>
      <c r="V5" s="10">
        <f t="shared" si="1"/>
        <v>-0.4091349687</v>
      </c>
      <c r="W5" s="10">
        <f t="shared" si="1"/>
        <v>-0.08290616289</v>
      </c>
      <c r="X5" s="10">
        <f t="shared" si="1"/>
        <v>0.01258480379</v>
      </c>
      <c r="Y5" s="10">
        <f t="shared" si="1"/>
        <v>-0.2750564913</v>
      </c>
      <c r="Z5" s="10">
        <f t="shared" si="1"/>
        <v>0.3100644149</v>
      </c>
      <c r="AA5" s="10">
        <f t="shared" si="1"/>
        <v>0.4000060085</v>
      </c>
      <c r="AC5" s="11">
        <f t="shared" ref="AC5:AC9" si="11">SUMPRODUCT(G5:P5, $R$5:$AA$5)</f>
        <v>0.5801567385</v>
      </c>
      <c r="AD5" s="11">
        <f t="shared" ref="AD5:AD9" si="12">SUMPRODUCT(G5:P5, $R$6:$AA$6)</f>
        <v>-0.3812220227</v>
      </c>
      <c r="AE5" s="11">
        <f t="shared" ref="AE5:AF5" si="2">IF(AC5&lt;0,0,AC5)</f>
        <v>0.5801567385</v>
      </c>
      <c r="AF5" s="11">
        <f t="shared" si="2"/>
        <v>0</v>
      </c>
      <c r="AG5" s="11">
        <f t="shared" ref="AG5:AG9" si="14">AE5+AF5</f>
        <v>0.5801567385</v>
      </c>
      <c r="AH5" s="11">
        <f t="shared" ref="AH5:AH9" si="15">(A5-AG5)^2</f>
        <v>0.3365818413</v>
      </c>
    </row>
    <row r="6">
      <c r="A6" s="12">
        <v>1.0</v>
      </c>
      <c r="B6" s="12">
        <v>1.0</v>
      </c>
      <c r="C6" s="12" t="s">
        <v>30</v>
      </c>
      <c r="D6" s="12">
        <v>38.0</v>
      </c>
      <c r="E6" s="12">
        <v>71.2833</v>
      </c>
      <c r="F6" s="12" t="s">
        <v>31</v>
      </c>
      <c r="G6" s="12">
        <v>1.0</v>
      </c>
      <c r="H6" s="12">
        <v>0.0</v>
      </c>
      <c r="I6" s="12">
        <f t="shared" si="3"/>
        <v>0.475</v>
      </c>
      <c r="J6" s="12">
        <f t="shared" si="4"/>
        <v>1.859037971</v>
      </c>
      <c r="K6" s="13">
        <f t="shared" si="5"/>
        <v>1</v>
      </c>
      <c r="L6" s="13">
        <f t="shared" si="6"/>
        <v>0</v>
      </c>
      <c r="M6" s="13">
        <f t="shared" si="7"/>
        <v>0</v>
      </c>
      <c r="N6" s="13">
        <f t="shared" si="8"/>
        <v>1</v>
      </c>
      <c r="O6" s="13">
        <f t="shared" si="9"/>
        <v>0</v>
      </c>
      <c r="P6" s="12">
        <v>1.0</v>
      </c>
      <c r="R6" s="10">
        <f t="shared" ref="R6:AA6" si="10">RAND()-0.5</f>
        <v>0.3602850745</v>
      </c>
      <c r="S6" s="10">
        <f t="shared" si="10"/>
        <v>-0.2641311015</v>
      </c>
      <c r="T6" s="10">
        <f t="shared" si="10"/>
        <v>-0.2152465994</v>
      </c>
      <c r="U6" s="10">
        <f t="shared" si="10"/>
        <v>-0.2806820959</v>
      </c>
      <c r="V6" s="10">
        <f t="shared" si="10"/>
        <v>0.01986154522</v>
      </c>
      <c r="W6" s="10">
        <f t="shared" si="10"/>
        <v>-0.2074578316</v>
      </c>
      <c r="X6" s="10">
        <f t="shared" si="10"/>
        <v>-0.3327864851</v>
      </c>
      <c r="Y6" s="10">
        <f t="shared" si="10"/>
        <v>0.3708460842</v>
      </c>
      <c r="Z6" s="10">
        <f t="shared" si="10"/>
        <v>-0.1651231721</v>
      </c>
      <c r="AA6" s="10">
        <f t="shared" si="10"/>
        <v>0.07282758989</v>
      </c>
      <c r="AC6" s="11">
        <f t="shared" si="11"/>
        <v>-0.725242349</v>
      </c>
      <c r="AD6" s="11">
        <f t="shared" si="12"/>
        <v>0.1997794849</v>
      </c>
      <c r="AE6" s="11">
        <f t="shared" ref="AE6:AF6" si="13">IF(AC6&lt;0,0,AC6)</f>
        <v>0</v>
      </c>
      <c r="AF6" s="11">
        <f t="shared" si="13"/>
        <v>0.1997794849</v>
      </c>
      <c r="AG6" s="11">
        <f t="shared" si="14"/>
        <v>0.1997794849</v>
      </c>
      <c r="AH6" s="11">
        <f t="shared" si="15"/>
        <v>0.6403528728</v>
      </c>
    </row>
    <row r="7">
      <c r="A7" s="8">
        <v>1.0</v>
      </c>
      <c r="B7" s="8">
        <v>3.0</v>
      </c>
      <c r="C7" s="8" t="s">
        <v>30</v>
      </c>
      <c r="D7" s="8">
        <v>26.0</v>
      </c>
      <c r="E7" s="8">
        <v>7.925</v>
      </c>
      <c r="F7" s="8" t="s">
        <v>29</v>
      </c>
      <c r="G7" s="8">
        <v>0.0</v>
      </c>
      <c r="H7" s="8">
        <v>0.0</v>
      </c>
      <c r="I7" s="8">
        <f t="shared" si="3"/>
        <v>0.325</v>
      </c>
      <c r="J7" s="8">
        <f t="shared" si="4"/>
        <v>0.9506082248</v>
      </c>
      <c r="K7" s="9">
        <f t="shared" si="5"/>
        <v>0</v>
      </c>
      <c r="L7" s="9">
        <f t="shared" si="6"/>
        <v>0</v>
      </c>
      <c r="M7" s="9">
        <f t="shared" si="7"/>
        <v>1</v>
      </c>
      <c r="N7" s="9">
        <f t="shared" si="8"/>
        <v>0</v>
      </c>
      <c r="O7" s="9">
        <f t="shared" si="9"/>
        <v>0</v>
      </c>
      <c r="P7" s="8">
        <v>1.0</v>
      </c>
      <c r="AC7" s="11">
        <f t="shared" si="11"/>
        <v>0.1360811229</v>
      </c>
      <c r="AD7" s="11">
        <f t="shared" si="12"/>
        <v>-0.5967327489</v>
      </c>
      <c r="AE7" s="11">
        <f t="shared" ref="AE7:AF7" si="16">IF(AC7&lt;0,0,AC7)</f>
        <v>0.1360811229</v>
      </c>
      <c r="AF7" s="11">
        <f t="shared" si="16"/>
        <v>0</v>
      </c>
      <c r="AG7" s="11">
        <f t="shared" si="14"/>
        <v>0.1360811229</v>
      </c>
      <c r="AH7" s="11">
        <f t="shared" si="15"/>
        <v>0.7463558262</v>
      </c>
    </row>
    <row r="8">
      <c r="A8" s="12">
        <v>1.0</v>
      </c>
      <c r="B8" s="12">
        <v>1.0</v>
      </c>
      <c r="C8" s="12" t="s">
        <v>30</v>
      </c>
      <c r="D8" s="12">
        <v>35.0</v>
      </c>
      <c r="E8" s="12">
        <v>53.1</v>
      </c>
      <c r="F8" s="12" t="s">
        <v>29</v>
      </c>
      <c r="G8" s="12">
        <v>1.0</v>
      </c>
      <c r="H8" s="12">
        <v>0.0</v>
      </c>
      <c r="I8" s="12">
        <f t="shared" si="3"/>
        <v>0.4375</v>
      </c>
      <c r="J8" s="12">
        <f t="shared" si="4"/>
        <v>1.733197265</v>
      </c>
      <c r="K8" s="13">
        <f t="shared" si="5"/>
        <v>1</v>
      </c>
      <c r="L8" s="13">
        <f t="shared" si="6"/>
        <v>0</v>
      </c>
      <c r="M8" s="13">
        <f t="shared" si="7"/>
        <v>1</v>
      </c>
      <c r="N8" s="13">
        <f t="shared" si="8"/>
        <v>0</v>
      </c>
      <c r="O8" s="13">
        <f t="shared" si="9"/>
        <v>0</v>
      </c>
      <c r="P8" s="12">
        <v>1.0</v>
      </c>
      <c r="Z8" s="3" t="s">
        <v>32</v>
      </c>
      <c r="AA8" s="11">
        <f>AVERAGE(AH5:AH895)</f>
        <v>0.4319105403</v>
      </c>
      <c r="AC8" s="11">
        <f t="shared" si="11"/>
        <v>-0.3998953895</v>
      </c>
      <c r="AD8" s="11">
        <f t="shared" si="12"/>
        <v>-0.4604601037</v>
      </c>
      <c r="AE8" s="11">
        <f t="shared" ref="AE8:AF8" si="17">IF(AC8&lt;0,0,AC8)</f>
        <v>0</v>
      </c>
      <c r="AF8" s="11">
        <f t="shared" si="17"/>
        <v>0</v>
      </c>
      <c r="AG8" s="11">
        <f t="shared" si="14"/>
        <v>0</v>
      </c>
      <c r="AH8" s="11">
        <f t="shared" si="15"/>
        <v>1</v>
      </c>
    </row>
    <row r="9">
      <c r="A9" s="8">
        <v>0.0</v>
      </c>
      <c r="B9" s="8">
        <v>3.0</v>
      </c>
      <c r="C9" s="8" t="s">
        <v>28</v>
      </c>
      <c r="D9" s="8">
        <v>35.0</v>
      </c>
      <c r="E9" s="8">
        <v>8.05</v>
      </c>
      <c r="F9" s="8" t="s">
        <v>29</v>
      </c>
      <c r="G9" s="8">
        <v>0.0</v>
      </c>
      <c r="H9" s="8">
        <v>0.0</v>
      </c>
      <c r="I9" s="8">
        <f t="shared" si="3"/>
        <v>0.4375</v>
      </c>
      <c r="J9" s="8">
        <f t="shared" si="4"/>
        <v>0.9566485792</v>
      </c>
      <c r="K9" s="9">
        <f t="shared" si="5"/>
        <v>0</v>
      </c>
      <c r="L9" s="9">
        <f t="shared" si="6"/>
        <v>0</v>
      </c>
      <c r="M9" s="9">
        <f t="shared" si="7"/>
        <v>1</v>
      </c>
      <c r="N9" s="9">
        <f t="shared" si="8"/>
        <v>0</v>
      </c>
      <c r="O9" s="9">
        <f t="shared" si="9"/>
        <v>1</v>
      </c>
      <c r="P9" s="8">
        <v>1.0</v>
      </c>
      <c r="AC9" s="11">
        <f t="shared" si="11"/>
        <v>0.4664135911</v>
      </c>
      <c r="AD9" s="11">
        <f t="shared" si="12"/>
        <v>-0.7877665828</v>
      </c>
      <c r="AE9" s="11">
        <f t="shared" ref="AE9:AF9" si="18">IF(AC9&lt;0,0,AC9)</f>
        <v>0.4664135911</v>
      </c>
      <c r="AF9" s="11">
        <f t="shared" si="18"/>
        <v>0</v>
      </c>
      <c r="AG9" s="11">
        <f t="shared" si="14"/>
        <v>0.4664135911</v>
      </c>
      <c r="AH9" s="11">
        <f t="shared" si="15"/>
        <v>0.217541638</v>
      </c>
    </row>
    <row r="10" hidden="1">
      <c r="A10" s="12">
        <v>0.0</v>
      </c>
      <c r="B10" s="12">
        <v>3.0</v>
      </c>
      <c r="C10" s="12" t="s">
        <v>28</v>
      </c>
      <c r="D10" s="13"/>
      <c r="E10" s="12">
        <v>8.4583</v>
      </c>
      <c r="F10" s="12" t="s">
        <v>33</v>
      </c>
      <c r="G10" s="12">
        <v>0.0</v>
      </c>
      <c r="H10" s="12">
        <v>0.0</v>
      </c>
      <c r="I10" s="12"/>
      <c r="J10" s="12"/>
      <c r="K10" s="13"/>
      <c r="L10" s="13"/>
      <c r="M10" s="13"/>
      <c r="N10" s="13"/>
      <c r="O10" s="13"/>
      <c r="P10" s="13"/>
    </row>
    <row r="11">
      <c r="A11" s="8">
        <v>0.0</v>
      </c>
      <c r="B11" s="8">
        <v>1.0</v>
      </c>
      <c r="C11" s="8" t="s">
        <v>28</v>
      </c>
      <c r="D11" s="8">
        <v>54.0</v>
      </c>
      <c r="E11" s="8">
        <v>51.8625</v>
      </c>
      <c r="F11" s="8" t="s">
        <v>29</v>
      </c>
      <c r="G11" s="8">
        <v>0.0</v>
      </c>
      <c r="H11" s="8">
        <v>0.0</v>
      </c>
      <c r="I11" s="8">
        <f t="shared" ref="I11:I21" si="20">D11:D1003/$D$1</f>
        <v>0.675</v>
      </c>
      <c r="J11" s="8">
        <f t="shared" ref="J11:J21" si="21">LOG10(E11:E1003 +1)</f>
        <v>1.723147698</v>
      </c>
      <c r="K11" s="9">
        <f t="shared" ref="K11:K21" si="22">IF(B11=1, 1, 0)</f>
        <v>1</v>
      </c>
      <c r="L11" s="9">
        <f t="shared" ref="L11:L21" si="23">IF(B11=2, 1, 0)</f>
        <v>0</v>
      </c>
      <c r="M11" s="9">
        <f t="shared" ref="M11:M21" si="24">IF(F11="S", 1, 0)</f>
        <v>1</v>
      </c>
      <c r="N11" s="9">
        <f t="shared" ref="N11:N21" si="25">IF(F11="C", 1,0)</f>
        <v>0</v>
      </c>
      <c r="O11" s="9">
        <f t="shared" ref="O11:O21" si="26">IF(C11="male", 1,0)</f>
        <v>1</v>
      </c>
      <c r="P11" s="8">
        <v>1.0</v>
      </c>
      <c r="AC11" s="11">
        <f t="shared" ref="AC11:AC21" si="27">SUMPRODUCT(G11:P11, $R$5:$AA$5)</f>
        <v>-0.1705753876</v>
      </c>
      <c r="AD11" s="11">
        <f t="shared" ref="AD11:AD21" si="28">SUMPRODUCT(G11:P11, $R$6:$AA$6)</f>
        <v>-1.034168684</v>
      </c>
      <c r="AE11" s="11">
        <f t="shared" ref="AE11:AF11" si="19">IF(AC11&lt;0,0,AC11)</f>
        <v>0</v>
      </c>
      <c r="AF11" s="11">
        <f t="shared" si="19"/>
        <v>0</v>
      </c>
      <c r="AG11" s="11">
        <f t="shared" ref="AG11:AG21" si="30">AE11+AF11</f>
        <v>0</v>
      </c>
      <c r="AH11" s="11">
        <f t="shared" ref="AH11:AH21" si="31">(A11-AG11)^2</f>
        <v>0</v>
      </c>
    </row>
    <row r="12">
      <c r="A12" s="12">
        <v>0.0</v>
      </c>
      <c r="B12" s="12">
        <v>3.0</v>
      </c>
      <c r="C12" s="12" t="s">
        <v>28</v>
      </c>
      <c r="D12" s="12">
        <v>2.0</v>
      </c>
      <c r="E12" s="12">
        <v>21.075</v>
      </c>
      <c r="F12" s="12" t="s">
        <v>29</v>
      </c>
      <c r="G12" s="12">
        <v>3.0</v>
      </c>
      <c r="H12" s="12">
        <v>1.0</v>
      </c>
      <c r="I12" s="12">
        <f t="shared" si="20"/>
        <v>0.025</v>
      </c>
      <c r="J12" s="12">
        <f t="shared" si="21"/>
        <v>1.343900712</v>
      </c>
      <c r="K12" s="13">
        <f t="shared" si="22"/>
        <v>0</v>
      </c>
      <c r="L12" s="13">
        <f t="shared" si="23"/>
        <v>0</v>
      </c>
      <c r="M12" s="13">
        <f t="shared" si="24"/>
        <v>1</v>
      </c>
      <c r="N12" s="13">
        <f t="shared" si="25"/>
        <v>0</v>
      </c>
      <c r="O12" s="13">
        <f t="shared" si="26"/>
        <v>1</v>
      </c>
      <c r="P12" s="12">
        <v>1.0</v>
      </c>
      <c r="AC12" s="11">
        <f t="shared" si="27"/>
        <v>0.5572963914</v>
      </c>
      <c r="AD12" s="11">
        <f t="shared" si="28"/>
        <v>0.009052021138</v>
      </c>
      <c r="AE12" s="11">
        <f t="shared" ref="AE12:AF12" si="29">IF(AC12&lt;0,0,AC12)</f>
        <v>0.5572963914</v>
      </c>
      <c r="AF12" s="11">
        <f t="shared" si="29"/>
        <v>0.009052021138</v>
      </c>
      <c r="AG12" s="11">
        <f t="shared" si="30"/>
        <v>0.5663484125</v>
      </c>
      <c r="AH12" s="11">
        <f t="shared" si="31"/>
        <v>0.3207505243</v>
      </c>
    </row>
    <row r="13">
      <c r="A13" s="8">
        <v>1.0</v>
      </c>
      <c r="B13" s="8">
        <v>3.0</v>
      </c>
      <c r="C13" s="8" t="s">
        <v>30</v>
      </c>
      <c r="D13" s="8">
        <v>27.0</v>
      </c>
      <c r="E13" s="8">
        <v>11.1333</v>
      </c>
      <c r="F13" s="8" t="s">
        <v>29</v>
      </c>
      <c r="G13" s="8">
        <v>0.0</v>
      </c>
      <c r="H13" s="8">
        <v>2.0</v>
      </c>
      <c r="I13" s="8">
        <f t="shared" si="20"/>
        <v>0.3375</v>
      </c>
      <c r="J13" s="8">
        <f t="shared" si="21"/>
        <v>1.083978936</v>
      </c>
      <c r="K13" s="9">
        <f t="shared" si="22"/>
        <v>0</v>
      </c>
      <c r="L13" s="9">
        <f t="shared" si="23"/>
        <v>0</v>
      </c>
      <c r="M13" s="9">
        <f t="shared" si="24"/>
        <v>1</v>
      </c>
      <c r="N13" s="9">
        <f t="shared" si="25"/>
        <v>0</v>
      </c>
      <c r="O13" s="9">
        <f t="shared" si="26"/>
        <v>0</v>
      </c>
      <c r="P13" s="8">
        <v>1.0</v>
      </c>
      <c r="AC13" s="11">
        <f t="shared" si="27"/>
        <v>-0.07523402983</v>
      </c>
      <c r="AD13" s="11">
        <f t="shared" si="28"/>
        <v>-1.165120305</v>
      </c>
      <c r="AE13" s="11">
        <f t="shared" ref="AE13:AF13" si="32">IF(AC13&lt;0,0,AC13)</f>
        <v>0</v>
      </c>
      <c r="AF13" s="11">
        <f t="shared" si="32"/>
        <v>0</v>
      </c>
      <c r="AG13" s="11">
        <f t="shared" si="30"/>
        <v>0</v>
      </c>
      <c r="AH13" s="11">
        <f t="shared" si="31"/>
        <v>1</v>
      </c>
    </row>
    <row r="14">
      <c r="A14" s="12">
        <v>1.0</v>
      </c>
      <c r="B14" s="12">
        <v>2.0</v>
      </c>
      <c r="C14" s="12" t="s">
        <v>30</v>
      </c>
      <c r="D14" s="12">
        <v>14.0</v>
      </c>
      <c r="E14" s="12">
        <v>30.0708</v>
      </c>
      <c r="F14" s="12" t="s">
        <v>31</v>
      </c>
      <c r="G14" s="12">
        <v>1.0</v>
      </c>
      <c r="H14" s="12">
        <v>0.0</v>
      </c>
      <c r="I14" s="12">
        <f t="shared" si="20"/>
        <v>0.175</v>
      </c>
      <c r="J14" s="12">
        <f t="shared" si="21"/>
        <v>1.492352435</v>
      </c>
      <c r="K14" s="13">
        <f t="shared" si="22"/>
        <v>0</v>
      </c>
      <c r="L14" s="13">
        <f t="shared" si="23"/>
        <v>1</v>
      </c>
      <c r="M14" s="13">
        <f t="shared" si="24"/>
        <v>0</v>
      </c>
      <c r="N14" s="13">
        <f t="shared" si="25"/>
        <v>1</v>
      </c>
      <c r="O14" s="13">
        <f t="shared" si="26"/>
        <v>0</v>
      </c>
      <c r="P14" s="12">
        <v>1.0</v>
      </c>
      <c r="AC14" s="11">
        <f t="shared" si="27"/>
        <v>-0.327182417</v>
      </c>
      <c r="AD14" s="11">
        <f t="shared" si="28"/>
        <v>0.1399561527</v>
      </c>
      <c r="AE14" s="11">
        <f t="shared" ref="AE14:AF14" si="33">IF(AC14&lt;0,0,AC14)</f>
        <v>0</v>
      </c>
      <c r="AF14" s="11">
        <f t="shared" si="33"/>
        <v>0.1399561527</v>
      </c>
      <c r="AG14" s="11">
        <f t="shared" si="30"/>
        <v>0.1399561527</v>
      </c>
      <c r="AH14" s="11">
        <f t="shared" si="31"/>
        <v>0.7396754193</v>
      </c>
    </row>
    <row r="15">
      <c r="A15" s="8">
        <v>1.0</v>
      </c>
      <c r="B15" s="8">
        <v>3.0</v>
      </c>
      <c r="C15" s="8" t="s">
        <v>30</v>
      </c>
      <c r="D15" s="8">
        <v>4.0</v>
      </c>
      <c r="E15" s="8">
        <v>16.7</v>
      </c>
      <c r="F15" s="8" t="s">
        <v>29</v>
      </c>
      <c r="G15" s="8">
        <v>1.0</v>
      </c>
      <c r="H15" s="8">
        <v>1.0</v>
      </c>
      <c r="I15" s="8">
        <f t="shared" si="20"/>
        <v>0.05</v>
      </c>
      <c r="J15" s="8">
        <f t="shared" si="21"/>
        <v>1.247973266</v>
      </c>
      <c r="K15" s="9">
        <f t="shared" si="22"/>
        <v>0</v>
      </c>
      <c r="L15" s="9">
        <f t="shared" si="23"/>
        <v>0</v>
      </c>
      <c r="M15" s="9">
        <f t="shared" si="24"/>
        <v>1</v>
      </c>
      <c r="N15" s="9">
        <f t="shared" si="25"/>
        <v>0</v>
      </c>
      <c r="O15" s="9">
        <f t="shared" si="26"/>
        <v>0</v>
      </c>
      <c r="P15" s="8">
        <v>1.0</v>
      </c>
      <c r="AC15" s="11">
        <f t="shared" si="27"/>
        <v>0.02322256407</v>
      </c>
      <c r="AD15" s="11">
        <f t="shared" si="28"/>
        <v>-0.5248510042</v>
      </c>
      <c r="AE15" s="11">
        <f t="shared" ref="AE15:AF15" si="34">IF(AC15&lt;0,0,AC15)</f>
        <v>0.02322256407</v>
      </c>
      <c r="AF15" s="11">
        <f t="shared" si="34"/>
        <v>0</v>
      </c>
      <c r="AG15" s="11">
        <f t="shared" si="30"/>
        <v>0.02322256407</v>
      </c>
      <c r="AH15" s="11">
        <f t="shared" si="31"/>
        <v>0.9540941593</v>
      </c>
    </row>
    <row r="16">
      <c r="A16" s="12">
        <v>1.0</v>
      </c>
      <c r="B16" s="12">
        <v>1.0</v>
      </c>
      <c r="C16" s="12" t="s">
        <v>30</v>
      </c>
      <c r="D16" s="12">
        <v>58.0</v>
      </c>
      <c r="E16" s="12">
        <v>26.55</v>
      </c>
      <c r="F16" s="12" t="s">
        <v>29</v>
      </c>
      <c r="G16" s="12">
        <v>0.0</v>
      </c>
      <c r="H16" s="12">
        <v>0.0</v>
      </c>
      <c r="I16" s="12">
        <f t="shared" si="20"/>
        <v>0.725</v>
      </c>
      <c r="J16" s="12">
        <f t="shared" si="21"/>
        <v>1.440121603</v>
      </c>
      <c r="K16" s="13">
        <f t="shared" si="22"/>
        <v>1</v>
      </c>
      <c r="L16" s="13">
        <f t="shared" si="23"/>
        <v>0</v>
      </c>
      <c r="M16" s="13">
        <f t="shared" si="24"/>
        <v>1</v>
      </c>
      <c r="N16" s="13">
        <f t="shared" si="25"/>
        <v>0</v>
      </c>
      <c r="O16" s="13">
        <f t="shared" si="26"/>
        <v>0</v>
      </c>
      <c r="P16" s="12">
        <v>1.0</v>
      </c>
      <c r="AC16" s="11">
        <f t="shared" si="27"/>
        <v>-0.3690438776</v>
      </c>
      <c r="AD16" s="11">
        <f t="shared" si="28"/>
        <v>-0.8003674845</v>
      </c>
      <c r="AE16" s="11">
        <f t="shared" ref="AE16:AF16" si="35">IF(AC16&lt;0,0,AC16)</f>
        <v>0</v>
      </c>
      <c r="AF16" s="11">
        <f t="shared" si="35"/>
        <v>0</v>
      </c>
      <c r="AG16" s="11">
        <f t="shared" si="30"/>
        <v>0</v>
      </c>
      <c r="AH16" s="11">
        <f t="shared" si="31"/>
        <v>1</v>
      </c>
    </row>
    <row r="17">
      <c r="A17" s="8">
        <v>0.0</v>
      </c>
      <c r="B17" s="8">
        <v>3.0</v>
      </c>
      <c r="C17" s="8" t="s">
        <v>28</v>
      </c>
      <c r="D17" s="8">
        <v>20.0</v>
      </c>
      <c r="E17" s="8">
        <v>8.05</v>
      </c>
      <c r="F17" s="8" t="s">
        <v>29</v>
      </c>
      <c r="G17" s="8">
        <v>0.0</v>
      </c>
      <c r="H17" s="8">
        <v>0.0</v>
      </c>
      <c r="I17" s="8">
        <f t="shared" si="20"/>
        <v>0.25</v>
      </c>
      <c r="J17" s="8">
        <f t="shared" si="21"/>
        <v>0.9566485792</v>
      </c>
      <c r="K17" s="9">
        <f t="shared" si="22"/>
        <v>0</v>
      </c>
      <c r="L17" s="9">
        <f t="shared" si="23"/>
        <v>0</v>
      </c>
      <c r="M17" s="9">
        <f t="shared" si="24"/>
        <v>1</v>
      </c>
      <c r="N17" s="9">
        <f t="shared" si="25"/>
        <v>0</v>
      </c>
      <c r="O17" s="9">
        <f t="shared" si="26"/>
        <v>1</v>
      </c>
      <c r="P17" s="8">
        <v>1.0</v>
      </c>
      <c r="AC17" s="11">
        <f t="shared" si="27"/>
        <v>0.4290187311</v>
      </c>
      <c r="AD17" s="11">
        <f t="shared" si="28"/>
        <v>-0.7474078454</v>
      </c>
      <c r="AE17" s="11">
        <f t="shared" ref="AE17:AF17" si="36">IF(AC17&lt;0,0,AC17)</f>
        <v>0.4290187311</v>
      </c>
      <c r="AF17" s="11">
        <f t="shared" si="36"/>
        <v>0</v>
      </c>
      <c r="AG17" s="11">
        <f t="shared" si="30"/>
        <v>0.4290187311</v>
      </c>
      <c r="AH17" s="11">
        <f t="shared" si="31"/>
        <v>0.1840570716</v>
      </c>
    </row>
    <row r="18">
      <c r="A18" s="12">
        <v>0.0</v>
      </c>
      <c r="B18" s="12">
        <v>3.0</v>
      </c>
      <c r="C18" s="12" t="s">
        <v>28</v>
      </c>
      <c r="D18" s="12">
        <v>39.0</v>
      </c>
      <c r="E18" s="12">
        <v>31.275</v>
      </c>
      <c r="F18" s="12" t="s">
        <v>29</v>
      </c>
      <c r="G18" s="12">
        <v>1.0</v>
      </c>
      <c r="H18" s="12">
        <v>5.0</v>
      </c>
      <c r="I18" s="12">
        <f t="shared" si="20"/>
        <v>0.4875</v>
      </c>
      <c r="J18" s="12">
        <f t="shared" si="21"/>
        <v>1.508866251</v>
      </c>
      <c r="K18" s="13">
        <f t="shared" si="22"/>
        <v>0</v>
      </c>
      <c r="L18" s="13">
        <f t="shared" si="23"/>
        <v>0</v>
      </c>
      <c r="M18" s="13">
        <f t="shared" si="24"/>
        <v>1</v>
      </c>
      <c r="N18" s="13">
        <f t="shared" si="25"/>
        <v>0</v>
      </c>
      <c r="O18" s="13">
        <f t="shared" si="26"/>
        <v>1</v>
      </c>
      <c r="P18" s="12">
        <v>1.0</v>
      </c>
      <c r="AC18" s="11">
        <f t="shared" si="27"/>
        <v>-0.004974681739</v>
      </c>
      <c r="AD18" s="11">
        <f t="shared" si="28"/>
        <v>-1.913896959</v>
      </c>
      <c r="AE18" s="11">
        <f t="shared" ref="AE18:AF18" si="37">IF(AC18&lt;0,0,AC18)</f>
        <v>0</v>
      </c>
      <c r="AF18" s="11">
        <f t="shared" si="37"/>
        <v>0</v>
      </c>
      <c r="AG18" s="11">
        <f t="shared" si="30"/>
        <v>0</v>
      </c>
      <c r="AH18" s="11">
        <f t="shared" si="31"/>
        <v>0</v>
      </c>
    </row>
    <row r="19">
      <c r="A19" s="8">
        <v>0.0</v>
      </c>
      <c r="B19" s="8">
        <v>3.0</v>
      </c>
      <c r="C19" s="8" t="s">
        <v>30</v>
      </c>
      <c r="D19" s="8">
        <v>14.0</v>
      </c>
      <c r="E19" s="8">
        <v>7.8542</v>
      </c>
      <c r="F19" s="8" t="s">
        <v>29</v>
      </c>
      <c r="G19" s="8">
        <v>0.0</v>
      </c>
      <c r="H19" s="8">
        <v>0.0</v>
      </c>
      <c r="I19" s="8">
        <f t="shared" si="20"/>
        <v>0.175</v>
      </c>
      <c r="J19" s="8">
        <f t="shared" si="21"/>
        <v>0.9471493277</v>
      </c>
      <c r="K19" s="9">
        <f t="shared" si="22"/>
        <v>0</v>
      </c>
      <c r="L19" s="9">
        <f t="shared" si="23"/>
        <v>0</v>
      </c>
      <c r="M19" s="9">
        <f t="shared" si="24"/>
        <v>1</v>
      </c>
      <c r="N19" s="9">
        <f t="shared" si="25"/>
        <v>0</v>
      </c>
      <c r="O19" s="9">
        <f t="shared" si="26"/>
        <v>0</v>
      </c>
      <c r="P19" s="8">
        <v>1.0</v>
      </c>
      <c r="AC19" s="11">
        <f t="shared" si="27"/>
        <v>0.1074071939</v>
      </c>
      <c r="AD19" s="11">
        <f t="shared" si="28"/>
        <v>-0.5634749085</v>
      </c>
      <c r="AE19" s="11">
        <f t="shared" ref="AE19:AF19" si="38">IF(AC19&lt;0,0,AC19)</f>
        <v>0.1074071939</v>
      </c>
      <c r="AF19" s="11">
        <f t="shared" si="38"/>
        <v>0</v>
      </c>
      <c r="AG19" s="11">
        <f t="shared" si="30"/>
        <v>0.1074071939</v>
      </c>
      <c r="AH19" s="11">
        <f t="shared" si="31"/>
        <v>0.01153630531</v>
      </c>
    </row>
    <row r="20">
      <c r="A20" s="12">
        <v>1.0</v>
      </c>
      <c r="B20" s="12">
        <v>2.0</v>
      </c>
      <c r="C20" s="12" t="s">
        <v>30</v>
      </c>
      <c r="D20" s="12">
        <v>55.0</v>
      </c>
      <c r="E20" s="12">
        <v>16.0</v>
      </c>
      <c r="F20" s="12" t="s">
        <v>29</v>
      </c>
      <c r="G20" s="12">
        <v>0.0</v>
      </c>
      <c r="H20" s="12">
        <v>0.0</v>
      </c>
      <c r="I20" s="12">
        <f t="shared" si="20"/>
        <v>0.6875</v>
      </c>
      <c r="J20" s="12">
        <f t="shared" si="21"/>
        <v>1.230448921</v>
      </c>
      <c r="K20" s="13">
        <f t="shared" si="22"/>
        <v>0</v>
      </c>
      <c r="L20" s="13">
        <f t="shared" si="23"/>
        <v>1</v>
      </c>
      <c r="M20" s="13">
        <f t="shared" si="24"/>
        <v>1</v>
      </c>
      <c r="N20" s="13">
        <f t="shared" si="25"/>
        <v>0</v>
      </c>
      <c r="O20" s="13">
        <f t="shared" si="26"/>
        <v>0</v>
      </c>
      <c r="P20" s="12">
        <v>1.0</v>
      </c>
      <c r="AC20" s="11">
        <f t="shared" si="27"/>
        <v>0.02499148325</v>
      </c>
      <c r="AD20" s="11">
        <f t="shared" si="28"/>
        <v>-0.9607637461</v>
      </c>
      <c r="AE20" s="11">
        <f t="shared" ref="AE20:AF20" si="39">IF(AC20&lt;0,0,AC20)</f>
        <v>0.02499148325</v>
      </c>
      <c r="AF20" s="11">
        <f t="shared" si="39"/>
        <v>0</v>
      </c>
      <c r="AG20" s="11">
        <f t="shared" si="30"/>
        <v>0.02499148325</v>
      </c>
      <c r="AH20" s="11">
        <f t="shared" si="31"/>
        <v>0.9506416077</v>
      </c>
    </row>
    <row r="21">
      <c r="A21" s="8">
        <v>0.0</v>
      </c>
      <c r="B21" s="8">
        <v>3.0</v>
      </c>
      <c r="C21" s="8" t="s">
        <v>28</v>
      </c>
      <c r="D21" s="8">
        <v>2.0</v>
      </c>
      <c r="E21" s="8">
        <v>29.125</v>
      </c>
      <c r="F21" s="8" t="s">
        <v>33</v>
      </c>
      <c r="G21" s="8">
        <v>4.0</v>
      </c>
      <c r="H21" s="8">
        <v>1.0</v>
      </c>
      <c r="I21" s="8">
        <f t="shared" si="20"/>
        <v>0.025</v>
      </c>
      <c r="J21" s="8">
        <f t="shared" si="21"/>
        <v>1.478927056</v>
      </c>
      <c r="K21" s="9">
        <f t="shared" si="22"/>
        <v>0</v>
      </c>
      <c r="L21" s="9">
        <f t="shared" si="23"/>
        <v>0</v>
      </c>
      <c r="M21" s="9">
        <f t="shared" si="24"/>
        <v>0</v>
      </c>
      <c r="N21" s="9">
        <f t="shared" si="25"/>
        <v>0</v>
      </c>
      <c r="O21" s="9">
        <f t="shared" si="26"/>
        <v>1</v>
      </c>
      <c r="P21" s="8">
        <v>1.0</v>
      </c>
      <c r="AC21" s="11">
        <f t="shared" si="27"/>
        <v>0.6279483915</v>
      </c>
      <c r="AD21" s="11">
        <f t="shared" si="28"/>
        <v>0.6642241037</v>
      </c>
      <c r="AE21" s="11">
        <f t="shared" ref="AE21:AF21" si="40">IF(AC21&lt;0,0,AC21)</f>
        <v>0.6279483915</v>
      </c>
      <c r="AF21" s="11">
        <f t="shared" si="40"/>
        <v>0.6642241037</v>
      </c>
      <c r="AG21" s="11">
        <f t="shared" si="30"/>
        <v>1.292172495</v>
      </c>
      <c r="AH21" s="11">
        <f t="shared" si="31"/>
        <v>1.669709757</v>
      </c>
    </row>
    <row r="22" hidden="1">
      <c r="A22" s="12">
        <v>1.0</v>
      </c>
      <c r="B22" s="12">
        <v>2.0</v>
      </c>
      <c r="C22" s="12" t="s">
        <v>28</v>
      </c>
      <c r="D22" s="13"/>
      <c r="E22" s="12">
        <v>13.0</v>
      </c>
      <c r="F22" s="12" t="s">
        <v>29</v>
      </c>
      <c r="G22" s="12">
        <v>0.0</v>
      </c>
      <c r="H22" s="12">
        <v>0.0</v>
      </c>
      <c r="I22" s="12"/>
      <c r="J22" s="12"/>
      <c r="K22" s="13"/>
      <c r="L22" s="13"/>
      <c r="M22" s="13"/>
      <c r="N22" s="13"/>
      <c r="O22" s="13"/>
      <c r="P22" s="13"/>
    </row>
    <row r="23">
      <c r="A23" s="8">
        <v>0.0</v>
      </c>
      <c r="B23" s="8">
        <v>3.0</v>
      </c>
      <c r="C23" s="8" t="s">
        <v>30</v>
      </c>
      <c r="D23" s="8">
        <v>31.0</v>
      </c>
      <c r="E23" s="8">
        <v>18.0</v>
      </c>
      <c r="F23" s="8" t="s">
        <v>29</v>
      </c>
      <c r="G23" s="8">
        <v>1.0</v>
      </c>
      <c r="H23" s="8">
        <v>0.0</v>
      </c>
      <c r="I23" s="8">
        <f>D23:D1003/$D$1</f>
        <v>0.3875</v>
      </c>
      <c r="J23" s="8">
        <f>LOG10(E23:E1003 +1)</f>
        <v>1.278753601</v>
      </c>
      <c r="K23" s="9">
        <f>IF(B23=1, 1, 0)</f>
        <v>0</v>
      </c>
      <c r="L23" s="9">
        <f>IF(B23=2, 1, 0)</f>
        <v>0</v>
      </c>
      <c r="M23" s="9">
        <f>IF(F23="S", 1, 0)</f>
        <v>1</v>
      </c>
      <c r="N23" s="9">
        <f>IF(F23="C", 1,0)</f>
        <v>0</v>
      </c>
      <c r="O23" s="9">
        <f>IF(C23="male", 1,0)</f>
        <v>0</v>
      </c>
      <c r="P23" s="8">
        <v>1.0</v>
      </c>
      <c r="AC23" s="11">
        <f>SUMPRODUCT(G23:P23, $R$5:$AA$5)</f>
        <v>0.1624411423</v>
      </c>
      <c r="AD23" s="11">
        <f>SUMPRODUCT(G23:P23, $R$6:$AA$6)</f>
        <v>-0.3420051188</v>
      </c>
      <c r="AE23" s="11">
        <f t="shared" ref="AE23:AF23" si="41">IF(AC23&lt;0,0,AC23)</f>
        <v>0.1624411423</v>
      </c>
      <c r="AF23" s="11">
        <f t="shared" si="41"/>
        <v>0</v>
      </c>
      <c r="AG23" s="11">
        <f>AE23+AF23</f>
        <v>0.1624411423</v>
      </c>
      <c r="AH23" s="11">
        <f>(A23-AG23)^2</f>
        <v>0.0263871247</v>
      </c>
    </row>
    <row r="24" hidden="1">
      <c r="A24" s="12">
        <v>1.0</v>
      </c>
      <c r="B24" s="12">
        <v>3.0</v>
      </c>
      <c r="C24" s="12" t="s">
        <v>30</v>
      </c>
      <c r="D24" s="13"/>
      <c r="E24" s="12">
        <v>7.225</v>
      </c>
      <c r="F24" s="12" t="s">
        <v>31</v>
      </c>
      <c r="G24" s="12">
        <v>0.0</v>
      </c>
      <c r="H24" s="12">
        <v>0.0</v>
      </c>
      <c r="I24" s="12"/>
      <c r="J24" s="12"/>
      <c r="K24" s="13"/>
      <c r="L24" s="13"/>
      <c r="M24" s="13"/>
      <c r="N24" s="13"/>
      <c r="O24" s="13"/>
      <c r="P24" s="13"/>
    </row>
    <row r="25">
      <c r="A25" s="8">
        <v>0.0</v>
      </c>
      <c r="B25" s="8">
        <v>2.0</v>
      </c>
      <c r="C25" s="8" t="s">
        <v>28</v>
      </c>
      <c r="D25" s="8">
        <v>35.0</v>
      </c>
      <c r="E25" s="8">
        <v>26.0</v>
      </c>
      <c r="F25" s="8" t="s">
        <v>29</v>
      </c>
      <c r="G25" s="8">
        <v>0.0</v>
      </c>
      <c r="H25" s="8">
        <v>0.0</v>
      </c>
      <c r="I25" s="8">
        <f t="shared" ref="I25:I30" si="43">D25:D1003/$D$1</f>
        <v>0.4375</v>
      </c>
      <c r="J25" s="8">
        <f t="shared" ref="J25:J30" si="44">LOG10(E25:E1003 +1)</f>
        <v>1.431363764</v>
      </c>
      <c r="K25" s="9">
        <f t="shared" ref="K25:K30" si="45">IF(B25=1, 1, 0)</f>
        <v>0</v>
      </c>
      <c r="L25" s="9">
        <f t="shared" ref="L25:L30" si="46">IF(B25=2, 1, 0)</f>
        <v>1</v>
      </c>
      <c r="M25" s="9">
        <f t="shared" ref="M25:M30" si="47">IF(F25="S", 1, 0)</f>
        <v>1</v>
      </c>
      <c r="N25" s="9">
        <f t="shared" ref="N25:N30" si="48">IF(F25="C", 1,0)</f>
        <v>0</v>
      </c>
      <c r="O25" s="9">
        <f t="shared" ref="O25:O30" si="49">IF(C25="male", 1,0)</f>
        <v>1</v>
      </c>
      <c r="P25" s="8">
        <v>1.0</v>
      </c>
      <c r="AC25" s="11">
        <f t="shared" ref="AC25:AC30" si="50">SUMPRODUCT(G25:P25, $R$5:$AA$5)</f>
        <v>0.2130551664</v>
      </c>
      <c r="AD25" s="11">
        <f t="shared" ref="AD25:AD30" si="51">SUMPRODUCT(G25:P25, $R$6:$AA$6)</f>
        <v>-1.128468467</v>
      </c>
      <c r="AE25" s="11">
        <f t="shared" ref="AE25:AF25" si="42">IF(AC25&lt;0,0,AC25)</f>
        <v>0.2130551664</v>
      </c>
      <c r="AF25" s="11">
        <f t="shared" si="42"/>
        <v>0</v>
      </c>
      <c r="AG25" s="11">
        <f t="shared" ref="AG25:AG30" si="53">AE25+AF25</f>
        <v>0.2130551664</v>
      </c>
      <c r="AH25" s="11">
        <f t="shared" ref="AH25:AH30" si="54">(A25-AG25)^2</f>
        <v>0.04539250393</v>
      </c>
    </row>
    <row r="26">
      <c r="A26" s="12">
        <v>1.0</v>
      </c>
      <c r="B26" s="12">
        <v>2.0</v>
      </c>
      <c r="C26" s="12" t="s">
        <v>28</v>
      </c>
      <c r="D26" s="12">
        <v>34.0</v>
      </c>
      <c r="E26" s="12">
        <v>13.0</v>
      </c>
      <c r="F26" s="12" t="s">
        <v>29</v>
      </c>
      <c r="G26" s="12">
        <v>0.0</v>
      </c>
      <c r="H26" s="12">
        <v>0.0</v>
      </c>
      <c r="I26" s="12">
        <f t="shared" si="43"/>
        <v>0.425</v>
      </c>
      <c r="J26" s="12">
        <f t="shared" si="44"/>
        <v>1.146128036</v>
      </c>
      <c r="K26" s="13">
        <f t="shared" si="45"/>
        <v>0</v>
      </c>
      <c r="L26" s="13">
        <f t="shared" si="46"/>
        <v>1</v>
      </c>
      <c r="M26" s="13">
        <f t="shared" si="47"/>
        <v>1</v>
      </c>
      <c r="N26" s="13">
        <f t="shared" si="48"/>
        <v>0</v>
      </c>
      <c r="O26" s="13">
        <f t="shared" si="49"/>
        <v>1</v>
      </c>
      <c r="P26" s="12">
        <v>1.0</v>
      </c>
      <c r="AC26" s="11">
        <f t="shared" si="50"/>
        <v>0.3129795338</v>
      </c>
      <c r="AD26" s="11">
        <f t="shared" si="51"/>
        <v>-1.045717323</v>
      </c>
      <c r="AE26" s="11">
        <f t="shared" ref="AE26:AF26" si="52">IF(AC26&lt;0,0,AC26)</f>
        <v>0.3129795338</v>
      </c>
      <c r="AF26" s="11">
        <f t="shared" si="52"/>
        <v>0</v>
      </c>
      <c r="AG26" s="11">
        <f t="shared" si="53"/>
        <v>0.3129795338</v>
      </c>
      <c r="AH26" s="11">
        <f t="shared" si="54"/>
        <v>0.471997121</v>
      </c>
    </row>
    <row r="27">
      <c r="A27" s="8">
        <v>1.0</v>
      </c>
      <c r="B27" s="8">
        <v>3.0</v>
      </c>
      <c r="C27" s="8" t="s">
        <v>30</v>
      </c>
      <c r="D27" s="8">
        <v>15.0</v>
      </c>
      <c r="E27" s="8">
        <v>8.0292</v>
      </c>
      <c r="F27" s="8" t="s">
        <v>33</v>
      </c>
      <c r="G27" s="8">
        <v>0.0</v>
      </c>
      <c r="H27" s="8">
        <v>0.0</v>
      </c>
      <c r="I27" s="8">
        <f t="shared" si="43"/>
        <v>0.1875</v>
      </c>
      <c r="J27" s="8">
        <f t="shared" si="44"/>
        <v>0.9556492729</v>
      </c>
      <c r="K27" s="9">
        <f t="shared" si="45"/>
        <v>0</v>
      </c>
      <c r="L27" s="9">
        <f t="shared" si="46"/>
        <v>0</v>
      </c>
      <c r="M27" s="9">
        <f t="shared" si="47"/>
        <v>0</v>
      </c>
      <c r="N27" s="9">
        <f t="shared" si="48"/>
        <v>0</v>
      </c>
      <c r="O27" s="9">
        <f t="shared" si="49"/>
        <v>0</v>
      </c>
      <c r="P27" s="8">
        <v>1.0</v>
      </c>
      <c r="AC27" s="11">
        <f t="shared" si="50"/>
        <v>0.09426337209</v>
      </c>
      <c r="AD27" s="11">
        <f t="shared" si="51"/>
        <v>-0.2357647884</v>
      </c>
      <c r="AE27" s="11">
        <f t="shared" ref="AE27:AF27" si="55">IF(AC27&lt;0,0,AC27)</f>
        <v>0.09426337209</v>
      </c>
      <c r="AF27" s="11">
        <f t="shared" si="55"/>
        <v>0</v>
      </c>
      <c r="AG27" s="11">
        <f t="shared" si="53"/>
        <v>0.09426337209</v>
      </c>
      <c r="AH27" s="11">
        <f t="shared" si="54"/>
        <v>0.8203588391</v>
      </c>
    </row>
    <row r="28">
      <c r="A28" s="12">
        <v>1.0</v>
      </c>
      <c r="B28" s="12">
        <v>1.0</v>
      </c>
      <c r="C28" s="12" t="s">
        <v>28</v>
      </c>
      <c r="D28" s="12">
        <v>28.0</v>
      </c>
      <c r="E28" s="12">
        <v>35.5</v>
      </c>
      <c r="F28" s="12" t="s">
        <v>29</v>
      </c>
      <c r="G28" s="12">
        <v>0.0</v>
      </c>
      <c r="H28" s="12">
        <v>0.0</v>
      </c>
      <c r="I28" s="12">
        <f t="shared" si="43"/>
        <v>0.35</v>
      </c>
      <c r="J28" s="12">
        <f t="shared" si="44"/>
        <v>1.562292864</v>
      </c>
      <c r="K28" s="13">
        <f t="shared" si="45"/>
        <v>1</v>
      </c>
      <c r="L28" s="13">
        <f t="shared" si="46"/>
        <v>0</v>
      </c>
      <c r="M28" s="13">
        <f t="shared" si="47"/>
        <v>1</v>
      </c>
      <c r="N28" s="13">
        <f t="shared" si="48"/>
        <v>0</v>
      </c>
      <c r="O28" s="13">
        <f t="shared" si="49"/>
        <v>1</v>
      </c>
      <c r="P28" s="12">
        <v>1.0</v>
      </c>
      <c r="AC28" s="11">
        <f t="shared" si="50"/>
        <v>-0.1776362603</v>
      </c>
      <c r="AD28" s="11">
        <f t="shared" si="51"/>
        <v>-0.9190644675</v>
      </c>
      <c r="AE28" s="11">
        <f t="shared" ref="AE28:AF28" si="56">IF(AC28&lt;0,0,AC28)</f>
        <v>0</v>
      </c>
      <c r="AF28" s="11">
        <f t="shared" si="56"/>
        <v>0</v>
      </c>
      <c r="AG28" s="11">
        <f t="shared" si="53"/>
        <v>0</v>
      </c>
      <c r="AH28" s="11">
        <f t="shared" si="54"/>
        <v>1</v>
      </c>
    </row>
    <row r="29">
      <c r="A29" s="8">
        <v>0.0</v>
      </c>
      <c r="B29" s="8">
        <v>3.0</v>
      </c>
      <c r="C29" s="8" t="s">
        <v>30</v>
      </c>
      <c r="D29" s="8">
        <v>8.0</v>
      </c>
      <c r="E29" s="8">
        <v>21.075</v>
      </c>
      <c r="F29" s="8" t="s">
        <v>29</v>
      </c>
      <c r="G29" s="8">
        <v>3.0</v>
      </c>
      <c r="H29" s="8">
        <v>1.0</v>
      </c>
      <c r="I29" s="8">
        <f t="shared" si="43"/>
        <v>0.1</v>
      </c>
      <c r="J29" s="8">
        <f t="shared" si="44"/>
        <v>1.343900712</v>
      </c>
      <c r="K29" s="9">
        <f t="shared" si="45"/>
        <v>0</v>
      </c>
      <c r="L29" s="9">
        <f t="shared" si="46"/>
        <v>0</v>
      </c>
      <c r="M29" s="9">
        <f t="shared" si="47"/>
        <v>1</v>
      </c>
      <c r="N29" s="9">
        <f t="shared" si="48"/>
        <v>0</v>
      </c>
      <c r="O29" s="9">
        <f t="shared" si="49"/>
        <v>0</v>
      </c>
      <c r="P29" s="8">
        <v>1.0</v>
      </c>
      <c r="AC29" s="11">
        <f t="shared" si="50"/>
        <v>0.2621899205</v>
      </c>
      <c r="AD29" s="11">
        <f t="shared" si="51"/>
        <v>0.1580316983</v>
      </c>
      <c r="AE29" s="11">
        <f t="shared" ref="AE29:AF29" si="57">IF(AC29&lt;0,0,AC29)</f>
        <v>0.2621899205</v>
      </c>
      <c r="AF29" s="11">
        <f t="shared" si="57"/>
        <v>0.1580316983</v>
      </c>
      <c r="AG29" s="11">
        <f t="shared" si="53"/>
        <v>0.4202216187</v>
      </c>
      <c r="AH29" s="11">
        <f t="shared" si="54"/>
        <v>0.1765862089</v>
      </c>
    </row>
    <row r="30">
      <c r="A30" s="12">
        <v>1.0</v>
      </c>
      <c r="B30" s="12">
        <v>3.0</v>
      </c>
      <c r="C30" s="12" t="s">
        <v>30</v>
      </c>
      <c r="D30" s="12">
        <v>38.0</v>
      </c>
      <c r="E30" s="12">
        <v>31.3875</v>
      </c>
      <c r="F30" s="12" t="s">
        <v>29</v>
      </c>
      <c r="G30" s="12">
        <v>1.0</v>
      </c>
      <c r="H30" s="12">
        <v>5.0</v>
      </c>
      <c r="I30" s="12">
        <f t="shared" si="43"/>
        <v>0.475</v>
      </c>
      <c r="J30" s="12">
        <f t="shared" si="44"/>
        <v>1.510377426</v>
      </c>
      <c r="K30" s="13">
        <f t="shared" si="45"/>
        <v>0</v>
      </c>
      <c r="L30" s="13">
        <f t="shared" si="46"/>
        <v>0</v>
      </c>
      <c r="M30" s="13">
        <f t="shared" si="47"/>
        <v>1</v>
      </c>
      <c r="N30" s="13">
        <f t="shared" si="48"/>
        <v>0</v>
      </c>
      <c r="O30" s="13">
        <f t="shared" si="49"/>
        <v>0</v>
      </c>
      <c r="P30" s="12">
        <v>1.0</v>
      </c>
      <c r="AC30" s="11">
        <f t="shared" si="50"/>
        <v>-0.3180746931</v>
      </c>
      <c r="AD30" s="11">
        <f t="shared" si="51"/>
        <v>-1.746507364</v>
      </c>
      <c r="AE30" s="11">
        <f t="shared" ref="AE30:AF30" si="58">IF(AC30&lt;0,0,AC30)</f>
        <v>0</v>
      </c>
      <c r="AF30" s="11">
        <f t="shared" si="58"/>
        <v>0</v>
      </c>
      <c r="AG30" s="11">
        <f t="shared" si="53"/>
        <v>0</v>
      </c>
      <c r="AH30" s="11">
        <f t="shared" si="54"/>
        <v>1</v>
      </c>
    </row>
    <row r="31" hidden="1">
      <c r="A31" s="8">
        <v>0.0</v>
      </c>
      <c r="B31" s="8">
        <v>3.0</v>
      </c>
      <c r="C31" s="8" t="s">
        <v>28</v>
      </c>
      <c r="D31" s="9"/>
      <c r="E31" s="8">
        <v>7.225</v>
      </c>
      <c r="F31" s="8" t="s">
        <v>31</v>
      </c>
      <c r="G31" s="8">
        <v>0.0</v>
      </c>
      <c r="H31" s="8">
        <v>0.0</v>
      </c>
      <c r="I31" s="8"/>
      <c r="J31" s="8"/>
      <c r="K31" s="9"/>
      <c r="L31" s="9"/>
      <c r="M31" s="9"/>
      <c r="N31" s="9"/>
      <c r="O31" s="9"/>
      <c r="P31" s="9"/>
    </row>
    <row r="32">
      <c r="A32" s="12">
        <v>0.0</v>
      </c>
      <c r="B32" s="12">
        <v>1.0</v>
      </c>
      <c r="C32" s="12" t="s">
        <v>28</v>
      </c>
      <c r="D32" s="12">
        <v>19.0</v>
      </c>
      <c r="E32" s="12">
        <v>263.0</v>
      </c>
      <c r="F32" s="12" t="s">
        <v>29</v>
      </c>
      <c r="G32" s="12">
        <v>3.0</v>
      </c>
      <c r="H32" s="12">
        <v>2.0</v>
      </c>
      <c r="I32" s="12">
        <f>D32:D1003/$D$1</f>
        <v>0.2375</v>
      </c>
      <c r="J32" s="12">
        <f>LOG10(E32:E1003 +1)</f>
        <v>2.421603927</v>
      </c>
      <c r="K32" s="13">
        <f>IF(B32=1, 1, 0)</f>
        <v>1</v>
      </c>
      <c r="L32" s="13">
        <f>IF(B32=2, 1, 0)</f>
        <v>0</v>
      </c>
      <c r="M32" s="13">
        <f>IF(F32="S", 1, 0)</f>
        <v>1</v>
      </c>
      <c r="N32" s="13">
        <f>IF(F32="C", 1,0)</f>
        <v>0</v>
      </c>
      <c r="O32" s="13">
        <f>IF(C32="male", 1,0)</f>
        <v>1</v>
      </c>
      <c r="P32" s="12">
        <v>1.0</v>
      </c>
      <c r="AC32" s="11">
        <f>SUMPRODUCT(G32:P32, $R$5:$AA$5)</f>
        <v>-0.2793800686</v>
      </c>
      <c r="AD32" s="11">
        <f>SUMPRODUCT(G32:P32, $R$6:$AA$6)</f>
        <v>-0.5834494346</v>
      </c>
      <c r="AE32" s="11">
        <f t="shared" ref="AE32:AF32" si="59">IF(AC32&lt;0,0,AC32)</f>
        <v>0</v>
      </c>
      <c r="AF32" s="11">
        <f t="shared" si="59"/>
        <v>0</v>
      </c>
      <c r="AG32" s="11">
        <f>AE32+AF32</f>
        <v>0</v>
      </c>
      <c r="AH32" s="11">
        <f>(A32-AG32)^2</f>
        <v>0</v>
      </c>
    </row>
    <row r="33" hidden="1">
      <c r="A33" s="8">
        <v>1.0</v>
      </c>
      <c r="B33" s="8">
        <v>3.0</v>
      </c>
      <c r="C33" s="8" t="s">
        <v>30</v>
      </c>
      <c r="D33" s="9"/>
      <c r="E33" s="8">
        <v>7.8792</v>
      </c>
      <c r="F33" s="8" t="s">
        <v>33</v>
      </c>
      <c r="G33" s="8">
        <v>0.0</v>
      </c>
      <c r="H33" s="8">
        <v>0.0</v>
      </c>
      <c r="I33" s="8"/>
      <c r="J33" s="8"/>
      <c r="K33" s="9"/>
      <c r="L33" s="9"/>
      <c r="M33" s="9"/>
      <c r="N33" s="9"/>
      <c r="O33" s="9"/>
      <c r="P33" s="9"/>
    </row>
    <row r="34" hidden="1">
      <c r="A34" s="12">
        <v>0.0</v>
      </c>
      <c r="B34" s="12">
        <v>3.0</v>
      </c>
      <c r="C34" s="12" t="s">
        <v>28</v>
      </c>
      <c r="D34" s="13"/>
      <c r="E34" s="12">
        <v>7.8958</v>
      </c>
      <c r="F34" s="12" t="s">
        <v>29</v>
      </c>
      <c r="G34" s="12">
        <v>0.0</v>
      </c>
      <c r="H34" s="12">
        <v>0.0</v>
      </c>
      <c r="I34" s="12"/>
      <c r="J34" s="12"/>
      <c r="K34" s="13"/>
      <c r="L34" s="13"/>
      <c r="M34" s="13"/>
      <c r="N34" s="13"/>
      <c r="O34" s="13"/>
      <c r="P34" s="13"/>
    </row>
    <row r="35">
      <c r="A35" s="8">
        <v>0.0</v>
      </c>
      <c r="B35" s="8">
        <v>1.0</v>
      </c>
      <c r="C35" s="8" t="s">
        <v>28</v>
      </c>
      <c r="D35" s="8">
        <v>40.0</v>
      </c>
      <c r="E35" s="8">
        <v>27.7208</v>
      </c>
      <c r="F35" s="8" t="s">
        <v>31</v>
      </c>
      <c r="G35" s="8">
        <v>0.0</v>
      </c>
      <c r="H35" s="8">
        <v>0.0</v>
      </c>
      <c r="I35" s="8">
        <f>D35:D1003/$D$1</f>
        <v>0.5</v>
      </c>
      <c r="J35" s="8">
        <f>LOG10(E35:E1003 +1)</f>
        <v>1.458196533</v>
      </c>
      <c r="K35" s="9">
        <f>IF(B35=1, 1, 0)</f>
        <v>1</v>
      </c>
      <c r="L35" s="9">
        <f>IF(B35=2, 1, 0)</f>
        <v>0</v>
      </c>
      <c r="M35" s="9">
        <f>IF(F35="S", 1, 0)</f>
        <v>0</v>
      </c>
      <c r="N35" s="9">
        <f>IF(F35="C", 1,0)</f>
        <v>1</v>
      </c>
      <c r="O35" s="9">
        <f>IF(C35="male", 1,0)</f>
        <v>1</v>
      </c>
      <c r="P35" s="8">
        <v>1.0</v>
      </c>
      <c r="AC35" s="11">
        <f>SUMPRODUCT(G35:P35, $R$5:$AA$5)</f>
        <v>-0.3979846131</v>
      </c>
      <c r="AD35" s="11">
        <f>SUMPRODUCT(G35:P35, $R$6:$AA$6)</f>
        <v>-0.2185009115</v>
      </c>
      <c r="AE35" s="11">
        <f t="shared" ref="AE35:AF35" si="60">IF(AC35&lt;0,0,AC35)</f>
        <v>0</v>
      </c>
      <c r="AF35" s="11">
        <f t="shared" si="60"/>
        <v>0</v>
      </c>
      <c r="AG35" s="11">
        <f>AE35+AF35</f>
        <v>0</v>
      </c>
      <c r="AH35" s="11">
        <f>(A35-AG35)^2</f>
        <v>0</v>
      </c>
    </row>
    <row r="36" hidden="1">
      <c r="A36" s="12">
        <v>1.0</v>
      </c>
      <c r="B36" s="12">
        <v>1.0</v>
      </c>
      <c r="C36" s="12" t="s">
        <v>30</v>
      </c>
      <c r="D36" s="13"/>
      <c r="E36" s="12">
        <v>146.5208</v>
      </c>
      <c r="F36" s="12" t="s">
        <v>31</v>
      </c>
      <c r="G36" s="12">
        <v>1.0</v>
      </c>
      <c r="H36" s="12">
        <v>0.0</v>
      </c>
      <c r="I36" s="12"/>
      <c r="J36" s="12"/>
      <c r="K36" s="13"/>
      <c r="L36" s="13"/>
      <c r="M36" s="13"/>
      <c r="N36" s="13"/>
      <c r="O36" s="13"/>
      <c r="P36" s="13"/>
    </row>
    <row r="37" hidden="1">
      <c r="A37" s="8">
        <v>1.0</v>
      </c>
      <c r="B37" s="8">
        <v>3.0</v>
      </c>
      <c r="C37" s="8" t="s">
        <v>30</v>
      </c>
      <c r="D37" s="9"/>
      <c r="E37" s="8">
        <v>7.75</v>
      </c>
      <c r="F37" s="8" t="s">
        <v>33</v>
      </c>
      <c r="G37" s="8">
        <v>0.0</v>
      </c>
      <c r="H37" s="8">
        <v>0.0</v>
      </c>
      <c r="I37" s="8"/>
      <c r="J37" s="8"/>
      <c r="K37" s="9"/>
      <c r="L37" s="9"/>
      <c r="M37" s="9"/>
      <c r="N37" s="9"/>
      <c r="O37" s="9"/>
      <c r="P37" s="9"/>
    </row>
    <row r="38">
      <c r="A38" s="12">
        <v>0.0</v>
      </c>
      <c r="B38" s="12">
        <v>2.0</v>
      </c>
      <c r="C38" s="12" t="s">
        <v>28</v>
      </c>
      <c r="D38" s="12">
        <v>66.0</v>
      </c>
      <c r="E38" s="12">
        <v>10.5</v>
      </c>
      <c r="F38" s="12" t="s">
        <v>29</v>
      </c>
      <c r="G38" s="12">
        <v>0.0</v>
      </c>
      <c r="H38" s="12">
        <v>0.0</v>
      </c>
      <c r="I38" s="12">
        <f t="shared" ref="I38:I40" si="62">D38:D1003/$D$1</f>
        <v>0.825</v>
      </c>
      <c r="J38" s="12">
        <f t="shared" ref="J38:J40" si="63">LOG10(E38:E1003 +1)</f>
        <v>1.06069784</v>
      </c>
      <c r="K38" s="13">
        <f t="shared" ref="K38:K40" si="64">IF(B38=1, 1, 0)</f>
        <v>0</v>
      </c>
      <c r="L38" s="13">
        <f t="shared" ref="L38:L40" si="65">IF(B38=2, 1, 0)</f>
        <v>1</v>
      </c>
      <c r="M38" s="13">
        <f t="shared" ref="M38:M40" si="66">IF(F38="S", 1, 0)</f>
        <v>1</v>
      </c>
      <c r="N38" s="13">
        <f t="shared" ref="N38:N40" si="67">IF(F38="C", 1,0)</f>
        <v>0</v>
      </c>
      <c r="O38" s="13">
        <f t="shared" ref="O38:O40" si="68">IF(C38="male", 1,0)</f>
        <v>1</v>
      </c>
      <c r="P38" s="12">
        <v>1.0</v>
      </c>
      <c r="AC38" s="11">
        <f t="shared" ref="AC38:AC40" si="69">SUMPRODUCT(G38:P38, $R$5:$AA$5)</f>
        <v>0.4234299861</v>
      </c>
      <c r="AD38" s="11">
        <f t="shared" ref="AD38:AD40" si="70">SUMPRODUCT(G38:P38, $R$6:$AA$6)</f>
        <v>-1.107837236</v>
      </c>
      <c r="AE38" s="11">
        <f t="shared" ref="AE38:AF38" si="61">IF(AC38&lt;0,0,AC38)</f>
        <v>0.4234299861</v>
      </c>
      <c r="AF38" s="11">
        <f t="shared" si="61"/>
        <v>0</v>
      </c>
      <c r="AG38" s="11">
        <f t="shared" ref="AG38:AG40" si="72">AE38+AF38</f>
        <v>0.4234299861</v>
      </c>
      <c r="AH38" s="11">
        <f t="shared" ref="AH38:AH40" si="73">(A38-AG38)^2</f>
        <v>0.1792929532</v>
      </c>
    </row>
    <row r="39">
      <c r="A39" s="8">
        <v>0.0</v>
      </c>
      <c r="B39" s="8">
        <v>1.0</v>
      </c>
      <c r="C39" s="8" t="s">
        <v>28</v>
      </c>
      <c r="D39" s="8">
        <v>28.0</v>
      </c>
      <c r="E39" s="8">
        <v>82.1708</v>
      </c>
      <c r="F39" s="8" t="s">
        <v>31</v>
      </c>
      <c r="G39" s="8">
        <v>1.0</v>
      </c>
      <c r="H39" s="8">
        <v>0.0</v>
      </c>
      <c r="I39" s="8">
        <f t="shared" si="62"/>
        <v>0.35</v>
      </c>
      <c r="J39" s="8">
        <f t="shared" si="63"/>
        <v>1.919970879</v>
      </c>
      <c r="K39" s="9">
        <f t="shared" si="64"/>
        <v>1</v>
      </c>
      <c r="L39" s="9">
        <f t="shared" si="65"/>
        <v>0</v>
      </c>
      <c r="M39" s="9">
        <f t="shared" si="66"/>
        <v>0</v>
      </c>
      <c r="N39" s="9">
        <f t="shared" si="67"/>
        <v>1</v>
      </c>
      <c r="O39" s="9">
        <f t="shared" si="68"/>
        <v>1</v>
      </c>
      <c r="P39" s="8">
        <v>1.0</v>
      </c>
      <c r="AC39" s="11">
        <f t="shared" si="69"/>
        <v>-0.4619865424</v>
      </c>
      <c r="AD39" s="11">
        <f t="shared" si="70"/>
        <v>0.0444593616</v>
      </c>
      <c r="AE39" s="11">
        <f t="shared" ref="AE39:AF39" si="71">IF(AC39&lt;0,0,AC39)</f>
        <v>0</v>
      </c>
      <c r="AF39" s="11">
        <f t="shared" si="71"/>
        <v>0.0444593616</v>
      </c>
      <c r="AG39" s="11">
        <f t="shared" si="72"/>
        <v>0.0444593616</v>
      </c>
      <c r="AH39" s="11">
        <f t="shared" si="73"/>
        <v>0.001976634834</v>
      </c>
    </row>
    <row r="40">
      <c r="A40" s="12">
        <v>0.0</v>
      </c>
      <c r="B40" s="12">
        <v>1.0</v>
      </c>
      <c r="C40" s="12" t="s">
        <v>28</v>
      </c>
      <c r="D40" s="12">
        <v>42.0</v>
      </c>
      <c r="E40" s="12">
        <v>52.0</v>
      </c>
      <c r="F40" s="12" t="s">
        <v>29</v>
      </c>
      <c r="G40" s="12">
        <v>1.0</v>
      </c>
      <c r="H40" s="12">
        <v>0.0</v>
      </c>
      <c r="I40" s="12">
        <f t="shared" si="62"/>
        <v>0.525</v>
      </c>
      <c r="J40" s="12">
        <f t="shared" si="63"/>
        <v>1.72427587</v>
      </c>
      <c r="K40" s="13">
        <f t="shared" si="64"/>
        <v>1</v>
      </c>
      <c r="L40" s="13">
        <f t="shared" si="65"/>
        <v>0</v>
      </c>
      <c r="M40" s="13">
        <f t="shared" si="66"/>
        <v>1</v>
      </c>
      <c r="N40" s="13">
        <f t="shared" si="67"/>
        <v>0</v>
      </c>
      <c r="O40" s="13">
        <f t="shared" si="68"/>
        <v>1</v>
      </c>
      <c r="P40" s="12">
        <v>1.0</v>
      </c>
      <c r="AC40" s="11">
        <f t="shared" si="69"/>
        <v>-0.06917670431</v>
      </c>
      <c r="AD40" s="11">
        <f t="shared" si="70"/>
        <v>-0.6419132773</v>
      </c>
      <c r="AE40" s="11">
        <f t="shared" ref="AE40:AF40" si="74">IF(AC40&lt;0,0,AC40)</f>
        <v>0</v>
      </c>
      <c r="AF40" s="11">
        <f t="shared" si="74"/>
        <v>0</v>
      </c>
      <c r="AG40" s="11">
        <f t="shared" si="72"/>
        <v>0</v>
      </c>
      <c r="AH40" s="11">
        <f t="shared" si="73"/>
        <v>0</v>
      </c>
    </row>
    <row r="41" hidden="1">
      <c r="A41" s="8">
        <v>1.0</v>
      </c>
      <c r="B41" s="8">
        <v>3.0</v>
      </c>
      <c r="C41" s="8" t="s">
        <v>28</v>
      </c>
      <c r="D41" s="9"/>
      <c r="E41" s="8">
        <v>7.2292</v>
      </c>
      <c r="F41" s="8" t="s">
        <v>31</v>
      </c>
      <c r="G41" s="8">
        <v>0.0</v>
      </c>
      <c r="H41" s="8">
        <v>0.0</v>
      </c>
      <c r="I41" s="8"/>
      <c r="J41" s="8"/>
      <c r="K41" s="9"/>
      <c r="L41" s="9"/>
      <c r="M41" s="9"/>
      <c r="N41" s="9"/>
      <c r="O41" s="9"/>
      <c r="P41" s="9"/>
    </row>
    <row r="42">
      <c r="A42" s="12">
        <v>0.0</v>
      </c>
      <c r="B42" s="12">
        <v>3.0</v>
      </c>
      <c r="C42" s="12" t="s">
        <v>28</v>
      </c>
      <c r="D42" s="12">
        <v>21.0</v>
      </c>
      <c r="E42" s="12">
        <v>8.05</v>
      </c>
      <c r="F42" s="12" t="s">
        <v>29</v>
      </c>
      <c r="G42" s="12">
        <v>0.0</v>
      </c>
      <c r="H42" s="12">
        <v>0.0</v>
      </c>
      <c r="I42" s="12">
        <f t="shared" ref="I42:I46" si="76">D42:D1003/$D$1</f>
        <v>0.2625</v>
      </c>
      <c r="J42" s="12">
        <f t="shared" ref="J42:J46" si="77">LOG10(E42:E1003 +1)</f>
        <v>0.9566485792</v>
      </c>
      <c r="K42" s="13">
        <f t="shared" ref="K42:K46" si="78">IF(B42=1, 1, 0)</f>
        <v>0</v>
      </c>
      <c r="L42" s="13">
        <f t="shared" ref="L42:L46" si="79">IF(B42=2, 1, 0)</f>
        <v>0</v>
      </c>
      <c r="M42" s="13">
        <f t="shared" ref="M42:M46" si="80">IF(F42="S", 1, 0)</f>
        <v>1</v>
      </c>
      <c r="N42" s="13">
        <f t="shared" ref="N42:N46" si="81">IF(F42="C", 1,0)</f>
        <v>0</v>
      </c>
      <c r="O42" s="13">
        <f t="shared" ref="O42:O46" si="82">IF(C42="male", 1,0)</f>
        <v>1</v>
      </c>
      <c r="P42" s="12">
        <v>1.0</v>
      </c>
      <c r="AC42" s="11">
        <f t="shared" ref="AC42:AC46" si="83">SUMPRODUCT(G42:P42, $R$5:$AA$5)</f>
        <v>0.4315117217</v>
      </c>
      <c r="AD42" s="11">
        <f t="shared" ref="AD42:AD46" si="84">SUMPRODUCT(G42:P42, $R$6:$AA$6)</f>
        <v>-0.7500984279</v>
      </c>
      <c r="AE42" s="11">
        <f t="shared" ref="AE42:AF42" si="75">IF(AC42&lt;0,0,AC42)</f>
        <v>0.4315117217</v>
      </c>
      <c r="AF42" s="11">
        <f t="shared" si="75"/>
        <v>0</v>
      </c>
      <c r="AG42" s="11">
        <f t="shared" ref="AG42:AG46" si="86">AE42+AF42</f>
        <v>0.4315117217</v>
      </c>
      <c r="AH42" s="11">
        <f t="shared" ref="AH42:AH46" si="87">(A42-AG42)^2</f>
        <v>0.186202366</v>
      </c>
    </row>
    <row r="43">
      <c r="A43" s="8">
        <v>0.0</v>
      </c>
      <c r="B43" s="8">
        <v>3.0</v>
      </c>
      <c r="C43" s="8" t="s">
        <v>30</v>
      </c>
      <c r="D43" s="8">
        <v>18.0</v>
      </c>
      <c r="E43" s="8">
        <v>18.0</v>
      </c>
      <c r="F43" s="8" t="s">
        <v>29</v>
      </c>
      <c r="G43" s="8">
        <v>2.0</v>
      </c>
      <c r="H43" s="8">
        <v>0.0</v>
      </c>
      <c r="I43" s="8">
        <f t="shared" si="76"/>
        <v>0.225</v>
      </c>
      <c r="J43" s="8">
        <f t="shared" si="77"/>
        <v>1.278753601</v>
      </c>
      <c r="K43" s="9">
        <f t="shared" si="78"/>
        <v>0</v>
      </c>
      <c r="L43" s="9">
        <f t="shared" si="79"/>
        <v>0</v>
      </c>
      <c r="M43" s="9">
        <f t="shared" si="80"/>
        <v>1</v>
      </c>
      <c r="N43" s="9">
        <f t="shared" si="81"/>
        <v>0</v>
      </c>
      <c r="O43" s="9">
        <f t="shared" si="82"/>
        <v>0</v>
      </c>
      <c r="P43" s="8">
        <v>1.0</v>
      </c>
      <c r="AC43" s="11">
        <f t="shared" si="83"/>
        <v>0.2617519186</v>
      </c>
      <c r="AD43" s="11">
        <f t="shared" si="84"/>
        <v>0.05325752807</v>
      </c>
      <c r="AE43" s="11">
        <f t="shared" ref="AE43:AF43" si="85">IF(AC43&lt;0,0,AC43)</f>
        <v>0.2617519186</v>
      </c>
      <c r="AF43" s="11">
        <f t="shared" si="85"/>
        <v>0.05325752807</v>
      </c>
      <c r="AG43" s="11">
        <f t="shared" si="86"/>
        <v>0.3150094466</v>
      </c>
      <c r="AH43" s="11">
        <f t="shared" si="87"/>
        <v>0.09923095147</v>
      </c>
    </row>
    <row r="44">
      <c r="A44" s="12">
        <v>1.0</v>
      </c>
      <c r="B44" s="12">
        <v>3.0</v>
      </c>
      <c r="C44" s="12" t="s">
        <v>30</v>
      </c>
      <c r="D44" s="12">
        <v>14.0</v>
      </c>
      <c r="E44" s="12">
        <v>11.2417</v>
      </c>
      <c r="F44" s="12" t="s">
        <v>31</v>
      </c>
      <c r="G44" s="12">
        <v>1.0</v>
      </c>
      <c r="H44" s="12">
        <v>0.0</v>
      </c>
      <c r="I44" s="12">
        <f t="shared" si="76"/>
        <v>0.175</v>
      </c>
      <c r="J44" s="12">
        <f t="shared" si="77"/>
        <v>1.087841732</v>
      </c>
      <c r="K44" s="13">
        <f t="shared" si="78"/>
        <v>0</v>
      </c>
      <c r="L44" s="13">
        <f t="shared" si="79"/>
        <v>0</v>
      </c>
      <c r="M44" s="13">
        <f t="shared" si="80"/>
        <v>0</v>
      </c>
      <c r="N44" s="13">
        <f t="shared" si="81"/>
        <v>1</v>
      </c>
      <c r="O44" s="13">
        <f t="shared" si="82"/>
        <v>0</v>
      </c>
      <c r="P44" s="12">
        <v>1.0</v>
      </c>
      <c r="AC44" s="11">
        <f t="shared" si="83"/>
        <v>-0.09903176542</v>
      </c>
      <c r="AD44" s="11">
        <f t="shared" si="84"/>
        <v>0.4609528963</v>
      </c>
      <c r="AE44" s="11">
        <f t="shared" ref="AE44:AF44" si="88">IF(AC44&lt;0,0,AC44)</f>
        <v>0</v>
      </c>
      <c r="AF44" s="11">
        <f t="shared" si="88"/>
        <v>0.4609528963</v>
      </c>
      <c r="AG44" s="11">
        <f t="shared" si="86"/>
        <v>0.4609528963</v>
      </c>
      <c r="AH44" s="11">
        <f t="shared" si="87"/>
        <v>0.29057178</v>
      </c>
    </row>
    <row r="45">
      <c r="A45" s="8">
        <v>0.0</v>
      </c>
      <c r="B45" s="8">
        <v>3.0</v>
      </c>
      <c r="C45" s="8" t="s">
        <v>30</v>
      </c>
      <c r="D45" s="8">
        <v>40.0</v>
      </c>
      <c r="E45" s="8">
        <v>9.475</v>
      </c>
      <c r="F45" s="8" t="s">
        <v>29</v>
      </c>
      <c r="G45" s="8">
        <v>1.0</v>
      </c>
      <c r="H45" s="8">
        <v>0.0</v>
      </c>
      <c r="I45" s="8">
        <f t="shared" si="76"/>
        <v>0.5</v>
      </c>
      <c r="J45" s="8">
        <f t="shared" si="77"/>
        <v>1.020154032</v>
      </c>
      <c r="K45" s="9">
        <f t="shared" si="78"/>
        <v>0</v>
      </c>
      <c r="L45" s="9">
        <f t="shared" si="79"/>
        <v>0</v>
      </c>
      <c r="M45" s="9">
        <f t="shared" si="80"/>
        <v>1</v>
      </c>
      <c r="N45" s="9">
        <f t="shared" si="81"/>
        <v>0</v>
      </c>
      <c r="O45" s="9">
        <f t="shared" si="82"/>
        <v>0</v>
      </c>
      <c r="P45" s="8">
        <v>1.0</v>
      </c>
      <c r="AC45" s="11">
        <f t="shared" si="83"/>
        <v>0.2777313794</v>
      </c>
      <c r="AD45" s="11">
        <f t="shared" si="84"/>
        <v>-0.2936360921</v>
      </c>
      <c r="AE45" s="11">
        <f t="shared" ref="AE45:AF45" si="89">IF(AC45&lt;0,0,AC45)</f>
        <v>0.2777313794</v>
      </c>
      <c r="AF45" s="11">
        <f t="shared" si="89"/>
        <v>0</v>
      </c>
      <c r="AG45" s="11">
        <f t="shared" si="86"/>
        <v>0.2777313794</v>
      </c>
      <c r="AH45" s="11">
        <f t="shared" si="87"/>
        <v>0.07713471911</v>
      </c>
    </row>
    <row r="46">
      <c r="A46" s="12">
        <v>0.0</v>
      </c>
      <c r="B46" s="12">
        <v>2.0</v>
      </c>
      <c r="C46" s="12" t="s">
        <v>30</v>
      </c>
      <c r="D46" s="12">
        <v>27.0</v>
      </c>
      <c r="E46" s="12">
        <v>21.0</v>
      </c>
      <c r="F46" s="12" t="s">
        <v>29</v>
      </c>
      <c r="G46" s="12">
        <v>1.0</v>
      </c>
      <c r="H46" s="12">
        <v>0.0</v>
      </c>
      <c r="I46" s="12">
        <f t="shared" si="76"/>
        <v>0.3375</v>
      </c>
      <c r="J46" s="12">
        <f t="shared" si="77"/>
        <v>1.342422681</v>
      </c>
      <c r="K46" s="13">
        <f t="shared" si="78"/>
        <v>0</v>
      </c>
      <c r="L46" s="13">
        <f t="shared" si="79"/>
        <v>1</v>
      </c>
      <c r="M46" s="13">
        <f t="shared" si="80"/>
        <v>1</v>
      </c>
      <c r="N46" s="13">
        <f t="shared" si="81"/>
        <v>0</v>
      </c>
      <c r="O46" s="13">
        <f t="shared" si="82"/>
        <v>0</v>
      </c>
      <c r="P46" s="12">
        <v>1.0</v>
      </c>
      <c r="AC46" s="11">
        <f t="shared" si="83"/>
        <v>0.04670185905</v>
      </c>
      <c r="AD46" s="11">
        <f t="shared" si="84"/>
        <v>-0.5565713913</v>
      </c>
      <c r="AE46" s="11">
        <f t="shared" ref="AE46:AF46" si="90">IF(AC46&lt;0,0,AC46)</f>
        <v>0.04670185905</v>
      </c>
      <c r="AF46" s="11">
        <f t="shared" si="90"/>
        <v>0</v>
      </c>
      <c r="AG46" s="11">
        <f t="shared" si="86"/>
        <v>0.04670185905</v>
      </c>
      <c r="AH46" s="11">
        <f t="shared" si="87"/>
        <v>0.002181063639</v>
      </c>
    </row>
    <row r="47" hidden="1">
      <c r="A47" s="8">
        <v>0.0</v>
      </c>
      <c r="B47" s="8">
        <v>3.0</v>
      </c>
      <c r="C47" s="8" t="s">
        <v>28</v>
      </c>
      <c r="D47" s="9"/>
      <c r="E47" s="8">
        <v>7.8958</v>
      </c>
      <c r="F47" s="8" t="s">
        <v>31</v>
      </c>
      <c r="G47" s="8">
        <v>0.0</v>
      </c>
      <c r="H47" s="8">
        <v>0.0</v>
      </c>
      <c r="I47" s="8"/>
      <c r="J47" s="8"/>
      <c r="K47" s="9"/>
      <c r="L47" s="9"/>
      <c r="M47" s="9"/>
      <c r="N47" s="9"/>
      <c r="O47" s="9"/>
      <c r="P47" s="9"/>
    </row>
    <row r="48">
      <c r="A48" s="12">
        <v>1.0</v>
      </c>
      <c r="B48" s="12">
        <v>2.0</v>
      </c>
      <c r="C48" s="12" t="s">
        <v>30</v>
      </c>
      <c r="D48" s="12">
        <v>3.0</v>
      </c>
      <c r="E48" s="12">
        <v>41.5792</v>
      </c>
      <c r="F48" s="12" t="s">
        <v>31</v>
      </c>
      <c r="G48" s="12">
        <v>1.0</v>
      </c>
      <c r="H48" s="12">
        <v>2.0</v>
      </c>
      <c r="I48" s="12">
        <f t="shared" ref="I48:I49" si="92">D48:D1003/$D$1</f>
        <v>0.0375</v>
      </c>
      <c r="J48" s="12">
        <f t="shared" ref="J48:J49" si="93">LOG10(E48:E1003 +1)</f>
        <v>1.629197497</v>
      </c>
      <c r="K48" s="13">
        <f t="shared" ref="K48:K49" si="94">IF(B48=1, 1, 0)</f>
        <v>0</v>
      </c>
      <c r="L48" s="13">
        <f t="shared" ref="L48:L49" si="95">IF(B48=2, 1, 0)</f>
        <v>1</v>
      </c>
      <c r="M48" s="13">
        <f t="shared" ref="M48:M49" si="96">IF(F48="S", 1, 0)</f>
        <v>0</v>
      </c>
      <c r="N48" s="13">
        <f t="shared" ref="N48:N49" si="97">IF(F48="C", 1,0)</f>
        <v>1</v>
      </c>
      <c r="O48" s="13">
        <f t="shared" ref="O48:O49" si="98">IF(C48="male", 1,0)</f>
        <v>0</v>
      </c>
      <c r="P48" s="12">
        <v>1.0</v>
      </c>
      <c r="AC48" s="11">
        <f t="shared" ref="AC48:AC49" si="99">SUMPRODUCT(G48:P48, $R$5:$AA$5)</f>
        <v>-0.5696609658</v>
      </c>
      <c r="AD48" s="11">
        <f t="shared" ref="AD48:AD49" si="100">SUMPRODUCT(G48:P48, $R$6:$AA$6)</f>
        <v>-0.3971196017</v>
      </c>
      <c r="AE48" s="11">
        <f t="shared" ref="AE48:AF48" si="91">IF(AC48&lt;0,0,AC48)</f>
        <v>0</v>
      </c>
      <c r="AF48" s="11">
        <f t="shared" si="91"/>
        <v>0</v>
      </c>
      <c r="AG48" s="11">
        <f t="shared" ref="AG48:AG49" si="102">AE48+AF48</f>
        <v>0</v>
      </c>
      <c r="AH48" s="11">
        <f t="shared" ref="AH48:AH49" si="103">(A48-AG48)^2</f>
        <v>1</v>
      </c>
    </row>
    <row r="49">
      <c r="A49" s="8">
        <v>1.0</v>
      </c>
      <c r="B49" s="8">
        <v>3.0</v>
      </c>
      <c r="C49" s="8" t="s">
        <v>30</v>
      </c>
      <c r="D49" s="8">
        <v>19.0</v>
      </c>
      <c r="E49" s="8">
        <v>7.8792</v>
      </c>
      <c r="F49" s="8" t="s">
        <v>33</v>
      </c>
      <c r="G49" s="8">
        <v>0.0</v>
      </c>
      <c r="H49" s="8">
        <v>0.0</v>
      </c>
      <c r="I49" s="8">
        <f t="shared" si="92"/>
        <v>0.2375</v>
      </c>
      <c r="J49" s="8">
        <f t="shared" si="93"/>
        <v>0.9483738384</v>
      </c>
      <c r="K49" s="9">
        <f t="shared" si="94"/>
        <v>0</v>
      </c>
      <c r="L49" s="9">
        <f t="shared" si="95"/>
        <v>0</v>
      </c>
      <c r="M49" s="9">
        <f t="shared" si="96"/>
        <v>0</v>
      </c>
      <c r="N49" s="9">
        <f t="shared" si="97"/>
        <v>0</v>
      </c>
      <c r="O49" s="9">
        <f t="shared" si="98"/>
        <v>0</v>
      </c>
      <c r="P49" s="8">
        <v>1.0</v>
      </c>
      <c r="AC49" s="11">
        <f t="shared" si="99"/>
        <v>0.106847668</v>
      </c>
      <c r="AD49" s="11">
        <f t="shared" si="100"/>
        <v>-0.2444850341</v>
      </c>
      <c r="AE49" s="11">
        <f t="shared" ref="AE49:AF49" si="101">IF(AC49&lt;0,0,AC49)</f>
        <v>0.106847668</v>
      </c>
      <c r="AF49" s="11">
        <f t="shared" si="101"/>
        <v>0</v>
      </c>
      <c r="AG49" s="11">
        <f t="shared" si="102"/>
        <v>0.106847668</v>
      </c>
      <c r="AH49" s="11">
        <f t="shared" si="103"/>
        <v>0.7977210881</v>
      </c>
    </row>
    <row r="50" hidden="1">
      <c r="A50" s="12">
        <v>0.0</v>
      </c>
      <c r="B50" s="12">
        <v>3.0</v>
      </c>
      <c r="C50" s="12" t="s">
        <v>28</v>
      </c>
      <c r="D50" s="13"/>
      <c r="E50" s="12">
        <v>8.05</v>
      </c>
      <c r="F50" s="12" t="s">
        <v>29</v>
      </c>
      <c r="G50" s="12">
        <v>0.0</v>
      </c>
      <c r="H50" s="12">
        <v>0.0</v>
      </c>
      <c r="I50" s="12"/>
      <c r="J50" s="12"/>
      <c r="K50" s="13"/>
      <c r="L50" s="13"/>
      <c r="M50" s="13"/>
      <c r="N50" s="13"/>
      <c r="O50" s="13"/>
      <c r="P50" s="13"/>
    </row>
    <row r="51" hidden="1">
      <c r="A51" s="8">
        <v>0.0</v>
      </c>
      <c r="B51" s="8">
        <v>3.0</v>
      </c>
      <c r="C51" s="8" t="s">
        <v>28</v>
      </c>
      <c r="D51" s="9"/>
      <c r="E51" s="8">
        <v>15.5</v>
      </c>
      <c r="F51" s="8" t="s">
        <v>33</v>
      </c>
      <c r="G51" s="8">
        <v>1.0</v>
      </c>
      <c r="H51" s="8">
        <v>0.0</v>
      </c>
      <c r="I51" s="8"/>
      <c r="J51" s="8"/>
      <c r="K51" s="9"/>
      <c r="L51" s="9"/>
      <c r="M51" s="9"/>
      <c r="N51" s="9"/>
      <c r="O51" s="9"/>
      <c r="P51" s="9"/>
    </row>
    <row r="52" hidden="1">
      <c r="A52" s="12">
        <v>1.0</v>
      </c>
      <c r="B52" s="12">
        <v>3.0</v>
      </c>
      <c r="C52" s="12" t="s">
        <v>30</v>
      </c>
      <c r="D52" s="13"/>
      <c r="E52" s="12">
        <v>7.75</v>
      </c>
      <c r="F52" s="12" t="s">
        <v>33</v>
      </c>
      <c r="G52" s="12">
        <v>0.0</v>
      </c>
      <c r="H52" s="12">
        <v>0.0</v>
      </c>
      <c r="I52" s="12"/>
      <c r="J52" s="12"/>
      <c r="K52" s="13"/>
      <c r="L52" s="13"/>
      <c r="M52" s="13"/>
      <c r="N52" s="13"/>
      <c r="O52" s="13"/>
      <c r="P52" s="13"/>
    </row>
    <row r="53" hidden="1">
      <c r="A53" s="8">
        <v>0.0</v>
      </c>
      <c r="B53" s="8">
        <v>3.0</v>
      </c>
      <c r="C53" s="8" t="s">
        <v>28</v>
      </c>
      <c r="D53" s="9"/>
      <c r="E53" s="8">
        <v>21.6792</v>
      </c>
      <c r="F53" s="8" t="s">
        <v>31</v>
      </c>
      <c r="G53" s="8">
        <v>2.0</v>
      </c>
      <c r="H53" s="8">
        <v>0.0</v>
      </c>
      <c r="I53" s="8"/>
      <c r="J53" s="8"/>
      <c r="K53" s="9"/>
      <c r="L53" s="9"/>
      <c r="M53" s="9"/>
      <c r="N53" s="9"/>
      <c r="O53" s="9"/>
      <c r="P53" s="9"/>
    </row>
    <row r="54">
      <c r="A54" s="12">
        <v>0.0</v>
      </c>
      <c r="B54" s="12">
        <v>3.0</v>
      </c>
      <c r="C54" s="12" t="s">
        <v>30</v>
      </c>
      <c r="D54" s="12">
        <v>18.0</v>
      </c>
      <c r="E54" s="12">
        <v>17.8</v>
      </c>
      <c r="F54" s="12" t="s">
        <v>29</v>
      </c>
      <c r="G54" s="12">
        <v>1.0</v>
      </c>
      <c r="H54" s="12">
        <v>0.0</v>
      </c>
      <c r="I54" s="12">
        <f t="shared" ref="I54:I59" si="105">D54:D1003/$D$1</f>
        <v>0.225</v>
      </c>
      <c r="J54" s="12">
        <f t="shared" ref="J54:J59" si="106">LOG10(E54:E1003 +1)</f>
        <v>1.274157849</v>
      </c>
      <c r="K54" s="13">
        <f t="shared" ref="K54:K59" si="107">IF(B54=1, 1, 0)</f>
        <v>0</v>
      </c>
      <c r="L54" s="13">
        <f t="shared" ref="L54:L59" si="108">IF(B54=2, 1, 0)</f>
        <v>0</v>
      </c>
      <c r="M54" s="13">
        <f t="shared" ref="M54:M59" si="109">IF(F54="S", 1, 0)</f>
        <v>1</v>
      </c>
      <c r="N54" s="13">
        <f t="shared" ref="N54:N59" si="110">IF(F54="C", 1,0)</f>
        <v>0</v>
      </c>
      <c r="O54" s="13">
        <f t="shared" ref="O54:O59" si="111">IF(C54="male", 1,0)</f>
        <v>0</v>
      </c>
      <c r="P54" s="12">
        <v>1.0</v>
      </c>
      <c r="AC54" s="11">
        <f t="shared" ref="AC54:AC59" si="112">SUMPRODUCT(G54:P54, $R$5:$AA$5)</f>
        <v>0.1316824241</v>
      </c>
      <c r="AD54" s="11">
        <f t="shared" ref="AD54:AD59" si="113">SUMPRODUCT(G54:P54, $R$6:$AA$6)</f>
        <v>-0.3057376012</v>
      </c>
      <c r="AE54" s="11">
        <f t="shared" ref="AE54:AF54" si="104">IF(AC54&lt;0,0,AC54)</f>
        <v>0.1316824241</v>
      </c>
      <c r="AF54" s="11">
        <f t="shared" si="104"/>
        <v>0</v>
      </c>
      <c r="AG54" s="11">
        <f t="shared" ref="AG54:AG59" si="115">AE54+AF54</f>
        <v>0.1316824241</v>
      </c>
      <c r="AH54" s="11">
        <f t="shared" ref="AH54:AH59" si="116">(A54-AG54)^2</f>
        <v>0.01734026081</v>
      </c>
    </row>
    <row r="55">
      <c r="A55" s="8">
        <v>0.0</v>
      </c>
      <c r="B55" s="8">
        <v>3.0</v>
      </c>
      <c r="C55" s="8" t="s">
        <v>28</v>
      </c>
      <c r="D55" s="8">
        <v>7.0</v>
      </c>
      <c r="E55" s="8">
        <v>39.6875</v>
      </c>
      <c r="F55" s="8" t="s">
        <v>29</v>
      </c>
      <c r="G55" s="8">
        <v>4.0</v>
      </c>
      <c r="H55" s="8">
        <v>1.0</v>
      </c>
      <c r="I55" s="8">
        <f t="shared" si="105"/>
        <v>0.0875</v>
      </c>
      <c r="J55" s="8">
        <f t="shared" si="106"/>
        <v>1.609461006</v>
      </c>
      <c r="K55" s="9">
        <f t="shared" si="107"/>
        <v>0</v>
      </c>
      <c r="L55" s="9">
        <f t="shared" si="108"/>
        <v>0</v>
      </c>
      <c r="M55" s="9">
        <f t="shared" si="109"/>
        <v>1</v>
      </c>
      <c r="N55" s="9">
        <f t="shared" si="110"/>
        <v>0</v>
      </c>
      <c r="O55" s="9">
        <f t="shared" si="111"/>
        <v>1</v>
      </c>
      <c r="P55" s="8">
        <v>1.0</v>
      </c>
      <c r="AC55" s="11">
        <f t="shared" si="112"/>
        <v>0.6061283459</v>
      </c>
      <c r="AD55" s="11">
        <f t="shared" si="113"/>
        <v>0.2813461634</v>
      </c>
      <c r="AE55" s="11">
        <f t="shared" ref="AE55:AF55" si="114">IF(AC55&lt;0,0,AC55)</f>
        <v>0.6061283459</v>
      </c>
      <c r="AF55" s="11">
        <f t="shared" si="114"/>
        <v>0.2813461634</v>
      </c>
      <c r="AG55" s="11">
        <f t="shared" si="115"/>
        <v>0.8874745093</v>
      </c>
      <c r="AH55" s="11">
        <f t="shared" si="116"/>
        <v>0.7876110046</v>
      </c>
    </row>
    <row r="56">
      <c r="A56" s="12">
        <v>0.0</v>
      </c>
      <c r="B56" s="12">
        <v>3.0</v>
      </c>
      <c r="C56" s="12" t="s">
        <v>28</v>
      </c>
      <c r="D56" s="12">
        <v>21.0</v>
      </c>
      <c r="E56" s="12">
        <v>7.8</v>
      </c>
      <c r="F56" s="12" t="s">
        <v>29</v>
      </c>
      <c r="G56" s="12">
        <v>0.0</v>
      </c>
      <c r="H56" s="12">
        <v>0.0</v>
      </c>
      <c r="I56" s="12">
        <f t="shared" si="105"/>
        <v>0.2625</v>
      </c>
      <c r="J56" s="12">
        <f t="shared" si="106"/>
        <v>0.9444826722</v>
      </c>
      <c r="K56" s="13">
        <f t="shared" si="107"/>
        <v>0</v>
      </c>
      <c r="L56" s="13">
        <f t="shared" si="108"/>
        <v>0</v>
      </c>
      <c r="M56" s="13">
        <f t="shared" si="109"/>
        <v>1</v>
      </c>
      <c r="N56" s="13">
        <f t="shared" si="110"/>
        <v>0</v>
      </c>
      <c r="O56" s="13">
        <f t="shared" si="111"/>
        <v>1</v>
      </c>
      <c r="P56" s="12">
        <v>1.0</v>
      </c>
      <c r="AC56" s="11">
        <f t="shared" si="112"/>
        <v>0.4358800387</v>
      </c>
      <c r="AD56" s="11">
        <f t="shared" si="113"/>
        <v>-0.7466836756</v>
      </c>
      <c r="AE56" s="11">
        <f t="shared" ref="AE56:AF56" si="117">IF(AC56&lt;0,0,AC56)</f>
        <v>0.4358800387</v>
      </c>
      <c r="AF56" s="11">
        <f t="shared" si="117"/>
        <v>0</v>
      </c>
      <c r="AG56" s="11">
        <f t="shared" si="115"/>
        <v>0.4358800387</v>
      </c>
      <c r="AH56" s="11">
        <f t="shared" si="116"/>
        <v>0.1899914081</v>
      </c>
    </row>
    <row r="57">
      <c r="A57" s="8">
        <v>1.0</v>
      </c>
      <c r="B57" s="8">
        <v>1.0</v>
      </c>
      <c r="C57" s="8" t="s">
        <v>30</v>
      </c>
      <c r="D57" s="8">
        <v>49.0</v>
      </c>
      <c r="E57" s="8">
        <v>76.7292</v>
      </c>
      <c r="F57" s="8" t="s">
        <v>31</v>
      </c>
      <c r="G57" s="8">
        <v>1.0</v>
      </c>
      <c r="H57" s="8">
        <v>0.0</v>
      </c>
      <c r="I57" s="8">
        <f t="shared" si="105"/>
        <v>0.6125</v>
      </c>
      <c r="J57" s="8">
        <f t="shared" si="106"/>
        <v>1.890584198</v>
      </c>
      <c r="K57" s="9">
        <f t="shared" si="107"/>
        <v>1</v>
      </c>
      <c r="L57" s="9">
        <f t="shared" si="108"/>
        <v>0</v>
      </c>
      <c r="M57" s="9">
        <f t="shared" si="109"/>
        <v>0</v>
      </c>
      <c r="N57" s="9">
        <f t="shared" si="110"/>
        <v>1</v>
      </c>
      <c r="O57" s="9">
        <f t="shared" si="111"/>
        <v>0</v>
      </c>
      <c r="P57" s="8">
        <v>1.0</v>
      </c>
      <c r="AC57" s="11">
        <f t="shared" si="112"/>
        <v>-0.7091465079</v>
      </c>
      <c r="AD57" s="11">
        <f t="shared" si="113"/>
        <v>0.1613286165</v>
      </c>
      <c r="AE57" s="11">
        <f t="shared" ref="AE57:AF57" si="118">IF(AC57&lt;0,0,AC57)</f>
        <v>0</v>
      </c>
      <c r="AF57" s="11">
        <f t="shared" si="118"/>
        <v>0.1613286165</v>
      </c>
      <c r="AG57" s="11">
        <f t="shared" si="115"/>
        <v>0.1613286165</v>
      </c>
      <c r="AH57" s="11">
        <f t="shared" si="116"/>
        <v>0.7033696894</v>
      </c>
    </row>
    <row r="58">
      <c r="A58" s="12">
        <v>1.0</v>
      </c>
      <c r="B58" s="12">
        <v>2.0</v>
      </c>
      <c r="C58" s="12" t="s">
        <v>30</v>
      </c>
      <c r="D58" s="12">
        <v>29.0</v>
      </c>
      <c r="E58" s="12">
        <v>26.0</v>
      </c>
      <c r="F58" s="12" t="s">
        <v>29</v>
      </c>
      <c r="G58" s="12">
        <v>1.0</v>
      </c>
      <c r="H58" s="12">
        <v>0.0</v>
      </c>
      <c r="I58" s="12">
        <f t="shared" si="105"/>
        <v>0.3625</v>
      </c>
      <c r="J58" s="12">
        <f t="shared" si="106"/>
        <v>1.431363764</v>
      </c>
      <c r="K58" s="13">
        <f t="shared" si="107"/>
        <v>0</v>
      </c>
      <c r="L58" s="13">
        <f t="shared" si="108"/>
        <v>1</v>
      </c>
      <c r="M58" s="13">
        <f t="shared" si="109"/>
        <v>1</v>
      </c>
      <c r="N58" s="13">
        <f t="shared" si="110"/>
        <v>0</v>
      </c>
      <c r="O58" s="13">
        <f t="shared" si="111"/>
        <v>0</v>
      </c>
      <c r="P58" s="12">
        <v>1.0</v>
      </c>
      <c r="AC58" s="11">
        <f t="shared" si="112"/>
        <v>0.01975246249</v>
      </c>
      <c r="AD58" s="11">
        <f t="shared" si="113"/>
        <v>-0.5869167259</v>
      </c>
      <c r="AE58" s="11">
        <f t="shared" ref="AE58:AF58" si="119">IF(AC58&lt;0,0,AC58)</f>
        <v>0.01975246249</v>
      </c>
      <c r="AF58" s="11">
        <f t="shared" si="119"/>
        <v>0</v>
      </c>
      <c r="AG58" s="11">
        <f t="shared" si="115"/>
        <v>0.01975246249</v>
      </c>
      <c r="AH58" s="11">
        <f t="shared" si="116"/>
        <v>0.9608852348</v>
      </c>
    </row>
    <row r="59">
      <c r="A59" s="8">
        <v>0.0</v>
      </c>
      <c r="B59" s="8">
        <v>1.0</v>
      </c>
      <c r="C59" s="8" t="s">
        <v>28</v>
      </c>
      <c r="D59" s="8">
        <v>65.0</v>
      </c>
      <c r="E59" s="8">
        <v>61.9792</v>
      </c>
      <c r="F59" s="8" t="s">
        <v>31</v>
      </c>
      <c r="G59" s="8">
        <v>0.0</v>
      </c>
      <c r="H59" s="8">
        <v>1.0</v>
      </c>
      <c r="I59" s="8">
        <f t="shared" si="105"/>
        <v>0.8125</v>
      </c>
      <c r="J59" s="8">
        <f t="shared" si="106"/>
        <v>1.79919714</v>
      </c>
      <c r="K59" s="9">
        <f t="shared" si="107"/>
        <v>1</v>
      </c>
      <c r="L59" s="9">
        <f t="shared" si="108"/>
        <v>0</v>
      </c>
      <c r="M59" s="9">
        <f t="shared" si="109"/>
        <v>0</v>
      </c>
      <c r="N59" s="9">
        <f t="shared" si="110"/>
        <v>1</v>
      </c>
      <c r="O59" s="9">
        <f t="shared" si="111"/>
        <v>1</v>
      </c>
      <c r="P59" s="8">
        <v>1.0</v>
      </c>
      <c r="AC59" s="11">
        <f t="shared" si="112"/>
        <v>-0.541060146</v>
      </c>
      <c r="AD59" s="11">
        <f t="shared" si="113"/>
        <v>-0.6456093403</v>
      </c>
      <c r="AE59" s="11">
        <f t="shared" ref="AE59:AF59" si="120">IF(AC59&lt;0,0,AC59)</f>
        <v>0</v>
      </c>
      <c r="AF59" s="11">
        <f t="shared" si="120"/>
        <v>0</v>
      </c>
      <c r="AG59" s="11">
        <f t="shared" si="115"/>
        <v>0</v>
      </c>
      <c r="AH59" s="11">
        <f t="shared" si="116"/>
        <v>0</v>
      </c>
    </row>
    <row r="60" hidden="1">
      <c r="A60" s="12">
        <v>1.0</v>
      </c>
      <c r="B60" s="12">
        <v>1.0</v>
      </c>
      <c r="C60" s="12" t="s">
        <v>28</v>
      </c>
      <c r="D60" s="13"/>
      <c r="E60" s="12">
        <v>35.5</v>
      </c>
      <c r="F60" s="12" t="s">
        <v>29</v>
      </c>
      <c r="G60" s="12">
        <v>0.0</v>
      </c>
      <c r="H60" s="12">
        <v>0.0</v>
      </c>
      <c r="I60" s="12"/>
      <c r="J60" s="12"/>
      <c r="K60" s="13"/>
      <c r="L60" s="13"/>
      <c r="M60" s="13"/>
      <c r="N60" s="13"/>
      <c r="O60" s="13"/>
      <c r="P60" s="13"/>
    </row>
    <row r="61">
      <c r="A61" s="8">
        <v>1.0</v>
      </c>
      <c r="B61" s="8">
        <v>2.0</v>
      </c>
      <c r="C61" s="8" t="s">
        <v>30</v>
      </c>
      <c r="D61" s="8">
        <v>21.0</v>
      </c>
      <c r="E61" s="8">
        <v>10.5</v>
      </c>
      <c r="F61" s="8" t="s">
        <v>29</v>
      </c>
      <c r="G61" s="8">
        <v>0.0</v>
      </c>
      <c r="H61" s="8">
        <v>0.0</v>
      </c>
      <c r="I61" s="8">
        <f t="shared" ref="I61:I65" si="122">D61:D1003/$D$1</f>
        <v>0.2625</v>
      </c>
      <c r="J61" s="8">
        <f t="shared" ref="J61:J65" si="123">LOG10(E61:E1003 +1)</f>
        <v>1.06069784</v>
      </c>
      <c r="K61" s="9">
        <f t="shared" ref="K61:K65" si="124">IF(B61=1, 1, 0)</f>
        <v>0</v>
      </c>
      <c r="L61" s="9">
        <f t="shared" ref="L61:L65" si="125">IF(B61=2, 1, 0)</f>
        <v>1</v>
      </c>
      <c r="M61" s="9">
        <f t="shared" ref="M61:M65" si="126">IF(F61="S", 1, 0)</f>
        <v>1</v>
      </c>
      <c r="N61" s="9">
        <f t="shared" ref="N61:N65" si="127">IF(F61="C", 1,0)</f>
        <v>0</v>
      </c>
      <c r="O61" s="9">
        <f t="shared" ref="O61:O65" si="128">IF(C61="male", 1,0)</f>
        <v>0</v>
      </c>
      <c r="P61" s="8">
        <v>1.0</v>
      </c>
      <c r="AC61" s="11">
        <f t="shared" ref="AC61:AC65" si="129">SUMPRODUCT(G61:P61, $R$5:$AA$5)</f>
        <v>0.001180991009</v>
      </c>
      <c r="AD61" s="11">
        <f t="shared" ref="AD61:AD65" si="130">SUMPRODUCT(G61:P61, $R$6:$AA$6)</f>
        <v>-0.8216378521</v>
      </c>
      <c r="AE61" s="11">
        <f t="shared" ref="AE61:AF61" si="121">IF(AC61&lt;0,0,AC61)</f>
        <v>0.001180991009</v>
      </c>
      <c r="AF61" s="11">
        <f t="shared" si="121"/>
        <v>0</v>
      </c>
      <c r="AG61" s="11">
        <f t="shared" ref="AG61:AG65" si="132">AE61+AF61</f>
        <v>0.001180991009</v>
      </c>
      <c r="AH61" s="11">
        <f t="shared" ref="AH61:AH65" si="133">(A61-AG61)^2</f>
        <v>0.9976394127</v>
      </c>
    </row>
    <row r="62">
      <c r="A62" s="12">
        <v>0.0</v>
      </c>
      <c r="B62" s="12">
        <v>3.0</v>
      </c>
      <c r="C62" s="12" t="s">
        <v>28</v>
      </c>
      <c r="D62" s="12">
        <v>28.5</v>
      </c>
      <c r="E62" s="12">
        <v>7.2292</v>
      </c>
      <c r="F62" s="12" t="s">
        <v>31</v>
      </c>
      <c r="G62" s="12">
        <v>0.0</v>
      </c>
      <c r="H62" s="12">
        <v>0.0</v>
      </c>
      <c r="I62" s="12">
        <f t="shared" si="122"/>
        <v>0.35625</v>
      </c>
      <c r="J62" s="12">
        <f t="shared" si="123"/>
        <v>0.9153576174</v>
      </c>
      <c r="K62" s="13">
        <f t="shared" si="124"/>
        <v>0</v>
      </c>
      <c r="L62" s="13">
        <f t="shared" si="125"/>
        <v>0</v>
      </c>
      <c r="M62" s="13">
        <f t="shared" si="126"/>
        <v>0</v>
      </c>
      <c r="N62" s="13">
        <f t="shared" si="127"/>
        <v>1</v>
      </c>
      <c r="O62" s="13">
        <f t="shared" si="128"/>
        <v>1</v>
      </c>
      <c r="P62" s="12">
        <v>1.0</v>
      </c>
      <c r="AC62" s="11">
        <f t="shared" si="129"/>
        <v>0.1773938788</v>
      </c>
      <c r="AD62" s="11">
        <f t="shared" si="130"/>
        <v>-0.05505559356</v>
      </c>
      <c r="AE62" s="11">
        <f t="shared" ref="AE62:AF62" si="131">IF(AC62&lt;0,0,AC62)</f>
        <v>0.1773938788</v>
      </c>
      <c r="AF62" s="11">
        <f t="shared" si="131"/>
        <v>0</v>
      </c>
      <c r="AG62" s="11">
        <f t="shared" si="132"/>
        <v>0.1773938788</v>
      </c>
      <c r="AH62" s="11">
        <f t="shared" si="133"/>
        <v>0.03146858825</v>
      </c>
    </row>
    <row r="63">
      <c r="A63" s="8">
        <v>1.0</v>
      </c>
      <c r="B63" s="8">
        <v>2.0</v>
      </c>
      <c r="C63" s="8" t="s">
        <v>30</v>
      </c>
      <c r="D63" s="8">
        <v>5.0</v>
      </c>
      <c r="E63" s="8">
        <v>27.75</v>
      </c>
      <c r="F63" s="8" t="s">
        <v>29</v>
      </c>
      <c r="G63" s="8">
        <v>1.0</v>
      </c>
      <c r="H63" s="8">
        <v>2.0</v>
      </c>
      <c r="I63" s="8">
        <f t="shared" si="122"/>
        <v>0.0625</v>
      </c>
      <c r="J63" s="8">
        <f t="shared" si="123"/>
        <v>1.458637849</v>
      </c>
      <c r="K63" s="9">
        <f t="shared" si="124"/>
        <v>0</v>
      </c>
      <c r="L63" s="9">
        <f t="shared" si="125"/>
        <v>1</v>
      </c>
      <c r="M63" s="9">
        <f t="shared" si="126"/>
        <v>1</v>
      </c>
      <c r="N63" s="9">
        <f t="shared" si="127"/>
        <v>0</v>
      </c>
      <c r="O63" s="9">
        <f t="shared" si="128"/>
        <v>0</v>
      </c>
      <c r="P63" s="8">
        <v>1.0</v>
      </c>
      <c r="AC63" s="11">
        <f t="shared" si="129"/>
        <v>-0.2157921728</v>
      </c>
      <c r="AD63" s="11">
        <f t="shared" si="130"/>
        <v>-1.058260296</v>
      </c>
      <c r="AE63" s="11">
        <f t="shared" ref="AE63:AF63" si="134">IF(AC63&lt;0,0,AC63)</f>
        <v>0</v>
      </c>
      <c r="AF63" s="11">
        <f t="shared" si="134"/>
        <v>0</v>
      </c>
      <c r="AG63" s="11">
        <f t="shared" si="132"/>
        <v>0</v>
      </c>
      <c r="AH63" s="11">
        <f t="shared" si="133"/>
        <v>1</v>
      </c>
    </row>
    <row r="64">
      <c r="A64" s="12">
        <v>0.0</v>
      </c>
      <c r="B64" s="12">
        <v>3.0</v>
      </c>
      <c r="C64" s="12" t="s">
        <v>28</v>
      </c>
      <c r="D64" s="12">
        <v>11.0</v>
      </c>
      <c r="E64" s="12">
        <v>46.9</v>
      </c>
      <c r="F64" s="12" t="s">
        <v>29</v>
      </c>
      <c r="G64" s="12">
        <v>5.0</v>
      </c>
      <c r="H64" s="12">
        <v>2.0</v>
      </c>
      <c r="I64" s="12">
        <f t="shared" si="122"/>
        <v>0.1375</v>
      </c>
      <c r="J64" s="12">
        <f t="shared" si="123"/>
        <v>1.680335513</v>
      </c>
      <c r="K64" s="13">
        <f t="shared" si="124"/>
        <v>0</v>
      </c>
      <c r="L64" s="13">
        <f t="shared" si="125"/>
        <v>0</v>
      </c>
      <c r="M64" s="13">
        <f t="shared" si="126"/>
        <v>1</v>
      </c>
      <c r="N64" s="13">
        <f t="shared" si="127"/>
        <v>0</v>
      </c>
      <c r="O64" s="13">
        <f t="shared" si="128"/>
        <v>1</v>
      </c>
      <c r="P64" s="12">
        <v>1.0</v>
      </c>
      <c r="AC64" s="11">
        <f t="shared" si="129"/>
        <v>0.6394117259</v>
      </c>
      <c r="AD64" s="11">
        <f t="shared" si="130"/>
        <v>0.3468446011</v>
      </c>
      <c r="AE64" s="11">
        <f t="shared" ref="AE64:AF64" si="135">IF(AC64&lt;0,0,AC64)</f>
        <v>0.6394117259</v>
      </c>
      <c r="AF64" s="11">
        <f t="shared" si="135"/>
        <v>0.3468446011</v>
      </c>
      <c r="AG64" s="11">
        <f t="shared" si="132"/>
        <v>0.986256327</v>
      </c>
      <c r="AH64" s="11">
        <f t="shared" si="133"/>
        <v>0.9727015426</v>
      </c>
    </row>
    <row r="65">
      <c r="A65" s="8">
        <v>0.0</v>
      </c>
      <c r="B65" s="8">
        <v>3.0</v>
      </c>
      <c r="C65" s="8" t="s">
        <v>28</v>
      </c>
      <c r="D65" s="8">
        <v>22.0</v>
      </c>
      <c r="E65" s="8">
        <v>7.2292</v>
      </c>
      <c r="F65" s="8" t="s">
        <v>31</v>
      </c>
      <c r="G65" s="8">
        <v>0.0</v>
      </c>
      <c r="H65" s="8">
        <v>0.0</v>
      </c>
      <c r="I65" s="8">
        <f t="shared" si="122"/>
        <v>0.275</v>
      </c>
      <c r="J65" s="8">
        <f t="shared" si="123"/>
        <v>0.9153576174</v>
      </c>
      <c r="K65" s="9">
        <f t="shared" si="124"/>
        <v>0</v>
      </c>
      <c r="L65" s="9">
        <f t="shared" si="125"/>
        <v>0</v>
      </c>
      <c r="M65" s="9">
        <f t="shared" si="126"/>
        <v>0</v>
      </c>
      <c r="N65" s="9">
        <f t="shared" si="127"/>
        <v>1</v>
      </c>
      <c r="O65" s="9">
        <f t="shared" si="128"/>
        <v>1</v>
      </c>
      <c r="P65" s="8">
        <v>1.0</v>
      </c>
      <c r="AC65" s="11">
        <f t="shared" si="129"/>
        <v>0.1611894395</v>
      </c>
      <c r="AD65" s="11">
        <f t="shared" si="130"/>
        <v>-0.03756680736</v>
      </c>
      <c r="AE65" s="11">
        <f t="shared" ref="AE65:AF65" si="136">IF(AC65&lt;0,0,AC65)</f>
        <v>0.1611894395</v>
      </c>
      <c r="AF65" s="11">
        <f t="shared" si="136"/>
        <v>0</v>
      </c>
      <c r="AG65" s="11">
        <f t="shared" si="132"/>
        <v>0.1611894395</v>
      </c>
      <c r="AH65" s="11">
        <f t="shared" si="133"/>
        <v>0.0259820354</v>
      </c>
    </row>
    <row r="66" hidden="1">
      <c r="A66" s="12">
        <v>1.0</v>
      </c>
      <c r="B66" s="12">
        <v>1.0</v>
      </c>
      <c r="C66" s="12" t="s">
        <v>30</v>
      </c>
      <c r="D66" s="12">
        <v>38.0</v>
      </c>
      <c r="E66" s="12">
        <v>80.0</v>
      </c>
      <c r="F66" s="13"/>
      <c r="G66" s="12">
        <v>0.0</v>
      </c>
      <c r="H66" s="12">
        <v>0.0</v>
      </c>
      <c r="I66" s="13"/>
      <c r="J66" s="13"/>
      <c r="K66" s="13"/>
      <c r="L66" s="13"/>
      <c r="M66" s="13"/>
      <c r="N66" s="13"/>
      <c r="O66" s="13"/>
      <c r="P66" s="13"/>
    </row>
    <row r="67">
      <c r="A67" s="8">
        <v>0.0</v>
      </c>
      <c r="B67" s="8">
        <v>1.0</v>
      </c>
      <c r="C67" s="8" t="s">
        <v>28</v>
      </c>
      <c r="D67" s="8">
        <v>45.0</v>
      </c>
      <c r="E67" s="8">
        <v>83.475</v>
      </c>
      <c r="F67" s="8" t="s">
        <v>29</v>
      </c>
      <c r="G67" s="8">
        <v>1.0</v>
      </c>
      <c r="H67" s="8">
        <v>0.0</v>
      </c>
      <c r="I67" s="8">
        <f t="shared" ref="I67:I68" si="138">D67:D1003/$D$1</f>
        <v>0.5625</v>
      </c>
      <c r="J67" s="8">
        <f t="shared" ref="J67:J68" si="139">LOG10(E67:E1003 +1)</f>
        <v>1.9267282</v>
      </c>
      <c r="K67" s="9">
        <f t="shared" ref="K67:K68" si="140">IF(B67=1, 1, 0)</f>
        <v>1</v>
      </c>
      <c r="L67" s="9">
        <f t="shared" ref="L67:L68" si="141">IF(B67=2, 1, 0)</f>
        <v>0</v>
      </c>
      <c r="M67" s="9">
        <f t="shared" ref="M67:M68" si="142">IF(F67="S", 1, 0)</f>
        <v>1</v>
      </c>
      <c r="N67" s="9">
        <f t="shared" ref="N67:N68" si="143">IF(F67="C", 1,0)</f>
        <v>0</v>
      </c>
      <c r="O67" s="9">
        <f t="shared" ref="O67:O68" si="144">IF(C67="male", 1,0)</f>
        <v>1</v>
      </c>
      <c r="P67" s="8">
        <v>1.0</v>
      </c>
      <c r="AC67" s="11">
        <f t="shared" ref="AC67:AC68" si="145">SUMPRODUCT(G67:P67, $R$5:$AA$5)</f>
        <v>-0.1343907044</v>
      </c>
      <c r="AD67" s="11">
        <f t="shared" ref="AD67:AD68" si="146">SUMPRODUCT(G67:P67, $R$6:$AA$6)</f>
        <v>-0.7068097693</v>
      </c>
      <c r="AE67" s="11">
        <f t="shared" ref="AE67:AF67" si="137">IF(AC67&lt;0,0,AC67)</f>
        <v>0</v>
      </c>
      <c r="AF67" s="11">
        <f t="shared" si="137"/>
        <v>0</v>
      </c>
      <c r="AG67" s="11">
        <f t="shared" ref="AG67:AG68" si="148">AE67+AF67</f>
        <v>0</v>
      </c>
      <c r="AH67" s="11">
        <f t="shared" ref="AH67:AH68" si="149">(A67-AG67)^2</f>
        <v>0</v>
      </c>
    </row>
    <row r="68">
      <c r="A68" s="12">
        <v>0.0</v>
      </c>
      <c r="B68" s="12">
        <v>3.0</v>
      </c>
      <c r="C68" s="12" t="s">
        <v>28</v>
      </c>
      <c r="D68" s="12">
        <v>4.0</v>
      </c>
      <c r="E68" s="12">
        <v>27.9</v>
      </c>
      <c r="F68" s="12" t="s">
        <v>29</v>
      </c>
      <c r="G68" s="12">
        <v>3.0</v>
      </c>
      <c r="H68" s="12">
        <v>2.0</v>
      </c>
      <c r="I68" s="12">
        <f t="shared" si="138"/>
        <v>0.05</v>
      </c>
      <c r="J68" s="12">
        <f t="shared" si="139"/>
        <v>1.460897843</v>
      </c>
      <c r="K68" s="13">
        <f t="shared" si="140"/>
        <v>0</v>
      </c>
      <c r="L68" s="13">
        <f t="shared" si="141"/>
        <v>0</v>
      </c>
      <c r="M68" s="13">
        <f t="shared" si="142"/>
        <v>1</v>
      </c>
      <c r="N68" s="13">
        <f t="shared" si="143"/>
        <v>0</v>
      </c>
      <c r="O68" s="13">
        <f t="shared" si="144"/>
        <v>1</v>
      </c>
      <c r="P68" s="12">
        <v>1.0</v>
      </c>
      <c r="AC68" s="11">
        <f t="shared" si="145"/>
        <v>0.4373132462</v>
      </c>
      <c r="AD68" s="11">
        <f t="shared" si="146"/>
        <v>-0.2932992451</v>
      </c>
      <c r="AE68" s="11">
        <f t="shared" ref="AE68:AF68" si="147">IF(AC68&lt;0,0,AC68)</f>
        <v>0.4373132462</v>
      </c>
      <c r="AF68" s="11">
        <f t="shared" si="147"/>
        <v>0</v>
      </c>
      <c r="AG68" s="11">
        <f t="shared" si="148"/>
        <v>0.4373132462</v>
      </c>
      <c r="AH68" s="11">
        <f t="shared" si="149"/>
        <v>0.1912428753</v>
      </c>
    </row>
    <row r="69" hidden="1">
      <c r="A69" s="8">
        <v>0.0</v>
      </c>
      <c r="B69" s="8">
        <v>1.0</v>
      </c>
      <c r="C69" s="8" t="s">
        <v>28</v>
      </c>
      <c r="D69" s="9"/>
      <c r="E69" s="8">
        <v>27.7208</v>
      </c>
      <c r="F69" s="8" t="s">
        <v>31</v>
      </c>
      <c r="G69" s="8">
        <v>0.0</v>
      </c>
      <c r="H69" s="8">
        <v>0.0</v>
      </c>
      <c r="I69" s="8"/>
      <c r="J69" s="8"/>
      <c r="K69" s="9"/>
      <c r="L69" s="9"/>
      <c r="M69" s="9"/>
      <c r="N69" s="9"/>
      <c r="O69" s="9"/>
      <c r="P69" s="9"/>
    </row>
    <row r="70" hidden="1">
      <c r="A70" s="12">
        <v>1.0</v>
      </c>
      <c r="B70" s="12">
        <v>3.0</v>
      </c>
      <c r="C70" s="12" t="s">
        <v>28</v>
      </c>
      <c r="D70" s="13"/>
      <c r="E70" s="12">
        <v>15.2458</v>
      </c>
      <c r="F70" s="12" t="s">
        <v>31</v>
      </c>
      <c r="G70" s="12">
        <v>1.0</v>
      </c>
      <c r="H70" s="12">
        <v>1.0</v>
      </c>
      <c r="I70" s="12"/>
      <c r="J70" s="12"/>
      <c r="K70" s="13"/>
      <c r="L70" s="13"/>
      <c r="M70" s="13"/>
      <c r="N70" s="13"/>
      <c r="O70" s="13"/>
      <c r="P70" s="13"/>
    </row>
    <row r="71">
      <c r="A71" s="8">
        <v>1.0</v>
      </c>
      <c r="B71" s="8">
        <v>2.0</v>
      </c>
      <c r="C71" s="8" t="s">
        <v>30</v>
      </c>
      <c r="D71" s="8">
        <v>29.0</v>
      </c>
      <c r="E71" s="8">
        <v>10.5</v>
      </c>
      <c r="F71" s="8" t="s">
        <v>29</v>
      </c>
      <c r="G71" s="8">
        <v>0.0</v>
      </c>
      <c r="H71" s="8">
        <v>0.0</v>
      </c>
      <c r="I71" s="8">
        <f t="shared" ref="I71:I80" si="151">D71:D1003/$D$1</f>
        <v>0.3625</v>
      </c>
      <c r="J71" s="8">
        <f t="shared" ref="J71:J80" si="152">LOG10(E71:E1003 +1)</f>
        <v>1.06069784</v>
      </c>
      <c r="K71" s="9">
        <f t="shared" ref="K71:K80" si="153">IF(B71=1, 1, 0)</f>
        <v>0</v>
      </c>
      <c r="L71" s="9">
        <f t="shared" ref="L71:L80" si="154">IF(B71=2, 1, 0)</f>
        <v>1</v>
      </c>
      <c r="M71" s="9">
        <f t="shared" ref="M71:M80" si="155">IF(F71="S", 1, 0)</f>
        <v>1</v>
      </c>
      <c r="N71" s="9">
        <f t="shared" ref="N71:N80" si="156">IF(F71="C", 1,0)</f>
        <v>0</v>
      </c>
      <c r="O71" s="9">
        <f t="shared" ref="O71:O80" si="157">IF(C71="male", 1,0)</f>
        <v>0</v>
      </c>
      <c r="P71" s="8">
        <v>1.0</v>
      </c>
      <c r="AC71" s="11">
        <f t="shared" ref="AC71:AC80" si="158">SUMPRODUCT(G71:P71, $R$5:$AA$5)</f>
        <v>0.02112491638</v>
      </c>
      <c r="AD71" s="11">
        <f t="shared" ref="AD71:AD80" si="159">SUMPRODUCT(G71:P71, $R$6:$AA$6)</f>
        <v>-0.843162512</v>
      </c>
      <c r="AE71" s="11">
        <f t="shared" ref="AE71:AF71" si="150">IF(AC71&lt;0,0,AC71)</f>
        <v>0.02112491638</v>
      </c>
      <c r="AF71" s="11">
        <f t="shared" si="150"/>
        <v>0</v>
      </c>
      <c r="AG71" s="11">
        <f t="shared" ref="AG71:AG80" si="161">AE71+AF71</f>
        <v>0.02112491638</v>
      </c>
      <c r="AH71" s="11">
        <f t="shared" ref="AH71:AH80" si="162">(A71-AG71)^2</f>
        <v>0.9581964293</v>
      </c>
    </row>
    <row r="72">
      <c r="A72" s="12">
        <v>0.0</v>
      </c>
      <c r="B72" s="12">
        <v>3.0</v>
      </c>
      <c r="C72" s="12" t="s">
        <v>28</v>
      </c>
      <c r="D72" s="12">
        <v>19.0</v>
      </c>
      <c r="E72" s="12">
        <v>8.1583</v>
      </c>
      <c r="F72" s="12" t="s">
        <v>29</v>
      </c>
      <c r="G72" s="12">
        <v>0.0</v>
      </c>
      <c r="H72" s="12">
        <v>0.0</v>
      </c>
      <c r="I72" s="12">
        <f t="shared" si="151"/>
        <v>0.2375</v>
      </c>
      <c r="J72" s="12">
        <f t="shared" si="152"/>
        <v>0.9618148657</v>
      </c>
      <c r="K72" s="13">
        <f t="shared" si="153"/>
        <v>0</v>
      </c>
      <c r="L72" s="13">
        <f t="shared" si="154"/>
        <v>0</v>
      </c>
      <c r="M72" s="13">
        <f t="shared" si="155"/>
        <v>1</v>
      </c>
      <c r="N72" s="13">
        <f t="shared" si="156"/>
        <v>0</v>
      </c>
      <c r="O72" s="13">
        <f t="shared" si="157"/>
        <v>1</v>
      </c>
      <c r="P72" s="12">
        <v>1.0</v>
      </c>
      <c r="AC72" s="11">
        <f t="shared" si="158"/>
        <v>0.4246707224</v>
      </c>
      <c r="AD72" s="11">
        <f t="shared" si="159"/>
        <v>-0.746167347</v>
      </c>
      <c r="AE72" s="11">
        <f t="shared" ref="AE72:AF72" si="160">IF(AC72&lt;0,0,AC72)</f>
        <v>0.4246707224</v>
      </c>
      <c r="AF72" s="11">
        <f t="shared" si="160"/>
        <v>0</v>
      </c>
      <c r="AG72" s="11">
        <f t="shared" si="161"/>
        <v>0.4246707224</v>
      </c>
      <c r="AH72" s="11">
        <f t="shared" si="162"/>
        <v>0.1803452225</v>
      </c>
    </row>
    <row r="73">
      <c r="A73" s="8">
        <v>1.0</v>
      </c>
      <c r="B73" s="8">
        <v>3.0</v>
      </c>
      <c r="C73" s="8" t="s">
        <v>30</v>
      </c>
      <c r="D73" s="8">
        <v>17.0</v>
      </c>
      <c r="E73" s="8">
        <v>7.925</v>
      </c>
      <c r="F73" s="8" t="s">
        <v>29</v>
      </c>
      <c r="G73" s="8">
        <v>4.0</v>
      </c>
      <c r="H73" s="8">
        <v>2.0</v>
      </c>
      <c r="I73" s="8">
        <f t="shared" si="151"/>
        <v>0.2125</v>
      </c>
      <c r="J73" s="8">
        <f t="shared" si="152"/>
        <v>0.9506082248</v>
      </c>
      <c r="K73" s="9">
        <f t="shared" si="153"/>
        <v>0</v>
      </c>
      <c r="L73" s="9">
        <f t="shared" si="154"/>
        <v>0</v>
      </c>
      <c r="M73" s="9">
        <f t="shared" si="155"/>
        <v>1</v>
      </c>
      <c r="N73" s="9">
        <f t="shared" si="156"/>
        <v>0</v>
      </c>
      <c r="O73" s="9">
        <f t="shared" si="157"/>
        <v>0</v>
      </c>
      <c r="P73" s="8">
        <v>1.0</v>
      </c>
      <c r="AC73" s="11">
        <f t="shared" si="158"/>
        <v>0.4746030598</v>
      </c>
      <c r="AD73" s="11">
        <f t="shared" si="159"/>
        <v>0.3403605885</v>
      </c>
      <c r="AE73" s="11">
        <f t="shared" ref="AE73:AF73" si="163">IF(AC73&lt;0,0,AC73)</f>
        <v>0.4746030598</v>
      </c>
      <c r="AF73" s="11">
        <f t="shared" si="163"/>
        <v>0.3403605885</v>
      </c>
      <c r="AG73" s="11">
        <f t="shared" si="161"/>
        <v>0.8149636483</v>
      </c>
      <c r="AH73" s="11">
        <f t="shared" si="162"/>
        <v>0.03423845143</v>
      </c>
    </row>
    <row r="74">
      <c r="A74" s="12">
        <v>0.0</v>
      </c>
      <c r="B74" s="12">
        <v>3.0</v>
      </c>
      <c r="C74" s="12" t="s">
        <v>28</v>
      </c>
      <c r="D74" s="12">
        <v>26.0</v>
      </c>
      <c r="E74" s="12">
        <v>8.6625</v>
      </c>
      <c r="F74" s="12" t="s">
        <v>29</v>
      </c>
      <c r="G74" s="12">
        <v>2.0</v>
      </c>
      <c r="H74" s="12">
        <v>0.0</v>
      </c>
      <c r="I74" s="12">
        <f t="shared" si="151"/>
        <v>0.325</v>
      </c>
      <c r="J74" s="12">
        <f t="shared" si="152"/>
        <v>0.9850895069</v>
      </c>
      <c r="K74" s="13">
        <f t="shared" si="153"/>
        <v>0</v>
      </c>
      <c r="L74" s="13">
        <f t="shared" si="154"/>
        <v>0</v>
      </c>
      <c r="M74" s="13">
        <f t="shared" si="155"/>
        <v>1</v>
      </c>
      <c r="N74" s="13">
        <f t="shared" si="156"/>
        <v>0</v>
      </c>
      <c r="O74" s="13">
        <f t="shared" si="157"/>
        <v>1</v>
      </c>
      <c r="P74" s="12">
        <v>1.0</v>
      </c>
      <c r="AC74" s="11">
        <f t="shared" si="158"/>
        <v>0.6972039241</v>
      </c>
      <c r="AD74" s="11">
        <f t="shared" si="159"/>
        <v>-0.05096405055</v>
      </c>
      <c r="AE74" s="11">
        <f t="shared" ref="AE74:AF74" si="164">IF(AC74&lt;0,0,AC74)</f>
        <v>0.6972039241</v>
      </c>
      <c r="AF74" s="11">
        <f t="shared" si="164"/>
        <v>0</v>
      </c>
      <c r="AG74" s="11">
        <f t="shared" si="161"/>
        <v>0.6972039241</v>
      </c>
      <c r="AH74" s="11">
        <f t="shared" si="162"/>
        <v>0.4860933118</v>
      </c>
    </row>
    <row r="75">
      <c r="A75" s="8">
        <v>0.0</v>
      </c>
      <c r="B75" s="8">
        <v>2.0</v>
      </c>
      <c r="C75" s="8" t="s">
        <v>28</v>
      </c>
      <c r="D75" s="8">
        <v>32.0</v>
      </c>
      <c r="E75" s="8">
        <v>10.5</v>
      </c>
      <c r="F75" s="8" t="s">
        <v>29</v>
      </c>
      <c r="G75" s="8">
        <v>0.0</v>
      </c>
      <c r="H75" s="8">
        <v>0.0</v>
      </c>
      <c r="I75" s="8">
        <f t="shared" si="151"/>
        <v>0.4</v>
      </c>
      <c r="J75" s="8">
        <f t="shared" si="152"/>
        <v>1.06069784</v>
      </c>
      <c r="K75" s="9">
        <f t="shared" si="153"/>
        <v>0</v>
      </c>
      <c r="L75" s="9">
        <f t="shared" si="154"/>
        <v>1</v>
      </c>
      <c r="M75" s="9">
        <f t="shared" si="155"/>
        <v>1</v>
      </c>
      <c r="N75" s="9">
        <f t="shared" si="156"/>
        <v>0</v>
      </c>
      <c r="O75" s="9">
        <f t="shared" si="157"/>
        <v>1</v>
      </c>
      <c r="P75" s="8">
        <v>1.0</v>
      </c>
      <c r="AC75" s="11">
        <f t="shared" si="158"/>
        <v>0.3386683033</v>
      </c>
      <c r="AD75" s="11">
        <f t="shared" si="159"/>
        <v>-1.016357432</v>
      </c>
      <c r="AE75" s="11">
        <f t="shared" ref="AE75:AF75" si="165">IF(AC75&lt;0,0,AC75)</f>
        <v>0.3386683033</v>
      </c>
      <c r="AF75" s="11">
        <f t="shared" si="165"/>
        <v>0</v>
      </c>
      <c r="AG75" s="11">
        <f t="shared" si="161"/>
        <v>0.3386683033</v>
      </c>
      <c r="AH75" s="11">
        <f t="shared" si="162"/>
        <v>0.1146962197</v>
      </c>
    </row>
    <row r="76">
      <c r="A76" s="12">
        <v>0.0</v>
      </c>
      <c r="B76" s="12">
        <v>3.0</v>
      </c>
      <c r="C76" s="12" t="s">
        <v>30</v>
      </c>
      <c r="D76" s="12">
        <v>16.0</v>
      </c>
      <c r="E76" s="12">
        <v>46.9</v>
      </c>
      <c r="F76" s="12" t="s">
        <v>29</v>
      </c>
      <c r="G76" s="12">
        <v>5.0</v>
      </c>
      <c r="H76" s="12">
        <v>2.0</v>
      </c>
      <c r="I76" s="12">
        <f t="shared" si="151"/>
        <v>0.2</v>
      </c>
      <c r="J76" s="12">
        <f t="shared" si="152"/>
        <v>1.680335513</v>
      </c>
      <c r="K76" s="13">
        <f t="shared" si="153"/>
        <v>0</v>
      </c>
      <c r="L76" s="13">
        <f t="shared" si="154"/>
        <v>0</v>
      </c>
      <c r="M76" s="13">
        <f t="shared" si="155"/>
        <v>1</v>
      </c>
      <c r="N76" s="13">
        <f t="shared" si="156"/>
        <v>0</v>
      </c>
      <c r="O76" s="13">
        <f t="shared" si="157"/>
        <v>0</v>
      </c>
      <c r="P76" s="12">
        <v>1.0</v>
      </c>
      <c r="AC76" s="11">
        <f t="shared" si="158"/>
        <v>0.3418122644</v>
      </c>
      <c r="AD76" s="11">
        <f t="shared" si="159"/>
        <v>0.4985148607</v>
      </c>
      <c r="AE76" s="11">
        <f t="shared" ref="AE76:AF76" si="166">IF(AC76&lt;0,0,AC76)</f>
        <v>0.3418122644</v>
      </c>
      <c r="AF76" s="11">
        <f t="shared" si="166"/>
        <v>0.4985148607</v>
      </c>
      <c r="AG76" s="11">
        <f t="shared" si="161"/>
        <v>0.8403271251</v>
      </c>
      <c r="AH76" s="11">
        <f t="shared" si="162"/>
        <v>0.7061496772</v>
      </c>
    </row>
    <row r="77">
      <c r="A77" s="8">
        <v>0.0</v>
      </c>
      <c r="B77" s="8">
        <v>2.0</v>
      </c>
      <c r="C77" s="8" t="s">
        <v>28</v>
      </c>
      <c r="D77" s="8">
        <v>21.0</v>
      </c>
      <c r="E77" s="8">
        <v>73.5</v>
      </c>
      <c r="F77" s="8" t="s">
        <v>29</v>
      </c>
      <c r="G77" s="8">
        <v>0.0</v>
      </c>
      <c r="H77" s="8">
        <v>0.0</v>
      </c>
      <c r="I77" s="8">
        <f t="shared" si="151"/>
        <v>0.2625</v>
      </c>
      <c r="J77" s="8">
        <f t="shared" si="152"/>
        <v>1.872156273</v>
      </c>
      <c r="K77" s="9">
        <f t="shared" si="153"/>
        <v>0</v>
      </c>
      <c r="L77" s="9">
        <f t="shared" si="154"/>
        <v>1</v>
      </c>
      <c r="M77" s="9">
        <f t="shared" si="155"/>
        <v>1</v>
      </c>
      <c r="N77" s="9">
        <f t="shared" si="156"/>
        <v>0</v>
      </c>
      <c r="O77" s="9">
        <f t="shared" si="157"/>
        <v>1</v>
      </c>
      <c r="P77" s="8">
        <v>1.0</v>
      </c>
      <c r="AC77" s="11">
        <f t="shared" si="158"/>
        <v>0.01988138473</v>
      </c>
      <c r="AD77" s="11">
        <f t="shared" si="159"/>
        <v>-1.214522878</v>
      </c>
      <c r="AE77" s="11">
        <f t="shared" ref="AE77:AF77" si="167">IF(AC77&lt;0,0,AC77)</f>
        <v>0.01988138473</v>
      </c>
      <c r="AF77" s="11">
        <f t="shared" si="167"/>
        <v>0</v>
      </c>
      <c r="AG77" s="11">
        <f t="shared" si="161"/>
        <v>0.01988138473</v>
      </c>
      <c r="AH77" s="11">
        <f t="shared" si="162"/>
        <v>0.0003952694589</v>
      </c>
    </row>
    <row r="78">
      <c r="A78" s="12">
        <v>0.0</v>
      </c>
      <c r="B78" s="12">
        <v>3.0</v>
      </c>
      <c r="C78" s="12" t="s">
        <v>28</v>
      </c>
      <c r="D78" s="12">
        <v>26.0</v>
      </c>
      <c r="E78" s="12">
        <v>14.4542</v>
      </c>
      <c r="F78" s="12" t="s">
        <v>31</v>
      </c>
      <c r="G78" s="12">
        <v>1.0</v>
      </c>
      <c r="H78" s="12">
        <v>0.0</v>
      </c>
      <c r="I78" s="12">
        <f t="shared" si="151"/>
        <v>0.325</v>
      </c>
      <c r="J78" s="12">
        <f t="shared" si="152"/>
        <v>1.189046528</v>
      </c>
      <c r="K78" s="13">
        <f t="shared" si="153"/>
        <v>0</v>
      </c>
      <c r="L78" s="13">
        <f t="shared" si="154"/>
        <v>0</v>
      </c>
      <c r="M78" s="13">
        <f t="shared" si="155"/>
        <v>0</v>
      </c>
      <c r="N78" s="13">
        <f t="shared" si="156"/>
        <v>1</v>
      </c>
      <c r="O78" s="13">
        <f t="shared" si="157"/>
        <v>1</v>
      </c>
      <c r="P78" s="12">
        <v>1.0</v>
      </c>
      <c r="AC78" s="11">
        <f t="shared" si="158"/>
        <v>0.2046097244</v>
      </c>
      <c r="AD78" s="11">
        <f t="shared" si="159"/>
        <v>0.23513636</v>
      </c>
      <c r="AE78" s="11">
        <f t="shared" ref="AE78:AF78" si="168">IF(AC78&lt;0,0,AC78)</f>
        <v>0.2046097244</v>
      </c>
      <c r="AF78" s="11">
        <f t="shared" si="168"/>
        <v>0.23513636</v>
      </c>
      <c r="AG78" s="11">
        <f t="shared" si="161"/>
        <v>0.4397460844</v>
      </c>
      <c r="AH78" s="11">
        <f t="shared" si="162"/>
        <v>0.1933766188</v>
      </c>
    </row>
    <row r="79">
      <c r="A79" s="8">
        <v>1.0</v>
      </c>
      <c r="B79" s="8">
        <v>3.0</v>
      </c>
      <c r="C79" s="8" t="s">
        <v>28</v>
      </c>
      <c r="D79" s="8">
        <v>32.0</v>
      </c>
      <c r="E79" s="8">
        <v>56.4958</v>
      </c>
      <c r="F79" s="8" t="s">
        <v>29</v>
      </c>
      <c r="G79" s="8">
        <v>0.0</v>
      </c>
      <c r="H79" s="8">
        <v>0.0</v>
      </c>
      <c r="I79" s="8">
        <f t="shared" si="151"/>
        <v>0.4</v>
      </c>
      <c r="J79" s="8">
        <f t="shared" si="152"/>
        <v>1.759636121</v>
      </c>
      <c r="K79" s="9">
        <f t="shared" si="153"/>
        <v>0</v>
      </c>
      <c r="L79" s="9">
        <f t="shared" si="154"/>
        <v>0</v>
      </c>
      <c r="M79" s="9">
        <f t="shared" si="155"/>
        <v>1</v>
      </c>
      <c r="N79" s="9">
        <f t="shared" si="156"/>
        <v>0</v>
      </c>
      <c r="O79" s="9">
        <f t="shared" si="157"/>
        <v>1</v>
      </c>
      <c r="P79" s="8">
        <v>1.0</v>
      </c>
      <c r="AC79" s="11">
        <f t="shared" si="158"/>
        <v>0.1706121742</v>
      </c>
      <c r="AD79" s="11">
        <f t="shared" si="159"/>
        <v>-1.005079062</v>
      </c>
      <c r="AE79" s="11">
        <f t="shared" ref="AE79:AF79" si="169">IF(AC79&lt;0,0,AC79)</f>
        <v>0.1706121742</v>
      </c>
      <c r="AF79" s="11">
        <f t="shared" si="169"/>
        <v>0</v>
      </c>
      <c r="AG79" s="11">
        <f t="shared" si="161"/>
        <v>0.1706121742</v>
      </c>
      <c r="AH79" s="11">
        <f t="shared" si="162"/>
        <v>0.6878841656</v>
      </c>
    </row>
    <row r="80">
      <c r="A80" s="12">
        <v>0.0</v>
      </c>
      <c r="B80" s="12">
        <v>3.0</v>
      </c>
      <c r="C80" s="12" t="s">
        <v>28</v>
      </c>
      <c r="D80" s="12">
        <v>25.0</v>
      </c>
      <c r="E80" s="12">
        <v>7.65</v>
      </c>
      <c r="F80" s="12" t="s">
        <v>29</v>
      </c>
      <c r="G80" s="12">
        <v>0.0</v>
      </c>
      <c r="H80" s="12">
        <v>0.0</v>
      </c>
      <c r="I80" s="12">
        <f t="shared" si="151"/>
        <v>0.3125</v>
      </c>
      <c r="J80" s="12">
        <f t="shared" si="152"/>
        <v>0.9370161075</v>
      </c>
      <c r="K80" s="13">
        <f t="shared" si="153"/>
        <v>0</v>
      </c>
      <c r="L80" s="13">
        <f t="shared" si="154"/>
        <v>0</v>
      </c>
      <c r="M80" s="13">
        <f t="shared" si="155"/>
        <v>1</v>
      </c>
      <c r="N80" s="13">
        <f t="shared" si="156"/>
        <v>0</v>
      </c>
      <c r="O80" s="13">
        <f t="shared" si="157"/>
        <v>1</v>
      </c>
      <c r="P80" s="12">
        <v>1.0</v>
      </c>
      <c r="AC80" s="11">
        <f t="shared" si="158"/>
        <v>0.4485329622</v>
      </c>
      <c r="AD80" s="11">
        <f t="shared" si="159"/>
        <v>-0.7553502745</v>
      </c>
      <c r="AE80" s="11">
        <f t="shared" ref="AE80:AF80" si="170">IF(AC80&lt;0,0,AC80)</f>
        <v>0.4485329622</v>
      </c>
      <c r="AF80" s="11">
        <f t="shared" si="170"/>
        <v>0</v>
      </c>
      <c r="AG80" s="11">
        <f t="shared" si="161"/>
        <v>0.4485329622</v>
      </c>
      <c r="AH80" s="11">
        <f t="shared" si="162"/>
        <v>0.2011818182</v>
      </c>
    </row>
    <row r="81" hidden="1">
      <c r="A81" s="8">
        <v>0.0</v>
      </c>
      <c r="B81" s="8">
        <v>3.0</v>
      </c>
      <c r="C81" s="8" t="s">
        <v>28</v>
      </c>
      <c r="D81" s="9"/>
      <c r="E81" s="8">
        <v>7.8958</v>
      </c>
      <c r="F81" s="8" t="s">
        <v>29</v>
      </c>
      <c r="G81" s="8">
        <v>0.0</v>
      </c>
      <c r="H81" s="8">
        <v>0.0</v>
      </c>
      <c r="I81" s="8"/>
      <c r="J81" s="8"/>
      <c r="K81" s="9"/>
      <c r="L81" s="9"/>
      <c r="M81" s="9"/>
      <c r="N81" s="9"/>
      <c r="O81" s="9"/>
      <c r="P81" s="9"/>
    </row>
    <row r="82" hidden="1">
      <c r="A82" s="12">
        <v>0.0</v>
      </c>
      <c r="B82" s="12">
        <v>3.0</v>
      </c>
      <c r="C82" s="12" t="s">
        <v>28</v>
      </c>
      <c r="D82" s="13"/>
      <c r="E82" s="12">
        <v>8.05</v>
      </c>
      <c r="F82" s="12" t="s">
        <v>29</v>
      </c>
      <c r="G82" s="12">
        <v>0.0</v>
      </c>
      <c r="H82" s="12">
        <v>0.0</v>
      </c>
      <c r="I82" s="12"/>
      <c r="J82" s="12"/>
      <c r="K82" s="13"/>
      <c r="L82" s="13"/>
      <c r="M82" s="13"/>
      <c r="N82" s="13"/>
      <c r="O82" s="13"/>
      <c r="P82" s="13"/>
    </row>
    <row r="83">
      <c r="A83" s="8">
        <v>1.0</v>
      </c>
      <c r="B83" s="8">
        <v>2.0</v>
      </c>
      <c r="C83" s="8" t="s">
        <v>28</v>
      </c>
      <c r="D83" s="8">
        <v>0.83</v>
      </c>
      <c r="E83" s="8">
        <v>29.0</v>
      </c>
      <c r="F83" s="8" t="s">
        <v>29</v>
      </c>
      <c r="G83" s="8">
        <v>0.0</v>
      </c>
      <c r="H83" s="8">
        <v>2.0</v>
      </c>
      <c r="I83" s="8">
        <f t="shared" ref="I83:I86" si="172">D83:D1003/$D$1</f>
        <v>0.010375</v>
      </c>
      <c r="J83" s="8">
        <f t="shared" ref="J83:J86" si="173">LOG10(E83:E1003 +1)</f>
        <v>1.477121255</v>
      </c>
      <c r="K83" s="9">
        <f t="shared" ref="K83:K86" si="174">IF(B83=1, 1, 0)</f>
        <v>0</v>
      </c>
      <c r="L83" s="9">
        <f t="shared" ref="L83:L86" si="175">IF(B83=2, 1, 0)</f>
        <v>1</v>
      </c>
      <c r="M83" s="9">
        <f t="shared" ref="M83:M86" si="176">IF(F83="S", 1, 0)</f>
        <v>1</v>
      </c>
      <c r="N83" s="9">
        <f t="shared" ref="N83:N86" si="177">IF(F83="C", 1,0)</f>
        <v>0</v>
      </c>
      <c r="O83" s="9">
        <f t="shared" ref="O83:O86" si="178">IF(C83="male", 1,0)</f>
        <v>1</v>
      </c>
      <c r="P83" s="8">
        <v>1.0</v>
      </c>
      <c r="AC83" s="11">
        <f t="shared" ref="AC83:AC86" si="179">SUMPRODUCT(G83:P83, $R$5:$AA$5)</f>
        <v>-0.0544798757</v>
      </c>
      <c r="AD83" s="11">
        <f t="shared" ref="AD83:AD86" si="180">SUMPRODUCT(G83:P83, $R$6:$AA$6)</f>
        <v>-1.577636775</v>
      </c>
      <c r="AE83" s="11">
        <f t="shared" ref="AE83:AF83" si="171">IF(AC83&lt;0,0,AC83)</f>
        <v>0</v>
      </c>
      <c r="AF83" s="11">
        <f t="shared" si="171"/>
        <v>0</v>
      </c>
      <c r="AG83" s="11">
        <f t="shared" ref="AG83:AG86" si="182">AE83+AF83</f>
        <v>0</v>
      </c>
      <c r="AH83" s="11">
        <f t="shared" ref="AH83:AH86" si="183">(A83-AG83)^2</f>
        <v>1</v>
      </c>
    </row>
    <row r="84">
      <c r="A84" s="12">
        <v>1.0</v>
      </c>
      <c r="B84" s="12">
        <v>3.0</v>
      </c>
      <c r="C84" s="12" t="s">
        <v>30</v>
      </c>
      <c r="D84" s="12">
        <v>30.0</v>
      </c>
      <c r="E84" s="12">
        <v>12.475</v>
      </c>
      <c r="F84" s="12" t="s">
        <v>29</v>
      </c>
      <c r="G84" s="12">
        <v>0.0</v>
      </c>
      <c r="H84" s="12">
        <v>0.0</v>
      </c>
      <c r="I84" s="12">
        <f t="shared" si="172"/>
        <v>0.375</v>
      </c>
      <c r="J84" s="12">
        <f t="shared" si="173"/>
        <v>1.129528774</v>
      </c>
      <c r="K84" s="13">
        <f t="shared" si="174"/>
        <v>0</v>
      </c>
      <c r="L84" s="13">
        <f t="shared" si="175"/>
        <v>0</v>
      </c>
      <c r="M84" s="13">
        <f t="shared" si="176"/>
        <v>1</v>
      </c>
      <c r="N84" s="13">
        <f t="shared" si="177"/>
        <v>0</v>
      </c>
      <c r="O84" s="13">
        <f t="shared" si="178"/>
        <v>0</v>
      </c>
      <c r="P84" s="12">
        <v>1.0</v>
      </c>
      <c r="AC84" s="11">
        <f t="shared" si="179"/>
        <v>0.08180948597</v>
      </c>
      <c r="AD84" s="11">
        <f t="shared" si="180"/>
        <v>-0.6577148736</v>
      </c>
      <c r="AE84" s="11">
        <f t="shared" ref="AE84:AF84" si="181">IF(AC84&lt;0,0,AC84)</f>
        <v>0.08180948597</v>
      </c>
      <c r="AF84" s="11">
        <f t="shared" si="181"/>
        <v>0</v>
      </c>
      <c r="AG84" s="11">
        <f t="shared" si="182"/>
        <v>0.08180948597</v>
      </c>
      <c r="AH84" s="11">
        <f t="shared" si="183"/>
        <v>0.8430738201</v>
      </c>
    </row>
    <row r="85">
      <c r="A85" s="8">
        <v>0.0</v>
      </c>
      <c r="B85" s="8">
        <v>3.0</v>
      </c>
      <c r="C85" s="8" t="s">
        <v>28</v>
      </c>
      <c r="D85" s="8">
        <v>22.0</v>
      </c>
      <c r="E85" s="8">
        <v>9.0</v>
      </c>
      <c r="F85" s="8" t="s">
        <v>29</v>
      </c>
      <c r="G85" s="8">
        <v>0.0</v>
      </c>
      <c r="H85" s="8">
        <v>0.0</v>
      </c>
      <c r="I85" s="8">
        <f t="shared" si="172"/>
        <v>0.275</v>
      </c>
      <c r="J85" s="8">
        <f t="shared" si="173"/>
        <v>1</v>
      </c>
      <c r="K85" s="9">
        <f t="shared" si="174"/>
        <v>0</v>
      </c>
      <c r="L85" s="9">
        <f t="shared" si="175"/>
        <v>0</v>
      </c>
      <c r="M85" s="9">
        <f t="shared" si="176"/>
        <v>1</v>
      </c>
      <c r="N85" s="9">
        <f t="shared" si="177"/>
        <v>0</v>
      </c>
      <c r="O85" s="9">
        <f t="shared" si="178"/>
        <v>1</v>
      </c>
      <c r="P85" s="8">
        <v>1.0</v>
      </c>
      <c r="AC85" s="11">
        <f t="shared" si="179"/>
        <v>0.4184388574</v>
      </c>
      <c r="AD85" s="11">
        <f t="shared" si="180"/>
        <v>-0.764956978</v>
      </c>
      <c r="AE85" s="11">
        <f t="shared" ref="AE85:AF85" si="184">IF(AC85&lt;0,0,AC85)</f>
        <v>0.4184388574</v>
      </c>
      <c r="AF85" s="11">
        <f t="shared" si="184"/>
        <v>0</v>
      </c>
      <c r="AG85" s="11">
        <f t="shared" si="182"/>
        <v>0.4184388574</v>
      </c>
      <c r="AH85" s="11">
        <f t="shared" si="183"/>
        <v>0.1750910774</v>
      </c>
    </row>
    <row r="86">
      <c r="A86" s="12">
        <v>1.0</v>
      </c>
      <c r="B86" s="12">
        <v>3.0</v>
      </c>
      <c r="C86" s="12" t="s">
        <v>28</v>
      </c>
      <c r="D86" s="12">
        <v>29.0</v>
      </c>
      <c r="E86" s="12">
        <v>9.5</v>
      </c>
      <c r="F86" s="12" t="s">
        <v>29</v>
      </c>
      <c r="G86" s="12">
        <v>0.0</v>
      </c>
      <c r="H86" s="12">
        <v>0.0</v>
      </c>
      <c r="I86" s="12">
        <f t="shared" si="172"/>
        <v>0.3625</v>
      </c>
      <c r="J86" s="12">
        <f t="shared" si="173"/>
        <v>1.021189299</v>
      </c>
      <c r="K86" s="13">
        <f t="shared" si="174"/>
        <v>0</v>
      </c>
      <c r="L86" s="13">
        <f t="shared" si="175"/>
        <v>0</v>
      </c>
      <c r="M86" s="13">
        <f t="shared" si="176"/>
        <v>1</v>
      </c>
      <c r="N86" s="13">
        <f t="shared" si="177"/>
        <v>0</v>
      </c>
      <c r="O86" s="13">
        <f t="shared" si="178"/>
        <v>1</v>
      </c>
      <c r="P86" s="12">
        <v>1.0</v>
      </c>
      <c r="AC86" s="11">
        <f t="shared" si="179"/>
        <v>0.4282815165</v>
      </c>
      <c r="AD86" s="11">
        <f t="shared" si="180"/>
        <v>-0.7897385123</v>
      </c>
      <c r="AE86" s="11">
        <f t="shared" ref="AE86:AF86" si="185">IF(AC86&lt;0,0,AC86)</f>
        <v>0.4282815165</v>
      </c>
      <c r="AF86" s="11">
        <f t="shared" si="185"/>
        <v>0</v>
      </c>
      <c r="AG86" s="11">
        <f t="shared" si="182"/>
        <v>0.4282815165</v>
      </c>
      <c r="AH86" s="11">
        <f t="shared" si="183"/>
        <v>0.3268620243</v>
      </c>
    </row>
    <row r="87" hidden="1">
      <c r="A87" s="8">
        <v>1.0</v>
      </c>
      <c r="B87" s="8">
        <v>3.0</v>
      </c>
      <c r="C87" s="8" t="s">
        <v>30</v>
      </c>
      <c r="D87" s="9"/>
      <c r="E87" s="8">
        <v>7.7875</v>
      </c>
      <c r="F87" s="8" t="s">
        <v>33</v>
      </c>
      <c r="G87" s="8">
        <v>0.0</v>
      </c>
      <c r="H87" s="8">
        <v>0.0</v>
      </c>
      <c r="I87" s="8"/>
      <c r="J87" s="8"/>
      <c r="K87" s="9"/>
      <c r="L87" s="9"/>
      <c r="M87" s="9"/>
      <c r="N87" s="9"/>
      <c r="O87" s="9"/>
      <c r="P87" s="9"/>
    </row>
    <row r="88">
      <c r="A88" s="12">
        <v>0.0</v>
      </c>
      <c r="B88" s="12">
        <v>1.0</v>
      </c>
      <c r="C88" s="12" t="s">
        <v>28</v>
      </c>
      <c r="D88" s="12">
        <v>28.0</v>
      </c>
      <c r="E88" s="12">
        <v>47.1</v>
      </c>
      <c r="F88" s="12" t="s">
        <v>29</v>
      </c>
      <c r="G88" s="12">
        <v>0.0</v>
      </c>
      <c r="H88" s="12">
        <v>0.0</v>
      </c>
      <c r="I88" s="12">
        <f t="shared" ref="I88:I91" si="187">D88:D1003/$D$1</f>
        <v>0.35</v>
      </c>
      <c r="J88" s="12">
        <f t="shared" ref="J88:J91" si="188">LOG10(E88:E1003 +1)</f>
        <v>1.682145076</v>
      </c>
      <c r="K88" s="13">
        <f t="shared" ref="K88:K91" si="189">IF(B88=1, 1, 0)</f>
        <v>1</v>
      </c>
      <c r="L88" s="13">
        <f t="shared" ref="L88:L91" si="190">IF(B88=2, 1, 0)</f>
        <v>0</v>
      </c>
      <c r="M88" s="13">
        <f t="shared" ref="M88:M91" si="191">IF(F88="S", 1, 0)</f>
        <v>1</v>
      </c>
      <c r="N88" s="13">
        <f t="shared" ref="N88:N91" si="192">IF(F88="C", 1,0)</f>
        <v>0</v>
      </c>
      <c r="O88" s="13">
        <f t="shared" ref="O88:O91" si="193">IF(C88="male", 1,0)</f>
        <v>1</v>
      </c>
      <c r="P88" s="12">
        <v>1.0</v>
      </c>
      <c r="AC88" s="11">
        <f t="shared" ref="AC88:AC91" si="194">SUMPRODUCT(G88:P88, $R$5:$AA$5)</f>
        <v>-0.2206706549</v>
      </c>
      <c r="AD88" s="11">
        <f t="shared" ref="AD88:AD91" si="195">SUMPRODUCT(G88:P88, $R$6:$AA$6)</f>
        <v>-0.9527048375</v>
      </c>
      <c r="AE88" s="11">
        <f t="shared" ref="AE88:AF88" si="186">IF(AC88&lt;0,0,AC88)</f>
        <v>0</v>
      </c>
      <c r="AF88" s="11">
        <f t="shared" si="186"/>
        <v>0</v>
      </c>
      <c r="AG88" s="11">
        <f t="shared" ref="AG88:AG91" si="197">AE88+AF88</f>
        <v>0</v>
      </c>
      <c r="AH88" s="11">
        <f t="shared" ref="AH88:AH91" si="198">(A88-AG88)^2</f>
        <v>0</v>
      </c>
    </row>
    <row r="89">
      <c r="A89" s="8">
        <v>1.0</v>
      </c>
      <c r="B89" s="8">
        <v>2.0</v>
      </c>
      <c r="C89" s="8" t="s">
        <v>30</v>
      </c>
      <c r="D89" s="8">
        <v>17.0</v>
      </c>
      <c r="E89" s="8">
        <v>10.5</v>
      </c>
      <c r="F89" s="8" t="s">
        <v>29</v>
      </c>
      <c r="G89" s="8">
        <v>0.0</v>
      </c>
      <c r="H89" s="8">
        <v>0.0</v>
      </c>
      <c r="I89" s="8">
        <f t="shared" si="187"/>
        <v>0.2125</v>
      </c>
      <c r="J89" s="8">
        <f t="shared" si="188"/>
        <v>1.06069784</v>
      </c>
      <c r="K89" s="9">
        <f t="shared" si="189"/>
        <v>0</v>
      </c>
      <c r="L89" s="9">
        <f t="shared" si="190"/>
        <v>1</v>
      </c>
      <c r="M89" s="9">
        <f t="shared" si="191"/>
        <v>1</v>
      </c>
      <c r="N89" s="9">
        <f t="shared" si="192"/>
        <v>0</v>
      </c>
      <c r="O89" s="9">
        <f t="shared" si="193"/>
        <v>0</v>
      </c>
      <c r="P89" s="8">
        <v>1.0</v>
      </c>
      <c r="AC89" s="11">
        <f t="shared" si="194"/>
        <v>-0.008790971677</v>
      </c>
      <c r="AD89" s="11">
        <f t="shared" si="195"/>
        <v>-0.8108755221</v>
      </c>
      <c r="AE89" s="11">
        <f t="shared" ref="AE89:AF89" si="196">IF(AC89&lt;0,0,AC89)</f>
        <v>0</v>
      </c>
      <c r="AF89" s="11">
        <f t="shared" si="196"/>
        <v>0</v>
      </c>
      <c r="AG89" s="11">
        <f t="shared" si="197"/>
        <v>0</v>
      </c>
      <c r="AH89" s="11">
        <f t="shared" si="198"/>
        <v>1</v>
      </c>
    </row>
    <row r="90">
      <c r="A90" s="12">
        <v>1.0</v>
      </c>
      <c r="B90" s="12">
        <v>3.0</v>
      </c>
      <c r="C90" s="12" t="s">
        <v>30</v>
      </c>
      <c r="D90" s="12">
        <v>33.0</v>
      </c>
      <c r="E90" s="12">
        <v>15.85</v>
      </c>
      <c r="F90" s="12" t="s">
        <v>29</v>
      </c>
      <c r="G90" s="12">
        <v>3.0</v>
      </c>
      <c r="H90" s="12">
        <v>0.0</v>
      </c>
      <c r="I90" s="12">
        <f t="shared" si="187"/>
        <v>0.4125</v>
      </c>
      <c r="J90" s="12">
        <f t="shared" si="188"/>
        <v>1.226599905</v>
      </c>
      <c r="K90" s="13">
        <f t="shared" si="189"/>
        <v>0</v>
      </c>
      <c r="L90" s="13">
        <f t="shared" si="190"/>
        <v>0</v>
      </c>
      <c r="M90" s="13">
        <f t="shared" si="191"/>
        <v>1</v>
      </c>
      <c r="N90" s="13">
        <f t="shared" si="192"/>
        <v>0</v>
      </c>
      <c r="O90" s="13">
        <f t="shared" si="193"/>
        <v>0</v>
      </c>
      <c r="P90" s="12">
        <v>1.0</v>
      </c>
      <c r="AC90" s="11">
        <f t="shared" si="194"/>
        <v>0.4495928526</v>
      </c>
      <c r="AD90" s="11">
        <f t="shared" si="195"/>
        <v>0.3878224738</v>
      </c>
      <c r="AE90" s="11">
        <f t="shared" ref="AE90:AF90" si="199">IF(AC90&lt;0,0,AC90)</f>
        <v>0.4495928526</v>
      </c>
      <c r="AF90" s="11">
        <f t="shared" si="199"/>
        <v>0.3878224738</v>
      </c>
      <c r="AG90" s="11">
        <f t="shared" si="197"/>
        <v>0.8374153264</v>
      </c>
      <c r="AH90" s="11">
        <f t="shared" si="198"/>
        <v>0.02643377609</v>
      </c>
    </row>
    <row r="91">
      <c r="A91" s="8">
        <v>0.0</v>
      </c>
      <c r="B91" s="8">
        <v>3.0</v>
      </c>
      <c r="C91" s="8" t="s">
        <v>28</v>
      </c>
      <c r="D91" s="8">
        <v>16.0</v>
      </c>
      <c r="E91" s="8">
        <v>34.375</v>
      </c>
      <c r="F91" s="8" t="s">
        <v>29</v>
      </c>
      <c r="G91" s="8">
        <v>1.0</v>
      </c>
      <c r="H91" s="8">
        <v>3.0</v>
      </c>
      <c r="I91" s="8">
        <f t="shared" si="187"/>
        <v>0.2</v>
      </c>
      <c r="J91" s="8">
        <f t="shared" si="188"/>
        <v>1.548696449</v>
      </c>
      <c r="K91" s="9">
        <f t="shared" si="189"/>
        <v>0</v>
      </c>
      <c r="L91" s="9">
        <f t="shared" si="190"/>
        <v>0</v>
      </c>
      <c r="M91" s="9">
        <f t="shared" si="191"/>
        <v>1</v>
      </c>
      <c r="N91" s="9">
        <f t="shared" si="192"/>
        <v>0</v>
      </c>
      <c r="O91" s="9">
        <f t="shared" si="193"/>
        <v>1</v>
      </c>
      <c r="P91" s="8">
        <v>1.0</v>
      </c>
      <c r="AC91" s="11">
        <f t="shared" si="194"/>
        <v>0.08930478309</v>
      </c>
      <c r="AD91" s="11">
        <f t="shared" si="195"/>
        <v>-1.334930982</v>
      </c>
      <c r="AE91" s="11">
        <f t="shared" ref="AE91:AF91" si="200">IF(AC91&lt;0,0,AC91)</f>
        <v>0.08930478309</v>
      </c>
      <c r="AF91" s="11">
        <f t="shared" si="200"/>
        <v>0</v>
      </c>
      <c r="AG91" s="11">
        <f t="shared" si="197"/>
        <v>0.08930478309</v>
      </c>
      <c r="AH91" s="11">
        <f t="shared" si="198"/>
        <v>0.007975344282</v>
      </c>
    </row>
    <row r="92" hidden="1">
      <c r="A92" s="12">
        <v>0.0</v>
      </c>
      <c r="B92" s="12">
        <v>3.0</v>
      </c>
      <c r="C92" s="12" t="s">
        <v>28</v>
      </c>
      <c r="D92" s="13"/>
      <c r="E92" s="12">
        <v>8.05</v>
      </c>
      <c r="F92" s="12" t="s">
        <v>29</v>
      </c>
      <c r="G92" s="12">
        <v>0.0</v>
      </c>
      <c r="H92" s="12">
        <v>0.0</v>
      </c>
      <c r="I92" s="12"/>
      <c r="J92" s="12"/>
      <c r="K92" s="13"/>
      <c r="L92" s="13"/>
      <c r="M92" s="13"/>
      <c r="N92" s="13"/>
      <c r="O92" s="13"/>
      <c r="P92" s="13"/>
    </row>
    <row r="93">
      <c r="A93" s="8">
        <v>1.0</v>
      </c>
      <c r="B93" s="8">
        <v>1.0</v>
      </c>
      <c r="C93" s="8" t="s">
        <v>30</v>
      </c>
      <c r="D93" s="8">
        <v>23.0</v>
      </c>
      <c r="E93" s="8">
        <v>263.0</v>
      </c>
      <c r="F93" s="8" t="s">
        <v>29</v>
      </c>
      <c r="G93" s="8">
        <v>3.0</v>
      </c>
      <c r="H93" s="8">
        <v>2.0</v>
      </c>
      <c r="I93" s="8">
        <f t="shared" ref="I93:I99" si="202">D93:D1003/$D$1</f>
        <v>0.2875</v>
      </c>
      <c r="J93" s="8">
        <f t="shared" ref="J93:J99" si="203">LOG10(E93:E1003 +1)</f>
        <v>2.421603927</v>
      </c>
      <c r="K93" s="9">
        <f t="shared" ref="K93:K99" si="204">IF(B93=1, 1, 0)</f>
        <v>1</v>
      </c>
      <c r="L93" s="9">
        <f t="shared" ref="L93:L99" si="205">IF(B93=2, 1, 0)</f>
        <v>0</v>
      </c>
      <c r="M93" s="9">
        <f t="shared" ref="M93:M99" si="206">IF(F93="S", 1, 0)</f>
        <v>1</v>
      </c>
      <c r="N93" s="9">
        <f t="shared" ref="N93:N99" si="207">IF(F93="C", 1,0)</f>
        <v>0</v>
      </c>
      <c r="O93" s="9">
        <f t="shared" ref="O93:O99" si="208">IF(C93="male", 1,0)</f>
        <v>0</v>
      </c>
      <c r="P93" s="8">
        <v>1.0</v>
      </c>
      <c r="AC93" s="11">
        <f t="shared" ref="AC93:AC99" si="209">SUMPRODUCT(G93:P93, $R$5:$AA$5)</f>
        <v>-0.5794725208</v>
      </c>
      <c r="AD93" s="11">
        <f t="shared" ref="AD93:AD99" si="210">SUMPRODUCT(G93:P93, $R$6:$AA$6)</f>
        <v>-0.4290885924</v>
      </c>
      <c r="AE93" s="11">
        <f t="shared" ref="AE93:AF93" si="201">IF(AC93&lt;0,0,AC93)</f>
        <v>0</v>
      </c>
      <c r="AF93" s="11">
        <f t="shared" si="201"/>
        <v>0</v>
      </c>
      <c r="AG93" s="11">
        <f t="shared" ref="AG93:AG99" si="212">AE93+AF93</f>
        <v>0</v>
      </c>
      <c r="AH93" s="11">
        <f t="shared" ref="AH93:AH99" si="213">(A93-AG93)^2</f>
        <v>1</v>
      </c>
    </row>
    <row r="94">
      <c r="A94" s="12">
        <v>0.0</v>
      </c>
      <c r="B94" s="12">
        <v>3.0</v>
      </c>
      <c r="C94" s="12" t="s">
        <v>28</v>
      </c>
      <c r="D94" s="12">
        <v>24.0</v>
      </c>
      <c r="E94" s="12">
        <v>8.05</v>
      </c>
      <c r="F94" s="12" t="s">
        <v>29</v>
      </c>
      <c r="G94" s="12">
        <v>0.0</v>
      </c>
      <c r="H94" s="12">
        <v>0.0</v>
      </c>
      <c r="I94" s="12">
        <f t="shared" si="202"/>
        <v>0.3</v>
      </c>
      <c r="J94" s="12">
        <f t="shared" si="203"/>
        <v>0.9566485792</v>
      </c>
      <c r="K94" s="13">
        <f t="shared" si="204"/>
        <v>0</v>
      </c>
      <c r="L94" s="13">
        <f t="shared" si="205"/>
        <v>0</v>
      </c>
      <c r="M94" s="13">
        <f t="shared" si="206"/>
        <v>1</v>
      </c>
      <c r="N94" s="13">
        <f t="shared" si="207"/>
        <v>0</v>
      </c>
      <c r="O94" s="13">
        <f t="shared" si="208"/>
        <v>1</v>
      </c>
      <c r="P94" s="12">
        <v>1.0</v>
      </c>
      <c r="AC94" s="11">
        <f t="shared" si="209"/>
        <v>0.4389906938</v>
      </c>
      <c r="AD94" s="11">
        <f t="shared" si="210"/>
        <v>-0.7581701754</v>
      </c>
      <c r="AE94" s="11">
        <f t="shared" ref="AE94:AF94" si="211">IF(AC94&lt;0,0,AC94)</f>
        <v>0.4389906938</v>
      </c>
      <c r="AF94" s="11">
        <f t="shared" si="211"/>
        <v>0</v>
      </c>
      <c r="AG94" s="11">
        <f t="shared" si="212"/>
        <v>0.4389906938</v>
      </c>
      <c r="AH94" s="11">
        <f t="shared" si="213"/>
        <v>0.1927128292</v>
      </c>
    </row>
    <row r="95">
      <c r="A95" s="8">
        <v>0.0</v>
      </c>
      <c r="B95" s="8">
        <v>3.0</v>
      </c>
      <c r="C95" s="8" t="s">
        <v>28</v>
      </c>
      <c r="D95" s="8">
        <v>29.0</v>
      </c>
      <c r="E95" s="8">
        <v>8.05</v>
      </c>
      <c r="F95" s="8" t="s">
        <v>29</v>
      </c>
      <c r="G95" s="8">
        <v>0.0</v>
      </c>
      <c r="H95" s="8">
        <v>0.0</v>
      </c>
      <c r="I95" s="8">
        <f t="shared" si="202"/>
        <v>0.3625</v>
      </c>
      <c r="J95" s="8">
        <f t="shared" si="203"/>
        <v>0.9566485792</v>
      </c>
      <c r="K95" s="9">
        <f t="shared" si="204"/>
        <v>0</v>
      </c>
      <c r="L95" s="9">
        <f t="shared" si="205"/>
        <v>0</v>
      </c>
      <c r="M95" s="9">
        <f t="shared" si="206"/>
        <v>1</v>
      </c>
      <c r="N95" s="9">
        <f t="shared" si="207"/>
        <v>0</v>
      </c>
      <c r="O95" s="9">
        <f t="shared" si="208"/>
        <v>1</v>
      </c>
      <c r="P95" s="8">
        <v>1.0</v>
      </c>
      <c r="AC95" s="11">
        <f t="shared" si="209"/>
        <v>0.4514556471</v>
      </c>
      <c r="AD95" s="11">
        <f t="shared" si="210"/>
        <v>-0.7716230878</v>
      </c>
      <c r="AE95" s="11">
        <f t="shared" ref="AE95:AF95" si="214">IF(AC95&lt;0,0,AC95)</f>
        <v>0.4514556471</v>
      </c>
      <c r="AF95" s="11">
        <f t="shared" si="214"/>
        <v>0</v>
      </c>
      <c r="AG95" s="11">
        <f t="shared" si="212"/>
        <v>0.4514556471</v>
      </c>
      <c r="AH95" s="11">
        <f t="shared" si="213"/>
        <v>0.2038122013</v>
      </c>
    </row>
    <row r="96">
      <c r="A96" s="12">
        <v>0.0</v>
      </c>
      <c r="B96" s="12">
        <v>3.0</v>
      </c>
      <c r="C96" s="12" t="s">
        <v>28</v>
      </c>
      <c r="D96" s="12">
        <v>20.0</v>
      </c>
      <c r="E96" s="12">
        <v>7.8542</v>
      </c>
      <c r="F96" s="12" t="s">
        <v>29</v>
      </c>
      <c r="G96" s="12">
        <v>0.0</v>
      </c>
      <c r="H96" s="12">
        <v>0.0</v>
      </c>
      <c r="I96" s="12">
        <f t="shared" si="202"/>
        <v>0.25</v>
      </c>
      <c r="J96" s="12">
        <f t="shared" si="203"/>
        <v>0.9471493277</v>
      </c>
      <c r="K96" s="13">
        <f t="shared" si="204"/>
        <v>0</v>
      </c>
      <c r="L96" s="13">
        <f t="shared" si="205"/>
        <v>0</v>
      </c>
      <c r="M96" s="13">
        <f t="shared" si="206"/>
        <v>1</v>
      </c>
      <c r="N96" s="13">
        <f t="shared" si="207"/>
        <v>0</v>
      </c>
      <c r="O96" s="13">
        <f t="shared" si="208"/>
        <v>1</v>
      </c>
      <c r="P96" s="12">
        <v>1.0</v>
      </c>
      <c r="AC96" s="11">
        <f t="shared" si="209"/>
        <v>0.4324295529</v>
      </c>
      <c r="AD96" s="11">
        <f t="shared" si="210"/>
        <v>-0.7447415756</v>
      </c>
      <c r="AE96" s="11">
        <f t="shared" ref="AE96:AF96" si="215">IF(AC96&lt;0,0,AC96)</f>
        <v>0.4324295529</v>
      </c>
      <c r="AF96" s="11">
        <f t="shared" si="215"/>
        <v>0</v>
      </c>
      <c r="AG96" s="11">
        <f t="shared" si="212"/>
        <v>0.4324295529</v>
      </c>
      <c r="AH96" s="11">
        <f t="shared" si="213"/>
        <v>0.1869953182</v>
      </c>
    </row>
    <row r="97">
      <c r="A97" s="8">
        <v>0.0</v>
      </c>
      <c r="B97" s="8">
        <v>1.0</v>
      </c>
      <c r="C97" s="8" t="s">
        <v>28</v>
      </c>
      <c r="D97" s="8">
        <v>46.0</v>
      </c>
      <c r="E97" s="8">
        <v>61.175</v>
      </c>
      <c r="F97" s="8" t="s">
        <v>29</v>
      </c>
      <c r="G97" s="8">
        <v>1.0</v>
      </c>
      <c r="H97" s="8">
        <v>0.0</v>
      </c>
      <c r="I97" s="8">
        <f t="shared" si="202"/>
        <v>0.575</v>
      </c>
      <c r="J97" s="8">
        <f t="shared" si="203"/>
        <v>1.793615794</v>
      </c>
      <c r="K97" s="9">
        <f t="shared" si="204"/>
        <v>1</v>
      </c>
      <c r="L97" s="9">
        <f t="shared" si="205"/>
        <v>0</v>
      </c>
      <c r="M97" s="9">
        <f t="shared" si="206"/>
        <v>1</v>
      </c>
      <c r="N97" s="9">
        <f t="shared" si="207"/>
        <v>0</v>
      </c>
      <c r="O97" s="9">
        <f t="shared" si="208"/>
        <v>1</v>
      </c>
      <c r="P97" s="8">
        <v>1.0</v>
      </c>
      <c r="AC97" s="11">
        <f t="shared" si="209"/>
        <v>-0.08410208495</v>
      </c>
      <c r="AD97" s="11">
        <f t="shared" si="210"/>
        <v>-0.6721380825</v>
      </c>
      <c r="AE97" s="11">
        <f t="shared" ref="AE97:AF97" si="216">IF(AC97&lt;0,0,AC97)</f>
        <v>0</v>
      </c>
      <c r="AF97" s="11">
        <f t="shared" si="216"/>
        <v>0</v>
      </c>
      <c r="AG97" s="11">
        <f t="shared" si="212"/>
        <v>0</v>
      </c>
      <c r="AH97" s="11">
        <f t="shared" si="213"/>
        <v>0</v>
      </c>
    </row>
    <row r="98">
      <c r="A98" s="12">
        <v>0.0</v>
      </c>
      <c r="B98" s="12">
        <v>3.0</v>
      </c>
      <c r="C98" s="12" t="s">
        <v>28</v>
      </c>
      <c r="D98" s="12">
        <v>26.0</v>
      </c>
      <c r="E98" s="12">
        <v>20.575</v>
      </c>
      <c r="F98" s="12" t="s">
        <v>29</v>
      </c>
      <c r="G98" s="12">
        <v>1.0</v>
      </c>
      <c r="H98" s="12">
        <v>2.0</v>
      </c>
      <c r="I98" s="12">
        <f t="shared" si="202"/>
        <v>0.325</v>
      </c>
      <c r="J98" s="12">
        <f t="shared" si="203"/>
        <v>1.333950804</v>
      </c>
      <c r="K98" s="13">
        <f t="shared" si="204"/>
        <v>0</v>
      </c>
      <c r="L98" s="13">
        <f t="shared" si="205"/>
        <v>0</v>
      </c>
      <c r="M98" s="13">
        <f t="shared" si="206"/>
        <v>1</v>
      </c>
      <c r="N98" s="13">
        <f t="shared" si="207"/>
        <v>0</v>
      </c>
      <c r="O98" s="13">
        <f t="shared" si="208"/>
        <v>1</v>
      </c>
      <c r="P98" s="12">
        <v>1.0</v>
      </c>
      <c r="AC98" s="11">
        <f t="shared" si="209"/>
        <v>0.2743016092</v>
      </c>
      <c r="AD98" s="11">
        <f t="shared" si="210"/>
        <v>-1.037430448</v>
      </c>
      <c r="AE98" s="11">
        <f t="shared" ref="AE98:AF98" si="217">IF(AC98&lt;0,0,AC98)</f>
        <v>0.2743016092</v>
      </c>
      <c r="AF98" s="11">
        <f t="shared" si="217"/>
        <v>0</v>
      </c>
      <c r="AG98" s="11">
        <f t="shared" si="212"/>
        <v>0.2743016092</v>
      </c>
      <c r="AH98" s="11">
        <f t="shared" si="213"/>
        <v>0.07524137283</v>
      </c>
    </row>
    <row r="99">
      <c r="A99" s="8">
        <v>0.0</v>
      </c>
      <c r="B99" s="8">
        <v>3.0</v>
      </c>
      <c r="C99" s="8" t="s">
        <v>28</v>
      </c>
      <c r="D99" s="8">
        <v>59.0</v>
      </c>
      <c r="E99" s="8">
        <v>7.25</v>
      </c>
      <c r="F99" s="8" t="s">
        <v>29</v>
      </c>
      <c r="G99" s="8">
        <v>0.0</v>
      </c>
      <c r="H99" s="8">
        <v>0.0</v>
      </c>
      <c r="I99" s="8">
        <f t="shared" si="202"/>
        <v>0.7375</v>
      </c>
      <c r="J99" s="8">
        <f t="shared" si="203"/>
        <v>0.9164539485</v>
      </c>
      <c r="K99" s="9">
        <f t="shared" si="204"/>
        <v>0</v>
      </c>
      <c r="L99" s="9">
        <f t="shared" si="205"/>
        <v>0</v>
      </c>
      <c r="M99" s="9">
        <f t="shared" si="206"/>
        <v>1</v>
      </c>
      <c r="N99" s="9">
        <f t="shared" si="207"/>
        <v>0</v>
      </c>
      <c r="O99" s="9">
        <f t="shared" si="208"/>
        <v>1</v>
      </c>
      <c r="P99" s="8">
        <v>1.0</v>
      </c>
      <c r="AC99" s="11">
        <f t="shared" si="209"/>
        <v>0.5406777383</v>
      </c>
      <c r="AD99" s="11">
        <f t="shared" si="210"/>
        <v>-0.8410586494</v>
      </c>
      <c r="AE99" s="11">
        <f t="shared" ref="AE99:AF99" si="218">IF(AC99&lt;0,0,AC99)</f>
        <v>0.5406777383</v>
      </c>
      <c r="AF99" s="11">
        <f t="shared" si="218"/>
        <v>0</v>
      </c>
      <c r="AG99" s="11">
        <f t="shared" si="212"/>
        <v>0.5406777383</v>
      </c>
      <c r="AH99" s="11">
        <f t="shared" si="213"/>
        <v>0.2923324167</v>
      </c>
    </row>
    <row r="100" hidden="1">
      <c r="A100" s="12">
        <v>0.0</v>
      </c>
      <c r="B100" s="12">
        <v>3.0</v>
      </c>
      <c r="C100" s="12" t="s">
        <v>28</v>
      </c>
      <c r="D100" s="13"/>
      <c r="E100" s="12">
        <v>8.05</v>
      </c>
      <c r="F100" s="12" t="s">
        <v>29</v>
      </c>
      <c r="G100" s="12">
        <v>0.0</v>
      </c>
      <c r="H100" s="12">
        <v>0.0</v>
      </c>
      <c r="I100" s="12"/>
      <c r="J100" s="12"/>
      <c r="K100" s="13"/>
      <c r="L100" s="13"/>
      <c r="M100" s="13"/>
      <c r="N100" s="13"/>
      <c r="O100" s="13"/>
      <c r="P100" s="13"/>
    </row>
    <row r="101">
      <c r="A101" s="8">
        <v>0.0</v>
      </c>
      <c r="B101" s="8">
        <v>1.0</v>
      </c>
      <c r="C101" s="8" t="s">
        <v>28</v>
      </c>
      <c r="D101" s="8">
        <v>71.0</v>
      </c>
      <c r="E101" s="8">
        <v>34.6542</v>
      </c>
      <c r="F101" s="8" t="s">
        <v>31</v>
      </c>
      <c r="G101" s="8">
        <v>0.0</v>
      </c>
      <c r="H101" s="8">
        <v>0.0</v>
      </c>
      <c r="I101" s="8">
        <f t="shared" ref="I101:I105" si="220">D101:D1003/$D$1</f>
        <v>0.8875</v>
      </c>
      <c r="J101" s="8">
        <f t="shared" ref="J101:J105" si="221">LOG10(E101:E1003 +1)</f>
        <v>1.552110696</v>
      </c>
      <c r="K101" s="9">
        <f t="shared" ref="K101:K105" si="222">IF(B101=1, 1, 0)</f>
        <v>1</v>
      </c>
      <c r="L101" s="9">
        <f t="shared" ref="L101:L105" si="223">IF(B101=2, 1, 0)</f>
        <v>0</v>
      </c>
      <c r="M101" s="9">
        <f t="shared" ref="M101:M105" si="224">IF(F101="S", 1, 0)</f>
        <v>0</v>
      </c>
      <c r="N101" s="9">
        <f t="shared" ref="N101:N105" si="225">IF(F101="C", 1,0)</f>
        <v>1</v>
      </c>
      <c r="O101" s="9">
        <f t="shared" ref="O101:O105" si="226">IF(C101="male", 1,0)</f>
        <v>1</v>
      </c>
      <c r="P101" s="8">
        <v>1.0</v>
      </c>
      <c r="AC101" s="11">
        <f t="shared" ref="AC101:AC105" si="227">SUMPRODUCT(G101:P101, $R$5:$AA$5)</f>
        <v>-0.3544229252</v>
      </c>
      <c r="AD101" s="11">
        <f t="shared" ref="AD101:AD105" si="228">SUMPRODUCT(G101:P101, $R$6:$AA$6)</f>
        <v>-0.328268993</v>
      </c>
      <c r="AE101" s="11">
        <f t="shared" ref="AE101:AF101" si="219">IF(AC101&lt;0,0,AC101)</f>
        <v>0</v>
      </c>
      <c r="AF101" s="11">
        <f t="shared" si="219"/>
        <v>0</v>
      </c>
      <c r="AG101" s="11">
        <f t="shared" ref="AG101:AG105" si="230">AE101+AF101</f>
        <v>0</v>
      </c>
      <c r="AH101" s="11">
        <f t="shared" ref="AH101:AH105" si="231">(A101-AG101)^2</f>
        <v>0</v>
      </c>
    </row>
    <row r="102">
      <c r="A102" s="12">
        <v>1.0</v>
      </c>
      <c r="B102" s="12">
        <v>1.0</v>
      </c>
      <c r="C102" s="12" t="s">
        <v>28</v>
      </c>
      <c r="D102" s="12">
        <v>23.0</v>
      </c>
      <c r="E102" s="12">
        <v>63.3583</v>
      </c>
      <c r="F102" s="12" t="s">
        <v>31</v>
      </c>
      <c r="G102" s="12">
        <v>0.0</v>
      </c>
      <c r="H102" s="12">
        <v>1.0</v>
      </c>
      <c r="I102" s="12">
        <f t="shared" si="220"/>
        <v>0.2875</v>
      </c>
      <c r="J102" s="12">
        <f t="shared" si="221"/>
        <v>1.808604564</v>
      </c>
      <c r="K102" s="13">
        <f t="shared" si="222"/>
        <v>1</v>
      </c>
      <c r="L102" s="13">
        <f t="shared" si="223"/>
        <v>0</v>
      </c>
      <c r="M102" s="13">
        <f t="shared" si="224"/>
        <v>0</v>
      </c>
      <c r="N102" s="13">
        <f t="shared" si="225"/>
        <v>1</v>
      </c>
      <c r="O102" s="13">
        <f t="shared" si="226"/>
        <v>1</v>
      </c>
      <c r="P102" s="12">
        <v>1.0</v>
      </c>
      <c r="AC102" s="11">
        <f t="shared" si="227"/>
        <v>-0.6491436043</v>
      </c>
      <c r="AD102" s="11">
        <f t="shared" si="228"/>
        <v>-0.5352453712</v>
      </c>
      <c r="AE102" s="11">
        <f t="shared" ref="AE102:AF102" si="229">IF(AC102&lt;0,0,AC102)</f>
        <v>0</v>
      </c>
      <c r="AF102" s="11">
        <f t="shared" si="229"/>
        <v>0</v>
      </c>
      <c r="AG102" s="11">
        <f t="shared" si="230"/>
        <v>0</v>
      </c>
      <c r="AH102" s="11">
        <f t="shared" si="231"/>
        <v>1</v>
      </c>
    </row>
    <row r="103">
      <c r="A103" s="8">
        <v>1.0</v>
      </c>
      <c r="B103" s="8">
        <v>2.0</v>
      </c>
      <c r="C103" s="8" t="s">
        <v>30</v>
      </c>
      <c r="D103" s="8">
        <v>34.0</v>
      </c>
      <c r="E103" s="8">
        <v>23.0</v>
      </c>
      <c r="F103" s="8" t="s">
        <v>29</v>
      </c>
      <c r="G103" s="8">
        <v>0.0</v>
      </c>
      <c r="H103" s="8">
        <v>1.0</v>
      </c>
      <c r="I103" s="8">
        <f t="shared" si="220"/>
        <v>0.425</v>
      </c>
      <c r="J103" s="8">
        <f t="shared" si="221"/>
        <v>1.380211242</v>
      </c>
      <c r="K103" s="9">
        <f t="shared" si="222"/>
        <v>0</v>
      </c>
      <c r="L103" s="9">
        <f t="shared" si="223"/>
        <v>1</v>
      </c>
      <c r="M103" s="9">
        <f t="shared" si="224"/>
        <v>1</v>
      </c>
      <c r="N103" s="9">
        <f t="shared" si="225"/>
        <v>0</v>
      </c>
      <c r="O103" s="9">
        <f t="shared" si="226"/>
        <v>0</v>
      </c>
      <c r="P103" s="8">
        <v>1.0</v>
      </c>
      <c r="AC103" s="11">
        <f t="shared" si="227"/>
        <v>-0.1640951874</v>
      </c>
      <c r="AD103" s="11">
        <f t="shared" si="228"/>
        <v>-1.210428217</v>
      </c>
      <c r="AE103" s="11">
        <f t="shared" ref="AE103:AF103" si="232">IF(AC103&lt;0,0,AC103)</f>
        <v>0</v>
      </c>
      <c r="AF103" s="11">
        <f t="shared" si="232"/>
        <v>0</v>
      </c>
      <c r="AG103" s="11">
        <f t="shared" si="230"/>
        <v>0</v>
      </c>
      <c r="AH103" s="11">
        <f t="shared" si="231"/>
        <v>1</v>
      </c>
    </row>
    <row r="104">
      <c r="A104" s="12">
        <v>0.0</v>
      </c>
      <c r="B104" s="12">
        <v>2.0</v>
      </c>
      <c r="C104" s="12" t="s">
        <v>28</v>
      </c>
      <c r="D104" s="12">
        <v>34.0</v>
      </c>
      <c r="E104" s="12">
        <v>26.0</v>
      </c>
      <c r="F104" s="12" t="s">
        <v>29</v>
      </c>
      <c r="G104" s="12">
        <v>1.0</v>
      </c>
      <c r="H104" s="12">
        <v>0.0</v>
      </c>
      <c r="I104" s="12">
        <f t="shared" si="220"/>
        <v>0.425</v>
      </c>
      <c r="J104" s="12">
        <f t="shared" si="221"/>
        <v>1.431363764</v>
      </c>
      <c r="K104" s="13">
        <f t="shared" si="222"/>
        <v>0</v>
      </c>
      <c r="L104" s="13">
        <f t="shared" si="223"/>
        <v>1</v>
      </c>
      <c r="M104" s="13">
        <f t="shared" si="224"/>
        <v>1</v>
      </c>
      <c r="N104" s="13">
        <f t="shared" si="225"/>
        <v>0</v>
      </c>
      <c r="O104" s="13">
        <f t="shared" si="226"/>
        <v>1</v>
      </c>
      <c r="P104" s="12">
        <v>1.0</v>
      </c>
      <c r="AC104" s="11">
        <f t="shared" si="227"/>
        <v>0.3422818308</v>
      </c>
      <c r="AD104" s="11">
        <f t="shared" si="228"/>
        <v>-0.7654928105</v>
      </c>
      <c r="AE104" s="11">
        <f t="shared" ref="AE104:AF104" si="233">IF(AC104&lt;0,0,AC104)</f>
        <v>0.3422818308</v>
      </c>
      <c r="AF104" s="11">
        <f t="shared" si="233"/>
        <v>0</v>
      </c>
      <c r="AG104" s="11">
        <f t="shared" si="230"/>
        <v>0.3422818308</v>
      </c>
      <c r="AH104" s="11">
        <f t="shared" si="231"/>
        <v>0.1171568517</v>
      </c>
    </row>
    <row r="105">
      <c r="A105" s="8">
        <v>0.0</v>
      </c>
      <c r="B105" s="8">
        <v>3.0</v>
      </c>
      <c r="C105" s="8" t="s">
        <v>30</v>
      </c>
      <c r="D105" s="8">
        <v>28.0</v>
      </c>
      <c r="E105" s="8">
        <v>7.8958</v>
      </c>
      <c r="F105" s="8" t="s">
        <v>29</v>
      </c>
      <c r="G105" s="8">
        <v>0.0</v>
      </c>
      <c r="H105" s="8">
        <v>0.0</v>
      </c>
      <c r="I105" s="8">
        <f t="shared" si="220"/>
        <v>0.35</v>
      </c>
      <c r="J105" s="8">
        <f t="shared" si="221"/>
        <v>0.9491850103</v>
      </c>
      <c r="K105" s="9">
        <f t="shared" si="222"/>
        <v>0</v>
      </c>
      <c r="L105" s="9">
        <f t="shared" si="223"/>
        <v>0</v>
      </c>
      <c r="M105" s="9">
        <f t="shared" si="224"/>
        <v>1</v>
      </c>
      <c r="N105" s="9">
        <f t="shared" si="225"/>
        <v>0</v>
      </c>
      <c r="O105" s="9">
        <f t="shared" si="226"/>
        <v>0</v>
      </c>
      <c r="P105" s="8">
        <v>1.0</v>
      </c>
      <c r="AC105" s="11">
        <f t="shared" si="227"/>
        <v>0.1415781267</v>
      </c>
      <c r="AD105" s="11">
        <f t="shared" si="228"/>
        <v>-0.6017144431</v>
      </c>
      <c r="AE105" s="11">
        <f t="shared" ref="AE105:AF105" si="234">IF(AC105&lt;0,0,AC105)</f>
        <v>0.1415781267</v>
      </c>
      <c r="AF105" s="11">
        <f t="shared" si="234"/>
        <v>0</v>
      </c>
      <c r="AG105" s="11">
        <f t="shared" si="230"/>
        <v>0.1415781267</v>
      </c>
      <c r="AH105" s="11">
        <f t="shared" si="231"/>
        <v>0.02004436597</v>
      </c>
    </row>
    <row r="106" hidden="1">
      <c r="A106" s="12">
        <v>0.0</v>
      </c>
      <c r="B106" s="12">
        <v>3.0</v>
      </c>
      <c r="C106" s="12" t="s">
        <v>28</v>
      </c>
      <c r="D106" s="13"/>
      <c r="E106" s="12">
        <v>7.8958</v>
      </c>
      <c r="F106" s="12" t="s">
        <v>29</v>
      </c>
      <c r="G106" s="12">
        <v>0.0</v>
      </c>
      <c r="H106" s="12">
        <v>0.0</v>
      </c>
      <c r="I106" s="12"/>
      <c r="J106" s="12"/>
      <c r="K106" s="13"/>
      <c r="L106" s="13"/>
      <c r="M106" s="13"/>
      <c r="N106" s="13"/>
      <c r="O106" s="13"/>
      <c r="P106" s="13"/>
    </row>
    <row r="107">
      <c r="A107" s="8">
        <v>0.0</v>
      </c>
      <c r="B107" s="8">
        <v>1.0</v>
      </c>
      <c r="C107" s="8" t="s">
        <v>28</v>
      </c>
      <c r="D107" s="8">
        <v>21.0</v>
      </c>
      <c r="E107" s="8">
        <v>77.2875</v>
      </c>
      <c r="F107" s="8" t="s">
        <v>29</v>
      </c>
      <c r="G107" s="8">
        <v>0.0</v>
      </c>
      <c r="H107" s="8">
        <v>1.0</v>
      </c>
      <c r="I107" s="8">
        <f t="shared" ref="I107:I111" si="236">D107:D1003/$D$1</f>
        <v>0.2625</v>
      </c>
      <c r="J107" s="8">
        <f t="shared" ref="J107:J111" si="237">LOG10(E107:E1003 +1)</f>
        <v>1.893692425</v>
      </c>
      <c r="K107" s="9">
        <f t="shared" ref="K107:K111" si="238">IF(B107=1, 1, 0)</f>
        <v>1</v>
      </c>
      <c r="L107" s="9">
        <f t="shared" ref="L107:L111" si="239">IF(B107=2, 1, 0)</f>
        <v>0</v>
      </c>
      <c r="M107" s="9">
        <f t="shared" ref="M107:M111" si="240">IF(F107="S", 1, 0)</f>
        <v>1</v>
      </c>
      <c r="N107" s="9">
        <f t="shared" ref="N107:N111" si="241">IF(F107="C", 1,0)</f>
        <v>0</v>
      </c>
      <c r="O107" s="9">
        <f t="shared" ref="O107:O111" si="242">IF(C107="male", 1,0)</f>
        <v>1</v>
      </c>
      <c r="P107" s="8">
        <v>1.0</v>
      </c>
      <c r="AC107" s="11">
        <f t="shared" ref="AC107:AC111" si="243">SUMPRODUCT(G107:P107, $R$5:$AA$5)</f>
        <v>-0.3970401221</v>
      </c>
      <c r="AD107" s="11">
        <f t="shared" ref="AD107:AD111" si="244">SUMPRODUCT(G107:P107, $R$6:$AA$6)</f>
        <v>-1.257379415</v>
      </c>
      <c r="AE107" s="11">
        <f t="shared" ref="AE107:AF107" si="235">IF(AC107&lt;0,0,AC107)</f>
        <v>0</v>
      </c>
      <c r="AF107" s="11">
        <f t="shared" si="235"/>
        <v>0</v>
      </c>
      <c r="AG107" s="11">
        <f t="shared" ref="AG107:AG111" si="246">AE107+AF107</f>
        <v>0</v>
      </c>
      <c r="AH107" s="11">
        <f t="shared" ref="AH107:AH111" si="247">(A107-AG107)^2</f>
        <v>0</v>
      </c>
    </row>
    <row r="108">
      <c r="A108" s="12">
        <v>0.0</v>
      </c>
      <c r="B108" s="12">
        <v>3.0</v>
      </c>
      <c r="C108" s="12" t="s">
        <v>28</v>
      </c>
      <c r="D108" s="12">
        <v>33.0</v>
      </c>
      <c r="E108" s="12">
        <v>8.6542</v>
      </c>
      <c r="F108" s="12" t="s">
        <v>29</v>
      </c>
      <c r="G108" s="12">
        <v>0.0</v>
      </c>
      <c r="H108" s="12">
        <v>0.0</v>
      </c>
      <c r="I108" s="12">
        <f t="shared" si="236"/>
        <v>0.4125</v>
      </c>
      <c r="J108" s="12">
        <f t="shared" si="237"/>
        <v>0.9847162916</v>
      </c>
      <c r="K108" s="13">
        <f t="shared" si="238"/>
        <v>0</v>
      </c>
      <c r="L108" s="13">
        <f t="shared" si="239"/>
        <v>0</v>
      </c>
      <c r="M108" s="13">
        <f t="shared" si="240"/>
        <v>1</v>
      </c>
      <c r="N108" s="13">
        <f t="shared" si="241"/>
        <v>0</v>
      </c>
      <c r="O108" s="13">
        <f t="shared" si="242"/>
        <v>1</v>
      </c>
      <c r="P108" s="12">
        <v>1.0</v>
      </c>
      <c r="AC108" s="11">
        <f t="shared" si="243"/>
        <v>0.4513495562</v>
      </c>
      <c r="AD108" s="11">
        <f t="shared" si="244"/>
        <v>-0.7902635221</v>
      </c>
      <c r="AE108" s="11">
        <f t="shared" ref="AE108:AF108" si="245">IF(AC108&lt;0,0,AC108)</f>
        <v>0.4513495562</v>
      </c>
      <c r="AF108" s="11">
        <f t="shared" si="245"/>
        <v>0</v>
      </c>
      <c r="AG108" s="11">
        <f t="shared" si="246"/>
        <v>0.4513495562</v>
      </c>
      <c r="AH108" s="11">
        <f t="shared" si="247"/>
        <v>0.2037164219</v>
      </c>
    </row>
    <row r="109">
      <c r="A109" s="8">
        <v>0.0</v>
      </c>
      <c r="B109" s="8">
        <v>3.0</v>
      </c>
      <c r="C109" s="8" t="s">
        <v>28</v>
      </c>
      <c r="D109" s="8">
        <v>37.0</v>
      </c>
      <c r="E109" s="8">
        <v>7.925</v>
      </c>
      <c r="F109" s="8" t="s">
        <v>29</v>
      </c>
      <c r="G109" s="8">
        <v>2.0</v>
      </c>
      <c r="H109" s="8">
        <v>0.0</v>
      </c>
      <c r="I109" s="8">
        <f t="shared" si="236"/>
        <v>0.4625</v>
      </c>
      <c r="J109" s="8">
        <f t="shared" si="237"/>
        <v>0.9506082248</v>
      </c>
      <c r="K109" s="9">
        <f t="shared" si="238"/>
        <v>0</v>
      </c>
      <c r="L109" s="9">
        <f t="shared" si="239"/>
        <v>0</v>
      </c>
      <c r="M109" s="9">
        <f t="shared" si="240"/>
        <v>1</v>
      </c>
      <c r="N109" s="9">
        <f t="shared" si="241"/>
        <v>0</v>
      </c>
      <c r="O109" s="9">
        <f t="shared" si="242"/>
        <v>1</v>
      </c>
      <c r="P109" s="8">
        <v>1.0</v>
      </c>
      <c r="AC109" s="11">
        <f t="shared" si="243"/>
        <v>0.7370077453</v>
      </c>
      <c r="AD109" s="11">
        <f t="shared" si="244"/>
        <v>-0.07088217942</v>
      </c>
      <c r="AE109" s="11">
        <f t="shared" ref="AE109:AF109" si="248">IF(AC109&lt;0,0,AC109)</f>
        <v>0.7370077453</v>
      </c>
      <c r="AF109" s="11">
        <f t="shared" si="248"/>
        <v>0</v>
      </c>
      <c r="AG109" s="11">
        <f t="shared" si="246"/>
        <v>0.7370077453</v>
      </c>
      <c r="AH109" s="11">
        <f t="shared" si="247"/>
        <v>0.5431804166</v>
      </c>
    </row>
    <row r="110">
      <c r="A110" s="12">
        <v>0.0</v>
      </c>
      <c r="B110" s="12">
        <v>3.0</v>
      </c>
      <c r="C110" s="12" t="s">
        <v>28</v>
      </c>
      <c r="D110" s="12">
        <v>28.0</v>
      </c>
      <c r="E110" s="12">
        <v>7.8958</v>
      </c>
      <c r="F110" s="12" t="s">
        <v>29</v>
      </c>
      <c r="G110" s="12">
        <v>0.0</v>
      </c>
      <c r="H110" s="12">
        <v>0.0</v>
      </c>
      <c r="I110" s="12">
        <f t="shared" si="236"/>
        <v>0.35</v>
      </c>
      <c r="J110" s="12">
        <f t="shared" si="237"/>
        <v>0.9491850103</v>
      </c>
      <c r="K110" s="13">
        <f t="shared" si="238"/>
        <v>0</v>
      </c>
      <c r="L110" s="13">
        <f t="shared" si="239"/>
        <v>0</v>
      </c>
      <c r="M110" s="13">
        <f t="shared" si="240"/>
        <v>1</v>
      </c>
      <c r="N110" s="13">
        <f t="shared" si="241"/>
        <v>0</v>
      </c>
      <c r="O110" s="13">
        <f t="shared" si="242"/>
        <v>1</v>
      </c>
      <c r="P110" s="12">
        <v>1.0</v>
      </c>
      <c r="AC110" s="11">
        <f t="shared" si="243"/>
        <v>0.4516425416</v>
      </c>
      <c r="AD110" s="11">
        <f t="shared" si="244"/>
        <v>-0.7668376152</v>
      </c>
      <c r="AE110" s="11">
        <f t="shared" ref="AE110:AF110" si="249">IF(AC110&lt;0,0,AC110)</f>
        <v>0.4516425416</v>
      </c>
      <c r="AF110" s="11">
        <f t="shared" si="249"/>
        <v>0</v>
      </c>
      <c r="AG110" s="11">
        <f t="shared" si="246"/>
        <v>0.4516425416</v>
      </c>
      <c r="AH110" s="11">
        <f t="shared" si="247"/>
        <v>0.2039809854</v>
      </c>
    </row>
    <row r="111">
      <c r="A111" s="8">
        <v>1.0</v>
      </c>
      <c r="B111" s="8">
        <v>3.0</v>
      </c>
      <c r="C111" s="8" t="s">
        <v>30</v>
      </c>
      <c r="D111" s="8">
        <v>21.0</v>
      </c>
      <c r="E111" s="8">
        <v>7.65</v>
      </c>
      <c r="F111" s="8" t="s">
        <v>29</v>
      </c>
      <c r="G111" s="8">
        <v>0.0</v>
      </c>
      <c r="H111" s="8">
        <v>0.0</v>
      </c>
      <c r="I111" s="8">
        <f t="shared" si="236"/>
        <v>0.2625</v>
      </c>
      <c r="J111" s="8">
        <f t="shared" si="237"/>
        <v>0.9370161075</v>
      </c>
      <c r="K111" s="9">
        <f t="shared" si="238"/>
        <v>0</v>
      </c>
      <c r="L111" s="9">
        <f t="shared" si="239"/>
        <v>0</v>
      </c>
      <c r="M111" s="9">
        <f t="shared" si="240"/>
        <v>1</v>
      </c>
      <c r="N111" s="9">
        <f t="shared" si="241"/>
        <v>0</v>
      </c>
      <c r="O111" s="9">
        <f t="shared" si="242"/>
        <v>0</v>
      </c>
      <c r="P111" s="8">
        <v>1.0</v>
      </c>
      <c r="AC111" s="11">
        <f t="shared" si="243"/>
        <v>0.1284965846</v>
      </c>
      <c r="AD111" s="11">
        <f t="shared" si="244"/>
        <v>-0.5794647725</v>
      </c>
      <c r="AE111" s="11">
        <f t="shared" ref="AE111:AF111" si="250">IF(AC111&lt;0,0,AC111)</f>
        <v>0.1284965846</v>
      </c>
      <c r="AF111" s="11">
        <f t="shared" si="250"/>
        <v>0</v>
      </c>
      <c r="AG111" s="11">
        <f t="shared" si="246"/>
        <v>0.1284965846</v>
      </c>
      <c r="AH111" s="11">
        <f t="shared" si="247"/>
        <v>0.759518203</v>
      </c>
    </row>
    <row r="112" hidden="1">
      <c r="A112" s="12">
        <v>1.0</v>
      </c>
      <c r="B112" s="12">
        <v>3.0</v>
      </c>
      <c r="C112" s="12" t="s">
        <v>28</v>
      </c>
      <c r="D112" s="13"/>
      <c r="E112" s="12">
        <v>7.775</v>
      </c>
      <c r="F112" s="12" t="s">
        <v>29</v>
      </c>
      <c r="G112" s="12">
        <v>0.0</v>
      </c>
      <c r="H112" s="12">
        <v>0.0</v>
      </c>
      <c r="I112" s="12"/>
      <c r="J112" s="12"/>
      <c r="K112" s="13"/>
      <c r="L112" s="13"/>
      <c r="M112" s="13"/>
      <c r="N112" s="13"/>
      <c r="O112" s="13"/>
      <c r="P112" s="13"/>
    </row>
    <row r="113">
      <c r="A113" s="8">
        <v>0.0</v>
      </c>
      <c r="B113" s="8">
        <v>3.0</v>
      </c>
      <c r="C113" s="8" t="s">
        <v>28</v>
      </c>
      <c r="D113" s="8">
        <v>38.0</v>
      </c>
      <c r="E113" s="8">
        <v>7.8958</v>
      </c>
      <c r="F113" s="8" t="s">
        <v>29</v>
      </c>
      <c r="G113" s="8">
        <v>0.0</v>
      </c>
      <c r="H113" s="8">
        <v>0.0</v>
      </c>
      <c r="I113" s="8">
        <f>D113:D1003/$D$1</f>
        <v>0.475</v>
      </c>
      <c r="J113" s="8">
        <f>LOG10(E113:E1003 +1)</f>
        <v>0.9491850103</v>
      </c>
      <c r="K113" s="9">
        <f>IF(B113=1, 1, 0)</f>
        <v>0</v>
      </c>
      <c r="L113" s="9">
        <f>IF(B113=2, 1, 0)</f>
        <v>0</v>
      </c>
      <c r="M113" s="9">
        <f>IF(F113="S", 1, 0)</f>
        <v>1</v>
      </c>
      <c r="N113" s="9">
        <f>IF(F113="C", 1,0)</f>
        <v>0</v>
      </c>
      <c r="O113" s="9">
        <f>IF(C113="male", 1,0)</f>
        <v>1</v>
      </c>
      <c r="P113" s="8">
        <v>1.0</v>
      </c>
      <c r="AC113" s="11">
        <f>SUMPRODUCT(G113:P113, $R$5:$AA$5)</f>
        <v>0.4765724484</v>
      </c>
      <c r="AD113" s="11">
        <f>SUMPRODUCT(G113:P113, $R$6:$AA$6)</f>
        <v>-0.7937434401</v>
      </c>
      <c r="AE113" s="11">
        <f t="shared" ref="AE113:AF113" si="251">IF(AC113&lt;0,0,AC113)</f>
        <v>0.4765724484</v>
      </c>
      <c r="AF113" s="11">
        <f t="shared" si="251"/>
        <v>0</v>
      </c>
      <c r="AG113" s="11">
        <f>AE113+AF113</f>
        <v>0.4765724484</v>
      </c>
      <c r="AH113" s="11">
        <f>(A113-AG113)^2</f>
        <v>0.2271212985</v>
      </c>
    </row>
    <row r="114" hidden="1">
      <c r="A114" s="12">
        <v>1.0</v>
      </c>
      <c r="B114" s="12">
        <v>3.0</v>
      </c>
      <c r="C114" s="12" t="s">
        <v>30</v>
      </c>
      <c r="D114" s="13"/>
      <c r="E114" s="12">
        <v>24.15</v>
      </c>
      <c r="F114" s="12" t="s">
        <v>33</v>
      </c>
      <c r="G114" s="12">
        <v>1.0</v>
      </c>
      <c r="H114" s="12">
        <v>0.0</v>
      </c>
      <c r="I114" s="12"/>
      <c r="J114" s="12"/>
      <c r="K114" s="13"/>
      <c r="L114" s="13"/>
      <c r="M114" s="13"/>
      <c r="N114" s="13"/>
      <c r="O114" s="13"/>
      <c r="P114" s="13"/>
    </row>
    <row r="115">
      <c r="A115" s="8">
        <v>0.0</v>
      </c>
      <c r="B115" s="8">
        <v>1.0</v>
      </c>
      <c r="C115" s="8" t="s">
        <v>28</v>
      </c>
      <c r="D115" s="8">
        <v>47.0</v>
      </c>
      <c r="E115" s="8">
        <v>52.0</v>
      </c>
      <c r="F115" s="8" t="s">
        <v>29</v>
      </c>
      <c r="G115" s="8">
        <v>0.0</v>
      </c>
      <c r="H115" s="8">
        <v>0.0</v>
      </c>
      <c r="I115" s="8">
        <f t="shared" ref="I115:I125" si="253">D115:D1003/$D$1</f>
        <v>0.5875</v>
      </c>
      <c r="J115" s="8">
        <f t="shared" ref="J115:J125" si="254">LOG10(E115:E1003 +1)</f>
        <v>1.72427587</v>
      </c>
      <c r="K115" s="9">
        <f t="shared" ref="K115:K125" si="255">IF(B115=1, 1, 0)</f>
        <v>1</v>
      </c>
      <c r="L115" s="9">
        <f t="shared" ref="L115:L125" si="256">IF(B115=2, 1, 0)</f>
        <v>0</v>
      </c>
      <c r="M115" s="9">
        <f t="shared" ref="M115:M125" si="257">IF(F115="S", 1, 0)</f>
        <v>1</v>
      </c>
      <c r="N115" s="9">
        <f t="shared" ref="N115:N125" si="258">IF(F115="C", 1,0)</f>
        <v>0</v>
      </c>
      <c r="O115" s="9">
        <f t="shared" ref="O115:O125" si="259">IF(C115="male", 1,0)</f>
        <v>1</v>
      </c>
      <c r="P115" s="8">
        <v>1.0</v>
      </c>
      <c r="AC115" s="11">
        <f t="shared" ref="AC115:AC125" si="260">SUMPRODUCT(G115:P115, $R$5:$AA$5)</f>
        <v>-0.188431406</v>
      </c>
      <c r="AD115" s="11">
        <f t="shared" ref="AD115:AD125" si="261">SUMPRODUCT(G115:P115, $R$6:$AA$6)</f>
        <v>-1.015651264</v>
      </c>
      <c r="AE115" s="11">
        <f t="shared" ref="AE115:AF115" si="252">IF(AC115&lt;0,0,AC115)</f>
        <v>0</v>
      </c>
      <c r="AF115" s="11">
        <f t="shared" si="252"/>
        <v>0</v>
      </c>
      <c r="AG115" s="11">
        <f t="shared" ref="AG115:AG125" si="263">AE115+AF115</f>
        <v>0</v>
      </c>
      <c r="AH115" s="11">
        <f t="shared" ref="AH115:AH125" si="264">(A115-AG115)^2</f>
        <v>0</v>
      </c>
    </row>
    <row r="116">
      <c r="A116" s="12">
        <v>0.0</v>
      </c>
      <c r="B116" s="12">
        <v>3.0</v>
      </c>
      <c r="C116" s="12" t="s">
        <v>30</v>
      </c>
      <c r="D116" s="12">
        <v>14.5</v>
      </c>
      <c r="E116" s="12">
        <v>14.4542</v>
      </c>
      <c r="F116" s="12" t="s">
        <v>31</v>
      </c>
      <c r="G116" s="12">
        <v>1.0</v>
      </c>
      <c r="H116" s="12">
        <v>0.0</v>
      </c>
      <c r="I116" s="12">
        <f t="shared" si="253"/>
        <v>0.18125</v>
      </c>
      <c r="J116" s="12">
        <f t="shared" si="254"/>
        <v>1.189046528</v>
      </c>
      <c r="K116" s="13">
        <f t="shared" si="255"/>
        <v>0</v>
      </c>
      <c r="L116" s="13">
        <f t="shared" si="256"/>
        <v>0</v>
      </c>
      <c r="M116" s="13">
        <f t="shared" si="257"/>
        <v>0</v>
      </c>
      <c r="N116" s="13">
        <f t="shared" si="258"/>
        <v>1</v>
      </c>
      <c r="O116" s="13">
        <f t="shared" si="259"/>
        <v>0</v>
      </c>
      <c r="P116" s="12">
        <v>1.0</v>
      </c>
      <c r="AC116" s="11">
        <f t="shared" si="260"/>
        <v>-0.1341240832</v>
      </c>
      <c r="AD116" s="11">
        <f t="shared" si="261"/>
        <v>0.4312012308</v>
      </c>
      <c r="AE116" s="11">
        <f t="shared" ref="AE116:AF116" si="262">IF(AC116&lt;0,0,AC116)</f>
        <v>0</v>
      </c>
      <c r="AF116" s="11">
        <f t="shared" si="262"/>
        <v>0.4312012308</v>
      </c>
      <c r="AG116" s="11">
        <f t="shared" si="263"/>
        <v>0.4312012308</v>
      </c>
      <c r="AH116" s="11">
        <f t="shared" si="264"/>
        <v>0.1859345014</v>
      </c>
    </row>
    <row r="117">
      <c r="A117" s="8">
        <v>0.0</v>
      </c>
      <c r="B117" s="8">
        <v>3.0</v>
      </c>
      <c r="C117" s="8" t="s">
        <v>28</v>
      </c>
      <c r="D117" s="8">
        <v>22.0</v>
      </c>
      <c r="E117" s="8">
        <v>8.05</v>
      </c>
      <c r="F117" s="8" t="s">
        <v>29</v>
      </c>
      <c r="G117" s="8">
        <v>0.0</v>
      </c>
      <c r="H117" s="8">
        <v>0.0</v>
      </c>
      <c r="I117" s="8">
        <f t="shared" si="253"/>
        <v>0.275</v>
      </c>
      <c r="J117" s="8">
        <f t="shared" si="254"/>
        <v>0.9566485792</v>
      </c>
      <c r="K117" s="9">
        <f t="shared" si="255"/>
        <v>0</v>
      </c>
      <c r="L117" s="9">
        <f t="shared" si="256"/>
        <v>0</v>
      </c>
      <c r="M117" s="9">
        <f t="shared" si="257"/>
        <v>1</v>
      </c>
      <c r="N117" s="9">
        <f t="shared" si="258"/>
        <v>0</v>
      </c>
      <c r="O117" s="9">
        <f t="shared" si="259"/>
        <v>1</v>
      </c>
      <c r="P117" s="8">
        <v>1.0</v>
      </c>
      <c r="AC117" s="11">
        <f t="shared" si="260"/>
        <v>0.4340047124</v>
      </c>
      <c r="AD117" s="11">
        <f t="shared" si="261"/>
        <v>-0.7527890104</v>
      </c>
      <c r="AE117" s="11">
        <f t="shared" ref="AE117:AF117" si="265">IF(AC117&lt;0,0,AC117)</f>
        <v>0.4340047124</v>
      </c>
      <c r="AF117" s="11">
        <f t="shared" si="265"/>
        <v>0</v>
      </c>
      <c r="AG117" s="11">
        <f t="shared" si="263"/>
        <v>0.4340047124</v>
      </c>
      <c r="AH117" s="11">
        <f t="shared" si="264"/>
        <v>0.1883600904</v>
      </c>
    </row>
    <row r="118">
      <c r="A118" s="12">
        <v>0.0</v>
      </c>
      <c r="B118" s="12">
        <v>3.0</v>
      </c>
      <c r="C118" s="12" t="s">
        <v>30</v>
      </c>
      <c r="D118" s="12">
        <v>20.0</v>
      </c>
      <c r="E118" s="12">
        <v>9.825</v>
      </c>
      <c r="F118" s="12" t="s">
        <v>29</v>
      </c>
      <c r="G118" s="12">
        <v>1.0</v>
      </c>
      <c r="H118" s="12">
        <v>0.0</v>
      </c>
      <c r="I118" s="12">
        <f t="shared" si="253"/>
        <v>0.25</v>
      </c>
      <c r="J118" s="12">
        <f t="shared" si="254"/>
        <v>1.034427905</v>
      </c>
      <c r="K118" s="13">
        <f t="shared" si="255"/>
        <v>0</v>
      </c>
      <c r="L118" s="13">
        <f t="shared" si="256"/>
        <v>0</v>
      </c>
      <c r="M118" s="13">
        <f t="shared" si="257"/>
        <v>1</v>
      </c>
      <c r="N118" s="13">
        <f t="shared" si="258"/>
        <v>0</v>
      </c>
      <c r="O118" s="13">
        <f t="shared" si="259"/>
        <v>0</v>
      </c>
      <c r="P118" s="12">
        <v>1.0</v>
      </c>
      <c r="AC118" s="11">
        <f t="shared" si="260"/>
        <v>0.2227463581</v>
      </c>
      <c r="AD118" s="11">
        <f t="shared" si="261"/>
        <v>-0.243830863</v>
      </c>
      <c r="AE118" s="11">
        <f t="shared" ref="AE118:AF118" si="266">IF(AC118&lt;0,0,AC118)</f>
        <v>0.2227463581</v>
      </c>
      <c r="AF118" s="11">
        <f t="shared" si="266"/>
        <v>0</v>
      </c>
      <c r="AG118" s="11">
        <f t="shared" si="263"/>
        <v>0.2227463581</v>
      </c>
      <c r="AH118" s="11">
        <f t="shared" si="264"/>
        <v>0.04961594005</v>
      </c>
    </row>
    <row r="119">
      <c r="A119" s="8">
        <v>0.0</v>
      </c>
      <c r="B119" s="8">
        <v>3.0</v>
      </c>
      <c r="C119" s="8" t="s">
        <v>30</v>
      </c>
      <c r="D119" s="8">
        <v>17.0</v>
      </c>
      <c r="E119" s="8">
        <v>14.4583</v>
      </c>
      <c r="F119" s="8" t="s">
        <v>31</v>
      </c>
      <c r="G119" s="8">
        <v>0.0</v>
      </c>
      <c r="H119" s="8">
        <v>0.0</v>
      </c>
      <c r="I119" s="8">
        <f t="shared" si="253"/>
        <v>0.2125</v>
      </c>
      <c r="J119" s="8">
        <f t="shared" si="254"/>
        <v>1.189161731</v>
      </c>
      <c r="K119" s="9">
        <f t="shared" si="255"/>
        <v>0</v>
      </c>
      <c r="L119" s="9">
        <f t="shared" si="256"/>
        <v>0</v>
      </c>
      <c r="M119" s="9">
        <f t="shared" si="257"/>
        <v>0</v>
      </c>
      <c r="N119" s="9">
        <f t="shared" si="258"/>
        <v>1</v>
      </c>
      <c r="O119" s="9">
        <f t="shared" si="259"/>
        <v>0</v>
      </c>
      <c r="P119" s="8">
        <v>1.0</v>
      </c>
      <c r="AC119" s="11">
        <f t="shared" si="260"/>
        <v>-0.2596526266</v>
      </c>
      <c r="AD119" s="11">
        <f t="shared" si="261"/>
        <v>0.0641573646</v>
      </c>
      <c r="AE119" s="11">
        <f t="shared" ref="AE119:AF119" si="267">IF(AC119&lt;0,0,AC119)</f>
        <v>0</v>
      </c>
      <c r="AF119" s="11">
        <f t="shared" si="267"/>
        <v>0.0641573646</v>
      </c>
      <c r="AG119" s="11">
        <f t="shared" si="263"/>
        <v>0.0641573646</v>
      </c>
      <c r="AH119" s="11">
        <f t="shared" si="264"/>
        <v>0.004116167432</v>
      </c>
    </row>
    <row r="120">
      <c r="A120" s="12">
        <v>0.0</v>
      </c>
      <c r="B120" s="12">
        <v>3.0</v>
      </c>
      <c r="C120" s="12" t="s">
        <v>28</v>
      </c>
      <c r="D120" s="12">
        <v>21.0</v>
      </c>
      <c r="E120" s="12">
        <v>7.925</v>
      </c>
      <c r="F120" s="12" t="s">
        <v>29</v>
      </c>
      <c r="G120" s="12">
        <v>0.0</v>
      </c>
      <c r="H120" s="12">
        <v>0.0</v>
      </c>
      <c r="I120" s="12">
        <f t="shared" si="253"/>
        <v>0.2625</v>
      </c>
      <c r="J120" s="12">
        <f t="shared" si="254"/>
        <v>0.9506082248</v>
      </c>
      <c r="K120" s="13">
        <f t="shared" si="255"/>
        <v>0</v>
      </c>
      <c r="L120" s="13">
        <f t="shared" si="256"/>
        <v>0</v>
      </c>
      <c r="M120" s="13">
        <f t="shared" si="257"/>
        <v>1</v>
      </c>
      <c r="N120" s="13">
        <f t="shared" si="258"/>
        <v>0</v>
      </c>
      <c r="O120" s="13">
        <f t="shared" si="259"/>
        <v>1</v>
      </c>
      <c r="P120" s="12">
        <v>1.0</v>
      </c>
      <c r="AC120" s="11">
        <f t="shared" si="260"/>
        <v>0.4336805845</v>
      </c>
      <c r="AD120" s="11">
        <f t="shared" si="261"/>
        <v>-0.7484030085</v>
      </c>
      <c r="AE120" s="11">
        <f t="shared" ref="AE120:AF120" si="268">IF(AC120&lt;0,0,AC120)</f>
        <v>0.4336805845</v>
      </c>
      <c r="AF120" s="11">
        <f t="shared" si="268"/>
        <v>0</v>
      </c>
      <c r="AG120" s="11">
        <f t="shared" si="263"/>
        <v>0.4336805845</v>
      </c>
      <c r="AH120" s="11">
        <f t="shared" si="264"/>
        <v>0.1880788494</v>
      </c>
    </row>
    <row r="121">
      <c r="A121" s="8">
        <v>0.0</v>
      </c>
      <c r="B121" s="8">
        <v>3.0</v>
      </c>
      <c r="C121" s="8" t="s">
        <v>28</v>
      </c>
      <c r="D121" s="8">
        <v>70.5</v>
      </c>
      <c r="E121" s="8">
        <v>7.75</v>
      </c>
      <c r="F121" s="8" t="s">
        <v>33</v>
      </c>
      <c r="G121" s="8">
        <v>0.0</v>
      </c>
      <c r="H121" s="8">
        <v>0.0</v>
      </c>
      <c r="I121" s="8">
        <f t="shared" si="253"/>
        <v>0.88125</v>
      </c>
      <c r="J121" s="8">
        <f t="shared" si="254"/>
        <v>0.942008053</v>
      </c>
      <c r="K121" s="9">
        <f t="shared" si="255"/>
        <v>0</v>
      </c>
      <c r="L121" s="9">
        <f t="shared" si="256"/>
        <v>0</v>
      </c>
      <c r="M121" s="9">
        <f t="shared" si="257"/>
        <v>0</v>
      </c>
      <c r="N121" s="9">
        <f t="shared" si="258"/>
        <v>0</v>
      </c>
      <c r="O121" s="9">
        <f t="shared" si="259"/>
        <v>1</v>
      </c>
      <c r="P121" s="8">
        <v>1.0</v>
      </c>
      <c r="AC121" s="11">
        <f t="shared" si="260"/>
        <v>0.5475868152</v>
      </c>
      <c r="AD121" s="11">
        <f t="shared" si="261"/>
        <v>-0.5463864426</v>
      </c>
      <c r="AE121" s="11">
        <f t="shared" ref="AE121:AF121" si="269">IF(AC121&lt;0,0,AC121)</f>
        <v>0.5475868152</v>
      </c>
      <c r="AF121" s="11">
        <f t="shared" si="269"/>
        <v>0</v>
      </c>
      <c r="AG121" s="11">
        <f t="shared" si="263"/>
        <v>0.5475868152</v>
      </c>
      <c r="AH121" s="11">
        <f t="shared" si="264"/>
        <v>0.2998513202</v>
      </c>
    </row>
    <row r="122">
      <c r="A122" s="12">
        <v>0.0</v>
      </c>
      <c r="B122" s="12">
        <v>2.0</v>
      </c>
      <c r="C122" s="12" t="s">
        <v>28</v>
      </c>
      <c r="D122" s="12">
        <v>29.0</v>
      </c>
      <c r="E122" s="12">
        <v>21.0</v>
      </c>
      <c r="F122" s="12" t="s">
        <v>29</v>
      </c>
      <c r="G122" s="12">
        <v>1.0</v>
      </c>
      <c r="H122" s="12">
        <v>0.0</v>
      </c>
      <c r="I122" s="12">
        <f t="shared" si="253"/>
        <v>0.3625</v>
      </c>
      <c r="J122" s="12">
        <f t="shared" si="254"/>
        <v>1.342422681</v>
      </c>
      <c r="K122" s="13">
        <f t="shared" si="255"/>
        <v>0</v>
      </c>
      <c r="L122" s="13">
        <f t="shared" si="256"/>
        <v>1</v>
      </c>
      <c r="M122" s="13">
        <f t="shared" si="257"/>
        <v>1</v>
      </c>
      <c r="N122" s="13">
        <f t="shared" si="258"/>
        <v>0</v>
      </c>
      <c r="O122" s="13">
        <f t="shared" si="259"/>
        <v>1</v>
      </c>
      <c r="P122" s="12">
        <v>1.0</v>
      </c>
      <c r="AC122" s="11">
        <f t="shared" si="260"/>
        <v>0.3617522553</v>
      </c>
      <c r="AD122" s="11">
        <f t="shared" si="261"/>
        <v>-0.7270757283</v>
      </c>
      <c r="AE122" s="11">
        <f t="shared" ref="AE122:AF122" si="270">IF(AC122&lt;0,0,AC122)</f>
        <v>0.3617522553</v>
      </c>
      <c r="AF122" s="11">
        <f t="shared" si="270"/>
        <v>0</v>
      </c>
      <c r="AG122" s="11">
        <f t="shared" si="263"/>
        <v>0.3617522553</v>
      </c>
      <c r="AH122" s="11">
        <f t="shared" si="264"/>
        <v>0.1308646942</v>
      </c>
    </row>
    <row r="123">
      <c r="A123" s="8">
        <v>0.0</v>
      </c>
      <c r="B123" s="8">
        <v>1.0</v>
      </c>
      <c r="C123" s="8" t="s">
        <v>28</v>
      </c>
      <c r="D123" s="8">
        <v>24.0</v>
      </c>
      <c r="E123" s="8">
        <v>247.5208</v>
      </c>
      <c r="F123" s="8" t="s">
        <v>31</v>
      </c>
      <c r="G123" s="8">
        <v>0.0</v>
      </c>
      <c r="H123" s="8">
        <v>1.0</v>
      </c>
      <c r="I123" s="8">
        <f t="shared" si="253"/>
        <v>0.3</v>
      </c>
      <c r="J123" s="8">
        <f t="shared" si="254"/>
        <v>2.395362743</v>
      </c>
      <c r="K123" s="9">
        <f t="shared" si="255"/>
        <v>1</v>
      </c>
      <c r="L123" s="9">
        <f t="shared" si="256"/>
        <v>0</v>
      </c>
      <c r="M123" s="9">
        <f t="shared" si="257"/>
        <v>0</v>
      </c>
      <c r="N123" s="9">
        <f t="shared" si="258"/>
        <v>1</v>
      </c>
      <c r="O123" s="9">
        <f t="shared" si="259"/>
        <v>1</v>
      </c>
      <c r="P123" s="8">
        <v>1.0</v>
      </c>
      <c r="AC123" s="11">
        <f t="shared" si="260"/>
        <v>-0.8573332755</v>
      </c>
      <c r="AD123" s="11">
        <f t="shared" si="261"/>
        <v>-0.7026284692</v>
      </c>
      <c r="AE123" s="11">
        <f t="shared" ref="AE123:AF123" si="271">IF(AC123&lt;0,0,AC123)</f>
        <v>0</v>
      </c>
      <c r="AF123" s="11">
        <f t="shared" si="271"/>
        <v>0</v>
      </c>
      <c r="AG123" s="11">
        <f t="shared" si="263"/>
        <v>0</v>
      </c>
      <c r="AH123" s="11">
        <f t="shared" si="264"/>
        <v>0</v>
      </c>
    </row>
    <row r="124">
      <c r="A124" s="12">
        <v>0.0</v>
      </c>
      <c r="B124" s="12">
        <v>3.0</v>
      </c>
      <c r="C124" s="12" t="s">
        <v>30</v>
      </c>
      <c r="D124" s="12">
        <v>2.0</v>
      </c>
      <c r="E124" s="12">
        <v>31.275</v>
      </c>
      <c r="F124" s="12" t="s">
        <v>29</v>
      </c>
      <c r="G124" s="12">
        <v>4.0</v>
      </c>
      <c r="H124" s="12">
        <v>2.0</v>
      </c>
      <c r="I124" s="12">
        <f t="shared" si="253"/>
        <v>0.025</v>
      </c>
      <c r="J124" s="12">
        <f t="shared" si="254"/>
        <v>1.508866251</v>
      </c>
      <c r="K124" s="13">
        <f t="shared" si="255"/>
        <v>0</v>
      </c>
      <c r="L124" s="13">
        <f t="shared" si="256"/>
        <v>0</v>
      </c>
      <c r="M124" s="13">
        <f t="shared" si="257"/>
        <v>1</v>
      </c>
      <c r="N124" s="13">
        <f t="shared" si="258"/>
        <v>0</v>
      </c>
      <c r="O124" s="13">
        <f t="shared" si="259"/>
        <v>0</v>
      </c>
      <c r="P124" s="12">
        <v>1.0</v>
      </c>
      <c r="AC124" s="11">
        <f t="shared" si="260"/>
        <v>0.2367588645</v>
      </c>
      <c r="AD124" s="11">
        <f t="shared" si="261"/>
        <v>0.2240262931</v>
      </c>
      <c r="AE124" s="11">
        <f t="shared" ref="AE124:AF124" si="272">IF(AC124&lt;0,0,AC124)</f>
        <v>0.2367588645</v>
      </c>
      <c r="AF124" s="11">
        <f t="shared" si="272"/>
        <v>0.2240262931</v>
      </c>
      <c r="AG124" s="11">
        <f t="shared" si="263"/>
        <v>0.4607851576</v>
      </c>
      <c r="AH124" s="11">
        <f t="shared" si="264"/>
        <v>0.2123229614</v>
      </c>
    </row>
    <row r="125">
      <c r="A125" s="8">
        <v>0.0</v>
      </c>
      <c r="B125" s="8">
        <v>2.0</v>
      </c>
      <c r="C125" s="8" t="s">
        <v>28</v>
      </c>
      <c r="D125" s="8">
        <v>21.0</v>
      </c>
      <c r="E125" s="8">
        <v>73.5</v>
      </c>
      <c r="F125" s="8" t="s">
        <v>29</v>
      </c>
      <c r="G125" s="8">
        <v>2.0</v>
      </c>
      <c r="H125" s="8">
        <v>0.0</v>
      </c>
      <c r="I125" s="8">
        <f t="shared" si="253"/>
        <v>0.2625</v>
      </c>
      <c r="J125" s="8">
        <f t="shared" si="254"/>
        <v>1.872156273</v>
      </c>
      <c r="K125" s="9">
        <f t="shared" si="255"/>
        <v>0</v>
      </c>
      <c r="L125" s="9">
        <f t="shared" si="256"/>
        <v>1</v>
      </c>
      <c r="M125" s="9">
        <f t="shared" si="257"/>
        <v>1</v>
      </c>
      <c r="N125" s="9">
        <f t="shared" si="258"/>
        <v>0</v>
      </c>
      <c r="O125" s="9">
        <f t="shared" si="259"/>
        <v>1</v>
      </c>
      <c r="P125" s="8">
        <v>1.0</v>
      </c>
      <c r="AC125" s="11">
        <f t="shared" si="260"/>
        <v>0.2833206948</v>
      </c>
      <c r="AD125" s="11">
        <f t="shared" si="261"/>
        <v>-0.4939527287</v>
      </c>
      <c r="AE125" s="11">
        <f t="shared" ref="AE125:AF125" si="273">IF(AC125&lt;0,0,AC125)</f>
        <v>0.2833206948</v>
      </c>
      <c r="AF125" s="11">
        <f t="shared" si="273"/>
        <v>0</v>
      </c>
      <c r="AG125" s="11">
        <f t="shared" si="263"/>
        <v>0.2833206948</v>
      </c>
      <c r="AH125" s="11">
        <f t="shared" si="264"/>
        <v>0.08027061611</v>
      </c>
    </row>
    <row r="126" hidden="1">
      <c r="A126" s="12">
        <v>0.0</v>
      </c>
      <c r="B126" s="12">
        <v>3.0</v>
      </c>
      <c r="C126" s="12" t="s">
        <v>28</v>
      </c>
      <c r="D126" s="13"/>
      <c r="E126" s="12">
        <v>8.05</v>
      </c>
      <c r="F126" s="12" t="s">
        <v>29</v>
      </c>
      <c r="G126" s="12">
        <v>0.0</v>
      </c>
      <c r="H126" s="12">
        <v>0.0</v>
      </c>
      <c r="I126" s="12"/>
      <c r="J126" s="12"/>
      <c r="K126" s="13"/>
      <c r="L126" s="13"/>
      <c r="M126" s="13"/>
      <c r="N126" s="13"/>
      <c r="O126" s="13"/>
      <c r="P126" s="13"/>
    </row>
    <row r="127">
      <c r="A127" s="8">
        <v>0.0</v>
      </c>
      <c r="B127" s="8">
        <v>2.0</v>
      </c>
      <c r="C127" s="8" t="s">
        <v>28</v>
      </c>
      <c r="D127" s="8">
        <v>32.5</v>
      </c>
      <c r="E127" s="8">
        <v>30.0708</v>
      </c>
      <c r="F127" s="8" t="s">
        <v>31</v>
      </c>
      <c r="G127" s="8">
        <v>1.0</v>
      </c>
      <c r="H127" s="8">
        <v>0.0</v>
      </c>
      <c r="I127" s="8">
        <f t="shared" ref="I127:I130" si="275">D127:D1003/$D$1</f>
        <v>0.40625</v>
      </c>
      <c r="J127" s="8">
        <f t="shared" ref="J127:J130" si="276">LOG10(E127:E1003 +1)</f>
        <v>1.492352435</v>
      </c>
      <c r="K127" s="9">
        <f t="shared" ref="K127:K130" si="277">IF(B127=1, 1, 0)</f>
        <v>0</v>
      </c>
      <c r="L127" s="9">
        <f t="shared" ref="L127:L130" si="278">IF(B127=2, 1, 0)</f>
        <v>1</v>
      </c>
      <c r="M127" s="9">
        <f t="shared" ref="M127:M130" si="279">IF(F127="S", 1, 0)</f>
        <v>0</v>
      </c>
      <c r="N127" s="9">
        <f t="shared" ref="N127:N130" si="280">IF(F127="C", 1,0)</f>
        <v>1</v>
      </c>
      <c r="O127" s="9">
        <f t="shared" ref="O127:O130" si="281">IF(C127="male", 1,0)</f>
        <v>1</v>
      </c>
      <c r="P127" s="8">
        <v>1.0</v>
      </c>
      <c r="AC127" s="11">
        <f t="shared" ref="AC127:AC130" si="282">SUMPRODUCT(G127:P127, $R$5:$AA$5)</f>
        <v>0.02900232536</v>
      </c>
      <c r="AD127" s="11">
        <f t="shared" ref="AD127:AD130" si="283">SUMPRODUCT(G127:P127, $R$6:$AA$6)</f>
        <v>-0.07494279549</v>
      </c>
      <c r="AE127" s="11">
        <f t="shared" ref="AE127:AF127" si="274">IF(AC127&lt;0,0,AC127)</f>
        <v>0.02900232536</v>
      </c>
      <c r="AF127" s="11">
        <f t="shared" si="274"/>
        <v>0</v>
      </c>
      <c r="AG127" s="11">
        <f t="shared" ref="AG127:AG130" si="285">AE127+AF127</f>
        <v>0.02900232536</v>
      </c>
      <c r="AH127" s="11">
        <f t="shared" ref="AH127:AH130" si="286">(A127-AG127)^2</f>
        <v>0.0008411348764</v>
      </c>
    </row>
    <row r="128">
      <c r="A128" s="12">
        <v>1.0</v>
      </c>
      <c r="B128" s="12">
        <v>2.0</v>
      </c>
      <c r="C128" s="12" t="s">
        <v>30</v>
      </c>
      <c r="D128" s="12">
        <v>32.5</v>
      </c>
      <c r="E128" s="12">
        <v>13.0</v>
      </c>
      <c r="F128" s="12" t="s">
        <v>29</v>
      </c>
      <c r="G128" s="12">
        <v>0.0</v>
      </c>
      <c r="H128" s="12">
        <v>0.0</v>
      </c>
      <c r="I128" s="12">
        <f t="shared" si="275"/>
        <v>0.40625</v>
      </c>
      <c r="J128" s="12">
        <f t="shared" si="276"/>
        <v>1.146128036</v>
      </c>
      <c r="K128" s="13">
        <f t="shared" si="277"/>
        <v>0</v>
      </c>
      <c r="L128" s="13">
        <f t="shared" si="278"/>
        <v>1</v>
      </c>
      <c r="M128" s="13">
        <f t="shared" si="279"/>
        <v>1</v>
      </c>
      <c r="N128" s="13">
        <f t="shared" si="280"/>
        <v>0</v>
      </c>
      <c r="O128" s="13">
        <f t="shared" si="281"/>
        <v>0</v>
      </c>
      <c r="P128" s="12">
        <v>1.0</v>
      </c>
      <c r="AC128" s="11">
        <f t="shared" si="282"/>
        <v>-0.00082436712</v>
      </c>
      <c r="AD128" s="11">
        <f t="shared" si="283"/>
        <v>-0.876558277</v>
      </c>
      <c r="AE128" s="11">
        <f t="shared" ref="AE128:AF128" si="284">IF(AC128&lt;0,0,AC128)</f>
        <v>0</v>
      </c>
      <c r="AF128" s="11">
        <f t="shared" si="284"/>
        <v>0</v>
      </c>
      <c r="AG128" s="11">
        <f t="shared" si="285"/>
        <v>0</v>
      </c>
      <c r="AH128" s="11">
        <f t="shared" si="286"/>
        <v>1</v>
      </c>
    </row>
    <row r="129">
      <c r="A129" s="8">
        <v>0.0</v>
      </c>
      <c r="B129" s="8">
        <v>1.0</v>
      </c>
      <c r="C129" s="8" t="s">
        <v>28</v>
      </c>
      <c r="D129" s="8">
        <v>54.0</v>
      </c>
      <c r="E129" s="8">
        <v>77.2875</v>
      </c>
      <c r="F129" s="8" t="s">
        <v>29</v>
      </c>
      <c r="G129" s="8">
        <v>0.0</v>
      </c>
      <c r="H129" s="8">
        <v>1.0</v>
      </c>
      <c r="I129" s="8">
        <f t="shared" si="275"/>
        <v>0.675</v>
      </c>
      <c r="J129" s="8">
        <f t="shared" si="276"/>
        <v>1.893692425</v>
      </c>
      <c r="K129" s="9">
        <f t="shared" si="277"/>
        <v>1</v>
      </c>
      <c r="L129" s="9">
        <f t="shared" si="278"/>
        <v>0</v>
      </c>
      <c r="M129" s="9">
        <f t="shared" si="279"/>
        <v>1</v>
      </c>
      <c r="N129" s="9">
        <f t="shared" si="280"/>
        <v>0</v>
      </c>
      <c r="O129" s="9">
        <f t="shared" si="281"/>
        <v>1</v>
      </c>
      <c r="P129" s="8">
        <v>1.0</v>
      </c>
      <c r="AC129" s="11">
        <f t="shared" si="282"/>
        <v>-0.3147714299</v>
      </c>
      <c r="AD129" s="11">
        <f t="shared" si="283"/>
        <v>-1.346168637</v>
      </c>
      <c r="AE129" s="11">
        <f t="shared" ref="AE129:AF129" si="287">IF(AC129&lt;0,0,AC129)</f>
        <v>0</v>
      </c>
      <c r="AF129" s="11">
        <f t="shared" si="287"/>
        <v>0</v>
      </c>
      <c r="AG129" s="11">
        <f t="shared" si="285"/>
        <v>0</v>
      </c>
      <c r="AH129" s="11">
        <f t="shared" si="286"/>
        <v>0</v>
      </c>
    </row>
    <row r="130">
      <c r="A130" s="12">
        <v>1.0</v>
      </c>
      <c r="B130" s="12">
        <v>3.0</v>
      </c>
      <c r="C130" s="12" t="s">
        <v>28</v>
      </c>
      <c r="D130" s="12">
        <v>12.0</v>
      </c>
      <c r="E130" s="12">
        <v>11.2417</v>
      </c>
      <c r="F130" s="12" t="s">
        <v>31</v>
      </c>
      <c r="G130" s="12">
        <v>1.0</v>
      </c>
      <c r="H130" s="12">
        <v>0.0</v>
      </c>
      <c r="I130" s="12">
        <f t="shared" si="275"/>
        <v>0.15</v>
      </c>
      <c r="J130" s="12">
        <f t="shared" si="276"/>
        <v>1.087841732</v>
      </c>
      <c r="K130" s="13">
        <f t="shared" si="277"/>
        <v>0</v>
      </c>
      <c r="L130" s="13">
        <f t="shared" si="278"/>
        <v>0</v>
      </c>
      <c r="M130" s="13">
        <f t="shared" si="279"/>
        <v>0</v>
      </c>
      <c r="N130" s="13">
        <f t="shared" si="280"/>
        <v>1</v>
      </c>
      <c r="O130" s="13">
        <f t="shared" si="281"/>
        <v>1</v>
      </c>
      <c r="P130" s="12">
        <v>1.0</v>
      </c>
      <c r="AC130" s="11">
        <f t="shared" si="282"/>
        <v>0.2060466682</v>
      </c>
      <c r="AD130" s="11">
        <f t="shared" si="283"/>
        <v>0.3012108892</v>
      </c>
      <c r="AE130" s="11">
        <f t="shared" ref="AE130:AF130" si="288">IF(AC130&lt;0,0,AC130)</f>
        <v>0.2060466682</v>
      </c>
      <c r="AF130" s="11">
        <f t="shared" si="288"/>
        <v>0.3012108892</v>
      </c>
      <c r="AG130" s="11">
        <f t="shared" si="285"/>
        <v>0.5072575573</v>
      </c>
      <c r="AH130" s="11">
        <f t="shared" si="286"/>
        <v>0.2427951148</v>
      </c>
    </row>
    <row r="131" hidden="1">
      <c r="A131" s="8">
        <v>0.0</v>
      </c>
      <c r="B131" s="8">
        <v>3.0</v>
      </c>
      <c r="C131" s="8" t="s">
        <v>28</v>
      </c>
      <c r="D131" s="9"/>
      <c r="E131" s="8">
        <v>7.75</v>
      </c>
      <c r="F131" s="8" t="s">
        <v>33</v>
      </c>
      <c r="G131" s="8">
        <v>0.0</v>
      </c>
      <c r="H131" s="8">
        <v>0.0</v>
      </c>
      <c r="I131" s="8"/>
      <c r="J131" s="8"/>
      <c r="K131" s="9"/>
      <c r="L131" s="9"/>
      <c r="M131" s="9"/>
      <c r="N131" s="9"/>
      <c r="O131" s="9"/>
      <c r="P131" s="9"/>
    </row>
    <row r="132">
      <c r="A132" s="12">
        <v>1.0</v>
      </c>
      <c r="B132" s="12">
        <v>3.0</v>
      </c>
      <c r="C132" s="12" t="s">
        <v>28</v>
      </c>
      <c r="D132" s="12">
        <v>24.0</v>
      </c>
      <c r="E132" s="12">
        <v>7.1417</v>
      </c>
      <c r="F132" s="12" t="s">
        <v>29</v>
      </c>
      <c r="G132" s="12">
        <v>0.0</v>
      </c>
      <c r="H132" s="12">
        <v>0.0</v>
      </c>
      <c r="I132" s="12">
        <f>D132:D1003/$D$1</f>
        <v>0.3</v>
      </c>
      <c r="J132" s="12">
        <f>LOG10(E132:E1003 +1)</f>
        <v>0.9107150957</v>
      </c>
      <c r="K132" s="13">
        <f>IF(B132=1, 1, 0)</f>
        <v>0</v>
      </c>
      <c r="L132" s="13">
        <f>IF(B132=2, 1, 0)</f>
        <v>0</v>
      </c>
      <c r="M132" s="13">
        <f>IF(F132="S", 1, 0)</f>
        <v>1</v>
      </c>
      <c r="N132" s="13">
        <f>IF(F132="C", 1,0)</f>
        <v>0</v>
      </c>
      <c r="O132" s="13">
        <f>IF(C132="male", 1,0)</f>
        <v>1</v>
      </c>
      <c r="P132" s="12">
        <v>1.0</v>
      </c>
      <c r="AC132" s="11">
        <f>SUMPRODUCT(G132:P132, $R$5:$AA$5)</f>
        <v>0.4554836698</v>
      </c>
      <c r="AD132" s="11">
        <f>SUMPRODUCT(G132:P132, $R$6:$AA$6)</f>
        <v>-0.745277469</v>
      </c>
      <c r="AE132" s="11">
        <f t="shared" ref="AE132:AF132" si="289">IF(AC132&lt;0,0,AC132)</f>
        <v>0.4554836698</v>
      </c>
      <c r="AF132" s="11">
        <f t="shared" si="289"/>
        <v>0</v>
      </c>
      <c r="AG132" s="11">
        <f>AE132+AF132</f>
        <v>0.4554836698</v>
      </c>
      <c r="AH132" s="11">
        <f>(A132-AG132)^2</f>
        <v>0.2964980339</v>
      </c>
    </row>
    <row r="133" hidden="1">
      <c r="A133" s="8">
        <v>1.0</v>
      </c>
      <c r="B133" s="8">
        <v>3.0</v>
      </c>
      <c r="C133" s="8" t="s">
        <v>30</v>
      </c>
      <c r="D133" s="9"/>
      <c r="E133" s="8">
        <v>22.3583</v>
      </c>
      <c r="F133" s="8" t="s">
        <v>31</v>
      </c>
      <c r="G133" s="8">
        <v>1.0</v>
      </c>
      <c r="H133" s="8">
        <v>1.0</v>
      </c>
      <c r="I133" s="8"/>
      <c r="J133" s="8"/>
      <c r="K133" s="9"/>
      <c r="L133" s="9"/>
      <c r="M133" s="9"/>
      <c r="N133" s="9"/>
      <c r="O133" s="9"/>
      <c r="P133" s="9"/>
    </row>
    <row r="134">
      <c r="A134" s="12">
        <v>0.0</v>
      </c>
      <c r="B134" s="12">
        <v>3.0</v>
      </c>
      <c r="C134" s="12" t="s">
        <v>28</v>
      </c>
      <c r="D134" s="12">
        <v>45.0</v>
      </c>
      <c r="E134" s="12">
        <v>6.975</v>
      </c>
      <c r="F134" s="12" t="s">
        <v>29</v>
      </c>
      <c r="G134" s="12">
        <v>0.0</v>
      </c>
      <c r="H134" s="12">
        <v>0.0</v>
      </c>
      <c r="I134" s="12">
        <f t="shared" ref="I134:I144" si="291">D134:D1003/$D$1</f>
        <v>0.5625</v>
      </c>
      <c r="J134" s="12">
        <f t="shared" ref="J134:J144" si="292">LOG10(E134:E1003 +1)</f>
        <v>0.9017306917</v>
      </c>
      <c r="K134" s="13">
        <f t="shared" ref="K134:K144" si="293">IF(B134=1, 1, 0)</f>
        <v>0</v>
      </c>
      <c r="L134" s="13">
        <f t="shared" ref="L134:L144" si="294">IF(B134=2, 1, 0)</f>
        <v>0</v>
      </c>
      <c r="M134" s="13">
        <f t="shared" ref="M134:M144" si="295">IF(F134="S", 1, 0)</f>
        <v>1</v>
      </c>
      <c r="N134" s="13">
        <f t="shared" ref="N134:N144" si="296">IF(F134="C", 1,0)</f>
        <v>0</v>
      </c>
      <c r="O134" s="13">
        <f t="shared" ref="O134:O144" si="297">IF(C134="male", 1,0)</f>
        <v>1</v>
      </c>
      <c r="P134" s="12">
        <v>1.0</v>
      </c>
      <c r="AC134" s="11">
        <f t="shared" ref="AC134:AC144" si="298">SUMPRODUCT(G134:P134, $R$5:$AA$5)</f>
        <v>0.5110624334</v>
      </c>
      <c r="AD134" s="11">
        <f t="shared" ref="AD134:AD144" si="299">SUMPRODUCT(G134:P134, $R$6:$AA$6)</f>
        <v>-0.7992579399</v>
      </c>
      <c r="AE134" s="11">
        <f t="shared" ref="AE134:AF134" si="290">IF(AC134&lt;0,0,AC134)</f>
        <v>0.5110624334</v>
      </c>
      <c r="AF134" s="11">
        <f t="shared" si="290"/>
        <v>0</v>
      </c>
      <c r="AG134" s="11">
        <f t="shared" ref="AG134:AG144" si="301">AE134+AF134</f>
        <v>0.5110624334</v>
      </c>
      <c r="AH134" s="11">
        <f t="shared" ref="AH134:AH144" si="302">(A134-AG134)^2</f>
        <v>0.2611848108</v>
      </c>
    </row>
    <row r="135">
      <c r="A135" s="8">
        <v>0.0</v>
      </c>
      <c r="B135" s="8">
        <v>3.0</v>
      </c>
      <c r="C135" s="8" t="s">
        <v>28</v>
      </c>
      <c r="D135" s="8">
        <v>33.0</v>
      </c>
      <c r="E135" s="8">
        <v>7.8958</v>
      </c>
      <c r="F135" s="8" t="s">
        <v>31</v>
      </c>
      <c r="G135" s="8">
        <v>0.0</v>
      </c>
      <c r="H135" s="8">
        <v>0.0</v>
      </c>
      <c r="I135" s="8">
        <f t="shared" si="291"/>
        <v>0.4125</v>
      </c>
      <c r="J135" s="8">
        <f t="shared" si="292"/>
        <v>0.9491850103</v>
      </c>
      <c r="K135" s="9">
        <f t="shared" si="293"/>
        <v>0</v>
      </c>
      <c r="L135" s="9">
        <f t="shared" si="294"/>
        <v>0</v>
      </c>
      <c r="M135" s="9">
        <f t="shared" si="295"/>
        <v>0</v>
      </c>
      <c r="N135" s="9">
        <f t="shared" si="296"/>
        <v>1</v>
      </c>
      <c r="O135" s="9">
        <f t="shared" si="297"/>
        <v>1</v>
      </c>
      <c r="P135" s="8">
        <v>1.0</v>
      </c>
      <c r="AC135" s="11">
        <f t="shared" si="298"/>
        <v>0.1764661999</v>
      </c>
      <c r="AD135" s="11">
        <f t="shared" si="299"/>
        <v>-0.07665795831</v>
      </c>
      <c r="AE135" s="11">
        <f t="shared" ref="AE135:AF135" si="300">IF(AC135&lt;0,0,AC135)</f>
        <v>0.1764661999</v>
      </c>
      <c r="AF135" s="11">
        <f t="shared" si="300"/>
        <v>0</v>
      </c>
      <c r="AG135" s="11">
        <f t="shared" si="301"/>
        <v>0.1764661999</v>
      </c>
      <c r="AH135" s="11">
        <f t="shared" si="302"/>
        <v>0.03114031972</v>
      </c>
    </row>
    <row r="136">
      <c r="A136" s="12">
        <v>0.0</v>
      </c>
      <c r="B136" s="12">
        <v>3.0</v>
      </c>
      <c r="C136" s="12" t="s">
        <v>28</v>
      </c>
      <c r="D136" s="12">
        <v>20.0</v>
      </c>
      <c r="E136" s="12">
        <v>7.05</v>
      </c>
      <c r="F136" s="12" t="s">
        <v>29</v>
      </c>
      <c r="G136" s="12">
        <v>0.0</v>
      </c>
      <c r="H136" s="12">
        <v>0.0</v>
      </c>
      <c r="I136" s="12">
        <f t="shared" si="291"/>
        <v>0.25</v>
      </c>
      <c r="J136" s="12">
        <f t="shared" si="292"/>
        <v>0.9057958804</v>
      </c>
      <c r="K136" s="13">
        <f t="shared" si="293"/>
        <v>0</v>
      </c>
      <c r="L136" s="13">
        <f t="shared" si="294"/>
        <v>0</v>
      </c>
      <c r="M136" s="13">
        <f t="shared" si="295"/>
        <v>1</v>
      </c>
      <c r="N136" s="13">
        <f t="shared" si="296"/>
        <v>0</v>
      </c>
      <c r="O136" s="13">
        <f t="shared" si="297"/>
        <v>1</v>
      </c>
      <c r="P136" s="12">
        <v>1.0</v>
      </c>
      <c r="AC136" s="11">
        <f t="shared" si="298"/>
        <v>0.4472780112</v>
      </c>
      <c r="AD136" s="11">
        <f t="shared" si="299"/>
        <v>-0.7331344033</v>
      </c>
      <c r="AE136" s="11">
        <f t="shared" ref="AE136:AF136" si="303">IF(AC136&lt;0,0,AC136)</f>
        <v>0.4472780112</v>
      </c>
      <c r="AF136" s="11">
        <f t="shared" si="303"/>
        <v>0</v>
      </c>
      <c r="AG136" s="11">
        <f t="shared" si="301"/>
        <v>0.4472780112</v>
      </c>
      <c r="AH136" s="11">
        <f t="shared" si="302"/>
        <v>0.2000576193</v>
      </c>
    </row>
    <row r="137">
      <c r="A137" s="8">
        <v>0.0</v>
      </c>
      <c r="B137" s="8">
        <v>3.0</v>
      </c>
      <c r="C137" s="8" t="s">
        <v>30</v>
      </c>
      <c r="D137" s="8">
        <v>47.0</v>
      </c>
      <c r="E137" s="8">
        <v>14.5</v>
      </c>
      <c r="F137" s="8" t="s">
        <v>29</v>
      </c>
      <c r="G137" s="8">
        <v>1.0</v>
      </c>
      <c r="H137" s="8">
        <v>0.0</v>
      </c>
      <c r="I137" s="8">
        <f t="shared" si="291"/>
        <v>0.5875</v>
      </c>
      <c r="J137" s="8">
        <f t="shared" si="292"/>
        <v>1.190331698</v>
      </c>
      <c r="K137" s="9">
        <f t="shared" si="293"/>
        <v>0</v>
      </c>
      <c r="L137" s="9">
        <f t="shared" si="294"/>
        <v>0</v>
      </c>
      <c r="M137" s="9">
        <f t="shared" si="295"/>
        <v>1</v>
      </c>
      <c r="N137" s="9">
        <f t="shared" si="296"/>
        <v>0</v>
      </c>
      <c r="O137" s="9">
        <f t="shared" si="297"/>
        <v>0</v>
      </c>
      <c r="P137" s="8">
        <v>1.0</v>
      </c>
      <c r="AC137" s="11">
        <f t="shared" si="298"/>
        <v>0.2340779528</v>
      </c>
      <c r="AD137" s="11">
        <f t="shared" si="299"/>
        <v>-0.3602359937</v>
      </c>
      <c r="AE137" s="11">
        <f t="shared" ref="AE137:AF137" si="304">IF(AC137&lt;0,0,AC137)</f>
        <v>0.2340779528</v>
      </c>
      <c r="AF137" s="11">
        <f t="shared" si="304"/>
        <v>0</v>
      </c>
      <c r="AG137" s="11">
        <f t="shared" si="301"/>
        <v>0.2340779528</v>
      </c>
      <c r="AH137" s="11">
        <f t="shared" si="302"/>
        <v>0.05479248799</v>
      </c>
    </row>
    <row r="138">
      <c r="A138" s="12">
        <v>1.0</v>
      </c>
      <c r="B138" s="12">
        <v>2.0</v>
      </c>
      <c r="C138" s="12" t="s">
        <v>30</v>
      </c>
      <c r="D138" s="12">
        <v>29.0</v>
      </c>
      <c r="E138" s="12">
        <v>26.0</v>
      </c>
      <c r="F138" s="12" t="s">
        <v>29</v>
      </c>
      <c r="G138" s="12">
        <v>1.0</v>
      </c>
      <c r="H138" s="12">
        <v>0.0</v>
      </c>
      <c r="I138" s="12">
        <f t="shared" si="291"/>
        <v>0.3625</v>
      </c>
      <c r="J138" s="12">
        <f t="shared" si="292"/>
        <v>1.431363764</v>
      </c>
      <c r="K138" s="13">
        <f t="shared" si="293"/>
        <v>0</v>
      </c>
      <c r="L138" s="13">
        <f t="shared" si="294"/>
        <v>1</v>
      </c>
      <c r="M138" s="13">
        <f t="shared" si="295"/>
        <v>1</v>
      </c>
      <c r="N138" s="13">
        <f t="shared" si="296"/>
        <v>0</v>
      </c>
      <c r="O138" s="13">
        <f t="shared" si="297"/>
        <v>0</v>
      </c>
      <c r="P138" s="12">
        <v>1.0</v>
      </c>
      <c r="AC138" s="11">
        <f t="shared" si="298"/>
        <v>0.01975246249</v>
      </c>
      <c r="AD138" s="11">
        <f t="shared" si="299"/>
        <v>-0.5869167259</v>
      </c>
      <c r="AE138" s="11">
        <f t="shared" ref="AE138:AF138" si="305">IF(AC138&lt;0,0,AC138)</f>
        <v>0.01975246249</v>
      </c>
      <c r="AF138" s="11">
        <f t="shared" si="305"/>
        <v>0</v>
      </c>
      <c r="AG138" s="11">
        <f t="shared" si="301"/>
        <v>0.01975246249</v>
      </c>
      <c r="AH138" s="11">
        <f t="shared" si="302"/>
        <v>0.9608852348</v>
      </c>
    </row>
    <row r="139">
      <c r="A139" s="8">
        <v>0.0</v>
      </c>
      <c r="B139" s="8">
        <v>2.0</v>
      </c>
      <c r="C139" s="8" t="s">
        <v>28</v>
      </c>
      <c r="D139" s="8">
        <v>25.0</v>
      </c>
      <c r="E139" s="8">
        <v>13.0</v>
      </c>
      <c r="F139" s="8" t="s">
        <v>29</v>
      </c>
      <c r="G139" s="8">
        <v>0.0</v>
      </c>
      <c r="H139" s="8">
        <v>0.0</v>
      </c>
      <c r="I139" s="8">
        <f t="shared" si="291"/>
        <v>0.3125</v>
      </c>
      <c r="J139" s="8">
        <f t="shared" si="292"/>
        <v>1.146128036</v>
      </c>
      <c r="K139" s="9">
        <f t="shared" si="293"/>
        <v>0</v>
      </c>
      <c r="L139" s="9">
        <f t="shared" si="294"/>
        <v>1</v>
      </c>
      <c r="M139" s="9">
        <f t="shared" si="295"/>
        <v>1</v>
      </c>
      <c r="N139" s="9">
        <f t="shared" si="296"/>
        <v>0</v>
      </c>
      <c r="O139" s="9">
        <f t="shared" si="297"/>
        <v>1</v>
      </c>
      <c r="P139" s="8">
        <v>1.0</v>
      </c>
      <c r="AC139" s="11">
        <f t="shared" si="298"/>
        <v>0.2905426178</v>
      </c>
      <c r="AD139" s="11">
        <f t="shared" si="299"/>
        <v>-1.02150208</v>
      </c>
      <c r="AE139" s="11">
        <f t="shared" ref="AE139:AF139" si="306">IF(AC139&lt;0,0,AC139)</f>
        <v>0.2905426178</v>
      </c>
      <c r="AF139" s="11">
        <f t="shared" si="306"/>
        <v>0</v>
      </c>
      <c r="AG139" s="11">
        <f t="shared" si="301"/>
        <v>0.2905426178</v>
      </c>
      <c r="AH139" s="11">
        <f t="shared" si="302"/>
        <v>0.08441501273</v>
      </c>
    </row>
    <row r="140">
      <c r="A140" s="12">
        <v>0.0</v>
      </c>
      <c r="B140" s="12">
        <v>2.0</v>
      </c>
      <c r="C140" s="12" t="s">
        <v>28</v>
      </c>
      <c r="D140" s="12">
        <v>23.0</v>
      </c>
      <c r="E140" s="12">
        <v>15.0458</v>
      </c>
      <c r="F140" s="12" t="s">
        <v>31</v>
      </c>
      <c r="G140" s="12">
        <v>0.0</v>
      </c>
      <c r="H140" s="12">
        <v>0.0</v>
      </c>
      <c r="I140" s="12">
        <f t="shared" si="291"/>
        <v>0.2875</v>
      </c>
      <c r="J140" s="12">
        <f t="shared" si="292"/>
        <v>1.205361375</v>
      </c>
      <c r="K140" s="13">
        <f t="shared" si="293"/>
        <v>0</v>
      </c>
      <c r="L140" s="13">
        <f t="shared" si="294"/>
        <v>1</v>
      </c>
      <c r="M140" s="13">
        <f t="shared" si="295"/>
        <v>0</v>
      </c>
      <c r="N140" s="13">
        <f t="shared" si="296"/>
        <v>1</v>
      </c>
      <c r="O140" s="13">
        <f t="shared" si="297"/>
        <v>1</v>
      </c>
      <c r="P140" s="12">
        <v>1.0</v>
      </c>
      <c r="AC140" s="11">
        <f t="shared" si="298"/>
        <v>-0.02335310958</v>
      </c>
      <c r="AD140" s="11">
        <f t="shared" si="299"/>
        <v>-0.3291140839</v>
      </c>
      <c r="AE140" s="11">
        <f t="shared" ref="AE140:AF140" si="307">IF(AC140&lt;0,0,AC140)</f>
        <v>0</v>
      </c>
      <c r="AF140" s="11">
        <f t="shared" si="307"/>
        <v>0</v>
      </c>
      <c r="AG140" s="11">
        <f t="shared" si="301"/>
        <v>0</v>
      </c>
      <c r="AH140" s="11">
        <f t="shared" si="302"/>
        <v>0</v>
      </c>
    </row>
    <row r="141">
      <c r="A141" s="8">
        <v>1.0</v>
      </c>
      <c r="B141" s="8">
        <v>1.0</v>
      </c>
      <c r="C141" s="8" t="s">
        <v>30</v>
      </c>
      <c r="D141" s="8">
        <v>19.0</v>
      </c>
      <c r="E141" s="8">
        <v>26.2833</v>
      </c>
      <c r="F141" s="8" t="s">
        <v>29</v>
      </c>
      <c r="G141" s="8">
        <v>0.0</v>
      </c>
      <c r="H141" s="8">
        <v>2.0</v>
      </c>
      <c r="I141" s="8">
        <f t="shared" si="291"/>
        <v>0.2375</v>
      </c>
      <c r="J141" s="8">
        <f t="shared" si="292"/>
        <v>1.435896898</v>
      </c>
      <c r="K141" s="9">
        <f t="shared" si="293"/>
        <v>1</v>
      </c>
      <c r="L141" s="9">
        <f t="shared" si="294"/>
        <v>0</v>
      </c>
      <c r="M141" s="9">
        <f t="shared" si="295"/>
        <v>1</v>
      </c>
      <c r="N141" s="9">
        <f t="shared" si="296"/>
        <v>0</v>
      </c>
      <c r="O141" s="9">
        <f t="shared" si="297"/>
        <v>0</v>
      </c>
      <c r="P141" s="8">
        <v>1.0</v>
      </c>
      <c r="AC141" s="11">
        <f t="shared" si="298"/>
        <v>-0.6306733493</v>
      </c>
      <c r="AD141" s="11">
        <f t="shared" si="299"/>
        <v>-1.222511171</v>
      </c>
      <c r="AE141" s="11">
        <f t="shared" ref="AE141:AF141" si="308">IF(AC141&lt;0,0,AC141)</f>
        <v>0</v>
      </c>
      <c r="AF141" s="11">
        <f t="shared" si="308"/>
        <v>0</v>
      </c>
      <c r="AG141" s="11">
        <f t="shared" si="301"/>
        <v>0</v>
      </c>
      <c r="AH141" s="11">
        <f t="shared" si="302"/>
        <v>1</v>
      </c>
    </row>
    <row r="142">
      <c r="A142" s="12">
        <v>0.0</v>
      </c>
      <c r="B142" s="12">
        <v>1.0</v>
      </c>
      <c r="C142" s="12" t="s">
        <v>28</v>
      </c>
      <c r="D142" s="12">
        <v>37.0</v>
      </c>
      <c r="E142" s="12">
        <v>53.1</v>
      </c>
      <c r="F142" s="12" t="s">
        <v>29</v>
      </c>
      <c r="G142" s="12">
        <v>1.0</v>
      </c>
      <c r="H142" s="12">
        <v>0.0</v>
      </c>
      <c r="I142" s="12">
        <f t="shared" si="291"/>
        <v>0.4625</v>
      </c>
      <c r="J142" s="12">
        <f t="shared" si="292"/>
        <v>1.733197265</v>
      </c>
      <c r="K142" s="13">
        <f t="shared" si="293"/>
        <v>1</v>
      </c>
      <c r="L142" s="13">
        <f t="shared" si="294"/>
        <v>0</v>
      </c>
      <c r="M142" s="13">
        <f t="shared" si="295"/>
        <v>1</v>
      </c>
      <c r="N142" s="13">
        <f t="shared" si="296"/>
        <v>0</v>
      </c>
      <c r="O142" s="13">
        <f t="shared" si="297"/>
        <v>1</v>
      </c>
      <c r="P142" s="12">
        <v>1.0</v>
      </c>
      <c r="AC142" s="11">
        <f t="shared" si="298"/>
        <v>-0.08484499325</v>
      </c>
      <c r="AD142" s="11">
        <f t="shared" si="299"/>
        <v>-0.6309644408</v>
      </c>
      <c r="AE142" s="11">
        <f t="shared" ref="AE142:AF142" si="309">IF(AC142&lt;0,0,AC142)</f>
        <v>0</v>
      </c>
      <c r="AF142" s="11">
        <f t="shared" si="309"/>
        <v>0</v>
      </c>
      <c r="AG142" s="11">
        <f t="shared" si="301"/>
        <v>0</v>
      </c>
      <c r="AH142" s="11">
        <f t="shared" si="302"/>
        <v>0</v>
      </c>
    </row>
    <row r="143">
      <c r="A143" s="8">
        <v>0.0</v>
      </c>
      <c r="B143" s="8">
        <v>3.0</v>
      </c>
      <c r="C143" s="8" t="s">
        <v>28</v>
      </c>
      <c r="D143" s="8">
        <v>16.0</v>
      </c>
      <c r="E143" s="8">
        <v>9.2167</v>
      </c>
      <c r="F143" s="8" t="s">
        <v>29</v>
      </c>
      <c r="G143" s="8">
        <v>0.0</v>
      </c>
      <c r="H143" s="8">
        <v>0.0</v>
      </c>
      <c r="I143" s="8">
        <f t="shared" si="291"/>
        <v>0.2</v>
      </c>
      <c r="J143" s="8">
        <f t="shared" si="292"/>
        <v>1.009310641</v>
      </c>
      <c r="K143" s="9">
        <f t="shared" si="293"/>
        <v>0</v>
      </c>
      <c r="L143" s="9">
        <f t="shared" si="294"/>
        <v>0</v>
      </c>
      <c r="M143" s="9">
        <f t="shared" si="295"/>
        <v>1</v>
      </c>
      <c r="N143" s="9">
        <f t="shared" si="296"/>
        <v>0</v>
      </c>
      <c r="O143" s="9">
        <f t="shared" si="297"/>
        <v>1</v>
      </c>
      <c r="P143" s="8">
        <v>1.0</v>
      </c>
      <c r="AC143" s="11">
        <f t="shared" si="298"/>
        <v>0.4001378145</v>
      </c>
      <c r="AD143" s="11">
        <f t="shared" si="299"/>
        <v>-0.7514268133</v>
      </c>
      <c r="AE143" s="11">
        <f t="shared" ref="AE143:AF143" si="310">IF(AC143&lt;0,0,AC143)</f>
        <v>0.4001378145</v>
      </c>
      <c r="AF143" s="11">
        <f t="shared" si="310"/>
        <v>0</v>
      </c>
      <c r="AG143" s="11">
        <f t="shared" si="301"/>
        <v>0.4001378145</v>
      </c>
      <c r="AH143" s="11">
        <f t="shared" si="302"/>
        <v>0.1601102706</v>
      </c>
    </row>
    <row r="144">
      <c r="A144" s="12">
        <v>0.0</v>
      </c>
      <c r="B144" s="12">
        <v>1.0</v>
      </c>
      <c r="C144" s="12" t="s">
        <v>28</v>
      </c>
      <c r="D144" s="12">
        <v>24.0</v>
      </c>
      <c r="E144" s="12">
        <v>79.2</v>
      </c>
      <c r="F144" s="12" t="s">
        <v>31</v>
      </c>
      <c r="G144" s="12">
        <v>0.0</v>
      </c>
      <c r="H144" s="12">
        <v>0.0</v>
      </c>
      <c r="I144" s="12">
        <f t="shared" si="291"/>
        <v>0.3</v>
      </c>
      <c r="J144" s="12">
        <f t="shared" si="292"/>
        <v>1.904174368</v>
      </c>
      <c r="K144" s="13">
        <f t="shared" si="293"/>
        <v>1</v>
      </c>
      <c r="L144" s="13">
        <f t="shared" si="294"/>
        <v>0</v>
      </c>
      <c r="M144" s="13">
        <f t="shared" si="295"/>
        <v>0</v>
      </c>
      <c r="N144" s="13">
        <f t="shared" si="296"/>
        <v>1</v>
      </c>
      <c r="O144" s="13">
        <f t="shared" si="297"/>
        <v>1</v>
      </c>
      <c r="P144" s="12">
        <v>1.0</v>
      </c>
      <c r="AC144" s="11">
        <f t="shared" si="298"/>
        <v>-0.5980062308</v>
      </c>
      <c r="AD144" s="11">
        <f t="shared" si="299"/>
        <v>-0.3006295852</v>
      </c>
      <c r="AE144" s="11">
        <f t="shared" ref="AE144:AF144" si="311">IF(AC144&lt;0,0,AC144)</f>
        <v>0</v>
      </c>
      <c r="AF144" s="11">
        <f t="shared" si="311"/>
        <v>0</v>
      </c>
      <c r="AG144" s="11">
        <f t="shared" si="301"/>
        <v>0</v>
      </c>
      <c r="AH144" s="11">
        <f t="shared" si="302"/>
        <v>0</v>
      </c>
    </row>
    <row r="145" hidden="1">
      <c r="A145" s="8">
        <v>0.0</v>
      </c>
      <c r="B145" s="8">
        <v>3.0</v>
      </c>
      <c r="C145" s="8" t="s">
        <v>30</v>
      </c>
      <c r="D145" s="9"/>
      <c r="E145" s="8">
        <v>15.2458</v>
      </c>
      <c r="F145" s="8" t="s">
        <v>31</v>
      </c>
      <c r="G145" s="8">
        <v>0.0</v>
      </c>
      <c r="H145" s="8">
        <v>2.0</v>
      </c>
      <c r="I145" s="8"/>
      <c r="J145" s="8"/>
      <c r="K145" s="9"/>
      <c r="L145" s="9"/>
      <c r="M145" s="9"/>
      <c r="N145" s="9"/>
      <c r="O145" s="9"/>
      <c r="P145" s="9"/>
    </row>
    <row r="146">
      <c r="A146" s="12">
        <v>1.0</v>
      </c>
      <c r="B146" s="12">
        <v>3.0</v>
      </c>
      <c r="C146" s="12" t="s">
        <v>30</v>
      </c>
      <c r="D146" s="12">
        <v>22.0</v>
      </c>
      <c r="E146" s="12">
        <v>7.75</v>
      </c>
      <c r="F146" s="12" t="s">
        <v>29</v>
      </c>
      <c r="G146" s="12">
        <v>0.0</v>
      </c>
      <c r="H146" s="12">
        <v>0.0</v>
      </c>
      <c r="I146" s="12">
        <f t="shared" ref="I146:I158" si="313">D146:D1003/$D$1</f>
        <v>0.275</v>
      </c>
      <c r="J146" s="12">
        <f t="shared" ref="J146:J158" si="314">LOG10(E146:E1003 +1)</f>
        <v>0.942008053</v>
      </c>
      <c r="K146" s="13">
        <f t="shared" ref="K146:K158" si="315">IF(B146=1, 1, 0)</f>
        <v>0</v>
      </c>
      <c r="L146" s="13">
        <f t="shared" ref="L146:L158" si="316">IF(B146=2, 1, 0)</f>
        <v>0</v>
      </c>
      <c r="M146" s="13">
        <f t="shared" ref="M146:M158" si="317">IF(F146="S", 1, 0)</f>
        <v>1</v>
      </c>
      <c r="N146" s="13">
        <f t="shared" ref="N146:N158" si="318">IF(F146="C", 1,0)</f>
        <v>0</v>
      </c>
      <c r="O146" s="13">
        <f t="shared" ref="O146:O158" si="319">IF(C146="male", 1,0)</f>
        <v>0</v>
      </c>
      <c r="P146" s="12">
        <v>1.0</v>
      </c>
      <c r="AC146" s="11">
        <f t="shared" ref="AC146:AC158" si="320">SUMPRODUCT(G146:P146, $R$5:$AA$5)</f>
        <v>0.1291971565</v>
      </c>
      <c r="AD146" s="11">
        <f t="shared" ref="AD146:AD158" si="321">SUMPRODUCT(G146:P146, $R$6:$AA$6)</f>
        <v>-0.5835565047</v>
      </c>
      <c r="AE146" s="11">
        <f t="shared" ref="AE146:AF146" si="312">IF(AC146&lt;0,0,AC146)</f>
        <v>0.1291971565</v>
      </c>
      <c r="AF146" s="11">
        <f t="shared" si="312"/>
        <v>0</v>
      </c>
      <c r="AG146" s="11">
        <f t="shared" ref="AG146:AG158" si="323">AE146+AF146</f>
        <v>0.1291971565</v>
      </c>
      <c r="AH146" s="11">
        <f t="shared" ref="AH146:AH158" si="324">(A146-AG146)^2</f>
        <v>0.7582975922</v>
      </c>
    </row>
    <row r="147">
      <c r="A147" s="8">
        <v>1.0</v>
      </c>
      <c r="B147" s="8">
        <v>3.0</v>
      </c>
      <c r="C147" s="8" t="s">
        <v>30</v>
      </c>
      <c r="D147" s="8">
        <v>24.0</v>
      </c>
      <c r="E147" s="8">
        <v>15.85</v>
      </c>
      <c r="F147" s="8" t="s">
        <v>29</v>
      </c>
      <c r="G147" s="8">
        <v>1.0</v>
      </c>
      <c r="H147" s="8">
        <v>0.0</v>
      </c>
      <c r="I147" s="8">
        <f t="shared" si="313"/>
        <v>0.3</v>
      </c>
      <c r="J147" s="8">
        <f t="shared" si="314"/>
        <v>1.226599905</v>
      </c>
      <c r="K147" s="9">
        <f t="shared" si="315"/>
        <v>0</v>
      </c>
      <c r="L147" s="9">
        <f t="shared" si="316"/>
        <v>0</v>
      </c>
      <c r="M147" s="9">
        <f t="shared" si="317"/>
        <v>1</v>
      </c>
      <c r="N147" s="9">
        <f t="shared" si="318"/>
        <v>0</v>
      </c>
      <c r="O147" s="9">
        <f t="shared" si="319"/>
        <v>0</v>
      </c>
      <c r="P147" s="8">
        <v>1.0</v>
      </c>
      <c r="AC147" s="11">
        <f t="shared" si="320"/>
        <v>0.1637166264</v>
      </c>
      <c r="AD147" s="11">
        <f t="shared" si="321"/>
        <v>-0.3085324328</v>
      </c>
      <c r="AE147" s="11">
        <f t="shared" ref="AE147:AF147" si="322">IF(AC147&lt;0,0,AC147)</f>
        <v>0.1637166264</v>
      </c>
      <c r="AF147" s="11">
        <f t="shared" si="322"/>
        <v>0</v>
      </c>
      <c r="AG147" s="11">
        <f t="shared" si="323"/>
        <v>0.1637166264</v>
      </c>
      <c r="AH147" s="11">
        <f t="shared" si="324"/>
        <v>0.6993698809</v>
      </c>
    </row>
    <row r="148">
      <c r="A148" s="12">
        <v>0.0</v>
      </c>
      <c r="B148" s="12">
        <v>3.0</v>
      </c>
      <c r="C148" s="12" t="s">
        <v>28</v>
      </c>
      <c r="D148" s="12">
        <v>19.0</v>
      </c>
      <c r="E148" s="12">
        <v>6.75</v>
      </c>
      <c r="F148" s="12" t="s">
        <v>33</v>
      </c>
      <c r="G148" s="12">
        <v>0.0</v>
      </c>
      <c r="H148" s="12">
        <v>0.0</v>
      </c>
      <c r="I148" s="12">
        <f t="shared" si="313"/>
        <v>0.2375</v>
      </c>
      <c r="J148" s="12">
        <f t="shared" si="314"/>
        <v>0.8893017025</v>
      </c>
      <c r="K148" s="13">
        <f t="shared" si="315"/>
        <v>0</v>
      </c>
      <c r="L148" s="13">
        <f t="shared" si="316"/>
        <v>0</v>
      </c>
      <c r="M148" s="13">
        <f t="shared" si="317"/>
        <v>0</v>
      </c>
      <c r="N148" s="13">
        <f t="shared" si="318"/>
        <v>0</v>
      </c>
      <c r="O148" s="13">
        <f t="shared" si="319"/>
        <v>1</v>
      </c>
      <c r="P148" s="12">
        <v>1.0</v>
      </c>
      <c r="AC148" s="11">
        <f t="shared" si="320"/>
        <v>0.4381226519</v>
      </c>
      <c r="AD148" s="11">
        <f t="shared" si="321"/>
        <v>-0.3930277153</v>
      </c>
      <c r="AE148" s="11">
        <f t="shared" ref="AE148:AF148" si="325">IF(AC148&lt;0,0,AC148)</f>
        <v>0.4381226519</v>
      </c>
      <c r="AF148" s="11">
        <f t="shared" si="325"/>
        <v>0</v>
      </c>
      <c r="AG148" s="11">
        <f t="shared" si="323"/>
        <v>0.4381226519</v>
      </c>
      <c r="AH148" s="11">
        <f t="shared" si="324"/>
        <v>0.1919514581</v>
      </c>
    </row>
    <row r="149">
      <c r="A149" s="8">
        <v>0.0</v>
      </c>
      <c r="B149" s="8">
        <v>2.0</v>
      </c>
      <c r="C149" s="8" t="s">
        <v>28</v>
      </c>
      <c r="D149" s="8">
        <v>18.0</v>
      </c>
      <c r="E149" s="8">
        <v>11.5</v>
      </c>
      <c r="F149" s="8" t="s">
        <v>29</v>
      </c>
      <c r="G149" s="8">
        <v>0.0</v>
      </c>
      <c r="H149" s="8">
        <v>0.0</v>
      </c>
      <c r="I149" s="8">
        <f t="shared" si="313"/>
        <v>0.225</v>
      </c>
      <c r="J149" s="8">
        <f t="shared" si="314"/>
        <v>1.096910013</v>
      </c>
      <c r="K149" s="9">
        <f t="shared" si="315"/>
        <v>0</v>
      </c>
      <c r="L149" s="9">
        <f t="shared" si="316"/>
        <v>1</v>
      </c>
      <c r="M149" s="9">
        <f t="shared" si="317"/>
        <v>1</v>
      </c>
      <c r="N149" s="9">
        <f t="shared" si="318"/>
        <v>0</v>
      </c>
      <c r="O149" s="9">
        <f t="shared" si="319"/>
        <v>1</v>
      </c>
      <c r="P149" s="8">
        <v>1.0</v>
      </c>
      <c r="AC149" s="11">
        <f t="shared" si="320"/>
        <v>0.2907640128</v>
      </c>
      <c r="AD149" s="11">
        <f t="shared" si="321"/>
        <v>-0.9888533852</v>
      </c>
      <c r="AE149" s="11">
        <f t="shared" ref="AE149:AF149" si="326">IF(AC149&lt;0,0,AC149)</f>
        <v>0.2907640128</v>
      </c>
      <c r="AF149" s="11">
        <f t="shared" si="326"/>
        <v>0</v>
      </c>
      <c r="AG149" s="11">
        <f t="shared" si="323"/>
        <v>0.2907640128</v>
      </c>
      <c r="AH149" s="11">
        <f t="shared" si="324"/>
        <v>0.08454371115</v>
      </c>
    </row>
    <row r="150">
      <c r="A150" s="12">
        <v>0.0</v>
      </c>
      <c r="B150" s="12">
        <v>2.0</v>
      </c>
      <c r="C150" s="12" t="s">
        <v>28</v>
      </c>
      <c r="D150" s="12">
        <v>19.0</v>
      </c>
      <c r="E150" s="12">
        <v>36.75</v>
      </c>
      <c r="F150" s="12" t="s">
        <v>29</v>
      </c>
      <c r="G150" s="12">
        <v>1.0</v>
      </c>
      <c r="H150" s="12">
        <v>1.0</v>
      </c>
      <c r="I150" s="12">
        <f t="shared" si="313"/>
        <v>0.2375</v>
      </c>
      <c r="J150" s="12">
        <f t="shared" si="314"/>
        <v>1.576916956</v>
      </c>
      <c r="K150" s="13">
        <f t="shared" si="315"/>
        <v>0</v>
      </c>
      <c r="L150" s="13">
        <f t="shared" si="316"/>
        <v>1</v>
      </c>
      <c r="M150" s="13">
        <f t="shared" si="317"/>
        <v>1</v>
      </c>
      <c r="N150" s="13">
        <f t="shared" si="318"/>
        <v>0</v>
      </c>
      <c r="O150" s="13">
        <f t="shared" si="319"/>
        <v>1</v>
      </c>
      <c r="P150" s="12">
        <v>1.0</v>
      </c>
      <c r="AC150" s="11">
        <f t="shared" si="320"/>
        <v>0.169664443</v>
      </c>
      <c r="AD150" s="11">
        <f t="shared" si="321"/>
        <v>-1.03011935</v>
      </c>
      <c r="AE150" s="11">
        <f t="shared" ref="AE150:AF150" si="327">IF(AC150&lt;0,0,AC150)</f>
        <v>0.169664443</v>
      </c>
      <c r="AF150" s="11">
        <f t="shared" si="327"/>
        <v>0</v>
      </c>
      <c r="AG150" s="11">
        <f t="shared" si="323"/>
        <v>0.169664443</v>
      </c>
      <c r="AH150" s="11">
        <f t="shared" si="324"/>
        <v>0.02878602321</v>
      </c>
    </row>
    <row r="151">
      <c r="A151" s="8">
        <v>1.0</v>
      </c>
      <c r="B151" s="8">
        <v>3.0</v>
      </c>
      <c r="C151" s="8" t="s">
        <v>28</v>
      </c>
      <c r="D151" s="8">
        <v>27.0</v>
      </c>
      <c r="E151" s="8">
        <v>7.7958</v>
      </c>
      <c r="F151" s="8" t="s">
        <v>29</v>
      </c>
      <c r="G151" s="8">
        <v>0.0</v>
      </c>
      <c r="H151" s="8">
        <v>0.0</v>
      </c>
      <c r="I151" s="8">
        <f t="shared" si="313"/>
        <v>0.3375</v>
      </c>
      <c r="J151" s="8">
        <f t="shared" si="314"/>
        <v>0.9442753458</v>
      </c>
      <c r="K151" s="9">
        <f t="shared" si="315"/>
        <v>0</v>
      </c>
      <c r="L151" s="9">
        <f t="shared" si="316"/>
        <v>0</v>
      </c>
      <c r="M151" s="9">
        <f t="shared" si="317"/>
        <v>1</v>
      </c>
      <c r="N151" s="9">
        <f t="shared" si="318"/>
        <v>0</v>
      </c>
      <c r="O151" s="9">
        <f t="shared" si="319"/>
        <v>1</v>
      </c>
      <c r="P151" s="8">
        <v>1.0</v>
      </c>
      <c r="AC151" s="11">
        <f t="shared" si="320"/>
        <v>0.4509124258</v>
      </c>
      <c r="AD151" s="11">
        <f t="shared" si="321"/>
        <v>-0.7627689777</v>
      </c>
      <c r="AE151" s="11">
        <f t="shared" ref="AE151:AF151" si="328">IF(AC151&lt;0,0,AC151)</f>
        <v>0.4509124258</v>
      </c>
      <c r="AF151" s="11">
        <f t="shared" si="328"/>
        <v>0</v>
      </c>
      <c r="AG151" s="11">
        <f t="shared" si="323"/>
        <v>0.4509124258</v>
      </c>
      <c r="AH151" s="11">
        <f t="shared" si="324"/>
        <v>0.3014971642</v>
      </c>
    </row>
    <row r="152">
      <c r="A152" s="12">
        <v>0.0</v>
      </c>
      <c r="B152" s="12">
        <v>3.0</v>
      </c>
      <c r="C152" s="12" t="s">
        <v>30</v>
      </c>
      <c r="D152" s="12">
        <v>9.0</v>
      </c>
      <c r="E152" s="12">
        <v>34.375</v>
      </c>
      <c r="F152" s="12" t="s">
        <v>29</v>
      </c>
      <c r="G152" s="12">
        <v>2.0</v>
      </c>
      <c r="H152" s="12">
        <v>2.0</v>
      </c>
      <c r="I152" s="12">
        <f t="shared" si="313"/>
        <v>0.1125</v>
      </c>
      <c r="J152" s="12">
        <f t="shared" si="314"/>
        <v>1.548696449</v>
      </c>
      <c r="K152" s="13">
        <f t="shared" si="315"/>
        <v>0</v>
      </c>
      <c r="L152" s="13">
        <f t="shared" si="316"/>
        <v>0</v>
      </c>
      <c r="M152" s="13">
        <f t="shared" si="317"/>
        <v>1</v>
      </c>
      <c r="N152" s="13">
        <f t="shared" si="318"/>
        <v>0</v>
      </c>
      <c r="O152" s="13">
        <f t="shared" si="319"/>
        <v>0</v>
      </c>
      <c r="P152" s="12">
        <v>1.0</v>
      </c>
      <c r="AC152" s="11">
        <f t="shared" si="320"/>
        <v>-0.02353102787</v>
      </c>
      <c r="AD152" s="11">
        <f t="shared" si="321"/>
        <v>-0.5265575567</v>
      </c>
      <c r="AE152" s="11">
        <f t="shared" ref="AE152:AF152" si="329">IF(AC152&lt;0,0,AC152)</f>
        <v>0</v>
      </c>
      <c r="AF152" s="11">
        <f t="shared" si="329"/>
        <v>0</v>
      </c>
      <c r="AG152" s="11">
        <f t="shared" si="323"/>
        <v>0</v>
      </c>
      <c r="AH152" s="11">
        <f t="shared" si="324"/>
        <v>0</v>
      </c>
    </row>
    <row r="153">
      <c r="A153" s="8">
        <v>0.0</v>
      </c>
      <c r="B153" s="8">
        <v>2.0</v>
      </c>
      <c r="C153" s="8" t="s">
        <v>28</v>
      </c>
      <c r="D153" s="8">
        <v>36.5</v>
      </c>
      <c r="E153" s="8">
        <v>26.0</v>
      </c>
      <c r="F153" s="8" t="s">
        <v>29</v>
      </c>
      <c r="G153" s="8">
        <v>0.0</v>
      </c>
      <c r="H153" s="8">
        <v>2.0</v>
      </c>
      <c r="I153" s="8">
        <f t="shared" si="313"/>
        <v>0.45625</v>
      </c>
      <c r="J153" s="8">
        <f t="shared" si="314"/>
        <v>1.431363764</v>
      </c>
      <c r="K153" s="9">
        <f t="shared" si="315"/>
        <v>0</v>
      </c>
      <c r="L153" s="9">
        <f t="shared" si="316"/>
        <v>1</v>
      </c>
      <c r="M153" s="9">
        <f t="shared" si="317"/>
        <v>1</v>
      </c>
      <c r="N153" s="9">
        <f t="shared" si="318"/>
        <v>0</v>
      </c>
      <c r="O153" s="9">
        <f t="shared" si="319"/>
        <v>1</v>
      </c>
      <c r="P153" s="8">
        <v>1.0</v>
      </c>
      <c r="AC153" s="11">
        <f t="shared" si="320"/>
        <v>0.05087488517</v>
      </c>
      <c r="AD153" s="11">
        <f t="shared" si="321"/>
        <v>-1.660766544</v>
      </c>
      <c r="AE153" s="11">
        <f t="shared" ref="AE153:AF153" si="330">IF(AC153&lt;0,0,AC153)</f>
        <v>0.05087488517</v>
      </c>
      <c r="AF153" s="11">
        <f t="shared" si="330"/>
        <v>0</v>
      </c>
      <c r="AG153" s="11">
        <f t="shared" si="323"/>
        <v>0.05087488517</v>
      </c>
      <c r="AH153" s="11">
        <f t="shared" si="324"/>
        <v>0.002588253941</v>
      </c>
    </row>
    <row r="154">
      <c r="A154" s="12">
        <v>0.0</v>
      </c>
      <c r="B154" s="12">
        <v>2.0</v>
      </c>
      <c r="C154" s="12" t="s">
        <v>28</v>
      </c>
      <c r="D154" s="12">
        <v>42.0</v>
      </c>
      <c r="E154" s="12">
        <v>13.0</v>
      </c>
      <c r="F154" s="12" t="s">
        <v>29</v>
      </c>
      <c r="G154" s="12">
        <v>0.0</v>
      </c>
      <c r="H154" s="12">
        <v>0.0</v>
      </c>
      <c r="I154" s="12">
        <f t="shared" si="313"/>
        <v>0.525</v>
      </c>
      <c r="J154" s="12">
        <f t="shared" si="314"/>
        <v>1.146128036</v>
      </c>
      <c r="K154" s="13">
        <f t="shared" si="315"/>
        <v>0</v>
      </c>
      <c r="L154" s="13">
        <f t="shared" si="316"/>
        <v>1</v>
      </c>
      <c r="M154" s="13">
        <f t="shared" si="317"/>
        <v>1</v>
      </c>
      <c r="N154" s="13">
        <f t="shared" si="318"/>
        <v>0</v>
      </c>
      <c r="O154" s="13">
        <f t="shared" si="319"/>
        <v>1</v>
      </c>
      <c r="P154" s="12">
        <v>1.0</v>
      </c>
      <c r="AC154" s="11">
        <f t="shared" si="320"/>
        <v>0.3329234592</v>
      </c>
      <c r="AD154" s="11">
        <f t="shared" si="321"/>
        <v>-1.067241983</v>
      </c>
      <c r="AE154" s="11">
        <f t="shared" ref="AE154:AF154" si="331">IF(AC154&lt;0,0,AC154)</f>
        <v>0.3329234592</v>
      </c>
      <c r="AF154" s="11">
        <f t="shared" si="331"/>
        <v>0</v>
      </c>
      <c r="AG154" s="11">
        <f t="shared" si="323"/>
        <v>0.3329234592</v>
      </c>
      <c r="AH154" s="11">
        <f t="shared" si="324"/>
        <v>0.1108380297</v>
      </c>
    </row>
    <row r="155">
      <c r="A155" s="8">
        <v>0.0</v>
      </c>
      <c r="B155" s="8">
        <v>2.0</v>
      </c>
      <c r="C155" s="8" t="s">
        <v>28</v>
      </c>
      <c r="D155" s="8">
        <v>51.0</v>
      </c>
      <c r="E155" s="8">
        <v>12.525</v>
      </c>
      <c r="F155" s="8" t="s">
        <v>29</v>
      </c>
      <c r="G155" s="8">
        <v>0.0</v>
      </c>
      <c r="H155" s="8">
        <v>0.0</v>
      </c>
      <c r="I155" s="8">
        <f t="shared" si="313"/>
        <v>0.6375</v>
      </c>
      <c r="J155" s="8">
        <f t="shared" si="314"/>
        <v>1.131137274</v>
      </c>
      <c r="K155" s="9">
        <f t="shared" si="315"/>
        <v>0</v>
      </c>
      <c r="L155" s="9">
        <f t="shared" si="316"/>
        <v>1</v>
      </c>
      <c r="M155" s="9">
        <f t="shared" si="317"/>
        <v>1</v>
      </c>
      <c r="N155" s="9">
        <f t="shared" si="318"/>
        <v>0</v>
      </c>
      <c r="O155" s="9">
        <f t="shared" si="319"/>
        <v>1</v>
      </c>
      <c r="P155" s="8">
        <v>1.0</v>
      </c>
      <c r="AC155" s="11">
        <f t="shared" si="320"/>
        <v>0.3607429906</v>
      </c>
      <c r="AD155" s="11">
        <f t="shared" si="321"/>
        <v>-1.087249587</v>
      </c>
      <c r="AE155" s="11">
        <f t="shared" ref="AE155:AF155" si="332">IF(AC155&lt;0,0,AC155)</f>
        <v>0.3607429906</v>
      </c>
      <c r="AF155" s="11">
        <f t="shared" si="332"/>
        <v>0</v>
      </c>
      <c r="AG155" s="11">
        <f t="shared" si="323"/>
        <v>0.3607429906</v>
      </c>
      <c r="AH155" s="11">
        <f t="shared" si="324"/>
        <v>0.1301355053</v>
      </c>
    </row>
    <row r="156">
      <c r="A156" s="12">
        <v>1.0</v>
      </c>
      <c r="B156" s="12">
        <v>1.0</v>
      </c>
      <c r="C156" s="12" t="s">
        <v>30</v>
      </c>
      <c r="D156" s="12">
        <v>22.0</v>
      </c>
      <c r="E156" s="12">
        <v>66.6</v>
      </c>
      <c r="F156" s="12" t="s">
        <v>29</v>
      </c>
      <c r="G156" s="12">
        <v>1.0</v>
      </c>
      <c r="H156" s="12">
        <v>0.0</v>
      </c>
      <c r="I156" s="12">
        <f t="shared" si="313"/>
        <v>0.275</v>
      </c>
      <c r="J156" s="12">
        <f t="shared" si="314"/>
        <v>1.829946696</v>
      </c>
      <c r="K156" s="13">
        <f t="shared" si="315"/>
        <v>1</v>
      </c>
      <c r="L156" s="13">
        <f t="shared" si="316"/>
        <v>0</v>
      </c>
      <c r="M156" s="13">
        <f t="shared" si="317"/>
        <v>1</v>
      </c>
      <c r="N156" s="13">
        <f t="shared" si="318"/>
        <v>0</v>
      </c>
      <c r="O156" s="13">
        <f t="shared" si="319"/>
        <v>0</v>
      </c>
      <c r="P156" s="12">
        <v>1.0</v>
      </c>
      <c r="AC156" s="11">
        <f t="shared" si="320"/>
        <v>-0.4670433283</v>
      </c>
      <c r="AD156" s="11">
        <f t="shared" si="321"/>
        <v>-0.4526383643</v>
      </c>
      <c r="AE156" s="11">
        <f t="shared" ref="AE156:AF156" si="333">IF(AC156&lt;0,0,AC156)</f>
        <v>0</v>
      </c>
      <c r="AF156" s="11">
        <f t="shared" si="333"/>
        <v>0</v>
      </c>
      <c r="AG156" s="11">
        <f t="shared" si="323"/>
        <v>0</v>
      </c>
      <c r="AH156" s="11">
        <f t="shared" si="324"/>
        <v>1</v>
      </c>
    </row>
    <row r="157">
      <c r="A157" s="8">
        <v>0.0</v>
      </c>
      <c r="B157" s="8">
        <v>3.0</v>
      </c>
      <c r="C157" s="8" t="s">
        <v>28</v>
      </c>
      <c r="D157" s="8">
        <v>55.5</v>
      </c>
      <c r="E157" s="8">
        <v>8.05</v>
      </c>
      <c r="F157" s="8" t="s">
        <v>29</v>
      </c>
      <c r="G157" s="8">
        <v>0.0</v>
      </c>
      <c r="H157" s="8">
        <v>0.0</v>
      </c>
      <c r="I157" s="8">
        <f t="shared" si="313"/>
        <v>0.69375</v>
      </c>
      <c r="J157" s="8">
        <f t="shared" si="314"/>
        <v>0.9566485792</v>
      </c>
      <c r="K157" s="9">
        <f t="shared" si="315"/>
        <v>0</v>
      </c>
      <c r="L157" s="9">
        <f t="shared" si="316"/>
        <v>0</v>
      </c>
      <c r="M157" s="9">
        <f t="shared" si="317"/>
        <v>1</v>
      </c>
      <c r="N157" s="9">
        <f t="shared" si="318"/>
        <v>0</v>
      </c>
      <c r="O157" s="9">
        <f t="shared" si="319"/>
        <v>1</v>
      </c>
      <c r="P157" s="8">
        <v>1.0</v>
      </c>
      <c r="AC157" s="11">
        <f t="shared" si="320"/>
        <v>0.5175198999</v>
      </c>
      <c r="AD157" s="11">
        <f t="shared" si="321"/>
        <v>-0.8429235239</v>
      </c>
      <c r="AE157" s="11">
        <f t="shared" ref="AE157:AF157" si="334">IF(AC157&lt;0,0,AC157)</f>
        <v>0.5175198999</v>
      </c>
      <c r="AF157" s="11">
        <f t="shared" si="334"/>
        <v>0</v>
      </c>
      <c r="AG157" s="11">
        <f t="shared" si="323"/>
        <v>0.5175198999</v>
      </c>
      <c r="AH157" s="11">
        <f t="shared" si="324"/>
        <v>0.2678268468</v>
      </c>
    </row>
    <row r="158">
      <c r="A158" s="12">
        <v>0.0</v>
      </c>
      <c r="B158" s="12">
        <v>3.0</v>
      </c>
      <c r="C158" s="12" t="s">
        <v>28</v>
      </c>
      <c r="D158" s="12">
        <v>40.5</v>
      </c>
      <c r="E158" s="12">
        <v>14.5</v>
      </c>
      <c r="F158" s="12" t="s">
        <v>29</v>
      </c>
      <c r="G158" s="12">
        <v>0.0</v>
      </c>
      <c r="H158" s="12">
        <v>2.0</v>
      </c>
      <c r="I158" s="12">
        <f t="shared" si="313"/>
        <v>0.50625</v>
      </c>
      <c r="J158" s="12">
        <f t="shared" si="314"/>
        <v>1.190331698</v>
      </c>
      <c r="K158" s="13">
        <f t="shared" si="315"/>
        <v>0</v>
      </c>
      <c r="L158" s="13">
        <f t="shared" si="316"/>
        <v>0</v>
      </c>
      <c r="M158" s="13">
        <f t="shared" si="317"/>
        <v>1</v>
      </c>
      <c r="N158" s="13">
        <f t="shared" si="318"/>
        <v>0</v>
      </c>
      <c r="O158" s="13">
        <f t="shared" si="319"/>
        <v>1</v>
      </c>
      <c r="P158" s="12">
        <v>1.0</v>
      </c>
      <c r="AC158" s="11">
        <f t="shared" si="320"/>
        <v>0.2302985061</v>
      </c>
      <c r="AD158" s="11">
        <f t="shared" si="321"/>
        <v>-1.396417657</v>
      </c>
      <c r="AE158" s="11">
        <f t="shared" ref="AE158:AF158" si="335">IF(AC158&lt;0,0,AC158)</f>
        <v>0.2302985061</v>
      </c>
      <c r="AF158" s="11">
        <f t="shared" si="335"/>
        <v>0</v>
      </c>
      <c r="AG158" s="11">
        <f t="shared" si="323"/>
        <v>0.2302985061</v>
      </c>
      <c r="AH158" s="11">
        <f t="shared" si="324"/>
        <v>0.0530374019</v>
      </c>
    </row>
    <row r="159" hidden="1">
      <c r="A159" s="8">
        <v>0.0</v>
      </c>
      <c r="B159" s="8">
        <v>3.0</v>
      </c>
      <c r="C159" s="8" t="s">
        <v>28</v>
      </c>
      <c r="D159" s="9"/>
      <c r="E159" s="8">
        <v>7.3125</v>
      </c>
      <c r="F159" s="8" t="s">
        <v>29</v>
      </c>
      <c r="G159" s="8">
        <v>0.0</v>
      </c>
      <c r="H159" s="8">
        <v>0.0</v>
      </c>
      <c r="I159" s="8"/>
      <c r="J159" s="8"/>
      <c r="K159" s="9"/>
      <c r="L159" s="9"/>
      <c r="M159" s="9"/>
      <c r="N159" s="9"/>
      <c r="O159" s="9"/>
      <c r="P159" s="9"/>
    </row>
    <row r="160">
      <c r="A160" s="12">
        <v>0.0</v>
      </c>
      <c r="B160" s="12">
        <v>1.0</v>
      </c>
      <c r="C160" s="12" t="s">
        <v>28</v>
      </c>
      <c r="D160" s="12">
        <v>51.0</v>
      </c>
      <c r="E160" s="12">
        <v>61.3792</v>
      </c>
      <c r="F160" s="12" t="s">
        <v>31</v>
      </c>
      <c r="G160" s="12">
        <v>0.0</v>
      </c>
      <c r="H160" s="12">
        <v>1.0</v>
      </c>
      <c r="I160" s="12">
        <f t="shared" ref="I160:I162" si="337">D160:D1003/$D$1</f>
        <v>0.6375</v>
      </c>
      <c r="J160" s="12">
        <f t="shared" ref="J160:J162" si="338">LOG10(E160:E1003 +1)</f>
        <v>1.795039801</v>
      </c>
      <c r="K160" s="13">
        <f t="shared" ref="K160:K162" si="339">IF(B160=1, 1, 0)</f>
        <v>1</v>
      </c>
      <c r="L160" s="13">
        <f t="shared" ref="L160:L162" si="340">IF(B160=2, 1, 0)</f>
        <v>0</v>
      </c>
      <c r="M160" s="13">
        <f t="shared" ref="M160:M162" si="341">IF(F160="S", 1, 0)</f>
        <v>0</v>
      </c>
      <c r="N160" s="13">
        <f t="shared" ref="N160:N162" si="342">IF(F160="C", 1,0)</f>
        <v>1</v>
      </c>
      <c r="O160" s="13">
        <f t="shared" ref="O160:O162" si="343">IF(C160="male", 1,0)</f>
        <v>1</v>
      </c>
      <c r="P160" s="12">
        <v>1.0</v>
      </c>
      <c r="AC160" s="11">
        <f t="shared" ref="AC160:AC162" si="344">SUMPRODUCT(G160:P160, $R$5:$AA$5)</f>
        <v>-0.5744692723</v>
      </c>
      <c r="AD160" s="11">
        <f t="shared" ref="AD160:AD162" si="345">SUMPRODUCT(G160:P160, $R$6:$AA$6)</f>
        <v>-0.6067742948</v>
      </c>
      <c r="AE160" s="11">
        <f t="shared" ref="AE160:AF160" si="336">IF(AC160&lt;0,0,AC160)</f>
        <v>0</v>
      </c>
      <c r="AF160" s="11">
        <f t="shared" si="336"/>
        <v>0</v>
      </c>
      <c r="AG160" s="11">
        <f t="shared" ref="AG160:AG162" si="347">AE160+AF160</f>
        <v>0</v>
      </c>
      <c r="AH160" s="11">
        <f t="shared" ref="AH160:AH162" si="348">(A160-AG160)^2</f>
        <v>0</v>
      </c>
    </row>
    <row r="161">
      <c r="A161" s="8">
        <v>1.0</v>
      </c>
      <c r="B161" s="8">
        <v>3.0</v>
      </c>
      <c r="C161" s="8" t="s">
        <v>30</v>
      </c>
      <c r="D161" s="8">
        <v>16.0</v>
      </c>
      <c r="E161" s="8">
        <v>7.7333</v>
      </c>
      <c r="F161" s="8" t="s">
        <v>33</v>
      </c>
      <c r="G161" s="8">
        <v>0.0</v>
      </c>
      <c r="H161" s="8">
        <v>0.0</v>
      </c>
      <c r="I161" s="8">
        <f t="shared" si="337"/>
        <v>0.2</v>
      </c>
      <c r="J161" s="8">
        <f t="shared" si="338"/>
        <v>0.941178379</v>
      </c>
      <c r="K161" s="9">
        <f t="shared" si="339"/>
        <v>0</v>
      </c>
      <c r="L161" s="9">
        <f t="shared" si="340"/>
        <v>0</v>
      </c>
      <c r="M161" s="9">
        <f t="shared" si="341"/>
        <v>0</v>
      </c>
      <c r="N161" s="9">
        <f t="shared" si="342"/>
        <v>0</v>
      </c>
      <c r="O161" s="9">
        <f t="shared" si="343"/>
        <v>0</v>
      </c>
      <c r="P161" s="8">
        <v>1.0</v>
      </c>
      <c r="AC161" s="11">
        <f t="shared" si="344"/>
        <v>0.1019523133</v>
      </c>
      <c r="AD161" s="11">
        <f t="shared" si="345"/>
        <v>-0.23439365</v>
      </c>
      <c r="AE161" s="11">
        <f t="shared" ref="AE161:AF161" si="346">IF(AC161&lt;0,0,AC161)</f>
        <v>0.1019523133</v>
      </c>
      <c r="AF161" s="11">
        <f t="shared" si="346"/>
        <v>0</v>
      </c>
      <c r="AG161" s="11">
        <f t="shared" si="347"/>
        <v>0.1019523133</v>
      </c>
      <c r="AH161" s="11">
        <f t="shared" si="348"/>
        <v>0.8064896477</v>
      </c>
    </row>
    <row r="162">
      <c r="A162" s="12">
        <v>0.0</v>
      </c>
      <c r="B162" s="12">
        <v>3.0</v>
      </c>
      <c r="C162" s="12" t="s">
        <v>28</v>
      </c>
      <c r="D162" s="12">
        <v>30.0</v>
      </c>
      <c r="E162" s="12">
        <v>8.05</v>
      </c>
      <c r="F162" s="12" t="s">
        <v>29</v>
      </c>
      <c r="G162" s="12">
        <v>0.0</v>
      </c>
      <c r="H162" s="12">
        <v>0.0</v>
      </c>
      <c r="I162" s="12">
        <f t="shared" si="337"/>
        <v>0.375</v>
      </c>
      <c r="J162" s="12">
        <f t="shared" si="338"/>
        <v>0.9566485792</v>
      </c>
      <c r="K162" s="13">
        <f t="shared" si="339"/>
        <v>0</v>
      </c>
      <c r="L162" s="13">
        <f t="shared" si="340"/>
        <v>0</v>
      </c>
      <c r="M162" s="13">
        <f t="shared" si="341"/>
        <v>1</v>
      </c>
      <c r="N162" s="13">
        <f t="shared" si="342"/>
        <v>0</v>
      </c>
      <c r="O162" s="13">
        <f t="shared" si="343"/>
        <v>1</v>
      </c>
      <c r="P162" s="12">
        <v>1.0</v>
      </c>
      <c r="AC162" s="11">
        <f t="shared" si="344"/>
        <v>0.4539486378</v>
      </c>
      <c r="AD162" s="11">
        <f t="shared" si="345"/>
        <v>-0.7743136703</v>
      </c>
      <c r="AE162" s="11">
        <f t="shared" ref="AE162:AF162" si="349">IF(AC162&lt;0,0,AC162)</f>
        <v>0.4539486378</v>
      </c>
      <c r="AF162" s="11">
        <f t="shared" si="349"/>
        <v>0</v>
      </c>
      <c r="AG162" s="11">
        <f t="shared" si="347"/>
        <v>0.4539486378</v>
      </c>
      <c r="AH162" s="11">
        <f t="shared" si="348"/>
        <v>0.2060693657</v>
      </c>
    </row>
    <row r="163" hidden="1">
      <c r="A163" s="8">
        <v>0.0</v>
      </c>
      <c r="B163" s="8">
        <v>3.0</v>
      </c>
      <c r="C163" s="8" t="s">
        <v>28</v>
      </c>
      <c r="D163" s="9"/>
      <c r="E163" s="8">
        <v>8.6625</v>
      </c>
      <c r="F163" s="8" t="s">
        <v>29</v>
      </c>
      <c r="G163" s="8">
        <v>0.0</v>
      </c>
      <c r="H163" s="8">
        <v>0.0</v>
      </c>
      <c r="I163" s="8"/>
      <c r="J163" s="8"/>
      <c r="K163" s="9"/>
      <c r="L163" s="9"/>
      <c r="M163" s="9"/>
      <c r="N163" s="9"/>
      <c r="O163" s="9"/>
      <c r="P163" s="9"/>
    </row>
    <row r="164" hidden="1">
      <c r="A164" s="12">
        <v>0.0</v>
      </c>
      <c r="B164" s="12">
        <v>3.0</v>
      </c>
      <c r="C164" s="12" t="s">
        <v>28</v>
      </c>
      <c r="D164" s="13"/>
      <c r="E164" s="12">
        <v>69.55</v>
      </c>
      <c r="F164" s="12" t="s">
        <v>29</v>
      </c>
      <c r="G164" s="12">
        <v>8.0</v>
      </c>
      <c r="H164" s="12">
        <v>2.0</v>
      </c>
      <c r="I164" s="12"/>
      <c r="J164" s="12"/>
      <c r="K164" s="13"/>
      <c r="L164" s="13"/>
      <c r="M164" s="13"/>
      <c r="N164" s="13"/>
      <c r="O164" s="13"/>
      <c r="P164" s="13"/>
    </row>
    <row r="165">
      <c r="A165" s="8">
        <v>0.0</v>
      </c>
      <c r="B165" s="8">
        <v>3.0</v>
      </c>
      <c r="C165" s="8" t="s">
        <v>28</v>
      </c>
      <c r="D165" s="8">
        <v>44.0</v>
      </c>
      <c r="E165" s="8">
        <v>16.1</v>
      </c>
      <c r="F165" s="8" t="s">
        <v>29</v>
      </c>
      <c r="G165" s="8">
        <v>0.0</v>
      </c>
      <c r="H165" s="8">
        <v>1.0</v>
      </c>
      <c r="I165" s="8">
        <f t="shared" ref="I165:I170" si="351">D165:D1003/$D$1</f>
        <v>0.55</v>
      </c>
      <c r="J165" s="8">
        <f t="shared" ref="J165:J170" si="352">LOG10(E165:E1003 +1)</f>
        <v>1.23299611</v>
      </c>
      <c r="K165" s="9">
        <f t="shared" ref="K165:K170" si="353">IF(B165=1, 1, 0)</f>
        <v>0</v>
      </c>
      <c r="L165" s="9">
        <f t="shared" ref="L165:L170" si="354">IF(B165=2, 1, 0)</f>
        <v>0</v>
      </c>
      <c r="M165" s="9">
        <f t="shared" ref="M165:M170" si="355">IF(F165="S", 1, 0)</f>
        <v>1</v>
      </c>
      <c r="N165" s="9">
        <f t="shared" ref="N165:N170" si="356">IF(F165="C", 1,0)</f>
        <v>0</v>
      </c>
      <c r="O165" s="9">
        <f t="shared" ref="O165:O170" si="357">IF(C165="male", 1,0)</f>
        <v>1</v>
      </c>
      <c r="P165" s="8">
        <v>1.0</v>
      </c>
      <c r="AC165" s="11">
        <f t="shared" ref="AC165:AC170" si="358">SUMPRODUCT(G165:P165, $R$5:$AA$5)</f>
        <v>0.3066646809</v>
      </c>
      <c r="AD165" s="11">
        <f t="shared" ref="AD165:AD170" si="359">SUMPRODUCT(G165:P165, $R$6:$AA$6)</f>
        <v>-1.153678731</v>
      </c>
      <c r="AE165" s="11">
        <f t="shared" ref="AE165:AF165" si="350">IF(AC165&lt;0,0,AC165)</f>
        <v>0.3066646809</v>
      </c>
      <c r="AF165" s="11">
        <f t="shared" si="350"/>
        <v>0</v>
      </c>
      <c r="AG165" s="11">
        <f t="shared" ref="AG165:AG170" si="361">AE165+AF165</f>
        <v>0.3066646809</v>
      </c>
      <c r="AH165" s="11">
        <f t="shared" ref="AH165:AH170" si="362">(A165-AG165)^2</f>
        <v>0.09404322648</v>
      </c>
    </row>
    <row r="166">
      <c r="A166" s="12">
        <v>1.0</v>
      </c>
      <c r="B166" s="12">
        <v>2.0</v>
      </c>
      <c r="C166" s="12" t="s">
        <v>30</v>
      </c>
      <c r="D166" s="12">
        <v>40.0</v>
      </c>
      <c r="E166" s="12">
        <v>15.75</v>
      </c>
      <c r="F166" s="12" t="s">
        <v>29</v>
      </c>
      <c r="G166" s="12">
        <v>0.0</v>
      </c>
      <c r="H166" s="12">
        <v>0.0</v>
      </c>
      <c r="I166" s="12">
        <f t="shared" si="351"/>
        <v>0.5</v>
      </c>
      <c r="J166" s="12">
        <f t="shared" si="352"/>
        <v>1.224014811</v>
      </c>
      <c r="K166" s="13">
        <f t="shared" si="353"/>
        <v>0</v>
      </c>
      <c r="L166" s="13">
        <f t="shared" si="354"/>
        <v>1</v>
      </c>
      <c r="M166" s="13">
        <f t="shared" si="355"/>
        <v>1</v>
      </c>
      <c r="N166" s="13">
        <f t="shared" si="356"/>
        <v>0</v>
      </c>
      <c r="O166" s="13">
        <f t="shared" si="357"/>
        <v>0</v>
      </c>
      <c r="P166" s="12">
        <v>1.0</v>
      </c>
      <c r="AC166" s="11">
        <f t="shared" si="358"/>
        <v>-0.01009313136</v>
      </c>
      <c r="AD166" s="11">
        <f t="shared" si="359"/>
        <v>-0.9185990692</v>
      </c>
      <c r="AE166" s="11">
        <f t="shared" ref="AE166:AF166" si="360">IF(AC166&lt;0,0,AC166)</f>
        <v>0</v>
      </c>
      <c r="AF166" s="11">
        <f t="shared" si="360"/>
        <v>0</v>
      </c>
      <c r="AG166" s="11">
        <f t="shared" si="361"/>
        <v>0</v>
      </c>
      <c r="AH166" s="11">
        <f t="shared" si="362"/>
        <v>1</v>
      </c>
    </row>
    <row r="167">
      <c r="A167" s="8">
        <v>0.0</v>
      </c>
      <c r="B167" s="8">
        <v>3.0</v>
      </c>
      <c r="C167" s="8" t="s">
        <v>28</v>
      </c>
      <c r="D167" s="8">
        <v>26.0</v>
      </c>
      <c r="E167" s="8">
        <v>7.775</v>
      </c>
      <c r="F167" s="8" t="s">
        <v>29</v>
      </c>
      <c r="G167" s="8">
        <v>0.0</v>
      </c>
      <c r="H167" s="8">
        <v>0.0</v>
      </c>
      <c r="I167" s="8">
        <f t="shared" si="351"/>
        <v>0.325</v>
      </c>
      <c r="J167" s="8">
        <f t="shared" si="352"/>
        <v>0.9432471251</v>
      </c>
      <c r="K167" s="9">
        <f t="shared" si="353"/>
        <v>0</v>
      </c>
      <c r="L167" s="9">
        <f t="shared" si="354"/>
        <v>0</v>
      </c>
      <c r="M167" s="9">
        <f t="shared" si="355"/>
        <v>1</v>
      </c>
      <c r="N167" s="9">
        <f t="shared" si="356"/>
        <v>0</v>
      </c>
      <c r="O167" s="9">
        <f t="shared" si="357"/>
        <v>1</v>
      </c>
      <c r="P167" s="8">
        <v>1.0</v>
      </c>
      <c r="AC167" s="11">
        <f t="shared" si="358"/>
        <v>0.4487886302</v>
      </c>
      <c r="AD167" s="11">
        <f t="shared" si="359"/>
        <v>-0.7597897921</v>
      </c>
      <c r="AE167" s="11">
        <f t="shared" ref="AE167:AF167" si="363">IF(AC167&lt;0,0,AC167)</f>
        <v>0.4487886302</v>
      </c>
      <c r="AF167" s="11">
        <f t="shared" si="363"/>
        <v>0</v>
      </c>
      <c r="AG167" s="11">
        <f t="shared" si="361"/>
        <v>0.4487886302</v>
      </c>
      <c r="AH167" s="11">
        <f t="shared" si="362"/>
        <v>0.2014112346</v>
      </c>
    </row>
    <row r="168">
      <c r="A168" s="12">
        <v>0.0</v>
      </c>
      <c r="B168" s="12">
        <v>3.0</v>
      </c>
      <c r="C168" s="12" t="s">
        <v>28</v>
      </c>
      <c r="D168" s="12">
        <v>17.0</v>
      </c>
      <c r="E168" s="12">
        <v>8.6625</v>
      </c>
      <c r="F168" s="12" t="s">
        <v>29</v>
      </c>
      <c r="G168" s="12">
        <v>0.0</v>
      </c>
      <c r="H168" s="12">
        <v>0.0</v>
      </c>
      <c r="I168" s="12">
        <f t="shared" si="351"/>
        <v>0.2125</v>
      </c>
      <c r="J168" s="12">
        <f t="shared" si="352"/>
        <v>0.9850895069</v>
      </c>
      <c r="K168" s="13">
        <f t="shared" si="353"/>
        <v>0</v>
      </c>
      <c r="L168" s="13">
        <f t="shared" si="354"/>
        <v>0</v>
      </c>
      <c r="M168" s="13">
        <f t="shared" si="355"/>
        <v>1</v>
      </c>
      <c r="N168" s="13">
        <f t="shared" si="356"/>
        <v>0</v>
      </c>
      <c r="O168" s="13">
        <f t="shared" si="357"/>
        <v>1</v>
      </c>
      <c r="P168" s="12">
        <v>1.0</v>
      </c>
      <c r="AC168" s="11">
        <f t="shared" si="358"/>
        <v>0.411327698</v>
      </c>
      <c r="AD168" s="11">
        <f t="shared" si="359"/>
        <v>-0.7473189571</v>
      </c>
      <c r="AE168" s="11">
        <f t="shared" ref="AE168:AF168" si="364">IF(AC168&lt;0,0,AC168)</f>
        <v>0.411327698</v>
      </c>
      <c r="AF168" s="11">
        <f t="shared" si="364"/>
        <v>0</v>
      </c>
      <c r="AG168" s="11">
        <f t="shared" si="361"/>
        <v>0.411327698</v>
      </c>
      <c r="AH168" s="11">
        <f t="shared" si="362"/>
        <v>0.1691904751</v>
      </c>
    </row>
    <row r="169">
      <c r="A169" s="8">
        <v>0.0</v>
      </c>
      <c r="B169" s="8">
        <v>3.0</v>
      </c>
      <c r="C169" s="8" t="s">
        <v>28</v>
      </c>
      <c r="D169" s="8">
        <v>1.0</v>
      </c>
      <c r="E169" s="8">
        <v>39.6875</v>
      </c>
      <c r="F169" s="8" t="s">
        <v>29</v>
      </c>
      <c r="G169" s="8">
        <v>4.0</v>
      </c>
      <c r="H169" s="8">
        <v>1.0</v>
      </c>
      <c r="I169" s="8">
        <f t="shared" si="351"/>
        <v>0.0125</v>
      </c>
      <c r="J169" s="8">
        <f t="shared" si="352"/>
        <v>1.609461006</v>
      </c>
      <c r="K169" s="9">
        <f t="shared" si="353"/>
        <v>0</v>
      </c>
      <c r="L169" s="9">
        <f t="shared" si="354"/>
        <v>0</v>
      </c>
      <c r="M169" s="9">
        <f t="shared" si="355"/>
        <v>1</v>
      </c>
      <c r="N169" s="9">
        <f t="shared" si="356"/>
        <v>0</v>
      </c>
      <c r="O169" s="9">
        <f t="shared" si="357"/>
        <v>1</v>
      </c>
      <c r="P169" s="8">
        <v>1.0</v>
      </c>
      <c r="AC169" s="11">
        <f t="shared" si="358"/>
        <v>0.5911704019</v>
      </c>
      <c r="AD169" s="11">
        <f t="shared" si="359"/>
        <v>0.2974896583</v>
      </c>
      <c r="AE169" s="11">
        <f t="shared" ref="AE169:AF169" si="365">IF(AC169&lt;0,0,AC169)</f>
        <v>0.5911704019</v>
      </c>
      <c r="AF169" s="11">
        <f t="shared" si="365"/>
        <v>0.2974896583</v>
      </c>
      <c r="AG169" s="11">
        <f t="shared" si="361"/>
        <v>0.8886600602</v>
      </c>
      <c r="AH169" s="11">
        <f t="shared" si="362"/>
        <v>0.7897167026</v>
      </c>
    </row>
    <row r="170">
      <c r="A170" s="12">
        <v>1.0</v>
      </c>
      <c r="B170" s="12">
        <v>3.0</v>
      </c>
      <c r="C170" s="12" t="s">
        <v>28</v>
      </c>
      <c r="D170" s="12">
        <v>9.0</v>
      </c>
      <c r="E170" s="12">
        <v>20.525</v>
      </c>
      <c r="F170" s="12" t="s">
        <v>29</v>
      </c>
      <c r="G170" s="12">
        <v>0.0</v>
      </c>
      <c r="H170" s="12">
        <v>2.0</v>
      </c>
      <c r="I170" s="12">
        <f t="shared" si="351"/>
        <v>0.1125</v>
      </c>
      <c r="J170" s="12">
        <f t="shared" si="352"/>
        <v>1.33294316</v>
      </c>
      <c r="K170" s="13">
        <f t="shared" si="353"/>
        <v>0</v>
      </c>
      <c r="L170" s="13">
        <f t="shared" si="354"/>
        <v>0</v>
      </c>
      <c r="M170" s="13">
        <f t="shared" si="355"/>
        <v>1</v>
      </c>
      <c r="N170" s="13">
        <f t="shared" si="356"/>
        <v>0</v>
      </c>
      <c r="O170" s="13">
        <f t="shared" si="357"/>
        <v>1</v>
      </c>
      <c r="P170" s="12">
        <v>1.0</v>
      </c>
      <c r="AC170" s="11">
        <f t="shared" si="358"/>
        <v>0.1005629197</v>
      </c>
      <c r="AD170" s="11">
        <f t="shared" si="359"/>
        <v>-1.351692793</v>
      </c>
      <c r="AE170" s="11">
        <f t="shared" ref="AE170:AF170" si="366">IF(AC170&lt;0,0,AC170)</f>
        <v>0.1005629197</v>
      </c>
      <c r="AF170" s="11">
        <f t="shared" si="366"/>
        <v>0</v>
      </c>
      <c r="AG170" s="11">
        <f t="shared" si="361"/>
        <v>0.1005629197</v>
      </c>
      <c r="AH170" s="11">
        <f t="shared" si="362"/>
        <v>0.8089870614</v>
      </c>
    </row>
    <row r="171" hidden="1">
      <c r="A171" s="8">
        <v>1.0</v>
      </c>
      <c r="B171" s="8">
        <v>1.0</v>
      </c>
      <c r="C171" s="8" t="s">
        <v>30</v>
      </c>
      <c r="D171" s="9"/>
      <c r="E171" s="8">
        <v>55.0</v>
      </c>
      <c r="F171" s="8" t="s">
        <v>29</v>
      </c>
      <c r="G171" s="8">
        <v>0.0</v>
      </c>
      <c r="H171" s="8">
        <v>1.0</v>
      </c>
      <c r="I171" s="8"/>
      <c r="J171" s="8"/>
      <c r="K171" s="9"/>
      <c r="L171" s="9"/>
      <c r="M171" s="9"/>
      <c r="N171" s="9"/>
      <c r="O171" s="9"/>
      <c r="P171" s="9"/>
    </row>
    <row r="172">
      <c r="A172" s="12">
        <v>0.0</v>
      </c>
      <c r="B172" s="12">
        <v>3.0</v>
      </c>
      <c r="C172" s="12" t="s">
        <v>30</v>
      </c>
      <c r="D172" s="12">
        <v>45.0</v>
      </c>
      <c r="E172" s="12">
        <v>27.9</v>
      </c>
      <c r="F172" s="12" t="s">
        <v>29</v>
      </c>
      <c r="G172" s="12">
        <v>1.0</v>
      </c>
      <c r="H172" s="12">
        <v>4.0</v>
      </c>
      <c r="I172" s="12">
        <f>D172:D1003/$D$1</f>
        <v>0.5625</v>
      </c>
      <c r="J172" s="12">
        <f>LOG10(E172:E1003 +1)</f>
        <v>1.460897843</v>
      </c>
      <c r="K172" s="13">
        <f>IF(B172=1, 1, 0)</f>
        <v>0</v>
      </c>
      <c r="L172" s="13">
        <f>IF(B172=2, 1, 0)</f>
        <v>0</v>
      </c>
      <c r="M172" s="13">
        <f>IF(F172="S", 1, 0)</f>
        <v>1</v>
      </c>
      <c r="N172" s="13">
        <f>IF(F172="C", 1,0)</f>
        <v>0</v>
      </c>
      <c r="O172" s="13">
        <f>IF(C172="male", 1,0)</f>
        <v>0</v>
      </c>
      <c r="P172" s="12">
        <v>1.0</v>
      </c>
      <c r="AC172" s="11">
        <f>SUMPRODUCT(G172:P172, $R$5:$AA$5)</f>
        <v>-0.1998976285</v>
      </c>
      <c r="AD172" s="11">
        <f>SUMPRODUCT(G172:P172, $R$6:$AA$6)</f>
        <v>-1.487322307</v>
      </c>
      <c r="AE172" s="11">
        <f t="shared" ref="AE172:AF172" si="367">IF(AC172&lt;0,0,AC172)</f>
        <v>0</v>
      </c>
      <c r="AF172" s="11">
        <f t="shared" si="367"/>
        <v>0</v>
      </c>
      <c r="AG172" s="11">
        <f>AE172+AF172</f>
        <v>0</v>
      </c>
      <c r="AH172" s="11">
        <f>(A172-AG172)^2</f>
        <v>0</v>
      </c>
    </row>
    <row r="173" hidden="1">
      <c r="A173" s="8">
        <v>0.0</v>
      </c>
      <c r="B173" s="8">
        <v>1.0</v>
      </c>
      <c r="C173" s="8" t="s">
        <v>28</v>
      </c>
      <c r="D173" s="9"/>
      <c r="E173" s="8">
        <v>25.925</v>
      </c>
      <c r="F173" s="8" t="s">
        <v>29</v>
      </c>
      <c r="G173" s="8">
        <v>0.0</v>
      </c>
      <c r="H173" s="8">
        <v>0.0</v>
      </c>
      <c r="I173" s="8"/>
      <c r="J173" s="8"/>
      <c r="K173" s="9"/>
      <c r="L173" s="9"/>
      <c r="M173" s="9"/>
      <c r="N173" s="9"/>
      <c r="O173" s="9"/>
      <c r="P173" s="9"/>
    </row>
    <row r="174">
      <c r="A174" s="12">
        <v>0.0</v>
      </c>
      <c r="B174" s="12">
        <v>3.0</v>
      </c>
      <c r="C174" s="12" t="s">
        <v>28</v>
      </c>
      <c r="D174" s="12">
        <v>28.0</v>
      </c>
      <c r="E174" s="12">
        <v>56.4958</v>
      </c>
      <c r="F174" s="12" t="s">
        <v>29</v>
      </c>
      <c r="G174" s="12">
        <v>0.0</v>
      </c>
      <c r="H174" s="12">
        <v>0.0</v>
      </c>
      <c r="I174" s="12">
        <f t="shared" ref="I174:I180" si="369">D174:D1003/$D$1</f>
        <v>0.35</v>
      </c>
      <c r="J174" s="12">
        <f t="shared" ref="J174:J180" si="370">LOG10(E174:E1003 +1)</f>
        <v>1.759636121</v>
      </c>
      <c r="K174" s="13">
        <f t="shared" ref="K174:K180" si="371">IF(B174=1, 1, 0)</f>
        <v>0</v>
      </c>
      <c r="L174" s="13">
        <f t="shared" ref="L174:L180" si="372">IF(B174=2, 1, 0)</f>
        <v>0</v>
      </c>
      <c r="M174" s="13">
        <f t="shared" ref="M174:M180" si="373">IF(F174="S", 1, 0)</f>
        <v>1</v>
      </c>
      <c r="N174" s="13">
        <f t="shared" ref="N174:N180" si="374">IF(F174="C", 1,0)</f>
        <v>0</v>
      </c>
      <c r="O174" s="13">
        <f t="shared" ref="O174:O180" si="375">IF(C174="male", 1,0)</f>
        <v>1</v>
      </c>
      <c r="P174" s="12">
        <v>1.0</v>
      </c>
      <c r="AC174" s="11">
        <f t="shared" ref="AC174:AC180" si="376">SUMPRODUCT(G174:P174, $R$5:$AA$5)</f>
        <v>0.1606402115</v>
      </c>
      <c r="AD174" s="11">
        <f t="shared" ref="AD174:AD180" si="377">SUMPRODUCT(G174:P174, $R$6:$AA$6)</f>
        <v>-0.9943167316</v>
      </c>
      <c r="AE174" s="11">
        <f t="shared" ref="AE174:AF174" si="368">IF(AC174&lt;0,0,AC174)</f>
        <v>0.1606402115</v>
      </c>
      <c r="AF174" s="11">
        <f t="shared" si="368"/>
        <v>0</v>
      </c>
      <c r="AG174" s="11">
        <f t="shared" ref="AG174:AG180" si="379">AE174+AF174</f>
        <v>0.1606402115</v>
      </c>
      <c r="AH174" s="11">
        <f t="shared" ref="AH174:AH180" si="380">(A174-AG174)^2</f>
        <v>0.02580527755</v>
      </c>
    </row>
    <row r="175">
      <c r="A175" s="8">
        <v>0.0</v>
      </c>
      <c r="B175" s="8">
        <v>1.0</v>
      </c>
      <c r="C175" s="8" t="s">
        <v>28</v>
      </c>
      <c r="D175" s="8">
        <v>61.0</v>
      </c>
      <c r="E175" s="8">
        <v>33.5</v>
      </c>
      <c r="F175" s="8" t="s">
        <v>29</v>
      </c>
      <c r="G175" s="8">
        <v>0.0</v>
      </c>
      <c r="H175" s="8">
        <v>0.0</v>
      </c>
      <c r="I175" s="8">
        <f t="shared" si="369"/>
        <v>0.7625</v>
      </c>
      <c r="J175" s="8">
        <f t="shared" si="370"/>
        <v>1.537819095</v>
      </c>
      <c r="K175" s="9">
        <f t="shared" si="371"/>
        <v>1</v>
      </c>
      <c r="L175" s="9">
        <f t="shared" si="372"/>
        <v>0</v>
      </c>
      <c r="M175" s="9">
        <f t="shared" si="373"/>
        <v>1</v>
      </c>
      <c r="N175" s="9">
        <f t="shared" si="374"/>
        <v>0</v>
      </c>
      <c r="O175" s="9">
        <f t="shared" si="375"/>
        <v>1</v>
      </c>
      <c r="P175" s="8">
        <v>1.0</v>
      </c>
      <c r="AC175" s="11">
        <f t="shared" si="376"/>
        <v>-0.08657996354</v>
      </c>
      <c r="AD175" s="11">
        <f t="shared" si="377"/>
        <v>-1.000984341</v>
      </c>
      <c r="AE175" s="11">
        <f t="shared" ref="AE175:AF175" si="378">IF(AC175&lt;0,0,AC175)</f>
        <v>0</v>
      </c>
      <c r="AF175" s="11">
        <f t="shared" si="378"/>
        <v>0</v>
      </c>
      <c r="AG175" s="11">
        <f t="shared" si="379"/>
        <v>0</v>
      </c>
      <c r="AH175" s="11">
        <f t="shared" si="380"/>
        <v>0</v>
      </c>
    </row>
    <row r="176">
      <c r="A176" s="12">
        <v>0.0</v>
      </c>
      <c r="B176" s="12">
        <v>3.0</v>
      </c>
      <c r="C176" s="12" t="s">
        <v>28</v>
      </c>
      <c r="D176" s="12">
        <v>4.0</v>
      </c>
      <c r="E176" s="12">
        <v>29.125</v>
      </c>
      <c r="F176" s="12" t="s">
        <v>33</v>
      </c>
      <c r="G176" s="12">
        <v>4.0</v>
      </c>
      <c r="H176" s="12">
        <v>1.0</v>
      </c>
      <c r="I176" s="12">
        <f t="shared" si="369"/>
        <v>0.05</v>
      </c>
      <c r="J176" s="12">
        <f t="shared" si="370"/>
        <v>1.478927056</v>
      </c>
      <c r="K176" s="13">
        <f t="shared" si="371"/>
        <v>0</v>
      </c>
      <c r="L176" s="13">
        <f t="shared" si="372"/>
        <v>0</v>
      </c>
      <c r="M176" s="13">
        <f t="shared" si="373"/>
        <v>0</v>
      </c>
      <c r="N176" s="13">
        <f t="shared" si="374"/>
        <v>0</v>
      </c>
      <c r="O176" s="13">
        <f t="shared" si="375"/>
        <v>1</v>
      </c>
      <c r="P176" s="12">
        <v>1.0</v>
      </c>
      <c r="AC176" s="11">
        <f t="shared" si="376"/>
        <v>0.6329343728</v>
      </c>
      <c r="AD176" s="11">
        <f t="shared" si="377"/>
        <v>0.6588429387</v>
      </c>
      <c r="AE176" s="11">
        <f t="shared" ref="AE176:AF176" si="381">IF(AC176&lt;0,0,AC176)</f>
        <v>0.6329343728</v>
      </c>
      <c r="AF176" s="11">
        <f t="shared" si="381"/>
        <v>0.6588429387</v>
      </c>
      <c r="AG176" s="11">
        <f t="shared" si="379"/>
        <v>1.291777312</v>
      </c>
      <c r="AH176" s="11">
        <f t="shared" si="380"/>
        <v>1.668688623</v>
      </c>
    </row>
    <row r="177">
      <c r="A177" s="8">
        <v>1.0</v>
      </c>
      <c r="B177" s="8">
        <v>3.0</v>
      </c>
      <c r="C177" s="8" t="s">
        <v>30</v>
      </c>
      <c r="D177" s="8">
        <v>1.0</v>
      </c>
      <c r="E177" s="8">
        <v>11.1333</v>
      </c>
      <c r="F177" s="8" t="s">
        <v>29</v>
      </c>
      <c r="G177" s="8">
        <v>1.0</v>
      </c>
      <c r="H177" s="8">
        <v>1.0</v>
      </c>
      <c r="I177" s="8">
        <f t="shared" si="369"/>
        <v>0.0125</v>
      </c>
      <c r="J177" s="8">
        <f t="shared" si="370"/>
        <v>1.083978936</v>
      </c>
      <c r="K177" s="9">
        <f t="shared" si="371"/>
        <v>0</v>
      </c>
      <c r="L177" s="9">
        <f t="shared" si="372"/>
        <v>0</v>
      </c>
      <c r="M177" s="9">
        <f t="shared" si="373"/>
        <v>1</v>
      </c>
      <c r="N177" s="9">
        <f t="shared" si="374"/>
        <v>0</v>
      </c>
      <c r="O177" s="9">
        <f t="shared" si="375"/>
        <v>0</v>
      </c>
      <c r="P177" s="8">
        <v>1.0</v>
      </c>
      <c r="AC177" s="11">
        <f t="shared" si="376"/>
        <v>0.07462775136</v>
      </c>
      <c r="AD177" s="11">
        <f t="shared" si="377"/>
        <v>-0.4707489843</v>
      </c>
      <c r="AE177" s="11">
        <f t="shared" ref="AE177:AF177" si="382">IF(AC177&lt;0,0,AC177)</f>
        <v>0.07462775136</v>
      </c>
      <c r="AF177" s="11">
        <f t="shared" si="382"/>
        <v>0</v>
      </c>
      <c r="AG177" s="11">
        <f t="shared" si="379"/>
        <v>0.07462775136</v>
      </c>
      <c r="AH177" s="11">
        <f t="shared" si="380"/>
        <v>0.8563137985</v>
      </c>
    </row>
    <row r="178">
      <c r="A178" s="12">
        <v>0.0</v>
      </c>
      <c r="B178" s="12">
        <v>3.0</v>
      </c>
      <c r="C178" s="12" t="s">
        <v>28</v>
      </c>
      <c r="D178" s="12">
        <v>21.0</v>
      </c>
      <c r="E178" s="12">
        <v>7.925</v>
      </c>
      <c r="F178" s="12" t="s">
        <v>29</v>
      </c>
      <c r="G178" s="12">
        <v>0.0</v>
      </c>
      <c r="H178" s="12">
        <v>0.0</v>
      </c>
      <c r="I178" s="12">
        <f t="shared" si="369"/>
        <v>0.2625</v>
      </c>
      <c r="J178" s="12">
        <f t="shared" si="370"/>
        <v>0.9506082248</v>
      </c>
      <c r="K178" s="13">
        <f t="shared" si="371"/>
        <v>0</v>
      </c>
      <c r="L178" s="13">
        <f t="shared" si="372"/>
        <v>0</v>
      </c>
      <c r="M178" s="13">
        <f t="shared" si="373"/>
        <v>1</v>
      </c>
      <c r="N178" s="13">
        <f t="shared" si="374"/>
        <v>0</v>
      </c>
      <c r="O178" s="13">
        <f t="shared" si="375"/>
        <v>1</v>
      </c>
      <c r="P178" s="12">
        <v>1.0</v>
      </c>
      <c r="AC178" s="11">
        <f t="shared" si="376"/>
        <v>0.4336805845</v>
      </c>
      <c r="AD178" s="11">
        <f t="shared" si="377"/>
        <v>-0.7484030085</v>
      </c>
      <c r="AE178" s="11">
        <f t="shared" ref="AE178:AF178" si="383">IF(AC178&lt;0,0,AC178)</f>
        <v>0.4336805845</v>
      </c>
      <c r="AF178" s="11">
        <f t="shared" si="383"/>
        <v>0</v>
      </c>
      <c r="AG178" s="11">
        <f t="shared" si="379"/>
        <v>0.4336805845</v>
      </c>
      <c r="AH178" s="11">
        <f t="shared" si="380"/>
        <v>0.1880788494</v>
      </c>
    </row>
    <row r="179">
      <c r="A179" s="8">
        <v>0.0</v>
      </c>
      <c r="B179" s="8">
        <v>1.0</v>
      </c>
      <c r="C179" s="8" t="s">
        <v>28</v>
      </c>
      <c r="D179" s="8">
        <v>56.0</v>
      </c>
      <c r="E179" s="8">
        <v>30.6958</v>
      </c>
      <c r="F179" s="8" t="s">
        <v>31</v>
      </c>
      <c r="G179" s="8">
        <v>0.0</v>
      </c>
      <c r="H179" s="8">
        <v>0.0</v>
      </c>
      <c r="I179" s="8">
        <f t="shared" si="369"/>
        <v>0.7</v>
      </c>
      <c r="J179" s="8">
        <f t="shared" si="370"/>
        <v>1.501001718</v>
      </c>
      <c r="K179" s="9">
        <f t="shared" si="371"/>
        <v>1</v>
      </c>
      <c r="L179" s="9">
        <f t="shared" si="372"/>
        <v>0</v>
      </c>
      <c r="M179" s="9">
        <f t="shared" si="373"/>
        <v>0</v>
      </c>
      <c r="N179" s="9">
        <f t="shared" si="374"/>
        <v>1</v>
      </c>
      <c r="O179" s="9">
        <f t="shared" si="375"/>
        <v>1</v>
      </c>
      <c r="P179" s="8">
        <v>1.0</v>
      </c>
      <c r="AC179" s="11">
        <f t="shared" si="376"/>
        <v>-0.3734664848</v>
      </c>
      <c r="AD179" s="11">
        <f t="shared" si="377"/>
        <v>-0.2735648804</v>
      </c>
      <c r="AE179" s="11">
        <f t="shared" ref="AE179:AF179" si="384">IF(AC179&lt;0,0,AC179)</f>
        <v>0</v>
      </c>
      <c r="AF179" s="11">
        <f t="shared" si="384"/>
        <v>0</v>
      </c>
      <c r="AG179" s="11">
        <f t="shared" si="379"/>
        <v>0</v>
      </c>
      <c r="AH179" s="11">
        <f t="shared" si="380"/>
        <v>0</v>
      </c>
    </row>
    <row r="180">
      <c r="A180" s="12">
        <v>0.0</v>
      </c>
      <c r="B180" s="12">
        <v>3.0</v>
      </c>
      <c r="C180" s="12" t="s">
        <v>28</v>
      </c>
      <c r="D180" s="12">
        <v>18.0</v>
      </c>
      <c r="E180" s="12">
        <v>7.8542</v>
      </c>
      <c r="F180" s="12" t="s">
        <v>29</v>
      </c>
      <c r="G180" s="12">
        <v>1.0</v>
      </c>
      <c r="H180" s="12">
        <v>1.0</v>
      </c>
      <c r="I180" s="12">
        <f t="shared" si="369"/>
        <v>0.225</v>
      </c>
      <c r="J180" s="12">
        <f t="shared" si="370"/>
        <v>0.9471493277</v>
      </c>
      <c r="K180" s="13">
        <f t="shared" si="371"/>
        <v>0</v>
      </c>
      <c r="L180" s="13">
        <f t="shared" si="372"/>
        <v>0</v>
      </c>
      <c r="M180" s="13">
        <f t="shared" si="373"/>
        <v>1</v>
      </c>
      <c r="N180" s="13">
        <f t="shared" si="374"/>
        <v>0</v>
      </c>
      <c r="O180" s="13">
        <f t="shared" si="375"/>
        <v>1</v>
      </c>
      <c r="P180" s="12">
        <v>1.0</v>
      </c>
      <c r="AC180" s="11">
        <f t="shared" si="376"/>
        <v>0.476203343</v>
      </c>
      <c r="AD180" s="11">
        <f t="shared" si="377"/>
        <v>-0.6432064376</v>
      </c>
      <c r="AE180" s="11">
        <f t="shared" ref="AE180:AF180" si="385">IF(AC180&lt;0,0,AC180)</f>
        <v>0.476203343</v>
      </c>
      <c r="AF180" s="11">
        <f t="shared" si="385"/>
        <v>0</v>
      </c>
      <c r="AG180" s="11">
        <f t="shared" si="379"/>
        <v>0.476203343</v>
      </c>
      <c r="AH180" s="11">
        <f t="shared" si="380"/>
        <v>0.2267696239</v>
      </c>
    </row>
    <row r="181" hidden="1">
      <c r="A181" s="8">
        <v>0.0</v>
      </c>
      <c r="B181" s="8">
        <v>3.0</v>
      </c>
      <c r="C181" s="8" t="s">
        <v>28</v>
      </c>
      <c r="D181" s="9"/>
      <c r="E181" s="8">
        <v>25.4667</v>
      </c>
      <c r="F181" s="8" t="s">
        <v>29</v>
      </c>
      <c r="G181" s="8">
        <v>3.0</v>
      </c>
      <c r="H181" s="8">
        <v>1.0</v>
      </c>
      <c r="I181" s="8"/>
      <c r="J181" s="8"/>
      <c r="K181" s="9"/>
      <c r="L181" s="9"/>
      <c r="M181" s="9"/>
      <c r="N181" s="9"/>
      <c r="O181" s="9"/>
      <c r="P181" s="9"/>
    </row>
    <row r="182">
      <c r="A182" s="12">
        <v>0.0</v>
      </c>
      <c r="B182" s="12">
        <v>1.0</v>
      </c>
      <c r="C182" s="12" t="s">
        <v>30</v>
      </c>
      <c r="D182" s="12">
        <v>50.0</v>
      </c>
      <c r="E182" s="12">
        <v>28.7125</v>
      </c>
      <c r="F182" s="12" t="s">
        <v>31</v>
      </c>
      <c r="G182" s="12">
        <v>0.0</v>
      </c>
      <c r="H182" s="12">
        <v>0.0</v>
      </c>
      <c r="I182" s="12">
        <f t="shared" ref="I182:I184" si="387">D182:D1003/$D$1</f>
        <v>0.625</v>
      </c>
      <c r="J182" s="12">
        <f t="shared" ref="J182:J184" si="388">LOG10(E182:E1003 +1)</f>
        <v>1.472939195</v>
      </c>
      <c r="K182" s="13">
        <f t="shared" ref="K182:K184" si="389">IF(B182=1, 1, 0)</f>
        <v>1</v>
      </c>
      <c r="L182" s="13">
        <f t="shared" ref="L182:L184" si="390">IF(B182=2, 1, 0)</f>
        <v>0</v>
      </c>
      <c r="M182" s="13">
        <f t="shared" ref="M182:M184" si="391">IF(F182="S", 1, 0)</f>
        <v>0</v>
      </c>
      <c r="N182" s="13">
        <f t="shared" ref="N182:N184" si="392">IF(F182="C", 1,0)</f>
        <v>1</v>
      </c>
      <c r="O182" s="13">
        <f t="shared" ref="O182:O184" si="393">IF(C182="male", 1,0)</f>
        <v>0</v>
      </c>
      <c r="P182" s="12">
        <v>1.0</v>
      </c>
      <c r="AC182" s="11">
        <f t="shared" ref="AC182:AC184" si="394">SUMPRODUCT(G182:P182, $R$5:$AA$5)</f>
        <v>-0.6884126534</v>
      </c>
      <c r="AD182" s="11">
        <f t="shared" ref="AD182:AD184" si="395">SUMPRODUCT(G182:P182, $R$6:$AA$6)</f>
        <v>-0.08442156561</v>
      </c>
      <c r="AE182" s="11">
        <f t="shared" ref="AE182:AF182" si="386">IF(AC182&lt;0,0,AC182)</f>
        <v>0</v>
      </c>
      <c r="AF182" s="11">
        <f t="shared" si="386"/>
        <v>0</v>
      </c>
      <c r="AG182" s="11">
        <f t="shared" ref="AG182:AG184" si="397">AE182+AF182</f>
        <v>0</v>
      </c>
      <c r="AH182" s="11">
        <f t="shared" ref="AH182:AH184" si="398">(A182-AG182)^2</f>
        <v>0</v>
      </c>
    </row>
    <row r="183">
      <c r="A183" s="8">
        <v>0.0</v>
      </c>
      <c r="B183" s="8">
        <v>2.0</v>
      </c>
      <c r="C183" s="8" t="s">
        <v>28</v>
      </c>
      <c r="D183" s="8">
        <v>30.0</v>
      </c>
      <c r="E183" s="8">
        <v>13.0</v>
      </c>
      <c r="F183" s="8" t="s">
        <v>29</v>
      </c>
      <c r="G183" s="8">
        <v>0.0</v>
      </c>
      <c r="H183" s="8">
        <v>0.0</v>
      </c>
      <c r="I183" s="8">
        <f t="shared" si="387"/>
        <v>0.375</v>
      </c>
      <c r="J183" s="8">
        <f t="shared" si="388"/>
        <v>1.146128036</v>
      </c>
      <c r="K183" s="9">
        <f t="shared" si="389"/>
        <v>0</v>
      </c>
      <c r="L183" s="9">
        <f t="shared" si="390"/>
        <v>1</v>
      </c>
      <c r="M183" s="9">
        <f t="shared" si="391"/>
        <v>1</v>
      </c>
      <c r="N183" s="9">
        <f t="shared" si="392"/>
        <v>0</v>
      </c>
      <c r="O183" s="9">
        <f t="shared" si="393"/>
        <v>1</v>
      </c>
      <c r="P183" s="8">
        <v>1.0</v>
      </c>
      <c r="AC183" s="11">
        <f t="shared" si="394"/>
        <v>0.3030075711</v>
      </c>
      <c r="AD183" s="11">
        <f t="shared" si="395"/>
        <v>-1.034954993</v>
      </c>
      <c r="AE183" s="11">
        <f t="shared" ref="AE183:AF183" si="396">IF(AC183&lt;0,0,AC183)</f>
        <v>0.3030075711</v>
      </c>
      <c r="AF183" s="11">
        <f t="shared" si="396"/>
        <v>0</v>
      </c>
      <c r="AG183" s="11">
        <f t="shared" si="397"/>
        <v>0.3030075711</v>
      </c>
      <c r="AH183" s="11">
        <f t="shared" si="398"/>
        <v>0.09181358815</v>
      </c>
    </row>
    <row r="184">
      <c r="A184" s="12">
        <v>0.0</v>
      </c>
      <c r="B184" s="12">
        <v>3.0</v>
      </c>
      <c r="C184" s="12" t="s">
        <v>28</v>
      </c>
      <c r="D184" s="12">
        <v>36.0</v>
      </c>
      <c r="E184" s="12">
        <v>0.0</v>
      </c>
      <c r="F184" s="12" t="s">
        <v>29</v>
      </c>
      <c r="G184" s="12">
        <v>0.0</v>
      </c>
      <c r="H184" s="12">
        <v>0.0</v>
      </c>
      <c r="I184" s="12">
        <f t="shared" si="387"/>
        <v>0.45</v>
      </c>
      <c r="J184" s="12">
        <f t="shared" si="388"/>
        <v>0</v>
      </c>
      <c r="K184" s="13">
        <f t="shared" si="389"/>
        <v>0</v>
      </c>
      <c r="L184" s="13">
        <f t="shared" si="390"/>
        <v>0</v>
      </c>
      <c r="M184" s="13">
        <f t="shared" si="391"/>
        <v>1</v>
      </c>
      <c r="N184" s="13">
        <f t="shared" si="392"/>
        <v>0</v>
      </c>
      <c r="O184" s="13">
        <f t="shared" si="393"/>
        <v>1</v>
      </c>
      <c r="P184" s="12">
        <v>1.0</v>
      </c>
      <c r="AC184" s="11">
        <f t="shared" si="394"/>
        <v>0.8124028914</v>
      </c>
      <c r="AD184" s="11">
        <f t="shared" si="395"/>
        <v>-0.521943037</v>
      </c>
      <c r="AE184" s="11">
        <f t="shared" ref="AE184:AF184" si="399">IF(AC184&lt;0,0,AC184)</f>
        <v>0.8124028914</v>
      </c>
      <c r="AF184" s="11">
        <f t="shared" si="399"/>
        <v>0</v>
      </c>
      <c r="AG184" s="11">
        <f t="shared" si="397"/>
        <v>0.8124028914</v>
      </c>
      <c r="AH184" s="11">
        <f t="shared" si="398"/>
        <v>0.6599984579</v>
      </c>
    </row>
    <row r="185" hidden="1">
      <c r="A185" s="8">
        <v>0.0</v>
      </c>
      <c r="B185" s="8">
        <v>3.0</v>
      </c>
      <c r="C185" s="8" t="s">
        <v>30</v>
      </c>
      <c r="D185" s="9"/>
      <c r="E185" s="8">
        <v>69.55</v>
      </c>
      <c r="F185" s="8" t="s">
        <v>29</v>
      </c>
      <c r="G185" s="8">
        <v>8.0</v>
      </c>
      <c r="H185" s="8">
        <v>2.0</v>
      </c>
      <c r="I185" s="8"/>
      <c r="J185" s="8"/>
      <c r="K185" s="9"/>
      <c r="L185" s="9"/>
      <c r="M185" s="9"/>
      <c r="N185" s="9"/>
      <c r="O185" s="9"/>
      <c r="P185" s="9"/>
    </row>
    <row r="186" hidden="1">
      <c r="A186" s="12">
        <v>0.0</v>
      </c>
      <c r="B186" s="12">
        <v>2.0</v>
      </c>
      <c r="C186" s="12" t="s">
        <v>28</v>
      </c>
      <c r="D186" s="13"/>
      <c r="E186" s="12">
        <v>15.05</v>
      </c>
      <c r="F186" s="12" t="s">
        <v>31</v>
      </c>
      <c r="G186" s="12">
        <v>0.0</v>
      </c>
      <c r="H186" s="12">
        <v>0.0</v>
      </c>
      <c r="I186" s="12"/>
      <c r="J186" s="12"/>
      <c r="K186" s="13"/>
      <c r="L186" s="13"/>
      <c r="M186" s="13"/>
      <c r="N186" s="13"/>
      <c r="O186" s="13"/>
      <c r="P186" s="13"/>
    </row>
    <row r="187">
      <c r="A187" s="8">
        <v>0.0</v>
      </c>
      <c r="B187" s="8">
        <v>3.0</v>
      </c>
      <c r="C187" s="8" t="s">
        <v>28</v>
      </c>
      <c r="D187" s="8">
        <v>9.0</v>
      </c>
      <c r="E187" s="8">
        <v>31.3875</v>
      </c>
      <c r="F187" s="8" t="s">
        <v>29</v>
      </c>
      <c r="G187" s="8">
        <v>4.0</v>
      </c>
      <c r="H187" s="8">
        <v>2.0</v>
      </c>
      <c r="I187" s="8">
        <f t="shared" ref="I187:I189" si="401">D187:D1003/$D$1</f>
        <v>0.1125</v>
      </c>
      <c r="J187" s="8">
        <f t="shared" ref="J187:J189" si="402">LOG10(E187:E1003 +1)</f>
        <v>1.510377426</v>
      </c>
      <c r="K187" s="9">
        <f t="shared" ref="K187:K189" si="403">IF(B187=1, 1, 0)</f>
        <v>0</v>
      </c>
      <c r="L187" s="9">
        <f t="shared" ref="L187:L189" si="404">IF(B187=2, 1, 0)</f>
        <v>0</v>
      </c>
      <c r="M187" s="9">
        <f t="shared" ref="M187:M189" si="405">IF(F187="S", 1, 0)</f>
        <v>1</v>
      </c>
      <c r="N187" s="9">
        <f t="shared" ref="N187:N189" si="406">IF(F187="C", 1,0)</f>
        <v>0</v>
      </c>
      <c r="O187" s="9">
        <f t="shared" ref="O187:O189" si="407">IF(C187="male", 1,0)</f>
        <v>1</v>
      </c>
      <c r="P187" s="8">
        <v>1.0</v>
      </c>
      <c r="AC187" s="11">
        <f t="shared" ref="AC187:AC189" si="408">SUMPRODUCT(G187:P187, $R$5:$AA$5)</f>
        <v>0.5637316083</v>
      </c>
      <c r="AD187" s="11">
        <f t="shared" ref="AD187:AD189" si="409">SUMPRODUCT(G187:P187, $R$6:$AA$6)</f>
        <v>0.03964488378</v>
      </c>
      <c r="AE187" s="11">
        <f t="shared" ref="AE187:AF187" si="400">IF(AC187&lt;0,0,AC187)</f>
        <v>0.5637316083</v>
      </c>
      <c r="AF187" s="11">
        <f t="shared" si="400"/>
        <v>0.03964488378</v>
      </c>
      <c r="AG187" s="11">
        <f t="shared" ref="AG187:AG189" si="411">AE187+AF187</f>
        <v>0.6033764921</v>
      </c>
      <c r="AH187" s="11">
        <f t="shared" ref="AH187:AH189" si="412">(A187-AG187)^2</f>
        <v>0.3640631912</v>
      </c>
    </row>
    <row r="188">
      <c r="A188" s="12">
        <v>1.0</v>
      </c>
      <c r="B188" s="12">
        <v>2.0</v>
      </c>
      <c r="C188" s="12" t="s">
        <v>28</v>
      </c>
      <c r="D188" s="12">
        <v>1.0</v>
      </c>
      <c r="E188" s="12">
        <v>39.0</v>
      </c>
      <c r="F188" s="12" t="s">
        <v>29</v>
      </c>
      <c r="G188" s="12">
        <v>2.0</v>
      </c>
      <c r="H188" s="12">
        <v>1.0</v>
      </c>
      <c r="I188" s="12">
        <f t="shared" si="401"/>
        <v>0.0125</v>
      </c>
      <c r="J188" s="12">
        <f t="shared" si="402"/>
        <v>1.602059991</v>
      </c>
      <c r="K188" s="13">
        <f t="shared" si="403"/>
        <v>0</v>
      </c>
      <c r="L188" s="13">
        <f t="shared" si="404"/>
        <v>1</v>
      </c>
      <c r="M188" s="13">
        <f t="shared" si="405"/>
        <v>1</v>
      </c>
      <c r="N188" s="13">
        <f t="shared" si="406"/>
        <v>0</v>
      </c>
      <c r="O188" s="13">
        <f t="shared" si="407"/>
        <v>1</v>
      </c>
      <c r="P188" s="12">
        <v>1.0</v>
      </c>
      <c r="AC188" s="11">
        <f t="shared" si="408"/>
        <v>0.2474823532</v>
      </c>
      <c r="AD188" s="11">
        <f t="shared" si="409"/>
        <v>-0.62846099</v>
      </c>
      <c r="AE188" s="11">
        <f t="shared" ref="AE188:AF188" si="410">IF(AC188&lt;0,0,AC188)</f>
        <v>0.2474823532</v>
      </c>
      <c r="AF188" s="11">
        <f t="shared" si="410"/>
        <v>0</v>
      </c>
      <c r="AG188" s="11">
        <f t="shared" si="411"/>
        <v>0.2474823532</v>
      </c>
      <c r="AH188" s="11">
        <f t="shared" si="412"/>
        <v>0.5662828087</v>
      </c>
    </row>
    <row r="189">
      <c r="A189" s="8">
        <v>1.0</v>
      </c>
      <c r="B189" s="8">
        <v>3.0</v>
      </c>
      <c r="C189" s="8" t="s">
        <v>30</v>
      </c>
      <c r="D189" s="8">
        <v>4.0</v>
      </c>
      <c r="E189" s="8">
        <v>22.025</v>
      </c>
      <c r="F189" s="8" t="s">
        <v>29</v>
      </c>
      <c r="G189" s="8">
        <v>0.0</v>
      </c>
      <c r="H189" s="8">
        <v>2.0</v>
      </c>
      <c r="I189" s="8">
        <f t="shared" si="401"/>
        <v>0.05</v>
      </c>
      <c r="J189" s="8">
        <f t="shared" si="402"/>
        <v>1.362199639</v>
      </c>
      <c r="K189" s="9">
        <f t="shared" si="403"/>
        <v>0</v>
      </c>
      <c r="L189" s="9">
        <f t="shared" si="404"/>
        <v>0</v>
      </c>
      <c r="M189" s="9">
        <f t="shared" si="405"/>
        <v>1</v>
      </c>
      <c r="N189" s="9">
        <f t="shared" si="406"/>
        <v>0</v>
      </c>
      <c r="O189" s="9">
        <f t="shared" si="407"/>
        <v>0</v>
      </c>
      <c r="P189" s="8">
        <v>1.0</v>
      </c>
      <c r="AC189" s="11">
        <f t="shared" si="408"/>
        <v>-0.2324713431</v>
      </c>
      <c r="AD189" s="11">
        <f t="shared" si="409"/>
        <v>-1.181328478</v>
      </c>
      <c r="AE189" s="11">
        <f t="shared" ref="AE189:AF189" si="413">IF(AC189&lt;0,0,AC189)</f>
        <v>0</v>
      </c>
      <c r="AF189" s="11">
        <f t="shared" si="413"/>
        <v>0</v>
      </c>
      <c r="AG189" s="11">
        <f t="shared" si="411"/>
        <v>0</v>
      </c>
      <c r="AH189" s="11">
        <f t="shared" si="412"/>
        <v>1</v>
      </c>
    </row>
    <row r="190" hidden="1">
      <c r="A190" s="12">
        <v>0.0</v>
      </c>
      <c r="B190" s="12">
        <v>1.0</v>
      </c>
      <c r="C190" s="12" t="s">
        <v>28</v>
      </c>
      <c r="D190" s="13"/>
      <c r="E190" s="12">
        <v>50.0</v>
      </c>
      <c r="F190" s="12" t="s">
        <v>29</v>
      </c>
      <c r="G190" s="12">
        <v>0.0</v>
      </c>
      <c r="H190" s="12">
        <v>0.0</v>
      </c>
      <c r="I190" s="12"/>
      <c r="J190" s="12"/>
      <c r="K190" s="13"/>
      <c r="L190" s="13"/>
      <c r="M190" s="13"/>
      <c r="N190" s="13"/>
      <c r="O190" s="13"/>
      <c r="P190" s="13"/>
    </row>
    <row r="191" hidden="1">
      <c r="A191" s="8">
        <v>1.0</v>
      </c>
      <c r="B191" s="8">
        <v>3.0</v>
      </c>
      <c r="C191" s="8" t="s">
        <v>30</v>
      </c>
      <c r="D191" s="9"/>
      <c r="E191" s="8">
        <v>15.5</v>
      </c>
      <c r="F191" s="8" t="s">
        <v>33</v>
      </c>
      <c r="G191" s="8">
        <v>1.0</v>
      </c>
      <c r="H191" s="8">
        <v>0.0</v>
      </c>
      <c r="I191" s="8"/>
      <c r="J191" s="8"/>
      <c r="K191" s="9"/>
      <c r="L191" s="9"/>
      <c r="M191" s="9"/>
      <c r="N191" s="9"/>
      <c r="O191" s="9"/>
      <c r="P191" s="9"/>
    </row>
    <row r="192">
      <c r="A192" s="12">
        <v>1.0</v>
      </c>
      <c r="B192" s="12">
        <v>1.0</v>
      </c>
      <c r="C192" s="12" t="s">
        <v>28</v>
      </c>
      <c r="D192" s="12">
        <v>45.0</v>
      </c>
      <c r="E192" s="12">
        <v>26.55</v>
      </c>
      <c r="F192" s="12" t="s">
        <v>29</v>
      </c>
      <c r="G192" s="12">
        <v>0.0</v>
      </c>
      <c r="H192" s="12">
        <v>0.0</v>
      </c>
      <c r="I192" s="12">
        <f t="shared" ref="I192:I200" si="415">D192:D1003/$D$1</f>
        <v>0.5625</v>
      </c>
      <c r="J192" s="12">
        <f t="shared" ref="J192:J200" si="416">LOG10(E192:E1003 +1)</f>
        <v>1.440121603</v>
      </c>
      <c r="K192" s="13">
        <f t="shared" ref="K192:K200" si="417">IF(B192=1, 1, 0)</f>
        <v>1</v>
      </c>
      <c r="L192" s="13">
        <f t="shared" ref="L192:L200" si="418">IF(B192=2, 1, 0)</f>
        <v>0</v>
      </c>
      <c r="M192" s="13">
        <f t="shared" ref="M192:M200" si="419">IF(F192="S", 1, 0)</f>
        <v>1</v>
      </c>
      <c r="N192" s="13">
        <f t="shared" ref="N192:N200" si="420">IF(F192="C", 1,0)</f>
        <v>0</v>
      </c>
      <c r="O192" s="13">
        <f t="shared" ref="O192:O200" si="421">IF(C192="male", 1,0)</f>
        <v>1</v>
      </c>
      <c r="P192" s="12">
        <v>1.0</v>
      </c>
      <c r="AC192" s="11">
        <f t="shared" ref="AC192:AC200" si="422">SUMPRODUCT(G192:P192, $R$5:$AA$5)</f>
        <v>-0.09138834137</v>
      </c>
      <c r="AD192" s="11">
        <f t="shared" ref="AD192:AD200" si="423">SUMPRODUCT(G192:P192, $R$6:$AA$6)</f>
        <v>-0.9305130842</v>
      </c>
      <c r="AE192" s="11">
        <f t="shared" ref="AE192:AF192" si="414">IF(AC192&lt;0,0,AC192)</f>
        <v>0</v>
      </c>
      <c r="AF192" s="11">
        <f t="shared" si="414"/>
        <v>0</v>
      </c>
      <c r="AG192" s="11">
        <f t="shared" ref="AG192:AG200" si="425">AE192+AF192</f>
        <v>0</v>
      </c>
      <c r="AH192" s="11">
        <f t="shared" ref="AH192:AH200" si="426">(A192-AG192)^2</f>
        <v>1</v>
      </c>
    </row>
    <row r="193">
      <c r="A193" s="8">
        <v>0.0</v>
      </c>
      <c r="B193" s="8">
        <v>3.0</v>
      </c>
      <c r="C193" s="8" t="s">
        <v>28</v>
      </c>
      <c r="D193" s="8">
        <v>40.0</v>
      </c>
      <c r="E193" s="8">
        <v>15.5</v>
      </c>
      <c r="F193" s="8" t="s">
        <v>33</v>
      </c>
      <c r="G193" s="8">
        <v>1.0</v>
      </c>
      <c r="H193" s="8">
        <v>1.0</v>
      </c>
      <c r="I193" s="8">
        <f t="shared" si="415"/>
        <v>0.5</v>
      </c>
      <c r="J193" s="8">
        <f t="shared" si="416"/>
        <v>1.217483944</v>
      </c>
      <c r="K193" s="9">
        <f t="shared" si="417"/>
        <v>0</v>
      </c>
      <c r="L193" s="9">
        <f t="shared" si="418"/>
        <v>0</v>
      </c>
      <c r="M193" s="9">
        <f t="shared" si="419"/>
        <v>0</v>
      </c>
      <c r="N193" s="9">
        <f t="shared" si="420"/>
        <v>0</v>
      </c>
      <c r="O193" s="9">
        <f t="shared" si="421"/>
        <v>1</v>
      </c>
      <c r="P193" s="8">
        <v>1.0</v>
      </c>
      <c r="AC193" s="11">
        <f t="shared" si="422"/>
        <v>0.4213974014</v>
      </c>
      <c r="AD193" s="11">
        <f t="shared" si="423"/>
        <v>-0.4454908541</v>
      </c>
      <c r="AE193" s="11">
        <f t="shared" ref="AE193:AF193" si="424">IF(AC193&lt;0,0,AC193)</f>
        <v>0.4213974014</v>
      </c>
      <c r="AF193" s="11">
        <f t="shared" si="424"/>
        <v>0</v>
      </c>
      <c r="AG193" s="11">
        <f t="shared" si="425"/>
        <v>0.4213974014</v>
      </c>
      <c r="AH193" s="11">
        <f t="shared" si="426"/>
        <v>0.1775757699</v>
      </c>
    </row>
    <row r="194">
      <c r="A194" s="12">
        <v>0.0</v>
      </c>
      <c r="B194" s="12">
        <v>3.0</v>
      </c>
      <c r="C194" s="12" t="s">
        <v>28</v>
      </c>
      <c r="D194" s="12">
        <v>36.0</v>
      </c>
      <c r="E194" s="12">
        <v>7.8958</v>
      </c>
      <c r="F194" s="12" t="s">
        <v>29</v>
      </c>
      <c r="G194" s="12">
        <v>0.0</v>
      </c>
      <c r="H194" s="12">
        <v>0.0</v>
      </c>
      <c r="I194" s="12">
        <f t="shared" si="415"/>
        <v>0.45</v>
      </c>
      <c r="J194" s="12">
        <f t="shared" si="416"/>
        <v>0.9491850103</v>
      </c>
      <c r="K194" s="13">
        <f t="shared" si="417"/>
        <v>0</v>
      </c>
      <c r="L194" s="13">
        <f t="shared" si="418"/>
        <v>0</v>
      </c>
      <c r="M194" s="13">
        <f t="shared" si="419"/>
        <v>1</v>
      </c>
      <c r="N194" s="13">
        <f t="shared" si="420"/>
        <v>0</v>
      </c>
      <c r="O194" s="13">
        <f t="shared" si="421"/>
        <v>1</v>
      </c>
      <c r="P194" s="12">
        <v>1.0</v>
      </c>
      <c r="AC194" s="11">
        <f t="shared" si="422"/>
        <v>0.471586467</v>
      </c>
      <c r="AD194" s="11">
        <f t="shared" si="423"/>
        <v>-0.7883622751</v>
      </c>
      <c r="AE194" s="11">
        <f t="shared" ref="AE194:AF194" si="427">IF(AC194&lt;0,0,AC194)</f>
        <v>0.471586467</v>
      </c>
      <c r="AF194" s="11">
        <f t="shared" si="427"/>
        <v>0</v>
      </c>
      <c r="AG194" s="11">
        <f t="shared" si="425"/>
        <v>0.471586467</v>
      </c>
      <c r="AH194" s="11">
        <f t="shared" si="426"/>
        <v>0.2223937959</v>
      </c>
    </row>
    <row r="195">
      <c r="A195" s="8">
        <v>1.0</v>
      </c>
      <c r="B195" s="8">
        <v>2.0</v>
      </c>
      <c r="C195" s="8" t="s">
        <v>30</v>
      </c>
      <c r="D195" s="8">
        <v>32.0</v>
      </c>
      <c r="E195" s="8">
        <v>13.0</v>
      </c>
      <c r="F195" s="8" t="s">
        <v>29</v>
      </c>
      <c r="G195" s="8">
        <v>0.0</v>
      </c>
      <c r="H195" s="8">
        <v>0.0</v>
      </c>
      <c r="I195" s="8">
        <f t="shared" si="415"/>
        <v>0.4</v>
      </c>
      <c r="J195" s="8">
        <f t="shared" si="416"/>
        <v>1.146128036</v>
      </c>
      <c r="K195" s="9">
        <f t="shared" si="417"/>
        <v>0</v>
      </c>
      <c r="L195" s="9">
        <f t="shared" si="418"/>
        <v>1</v>
      </c>
      <c r="M195" s="9">
        <f t="shared" si="419"/>
        <v>1</v>
      </c>
      <c r="N195" s="9">
        <f t="shared" si="420"/>
        <v>0</v>
      </c>
      <c r="O195" s="9">
        <f t="shared" si="421"/>
        <v>0</v>
      </c>
      <c r="P195" s="8">
        <v>1.0</v>
      </c>
      <c r="AC195" s="11">
        <f t="shared" si="422"/>
        <v>-0.002070862456</v>
      </c>
      <c r="AD195" s="11">
        <f t="shared" si="423"/>
        <v>-0.8752129858</v>
      </c>
      <c r="AE195" s="11">
        <f t="shared" ref="AE195:AF195" si="428">IF(AC195&lt;0,0,AC195)</f>
        <v>0</v>
      </c>
      <c r="AF195" s="11">
        <f t="shared" si="428"/>
        <v>0</v>
      </c>
      <c r="AG195" s="11">
        <f t="shared" si="425"/>
        <v>0</v>
      </c>
      <c r="AH195" s="11">
        <f t="shared" si="426"/>
        <v>1</v>
      </c>
    </row>
    <row r="196">
      <c r="A196" s="12">
        <v>0.0</v>
      </c>
      <c r="B196" s="12">
        <v>2.0</v>
      </c>
      <c r="C196" s="12" t="s">
        <v>28</v>
      </c>
      <c r="D196" s="12">
        <v>19.0</v>
      </c>
      <c r="E196" s="12">
        <v>13.0</v>
      </c>
      <c r="F196" s="12" t="s">
        <v>29</v>
      </c>
      <c r="G196" s="12">
        <v>0.0</v>
      </c>
      <c r="H196" s="12">
        <v>0.0</v>
      </c>
      <c r="I196" s="12">
        <f t="shared" si="415"/>
        <v>0.2375</v>
      </c>
      <c r="J196" s="12">
        <f t="shared" si="416"/>
        <v>1.146128036</v>
      </c>
      <c r="K196" s="13">
        <f t="shared" si="417"/>
        <v>0</v>
      </c>
      <c r="L196" s="13">
        <f t="shared" si="418"/>
        <v>1</v>
      </c>
      <c r="M196" s="13">
        <f t="shared" si="419"/>
        <v>1</v>
      </c>
      <c r="N196" s="13">
        <f t="shared" si="420"/>
        <v>0</v>
      </c>
      <c r="O196" s="13">
        <f t="shared" si="421"/>
        <v>1</v>
      </c>
      <c r="P196" s="12">
        <v>1.0</v>
      </c>
      <c r="AC196" s="11">
        <f t="shared" si="422"/>
        <v>0.2755846737</v>
      </c>
      <c r="AD196" s="11">
        <f t="shared" si="423"/>
        <v>-1.005358585</v>
      </c>
      <c r="AE196" s="11">
        <f t="shared" ref="AE196:AF196" si="429">IF(AC196&lt;0,0,AC196)</f>
        <v>0.2755846737</v>
      </c>
      <c r="AF196" s="11">
        <f t="shared" si="429"/>
        <v>0</v>
      </c>
      <c r="AG196" s="11">
        <f t="shared" si="425"/>
        <v>0.2755846737</v>
      </c>
      <c r="AH196" s="11">
        <f t="shared" si="426"/>
        <v>0.07594691239</v>
      </c>
    </row>
    <row r="197">
      <c r="A197" s="8">
        <v>1.0</v>
      </c>
      <c r="B197" s="8">
        <v>3.0</v>
      </c>
      <c r="C197" s="8" t="s">
        <v>30</v>
      </c>
      <c r="D197" s="8">
        <v>19.0</v>
      </c>
      <c r="E197" s="8">
        <v>7.8542</v>
      </c>
      <c r="F197" s="8" t="s">
        <v>29</v>
      </c>
      <c r="G197" s="8">
        <v>1.0</v>
      </c>
      <c r="H197" s="8">
        <v>0.0</v>
      </c>
      <c r="I197" s="8">
        <f t="shared" si="415"/>
        <v>0.2375</v>
      </c>
      <c r="J197" s="8">
        <f t="shared" si="416"/>
        <v>0.9471493277</v>
      </c>
      <c r="K197" s="9">
        <f t="shared" si="417"/>
        <v>0</v>
      </c>
      <c r="L197" s="9">
        <f t="shared" si="418"/>
        <v>0</v>
      </c>
      <c r="M197" s="9">
        <f t="shared" si="419"/>
        <v>1</v>
      </c>
      <c r="N197" s="9">
        <f t="shared" si="420"/>
        <v>0</v>
      </c>
      <c r="O197" s="9">
        <f t="shared" si="421"/>
        <v>0</v>
      </c>
      <c r="P197" s="8">
        <v>1.0</v>
      </c>
      <c r="AC197" s="11">
        <f t="shared" si="422"/>
        <v>0.2515918023</v>
      </c>
      <c r="AD197" s="11">
        <f t="shared" si="423"/>
        <v>-0.2166427465</v>
      </c>
      <c r="AE197" s="11">
        <f t="shared" ref="AE197:AF197" si="430">IF(AC197&lt;0,0,AC197)</f>
        <v>0.2515918023</v>
      </c>
      <c r="AF197" s="11">
        <f t="shared" si="430"/>
        <v>0</v>
      </c>
      <c r="AG197" s="11">
        <f t="shared" si="425"/>
        <v>0.2515918023</v>
      </c>
      <c r="AH197" s="11">
        <f t="shared" si="426"/>
        <v>0.5601148303</v>
      </c>
    </row>
    <row r="198">
      <c r="A198" s="12">
        <v>1.0</v>
      </c>
      <c r="B198" s="12">
        <v>2.0</v>
      </c>
      <c r="C198" s="12" t="s">
        <v>28</v>
      </c>
      <c r="D198" s="12">
        <v>3.0</v>
      </c>
      <c r="E198" s="12">
        <v>26.0</v>
      </c>
      <c r="F198" s="12" t="s">
        <v>29</v>
      </c>
      <c r="G198" s="12">
        <v>1.0</v>
      </c>
      <c r="H198" s="12">
        <v>1.0</v>
      </c>
      <c r="I198" s="12">
        <f t="shared" si="415"/>
        <v>0.0375</v>
      </c>
      <c r="J198" s="12">
        <f t="shared" si="416"/>
        <v>1.431363764</v>
      </c>
      <c r="K198" s="13">
        <f t="shared" si="417"/>
        <v>0</v>
      </c>
      <c r="L198" s="13">
        <f t="shared" si="418"/>
        <v>1</v>
      </c>
      <c r="M198" s="13">
        <f t="shared" si="419"/>
        <v>1</v>
      </c>
      <c r="N198" s="13">
        <f t="shared" si="420"/>
        <v>0</v>
      </c>
      <c r="O198" s="13">
        <f t="shared" si="421"/>
        <v>1</v>
      </c>
      <c r="P198" s="12">
        <v>1.0</v>
      </c>
      <c r="AC198" s="11">
        <f t="shared" si="422"/>
        <v>0.1820392363</v>
      </c>
      <c r="AD198" s="11">
        <f t="shared" si="423"/>
        <v>-0.9462158547</v>
      </c>
      <c r="AE198" s="11">
        <f t="shared" ref="AE198:AF198" si="431">IF(AC198&lt;0,0,AC198)</f>
        <v>0.1820392363</v>
      </c>
      <c r="AF198" s="11">
        <f t="shared" si="431"/>
        <v>0</v>
      </c>
      <c r="AG198" s="11">
        <f t="shared" si="425"/>
        <v>0.1820392363</v>
      </c>
      <c r="AH198" s="11">
        <f t="shared" si="426"/>
        <v>0.6690598109</v>
      </c>
    </row>
    <row r="199">
      <c r="A199" s="8">
        <v>1.0</v>
      </c>
      <c r="B199" s="8">
        <v>1.0</v>
      </c>
      <c r="C199" s="8" t="s">
        <v>30</v>
      </c>
      <c r="D199" s="8">
        <v>44.0</v>
      </c>
      <c r="E199" s="8">
        <v>27.7208</v>
      </c>
      <c r="F199" s="8" t="s">
        <v>31</v>
      </c>
      <c r="G199" s="8">
        <v>0.0</v>
      </c>
      <c r="H199" s="8">
        <v>0.0</v>
      </c>
      <c r="I199" s="8">
        <f t="shared" si="415"/>
        <v>0.55</v>
      </c>
      <c r="J199" s="8">
        <f t="shared" si="416"/>
        <v>1.458196533</v>
      </c>
      <c r="K199" s="9">
        <f t="shared" si="417"/>
        <v>1</v>
      </c>
      <c r="L199" s="9">
        <f t="shared" si="418"/>
        <v>0</v>
      </c>
      <c r="M199" s="9">
        <f t="shared" si="419"/>
        <v>0</v>
      </c>
      <c r="N199" s="9">
        <f t="shared" si="420"/>
        <v>1</v>
      </c>
      <c r="O199" s="9">
        <f t="shared" si="421"/>
        <v>0</v>
      </c>
      <c r="P199" s="8">
        <v>1.0</v>
      </c>
      <c r="AC199" s="11">
        <f t="shared" si="422"/>
        <v>-0.6980770653</v>
      </c>
      <c r="AD199" s="11">
        <f t="shared" si="423"/>
        <v>-0.06414006939</v>
      </c>
      <c r="AE199" s="11">
        <f t="shared" ref="AE199:AF199" si="432">IF(AC199&lt;0,0,AC199)</f>
        <v>0</v>
      </c>
      <c r="AF199" s="11">
        <f t="shared" si="432"/>
        <v>0</v>
      </c>
      <c r="AG199" s="11">
        <f t="shared" si="425"/>
        <v>0</v>
      </c>
      <c r="AH199" s="11">
        <f t="shared" si="426"/>
        <v>1</v>
      </c>
    </row>
    <row r="200">
      <c r="A200" s="12">
        <v>1.0</v>
      </c>
      <c r="B200" s="12">
        <v>1.0</v>
      </c>
      <c r="C200" s="12" t="s">
        <v>30</v>
      </c>
      <c r="D200" s="12">
        <v>58.0</v>
      </c>
      <c r="E200" s="12">
        <v>146.5208</v>
      </c>
      <c r="F200" s="12" t="s">
        <v>31</v>
      </c>
      <c r="G200" s="12">
        <v>0.0</v>
      </c>
      <c r="H200" s="12">
        <v>0.0</v>
      </c>
      <c r="I200" s="12">
        <f t="shared" si="415"/>
        <v>0.725</v>
      </c>
      <c r="J200" s="12">
        <f t="shared" si="416"/>
        <v>2.168853259</v>
      </c>
      <c r="K200" s="13">
        <f t="shared" si="417"/>
        <v>1</v>
      </c>
      <c r="L200" s="13">
        <f t="shared" si="418"/>
        <v>0</v>
      </c>
      <c r="M200" s="13">
        <f t="shared" si="419"/>
        <v>0</v>
      </c>
      <c r="N200" s="13">
        <f t="shared" si="420"/>
        <v>1</v>
      </c>
      <c r="O200" s="13">
        <f t="shared" si="421"/>
        <v>0</v>
      </c>
      <c r="P200" s="12">
        <v>1.0</v>
      </c>
      <c r="AC200" s="11">
        <f t="shared" si="422"/>
        <v>-0.9183451383</v>
      </c>
      <c r="AD200" s="11">
        <f t="shared" si="423"/>
        <v>-0.3012768436</v>
      </c>
      <c r="AE200" s="11">
        <f t="shared" ref="AE200:AF200" si="433">IF(AC200&lt;0,0,AC200)</f>
        <v>0</v>
      </c>
      <c r="AF200" s="11">
        <f t="shared" si="433"/>
        <v>0</v>
      </c>
      <c r="AG200" s="11">
        <f t="shared" si="425"/>
        <v>0</v>
      </c>
      <c r="AH200" s="11">
        <f t="shared" si="426"/>
        <v>1</v>
      </c>
    </row>
    <row r="201" hidden="1">
      <c r="A201" s="8">
        <v>0.0</v>
      </c>
      <c r="B201" s="8">
        <v>3.0</v>
      </c>
      <c r="C201" s="8" t="s">
        <v>28</v>
      </c>
      <c r="D201" s="9"/>
      <c r="E201" s="8">
        <v>7.75</v>
      </c>
      <c r="F201" s="8" t="s">
        <v>33</v>
      </c>
      <c r="G201" s="8">
        <v>0.0</v>
      </c>
      <c r="H201" s="8">
        <v>0.0</v>
      </c>
      <c r="I201" s="8"/>
      <c r="J201" s="8"/>
      <c r="K201" s="9"/>
      <c r="L201" s="9"/>
      <c r="M201" s="9"/>
      <c r="N201" s="9"/>
      <c r="O201" s="9"/>
      <c r="P201" s="9"/>
    </row>
    <row r="202">
      <c r="A202" s="12">
        <v>0.0</v>
      </c>
      <c r="B202" s="12">
        <v>3.0</v>
      </c>
      <c r="C202" s="12" t="s">
        <v>28</v>
      </c>
      <c r="D202" s="12">
        <v>42.0</v>
      </c>
      <c r="E202" s="12">
        <v>8.4042</v>
      </c>
      <c r="F202" s="12" t="s">
        <v>29</v>
      </c>
      <c r="G202" s="12">
        <v>0.0</v>
      </c>
      <c r="H202" s="12">
        <v>1.0</v>
      </c>
      <c r="I202" s="12">
        <f>D202:D1003/$D$1</f>
        <v>0.525</v>
      </c>
      <c r="J202" s="12">
        <f>LOG10(E202:E1003 +1)</f>
        <v>0.9733218567</v>
      </c>
      <c r="K202" s="13">
        <f>IF(B202=1, 1, 0)</f>
        <v>0</v>
      </c>
      <c r="L202" s="13">
        <f>IF(B202=2, 1, 0)</f>
        <v>0</v>
      </c>
      <c r="M202" s="13">
        <f>IF(F202="S", 1, 0)</f>
        <v>1</v>
      </c>
      <c r="N202" s="13">
        <f>IF(F202="C", 1,0)</f>
        <v>0</v>
      </c>
      <c r="O202" s="13">
        <f>IF(C202="male", 1,0)</f>
        <v>1</v>
      </c>
      <c r="P202" s="12">
        <v>1.0</v>
      </c>
      <c r="AC202" s="11">
        <f>SUMPRODUCT(G202:P202, $R$5:$AA$5)</f>
        <v>0.3949178991</v>
      </c>
      <c r="AD202" s="11">
        <f>SUMPRODUCT(G202:P202, $R$6:$AA$6)</f>
        <v>-1.075411652</v>
      </c>
      <c r="AE202" s="11">
        <f t="shared" ref="AE202:AF202" si="434">IF(AC202&lt;0,0,AC202)</f>
        <v>0.3949178991</v>
      </c>
      <c r="AF202" s="11">
        <f t="shared" si="434"/>
        <v>0</v>
      </c>
      <c r="AG202" s="11">
        <f>AE202+AF202</f>
        <v>0.3949178991</v>
      </c>
      <c r="AH202" s="11">
        <f>(A202-AG202)^2</f>
        <v>0.155960147</v>
      </c>
    </row>
    <row r="203" hidden="1">
      <c r="A203" s="8">
        <v>1.0</v>
      </c>
      <c r="B203" s="8">
        <v>3.0</v>
      </c>
      <c r="C203" s="8" t="s">
        <v>30</v>
      </c>
      <c r="D203" s="9"/>
      <c r="E203" s="8">
        <v>7.75</v>
      </c>
      <c r="F203" s="8" t="s">
        <v>33</v>
      </c>
      <c r="G203" s="8">
        <v>0.0</v>
      </c>
      <c r="H203" s="8">
        <v>0.0</v>
      </c>
      <c r="I203" s="8"/>
      <c r="J203" s="8"/>
      <c r="K203" s="9"/>
      <c r="L203" s="9"/>
      <c r="M203" s="9"/>
      <c r="N203" s="9"/>
      <c r="O203" s="9"/>
      <c r="P203" s="9"/>
    </row>
    <row r="204">
      <c r="A204" s="12">
        <v>0.0</v>
      </c>
      <c r="B204" s="12">
        <v>2.0</v>
      </c>
      <c r="C204" s="12" t="s">
        <v>30</v>
      </c>
      <c r="D204" s="12">
        <v>24.0</v>
      </c>
      <c r="E204" s="12">
        <v>13.0</v>
      </c>
      <c r="F204" s="12" t="s">
        <v>29</v>
      </c>
      <c r="G204" s="12">
        <v>0.0</v>
      </c>
      <c r="H204" s="12">
        <v>0.0</v>
      </c>
      <c r="I204" s="12">
        <f t="shared" ref="I204:I205" si="436">D204:D1003/$D$1</f>
        <v>0.3</v>
      </c>
      <c r="J204" s="12">
        <f t="shared" ref="J204:J205" si="437">LOG10(E204:E1003 +1)</f>
        <v>1.146128036</v>
      </c>
      <c r="K204" s="13">
        <f t="shared" ref="K204:K205" si="438">IF(B204=1, 1, 0)</f>
        <v>0</v>
      </c>
      <c r="L204" s="13">
        <f t="shared" ref="L204:L205" si="439">IF(B204=2, 1, 0)</f>
        <v>1</v>
      </c>
      <c r="M204" s="13">
        <f t="shared" ref="M204:M205" si="440">IF(F204="S", 1, 0)</f>
        <v>1</v>
      </c>
      <c r="N204" s="13">
        <f t="shared" ref="N204:N205" si="441">IF(F204="C", 1,0)</f>
        <v>0</v>
      </c>
      <c r="O204" s="13">
        <f t="shared" ref="O204:O205" si="442">IF(C204="male", 1,0)</f>
        <v>0</v>
      </c>
      <c r="P204" s="12">
        <v>1.0</v>
      </c>
      <c r="AC204" s="11">
        <f t="shared" ref="AC204:AC205" si="443">SUMPRODUCT(G204:P204, $R$5:$AA$5)</f>
        <v>-0.02201478783</v>
      </c>
      <c r="AD204" s="11">
        <f t="shared" ref="AD204:AD205" si="444">SUMPRODUCT(G204:P204, $R$6:$AA$6)</f>
        <v>-0.8536883259</v>
      </c>
      <c r="AE204" s="11">
        <f t="shared" ref="AE204:AF204" si="435">IF(AC204&lt;0,0,AC204)</f>
        <v>0</v>
      </c>
      <c r="AF204" s="11">
        <f t="shared" si="435"/>
        <v>0</v>
      </c>
      <c r="AG204" s="11">
        <f t="shared" ref="AG204:AG205" si="446">AE204+AF204</f>
        <v>0</v>
      </c>
      <c r="AH204" s="11">
        <f t="shared" ref="AH204:AH205" si="447">(A204-AG204)^2</f>
        <v>0</v>
      </c>
    </row>
    <row r="205">
      <c r="A205" s="8">
        <v>0.0</v>
      </c>
      <c r="B205" s="8">
        <v>3.0</v>
      </c>
      <c r="C205" s="8" t="s">
        <v>28</v>
      </c>
      <c r="D205" s="8">
        <v>28.0</v>
      </c>
      <c r="E205" s="8">
        <v>9.5</v>
      </c>
      <c r="F205" s="8" t="s">
        <v>29</v>
      </c>
      <c r="G205" s="8">
        <v>0.0</v>
      </c>
      <c r="H205" s="8">
        <v>0.0</v>
      </c>
      <c r="I205" s="8">
        <f t="shared" si="436"/>
        <v>0.35</v>
      </c>
      <c r="J205" s="8">
        <f t="shared" si="437"/>
        <v>1.021189299</v>
      </c>
      <c r="K205" s="9">
        <f t="shared" si="438"/>
        <v>0</v>
      </c>
      <c r="L205" s="9">
        <f t="shared" si="439"/>
        <v>0</v>
      </c>
      <c r="M205" s="9">
        <f t="shared" si="440"/>
        <v>1</v>
      </c>
      <c r="N205" s="9">
        <f t="shared" si="441"/>
        <v>0</v>
      </c>
      <c r="O205" s="9">
        <f t="shared" si="442"/>
        <v>1</v>
      </c>
      <c r="P205" s="8">
        <v>1.0</v>
      </c>
      <c r="AC205" s="11">
        <f t="shared" si="443"/>
        <v>0.4257885259</v>
      </c>
      <c r="AD205" s="11">
        <f t="shared" si="444"/>
        <v>-0.7870479299</v>
      </c>
      <c r="AE205" s="11">
        <f t="shared" ref="AE205:AF205" si="445">IF(AC205&lt;0,0,AC205)</f>
        <v>0.4257885259</v>
      </c>
      <c r="AF205" s="11">
        <f t="shared" si="445"/>
        <v>0</v>
      </c>
      <c r="AG205" s="11">
        <f t="shared" si="446"/>
        <v>0.4257885259</v>
      </c>
      <c r="AH205" s="11">
        <f t="shared" si="447"/>
        <v>0.1812958688</v>
      </c>
    </row>
    <row r="206" hidden="1">
      <c r="A206" s="12">
        <v>0.0</v>
      </c>
      <c r="B206" s="12">
        <v>3.0</v>
      </c>
      <c r="C206" s="12" t="s">
        <v>28</v>
      </c>
      <c r="D206" s="13"/>
      <c r="E206" s="12">
        <v>69.55</v>
      </c>
      <c r="F206" s="12" t="s">
        <v>29</v>
      </c>
      <c r="G206" s="12">
        <v>8.0</v>
      </c>
      <c r="H206" s="12">
        <v>2.0</v>
      </c>
      <c r="I206" s="12"/>
      <c r="J206" s="12"/>
      <c r="K206" s="13"/>
      <c r="L206" s="13"/>
      <c r="M206" s="13"/>
      <c r="N206" s="13"/>
      <c r="O206" s="13"/>
      <c r="P206" s="13"/>
    </row>
    <row r="207">
      <c r="A207" s="8">
        <v>0.0</v>
      </c>
      <c r="B207" s="8">
        <v>3.0</v>
      </c>
      <c r="C207" s="8" t="s">
        <v>28</v>
      </c>
      <c r="D207" s="8">
        <v>34.0</v>
      </c>
      <c r="E207" s="8">
        <v>6.4958</v>
      </c>
      <c r="F207" s="8" t="s">
        <v>29</v>
      </c>
      <c r="G207" s="8">
        <v>0.0</v>
      </c>
      <c r="H207" s="8">
        <v>0.0</v>
      </c>
      <c r="I207" s="8">
        <f t="shared" ref="I207:I218" si="449">D207:D1003/$D$1</f>
        <v>0.425</v>
      </c>
      <c r="J207" s="8">
        <f t="shared" ref="J207:J218" si="450">LOG10(E207:E1003 +1)</f>
        <v>0.8748179904</v>
      </c>
      <c r="K207" s="9">
        <f t="shared" ref="K207:K218" si="451">IF(B207=1, 1, 0)</f>
        <v>0</v>
      </c>
      <c r="L207" s="9">
        <f t="shared" ref="L207:L218" si="452">IF(B207=2, 1, 0)</f>
        <v>0</v>
      </c>
      <c r="M207" s="9">
        <f t="shared" ref="M207:M218" si="453">IF(F207="S", 1, 0)</f>
        <v>1</v>
      </c>
      <c r="N207" s="9">
        <f t="shared" ref="N207:N218" si="454">IF(F207="C", 1,0)</f>
        <v>0</v>
      </c>
      <c r="O207" s="9">
        <f t="shared" ref="O207:O218" si="455">IF(C207="male", 1,0)</f>
        <v>1</v>
      </c>
      <c r="P207" s="8">
        <v>1.0</v>
      </c>
      <c r="AC207" s="11">
        <f t="shared" ref="AC207:AC218" si="456">SUMPRODUCT(G207:P207, $R$5:$AA$5)</f>
        <v>0.4933028688</v>
      </c>
      <c r="AD207" s="11">
        <f t="shared" ref="AD207:AD218" si="457">SUMPRODUCT(G207:P207, $R$6:$AA$6)</f>
        <v>-0.7621076191</v>
      </c>
      <c r="AE207" s="11">
        <f t="shared" ref="AE207:AF207" si="448">IF(AC207&lt;0,0,AC207)</f>
        <v>0.4933028688</v>
      </c>
      <c r="AF207" s="11">
        <f t="shared" si="448"/>
        <v>0</v>
      </c>
      <c r="AG207" s="11">
        <f t="shared" ref="AG207:AG218" si="459">AE207+AF207</f>
        <v>0.4933028688</v>
      </c>
      <c r="AH207" s="11">
        <f t="shared" ref="AH207:AH218" si="460">(A207-AG207)^2</f>
        <v>0.2433477204</v>
      </c>
    </row>
    <row r="208">
      <c r="A208" s="12">
        <v>0.0</v>
      </c>
      <c r="B208" s="12">
        <v>3.0</v>
      </c>
      <c r="C208" s="12" t="s">
        <v>28</v>
      </c>
      <c r="D208" s="12">
        <v>45.5</v>
      </c>
      <c r="E208" s="12">
        <v>7.225</v>
      </c>
      <c r="F208" s="12" t="s">
        <v>31</v>
      </c>
      <c r="G208" s="12">
        <v>0.0</v>
      </c>
      <c r="H208" s="12">
        <v>0.0</v>
      </c>
      <c r="I208" s="12">
        <f t="shared" si="449"/>
        <v>0.56875</v>
      </c>
      <c r="J208" s="12">
        <f t="shared" si="450"/>
        <v>0.9151359066</v>
      </c>
      <c r="K208" s="13">
        <f t="shared" si="451"/>
        <v>0</v>
      </c>
      <c r="L208" s="13">
        <f t="shared" si="452"/>
        <v>0</v>
      </c>
      <c r="M208" s="13">
        <f t="shared" si="453"/>
        <v>0</v>
      </c>
      <c r="N208" s="13">
        <f t="shared" si="454"/>
        <v>1</v>
      </c>
      <c r="O208" s="13">
        <f t="shared" si="455"/>
        <v>1</v>
      </c>
      <c r="P208" s="12">
        <v>1.0</v>
      </c>
      <c r="AC208" s="11">
        <f t="shared" si="456"/>
        <v>0.2198543282</v>
      </c>
      <c r="AD208" s="11">
        <f t="shared" si="457"/>
        <v>-0.1007332657</v>
      </c>
      <c r="AE208" s="11">
        <f t="shared" ref="AE208:AF208" si="458">IF(AC208&lt;0,0,AC208)</f>
        <v>0.2198543282</v>
      </c>
      <c r="AF208" s="11">
        <f t="shared" si="458"/>
        <v>0</v>
      </c>
      <c r="AG208" s="11">
        <f t="shared" si="459"/>
        <v>0.2198543282</v>
      </c>
      <c r="AH208" s="11">
        <f t="shared" si="460"/>
        <v>0.04833592563</v>
      </c>
    </row>
    <row r="209">
      <c r="A209" s="8">
        <v>1.0</v>
      </c>
      <c r="B209" s="8">
        <v>3.0</v>
      </c>
      <c r="C209" s="8" t="s">
        <v>28</v>
      </c>
      <c r="D209" s="8">
        <v>18.0</v>
      </c>
      <c r="E209" s="8">
        <v>8.05</v>
      </c>
      <c r="F209" s="8" t="s">
        <v>29</v>
      </c>
      <c r="G209" s="8">
        <v>0.0</v>
      </c>
      <c r="H209" s="8">
        <v>0.0</v>
      </c>
      <c r="I209" s="8">
        <f t="shared" si="449"/>
        <v>0.225</v>
      </c>
      <c r="J209" s="8">
        <f t="shared" si="450"/>
        <v>0.9566485792</v>
      </c>
      <c r="K209" s="9">
        <f t="shared" si="451"/>
        <v>0</v>
      </c>
      <c r="L209" s="9">
        <f t="shared" si="452"/>
        <v>0</v>
      </c>
      <c r="M209" s="9">
        <f t="shared" si="453"/>
        <v>1</v>
      </c>
      <c r="N209" s="9">
        <f t="shared" si="454"/>
        <v>0</v>
      </c>
      <c r="O209" s="9">
        <f t="shared" si="455"/>
        <v>1</v>
      </c>
      <c r="P209" s="8">
        <v>1.0</v>
      </c>
      <c r="AC209" s="11">
        <f t="shared" si="456"/>
        <v>0.4240327497</v>
      </c>
      <c r="AD209" s="11">
        <f t="shared" si="457"/>
        <v>-0.7420266804</v>
      </c>
      <c r="AE209" s="11">
        <f t="shared" ref="AE209:AF209" si="461">IF(AC209&lt;0,0,AC209)</f>
        <v>0.4240327497</v>
      </c>
      <c r="AF209" s="11">
        <f t="shared" si="461"/>
        <v>0</v>
      </c>
      <c r="AG209" s="11">
        <f t="shared" si="459"/>
        <v>0.4240327497</v>
      </c>
      <c r="AH209" s="11">
        <f t="shared" si="460"/>
        <v>0.3317382734</v>
      </c>
    </row>
    <row r="210">
      <c r="A210" s="12">
        <v>0.0</v>
      </c>
      <c r="B210" s="12">
        <v>3.0</v>
      </c>
      <c r="C210" s="12" t="s">
        <v>30</v>
      </c>
      <c r="D210" s="12">
        <v>2.0</v>
      </c>
      <c r="E210" s="12">
        <v>10.4625</v>
      </c>
      <c r="F210" s="12" t="s">
        <v>29</v>
      </c>
      <c r="G210" s="12">
        <v>0.0</v>
      </c>
      <c r="H210" s="12">
        <v>1.0</v>
      </c>
      <c r="I210" s="12">
        <f t="shared" si="449"/>
        <v>0.025</v>
      </c>
      <c r="J210" s="12">
        <f t="shared" si="450"/>
        <v>1.059279349</v>
      </c>
      <c r="K210" s="13">
        <f t="shared" si="451"/>
        <v>0</v>
      </c>
      <c r="L210" s="13">
        <f t="shared" si="452"/>
        <v>0</v>
      </c>
      <c r="M210" s="13">
        <f t="shared" si="453"/>
        <v>1</v>
      </c>
      <c r="N210" s="13">
        <f t="shared" si="454"/>
        <v>0</v>
      </c>
      <c r="O210" s="13">
        <f t="shared" si="455"/>
        <v>0</v>
      </c>
      <c r="P210" s="12">
        <v>1.0</v>
      </c>
      <c r="AC210" s="11">
        <f t="shared" si="456"/>
        <v>-0.04573022579</v>
      </c>
      <c r="AD210" s="11">
        <f t="shared" si="457"/>
        <v>-0.8267919094</v>
      </c>
      <c r="AE210" s="11">
        <f t="shared" ref="AE210:AF210" si="462">IF(AC210&lt;0,0,AC210)</f>
        <v>0</v>
      </c>
      <c r="AF210" s="11">
        <f t="shared" si="462"/>
        <v>0</v>
      </c>
      <c r="AG210" s="11">
        <f t="shared" si="459"/>
        <v>0</v>
      </c>
      <c r="AH210" s="11">
        <f t="shared" si="460"/>
        <v>0</v>
      </c>
    </row>
    <row r="211">
      <c r="A211" s="8">
        <v>0.0</v>
      </c>
      <c r="B211" s="8">
        <v>3.0</v>
      </c>
      <c r="C211" s="8" t="s">
        <v>28</v>
      </c>
      <c r="D211" s="8">
        <v>32.0</v>
      </c>
      <c r="E211" s="8">
        <v>15.85</v>
      </c>
      <c r="F211" s="8" t="s">
        <v>29</v>
      </c>
      <c r="G211" s="8">
        <v>1.0</v>
      </c>
      <c r="H211" s="8">
        <v>0.0</v>
      </c>
      <c r="I211" s="8">
        <f t="shared" si="449"/>
        <v>0.4</v>
      </c>
      <c r="J211" s="8">
        <f t="shared" si="450"/>
        <v>1.226599905</v>
      </c>
      <c r="K211" s="9">
        <f t="shared" si="451"/>
        <v>0</v>
      </c>
      <c r="L211" s="9">
        <f t="shared" si="452"/>
        <v>0</v>
      </c>
      <c r="M211" s="9">
        <f t="shared" si="453"/>
        <v>1</v>
      </c>
      <c r="N211" s="9">
        <f t="shared" si="454"/>
        <v>0</v>
      </c>
      <c r="O211" s="9">
        <f t="shared" si="455"/>
        <v>1</v>
      </c>
      <c r="P211" s="8">
        <v>1.0</v>
      </c>
      <c r="AC211" s="11">
        <f t="shared" si="456"/>
        <v>0.4937249667</v>
      </c>
      <c r="AD211" s="11">
        <f t="shared" si="457"/>
        <v>-0.4951802648</v>
      </c>
      <c r="AE211" s="11">
        <f t="shared" ref="AE211:AF211" si="463">IF(AC211&lt;0,0,AC211)</f>
        <v>0.4937249667</v>
      </c>
      <c r="AF211" s="11">
        <f t="shared" si="463"/>
        <v>0</v>
      </c>
      <c r="AG211" s="11">
        <f t="shared" si="459"/>
        <v>0.4937249667</v>
      </c>
      <c r="AH211" s="11">
        <f t="shared" si="460"/>
        <v>0.2437643428</v>
      </c>
    </row>
    <row r="212">
      <c r="A212" s="12">
        <v>1.0</v>
      </c>
      <c r="B212" s="12">
        <v>3.0</v>
      </c>
      <c r="C212" s="12" t="s">
        <v>28</v>
      </c>
      <c r="D212" s="12">
        <v>26.0</v>
      </c>
      <c r="E212" s="12">
        <v>18.7875</v>
      </c>
      <c r="F212" s="12" t="s">
        <v>31</v>
      </c>
      <c r="G212" s="12">
        <v>0.0</v>
      </c>
      <c r="H212" s="12">
        <v>0.0</v>
      </c>
      <c r="I212" s="12">
        <f t="shared" si="449"/>
        <v>0.325</v>
      </c>
      <c r="J212" s="12">
        <f t="shared" si="450"/>
        <v>1.296390928</v>
      </c>
      <c r="K212" s="13">
        <f t="shared" si="451"/>
        <v>0</v>
      </c>
      <c r="L212" s="13">
        <f t="shared" si="452"/>
        <v>0</v>
      </c>
      <c r="M212" s="13">
        <f t="shared" si="453"/>
        <v>0</v>
      </c>
      <c r="N212" s="13">
        <f t="shared" si="454"/>
        <v>1</v>
      </c>
      <c r="O212" s="13">
        <f t="shared" si="455"/>
        <v>1</v>
      </c>
      <c r="P212" s="12">
        <v>1.0</v>
      </c>
      <c r="AC212" s="11">
        <f t="shared" si="456"/>
        <v>0.03434675693</v>
      </c>
      <c r="AD212" s="11">
        <f t="shared" si="457"/>
        <v>-0.1552783655</v>
      </c>
      <c r="AE212" s="11">
        <f t="shared" ref="AE212:AF212" si="464">IF(AC212&lt;0,0,AC212)</f>
        <v>0.03434675693</v>
      </c>
      <c r="AF212" s="11">
        <f t="shared" si="464"/>
        <v>0</v>
      </c>
      <c r="AG212" s="11">
        <f t="shared" si="459"/>
        <v>0.03434675693</v>
      </c>
      <c r="AH212" s="11">
        <f t="shared" si="460"/>
        <v>0.9324861858</v>
      </c>
    </row>
    <row r="213">
      <c r="A213" s="8">
        <v>1.0</v>
      </c>
      <c r="B213" s="8">
        <v>3.0</v>
      </c>
      <c r="C213" s="8" t="s">
        <v>30</v>
      </c>
      <c r="D213" s="8">
        <v>16.0</v>
      </c>
      <c r="E213" s="8">
        <v>7.75</v>
      </c>
      <c r="F213" s="8" t="s">
        <v>33</v>
      </c>
      <c r="G213" s="8">
        <v>0.0</v>
      </c>
      <c r="H213" s="8">
        <v>0.0</v>
      </c>
      <c r="I213" s="8">
        <f t="shared" si="449"/>
        <v>0.2</v>
      </c>
      <c r="J213" s="8">
        <f t="shared" si="450"/>
        <v>0.942008053</v>
      </c>
      <c r="K213" s="9">
        <f t="shared" si="451"/>
        <v>0</v>
      </c>
      <c r="L213" s="9">
        <f t="shared" si="452"/>
        <v>0</v>
      </c>
      <c r="M213" s="9">
        <f t="shared" si="453"/>
        <v>0</v>
      </c>
      <c r="N213" s="9">
        <f t="shared" si="454"/>
        <v>0</v>
      </c>
      <c r="O213" s="9">
        <f t="shared" si="455"/>
        <v>0</v>
      </c>
      <c r="P213" s="8">
        <v>1.0</v>
      </c>
      <c r="AC213" s="11">
        <f t="shared" si="456"/>
        <v>0.1016544087</v>
      </c>
      <c r="AD213" s="11">
        <f t="shared" si="457"/>
        <v>-0.2346265247</v>
      </c>
      <c r="AE213" s="11">
        <f t="shared" ref="AE213:AF213" si="465">IF(AC213&lt;0,0,AC213)</f>
        <v>0.1016544087</v>
      </c>
      <c r="AF213" s="11">
        <f t="shared" si="465"/>
        <v>0</v>
      </c>
      <c r="AG213" s="11">
        <f t="shared" si="459"/>
        <v>0.1016544087</v>
      </c>
      <c r="AH213" s="11">
        <f t="shared" si="460"/>
        <v>0.8070248014</v>
      </c>
    </row>
    <row r="214">
      <c r="A214" s="12">
        <v>1.0</v>
      </c>
      <c r="B214" s="12">
        <v>1.0</v>
      </c>
      <c r="C214" s="12" t="s">
        <v>28</v>
      </c>
      <c r="D214" s="12">
        <v>40.0</v>
      </c>
      <c r="E214" s="12">
        <v>31.0</v>
      </c>
      <c r="F214" s="12" t="s">
        <v>31</v>
      </c>
      <c r="G214" s="12">
        <v>0.0</v>
      </c>
      <c r="H214" s="12">
        <v>0.0</v>
      </c>
      <c r="I214" s="12">
        <f t="shared" si="449"/>
        <v>0.5</v>
      </c>
      <c r="J214" s="12">
        <f t="shared" si="450"/>
        <v>1.505149978</v>
      </c>
      <c r="K214" s="13">
        <f t="shared" si="451"/>
        <v>1</v>
      </c>
      <c r="L214" s="13">
        <f t="shared" si="452"/>
        <v>0</v>
      </c>
      <c r="M214" s="13">
        <f t="shared" si="453"/>
        <v>0</v>
      </c>
      <c r="N214" s="13">
        <f t="shared" si="454"/>
        <v>1</v>
      </c>
      <c r="O214" s="13">
        <f t="shared" si="455"/>
        <v>1</v>
      </c>
      <c r="P214" s="12">
        <v>1.0</v>
      </c>
      <c r="AC214" s="11">
        <f t="shared" si="456"/>
        <v>-0.4148438189</v>
      </c>
      <c r="AD214" s="11">
        <f t="shared" si="457"/>
        <v>-0.231679903</v>
      </c>
      <c r="AE214" s="11">
        <f t="shared" ref="AE214:AF214" si="466">IF(AC214&lt;0,0,AC214)</f>
        <v>0</v>
      </c>
      <c r="AF214" s="11">
        <f t="shared" si="466"/>
        <v>0</v>
      </c>
      <c r="AG214" s="11">
        <f t="shared" si="459"/>
        <v>0</v>
      </c>
      <c r="AH214" s="11">
        <f t="shared" si="460"/>
        <v>1</v>
      </c>
    </row>
    <row r="215">
      <c r="A215" s="8">
        <v>0.0</v>
      </c>
      <c r="B215" s="8">
        <v>3.0</v>
      </c>
      <c r="C215" s="8" t="s">
        <v>28</v>
      </c>
      <c r="D215" s="8">
        <v>24.0</v>
      </c>
      <c r="E215" s="8">
        <v>7.05</v>
      </c>
      <c r="F215" s="8" t="s">
        <v>29</v>
      </c>
      <c r="G215" s="8">
        <v>0.0</v>
      </c>
      <c r="H215" s="8">
        <v>0.0</v>
      </c>
      <c r="I215" s="8">
        <f t="shared" si="449"/>
        <v>0.3</v>
      </c>
      <c r="J215" s="8">
        <f t="shared" si="450"/>
        <v>0.9057958804</v>
      </c>
      <c r="K215" s="9">
        <f t="shared" si="451"/>
        <v>0</v>
      </c>
      <c r="L215" s="9">
        <f t="shared" si="452"/>
        <v>0</v>
      </c>
      <c r="M215" s="9">
        <f t="shared" si="453"/>
        <v>1</v>
      </c>
      <c r="N215" s="9">
        <f t="shared" si="454"/>
        <v>0</v>
      </c>
      <c r="O215" s="9">
        <f t="shared" si="455"/>
        <v>1</v>
      </c>
      <c r="P215" s="8">
        <v>1.0</v>
      </c>
      <c r="AC215" s="11">
        <f t="shared" si="456"/>
        <v>0.4572499739</v>
      </c>
      <c r="AD215" s="11">
        <f t="shared" si="457"/>
        <v>-0.7438967333</v>
      </c>
      <c r="AE215" s="11">
        <f t="shared" ref="AE215:AF215" si="467">IF(AC215&lt;0,0,AC215)</f>
        <v>0.4572499739</v>
      </c>
      <c r="AF215" s="11">
        <f t="shared" si="467"/>
        <v>0</v>
      </c>
      <c r="AG215" s="11">
        <f t="shared" si="459"/>
        <v>0.4572499739</v>
      </c>
      <c r="AH215" s="11">
        <f t="shared" si="460"/>
        <v>0.2090775386</v>
      </c>
    </row>
    <row r="216">
      <c r="A216" s="12">
        <v>1.0</v>
      </c>
      <c r="B216" s="12">
        <v>2.0</v>
      </c>
      <c r="C216" s="12" t="s">
        <v>30</v>
      </c>
      <c r="D216" s="12">
        <v>35.0</v>
      </c>
      <c r="E216" s="12">
        <v>21.0</v>
      </c>
      <c r="F216" s="12" t="s">
        <v>29</v>
      </c>
      <c r="G216" s="12">
        <v>0.0</v>
      </c>
      <c r="H216" s="12">
        <v>0.0</v>
      </c>
      <c r="I216" s="12">
        <f t="shared" si="449"/>
        <v>0.4375</v>
      </c>
      <c r="J216" s="12">
        <f t="shared" si="450"/>
        <v>1.342422681</v>
      </c>
      <c r="K216" s="13">
        <f t="shared" si="451"/>
        <v>0</v>
      </c>
      <c r="L216" s="13">
        <f t="shared" si="452"/>
        <v>1</v>
      </c>
      <c r="M216" s="13">
        <f t="shared" si="453"/>
        <v>1</v>
      </c>
      <c r="N216" s="13">
        <f t="shared" si="454"/>
        <v>0</v>
      </c>
      <c r="O216" s="13">
        <f t="shared" si="455"/>
        <v>0</v>
      </c>
      <c r="P216" s="12">
        <v>1.0</v>
      </c>
      <c r="AC216" s="11">
        <f t="shared" si="456"/>
        <v>-0.06507387062</v>
      </c>
      <c r="AD216" s="11">
        <f t="shared" si="457"/>
        <v>-0.9383811257</v>
      </c>
      <c r="AE216" s="11">
        <f t="shared" ref="AE216:AF216" si="468">IF(AC216&lt;0,0,AC216)</f>
        <v>0</v>
      </c>
      <c r="AF216" s="11">
        <f t="shared" si="468"/>
        <v>0</v>
      </c>
      <c r="AG216" s="11">
        <f t="shared" si="459"/>
        <v>0</v>
      </c>
      <c r="AH216" s="11">
        <f t="shared" si="460"/>
        <v>1</v>
      </c>
    </row>
    <row r="217">
      <c r="A217" s="8">
        <v>0.0</v>
      </c>
      <c r="B217" s="8">
        <v>3.0</v>
      </c>
      <c r="C217" s="8" t="s">
        <v>28</v>
      </c>
      <c r="D217" s="8">
        <v>22.0</v>
      </c>
      <c r="E217" s="8">
        <v>7.25</v>
      </c>
      <c r="F217" s="8" t="s">
        <v>29</v>
      </c>
      <c r="G217" s="8">
        <v>0.0</v>
      </c>
      <c r="H217" s="8">
        <v>0.0</v>
      </c>
      <c r="I217" s="8">
        <f t="shared" si="449"/>
        <v>0.275</v>
      </c>
      <c r="J217" s="8">
        <f t="shared" si="450"/>
        <v>0.9164539485</v>
      </c>
      <c r="K217" s="9">
        <f t="shared" si="451"/>
        <v>0</v>
      </c>
      <c r="L217" s="9">
        <f t="shared" si="452"/>
        <v>0</v>
      </c>
      <c r="M217" s="9">
        <f t="shared" si="453"/>
        <v>1</v>
      </c>
      <c r="N217" s="9">
        <f t="shared" si="454"/>
        <v>0</v>
      </c>
      <c r="O217" s="9">
        <f t="shared" si="455"/>
        <v>1</v>
      </c>
      <c r="P217" s="8">
        <v>1.0</v>
      </c>
      <c r="AC217" s="11">
        <f t="shared" si="456"/>
        <v>0.4484370835</v>
      </c>
      <c r="AD217" s="11">
        <f t="shared" si="457"/>
        <v>-0.7415070972</v>
      </c>
      <c r="AE217" s="11">
        <f t="shared" ref="AE217:AF217" si="469">IF(AC217&lt;0,0,AC217)</f>
        <v>0.4484370835</v>
      </c>
      <c r="AF217" s="11">
        <f t="shared" si="469"/>
        <v>0</v>
      </c>
      <c r="AG217" s="11">
        <f t="shared" si="459"/>
        <v>0.4484370835</v>
      </c>
      <c r="AH217" s="11">
        <f t="shared" si="460"/>
        <v>0.2010958179</v>
      </c>
    </row>
    <row r="218">
      <c r="A218" s="12">
        <v>0.0</v>
      </c>
      <c r="B218" s="12">
        <v>2.0</v>
      </c>
      <c r="C218" s="12" t="s">
        <v>28</v>
      </c>
      <c r="D218" s="12">
        <v>30.0</v>
      </c>
      <c r="E218" s="12">
        <v>13.0</v>
      </c>
      <c r="F218" s="12" t="s">
        <v>29</v>
      </c>
      <c r="G218" s="12">
        <v>0.0</v>
      </c>
      <c r="H218" s="12">
        <v>0.0</v>
      </c>
      <c r="I218" s="12">
        <f t="shared" si="449"/>
        <v>0.375</v>
      </c>
      <c r="J218" s="12">
        <f t="shared" si="450"/>
        <v>1.146128036</v>
      </c>
      <c r="K218" s="13">
        <f t="shared" si="451"/>
        <v>0</v>
      </c>
      <c r="L218" s="13">
        <f t="shared" si="452"/>
        <v>1</v>
      </c>
      <c r="M218" s="13">
        <f t="shared" si="453"/>
        <v>1</v>
      </c>
      <c r="N218" s="13">
        <f t="shared" si="454"/>
        <v>0</v>
      </c>
      <c r="O218" s="13">
        <f t="shared" si="455"/>
        <v>1</v>
      </c>
      <c r="P218" s="12">
        <v>1.0</v>
      </c>
      <c r="AC218" s="11">
        <f t="shared" si="456"/>
        <v>0.3030075711</v>
      </c>
      <c r="AD218" s="11">
        <f t="shared" si="457"/>
        <v>-1.034954993</v>
      </c>
      <c r="AE218" s="11">
        <f t="shared" ref="AE218:AF218" si="470">IF(AC218&lt;0,0,AC218)</f>
        <v>0.3030075711</v>
      </c>
      <c r="AF218" s="11">
        <f t="shared" si="470"/>
        <v>0</v>
      </c>
      <c r="AG218" s="11">
        <f t="shared" si="459"/>
        <v>0.3030075711</v>
      </c>
      <c r="AH218" s="11">
        <f t="shared" si="460"/>
        <v>0.09181358815</v>
      </c>
    </row>
    <row r="219" hidden="1">
      <c r="A219" s="8">
        <v>0.0</v>
      </c>
      <c r="B219" s="8">
        <v>3.0</v>
      </c>
      <c r="C219" s="8" t="s">
        <v>28</v>
      </c>
      <c r="D219" s="9"/>
      <c r="E219" s="8">
        <v>7.75</v>
      </c>
      <c r="F219" s="8" t="s">
        <v>33</v>
      </c>
      <c r="G219" s="8">
        <v>1.0</v>
      </c>
      <c r="H219" s="8">
        <v>0.0</v>
      </c>
      <c r="I219" s="8"/>
      <c r="J219" s="8"/>
      <c r="K219" s="9"/>
      <c r="L219" s="9"/>
      <c r="M219" s="9"/>
      <c r="N219" s="9"/>
      <c r="O219" s="9"/>
      <c r="P219" s="9"/>
    </row>
    <row r="220">
      <c r="A220" s="12">
        <v>1.0</v>
      </c>
      <c r="B220" s="12">
        <v>1.0</v>
      </c>
      <c r="C220" s="12" t="s">
        <v>30</v>
      </c>
      <c r="D220" s="12">
        <v>31.0</v>
      </c>
      <c r="E220" s="12">
        <v>113.275</v>
      </c>
      <c r="F220" s="12" t="s">
        <v>31</v>
      </c>
      <c r="G220" s="12">
        <v>1.0</v>
      </c>
      <c r="H220" s="12">
        <v>0.0</v>
      </c>
      <c r="I220" s="12">
        <f t="shared" ref="I220:I227" si="472">D220:D1003/$D$1</f>
        <v>0.3875</v>
      </c>
      <c r="J220" s="12">
        <f t="shared" ref="J220:J227" si="473">LOG10(E220:E1003 +1)</f>
        <v>2.05795123</v>
      </c>
      <c r="K220" s="13">
        <f t="shared" ref="K220:K227" si="474">IF(B220=1, 1, 0)</f>
        <v>1</v>
      </c>
      <c r="L220" s="13">
        <f t="shared" ref="L220:L227" si="475">IF(B220=2, 1, 0)</f>
        <v>0</v>
      </c>
      <c r="M220" s="13">
        <f t="shared" ref="M220:M227" si="476">IF(F220="S", 1, 0)</f>
        <v>0</v>
      </c>
      <c r="N220" s="13">
        <f t="shared" ref="N220:N227" si="477">IF(F220="C", 1,0)</f>
        <v>1</v>
      </c>
      <c r="O220" s="13">
        <f t="shared" ref="O220:O227" si="478">IF(C220="male", 1,0)</f>
        <v>0</v>
      </c>
      <c r="P220" s="12">
        <v>1.0</v>
      </c>
      <c r="AC220" s="11">
        <f t="shared" ref="AC220:AC227" si="479">SUMPRODUCT(G220:P220, $R$5:$AA$5)</f>
        <v>-0.8141155088</v>
      </c>
      <c r="AD220" s="11">
        <f t="shared" ref="AD220:AD227" si="480">SUMPRODUCT(G220:P220, $R$6:$AA$6)</f>
        <v>0.1627821721</v>
      </c>
      <c r="AE220" s="11">
        <f t="shared" ref="AE220:AF220" si="471">IF(AC220&lt;0,0,AC220)</f>
        <v>0</v>
      </c>
      <c r="AF220" s="11">
        <f t="shared" si="471"/>
        <v>0.1627821721</v>
      </c>
      <c r="AG220" s="11">
        <f t="shared" ref="AG220:AG227" si="482">AE220+AF220</f>
        <v>0.1627821721</v>
      </c>
      <c r="AH220" s="11">
        <f t="shared" ref="AH220:AH227" si="483">(A220-AG220)^2</f>
        <v>0.7009336914</v>
      </c>
    </row>
    <row r="221">
      <c r="A221" s="8">
        <v>1.0</v>
      </c>
      <c r="B221" s="8">
        <v>3.0</v>
      </c>
      <c r="C221" s="8" t="s">
        <v>30</v>
      </c>
      <c r="D221" s="8">
        <v>27.0</v>
      </c>
      <c r="E221" s="8">
        <v>7.925</v>
      </c>
      <c r="F221" s="8" t="s">
        <v>29</v>
      </c>
      <c r="G221" s="8">
        <v>0.0</v>
      </c>
      <c r="H221" s="8">
        <v>0.0</v>
      </c>
      <c r="I221" s="8">
        <f t="shared" si="472"/>
        <v>0.3375</v>
      </c>
      <c r="J221" s="8">
        <f t="shared" si="473"/>
        <v>0.9506082248</v>
      </c>
      <c r="K221" s="9">
        <f t="shared" si="474"/>
        <v>0</v>
      </c>
      <c r="L221" s="9">
        <f t="shared" si="475"/>
        <v>0</v>
      </c>
      <c r="M221" s="9">
        <f t="shared" si="476"/>
        <v>1</v>
      </c>
      <c r="N221" s="9">
        <f t="shared" si="477"/>
        <v>0</v>
      </c>
      <c r="O221" s="9">
        <f t="shared" si="478"/>
        <v>0</v>
      </c>
      <c r="P221" s="8">
        <v>1.0</v>
      </c>
      <c r="AC221" s="11">
        <f t="shared" si="479"/>
        <v>0.1385741136</v>
      </c>
      <c r="AD221" s="11">
        <f t="shared" si="480"/>
        <v>-0.5994233314</v>
      </c>
      <c r="AE221" s="11">
        <f t="shared" ref="AE221:AF221" si="481">IF(AC221&lt;0,0,AC221)</f>
        <v>0.1385741136</v>
      </c>
      <c r="AF221" s="11">
        <f t="shared" si="481"/>
        <v>0</v>
      </c>
      <c r="AG221" s="11">
        <f t="shared" si="482"/>
        <v>0.1385741136</v>
      </c>
      <c r="AH221" s="11">
        <f t="shared" si="483"/>
        <v>0.7420545578</v>
      </c>
    </row>
    <row r="222">
      <c r="A222" s="12">
        <v>0.0</v>
      </c>
      <c r="B222" s="12">
        <v>2.0</v>
      </c>
      <c r="C222" s="12" t="s">
        <v>28</v>
      </c>
      <c r="D222" s="12">
        <v>42.0</v>
      </c>
      <c r="E222" s="12">
        <v>27.0</v>
      </c>
      <c r="F222" s="12" t="s">
        <v>29</v>
      </c>
      <c r="G222" s="12">
        <v>1.0</v>
      </c>
      <c r="H222" s="12">
        <v>0.0</v>
      </c>
      <c r="I222" s="12">
        <f t="shared" si="472"/>
        <v>0.525</v>
      </c>
      <c r="J222" s="12">
        <f t="shared" si="473"/>
        <v>1.447158031</v>
      </c>
      <c r="K222" s="13">
        <f t="shared" si="474"/>
        <v>0</v>
      </c>
      <c r="L222" s="13">
        <f t="shared" si="475"/>
        <v>1</v>
      </c>
      <c r="M222" s="13">
        <f t="shared" si="476"/>
        <v>1</v>
      </c>
      <c r="N222" s="13">
        <f t="shared" si="477"/>
        <v>0</v>
      </c>
      <c r="O222" s="13">
        <f t="shared" si="478"/>
        <v>1</v>
      </c>
      <c r="P222" s="12">
        <v>1.0</v>
      </c>
      <c r="AC222" s="11">
        <f t="shared" si="479"/>
        <v>0.3565546324</v>
      </c>
      <c r="AD222" s="11">
        <f t="shared" si="480"/>
        <v>-0.7914506384</v>
      </c>
      <c r="AE222" s="11">
        <f t="shared" ref="AE222:AF222" si="484">IF(AC222&lt;0,0,AC222)</f>
        <v>0.3565546324</v>
      </c>
      <c r="AF222" s="11">
        <f t="shared" si="484"/>
        <v>0</v>
      </c>
      <c r="AG222" s="11">
        <f t="shared" si="482"/>
        <v>0.3565546324</v>
      </c>
      <c r="AH222" s="11">
        <f t="shared" si="483"/>
        <v>0.1271312059</v>
      </c>
    </row>
    <row r="223">
      <c r="A223" s="8">
        <v>1.0</v>
      </c>
      <c r="B223" s="8">
        <v>1.0</v>
      </c>
      <c r="C223" s="8" t="s">
        <v>30</v>
      </c>
      <c r="D223" s="8">
        <v>32.0</v>
      </c>
      <c r="E223" s="8">
        <v>76.2917</v>
      </c>
      <c r="F223" s="8" t="s">
        <v>31</v>
      </c>
      <c r="G223" s="8">
        <v>0.0</v>
      </c>
      <c r="H223" s="8">
        <v>0.0</v>
      </c>
      <c r="I223" s="8">
        <f t="shared" si="472"/>
        <v>0.4</v>
      </c>
      <c r="J223" s="8">
        <f t="shared" si="473"/>
        <v>1.88813286</v>
      </c>
      <c r="K223" s="9">
        <f t="shared" si="474"/>
        <v>1</v>
      </c>
      <c r="L223" s="9">
        <f t="shared" si="475"/>
        <v>0</v>
      </c>
      <c r="M223" s="9">
        <f t="shared" si="476"/>
        <v>0</v>
      </c>
      <c r="N223" s="9">
        <f t="shared" si="477"/>
        <v>1</v>
      </c>
      <c r="O223" s="9">
        <f t="shared" si="478"/>
        <v>0</v>
      </c>
      <c r="P223" s="8">
        <v>1.0</v>
      </c>
      <c r="AC223" s="11">
        <f t="shared" si="479"/>
        <v>-0.8823668215</v>
      </c>
      <c r="AD223" s="11">
        <f t="shared" si="480"/>
        <v>-0.1525285088</v>
      </c>
      <c r="AE223" s="11">
        <f t="shared" ref="AE223:AF223" si="485">IF(AC223&lt;0,0,AC223)</f>
        <v>0</v>
      </c>
      <c r="AF223" s="11">
        <f t="shared" si="485"/>
        <v>0</v>
      </c>
      <c r="AG223" s="11">
        <f t="shared" si="482"/>
        <v>0</v>
      </c>
      <c r="AH223" s="11">
        <f t="shared" si="483"/>
        <v>1</v>
      </c>
    </row>
    <row r="224">
      <c r="A224" s="12">
        <v>0.0</v>
      </c>
      <c r="B224" s="12">
        <v>2.0</v>
      </c>
      <c r="C224" s="12" t="s">
        <v>28</v>
      </c>
      <c r="D224" s="12">
        <v>30.0</v>
      </c>
      <c r="E224" s="12">
        <v>10.5</v>
      </c>
      <c r="F224" s="12" t="s">
        <v>29</v>
      </c>
      <c r="G224" s="12">
        <v>0.0</v>
      </c>
      <c r="H224" s="12">
        <v>0.0</v>
      </c>
      <c r="I224" s="12">
        <f t="shared" si="472"/>
        <v>0.375</v>
      </c>
      <c r="J224" s="12">
        <f t="shared" si="473"/>
        <v>1.06069784</v>
      </c>
      <c r="K224" s="13">
        <f t="shared" si="474"/>
        <v>0</v>
      </c>
      <c r="L224" s="13">
        <f t="shared" si="475"/>
        <v>1</v>
      </c>
      <c r="M224" s="13">
        <f t="shared" si="476"/>
        <v>1</v>
      </c>
      <c r="N224" s="13">
        <f t="shared" si="477"/>
        <v>0</v>
      </c>
      <c r="O224" s="13">
        <f t="shared" si="478"/>
        <v>1</v>
      </c>
      <c r="P224" s="12">
        <v>1.0</v>
      </c>
      <c r="AC224" s="11">
        <f t="shared" si="479"/>
        <v>0.333682322</v>
      </c>
      <c r="AD224" s="11">
        <f t="shared" si="480"/>
        <v>-1.010976267</v>
      </c>
      <c r="AE224" s="11">
        <f t="shared" ref="AE224:AF224" si="486">IF(AC224&lt;0,0,AC224)</f>
        <v>0.333682322</v>
      </c>
      <c r="AF224" s="11">
        <f t="shared" si="486"/>
        <v>0</v>
      </c>
      <c r="AG224" s="11">
        <f t="shared" si="482"/>
        <v>0.333682322</v>
      </c>
      <c r="AH224" s="11">
        <f t="shared" si="483"/>
        <v>0.111343892</v>
      </c>
    </row>
    <row r="225">
      <c r="A225" s="8">
        <v>1.0</v>
      </c>
      <c r="B225" s="8">
        <v>3.0</v>
      </c>
      <c r="C225" s="8" t="s">
        <v>28</v>
      </c>
      <c r="D225" s="8">
        <v>16.0</v>
      </c>
      <c r="E225" s="8">
        <v>8.05</v>
      </c>
      <c r="F225" s="8" t="s">
        <v>29</v>
      </c>
      <c r="G225" s="8">
        <v>0.0</v>
      </c>
      <c r="H225" s="8">
        <v>0.0</v>
      </c>
      <c r="I225" s="8">
        <f t="shared" si="472"/>
        <v>0.2</v>
      </c>
      <c r="J225" s="8">
        <f t="shared" si="473"/>
        <v>0.9566485792</v>
      </c>
      <c r="K225" s="9">
        <f t="shared" si="474"/>
        <v>0</v>
      </c>
      <c r="L225" s="9">
        <f t="shared" si="475"/>
        <v>0</v>
      </c>
      <c r="M225" s="9">
        <f t="shared" si="476"/>
        <v>1</v>
      </c>
      <c r="N225" s="9">
        <f t="shared" si="477"/>
        <v>0</v>
      </c>
      <c r="O225" s="9">
        <f t="shared" si="478"/>
        <v>1</v>
      </c>
      <c r="P225" s="8">
        <v>1.0</v>
      </c>
      <c r="AC225" s="11">
        <f t="shared" si="479"/>
        <v>0.4190467684</v>
      </c>
      <c r="AD225" s="11">
        <f t="shared" si="480"/>
        <v>-0.7366455154</v>
      </c>
      <c r="AE225" s="11">
        <f t="shared" ref="AE225:AF225" si="487">IF(AC225&lt;0,0,AC225)</f>
        <v>0.4190467684</v>
      </c>
      <c r="AF225" s="11">
        <f t="shared" si="487"/>
        <v>0</v>
      </c>
      <c r="AG225" s="11">
        <f t="shared" si="482"/>
        <v>0.4190467684</v>
      </c>
      <c r="AH225" s="11">
        <f t="shared" si="483"/>
        <v>0.3375066573</v>
      </c>
    </row>
    <row r="226">
      <c r="A226" s="12">
        <v>0.0</v>
      </c>
      <c r="B226" s="12">
        <v>2.0</v>
      </c>
      <c r="C226" s="12" t="s">
        <v>28</v>
      </c>
      <c r="D226" s="12">
        <v>27.0</v>
      </c>
      <c r="E226" s="12">
        <v>13.0</v>
      </c>
      <c r="F226" s="12" t="s">
        <v>29</v>
      </c>
      <c r="G226" s="12">
        <v>0.0</v>
      </c>
      <c r="H226" s="12">
        <v>0.0</v>
      </c>
      <c r="I226" s="12">
        <f t="shared" si="472"/>
        <v>0.3375</v>
      </c>
      <c r="J226" s="12">
        <f t="shared" si="473"/>
        <v>1.146128036</v>
      </c>
      <c r="K226" s="13">
        <f t="shared" si="474"/>
        <v>0</v>
      </c>
      <c r="L226" s="13">
        <f t="shared" si="475"/>
        <v>1</v>
      </c>
      <c r="M226" s="13">
        <f t="shared" si="476"/>
        <v>1</v>
      </c>
      <c r="N226" s="13">
        <f t="shared" si="477"/>
        <v>0</v>
      </c>
      <c r="O226" s="13">
        <f t="shared" si="478"/>
        <v>1</v>
      </c>
      <c r="P226" s="12">
        <v>1.0</v>
      </c>
      <c r="AC226" s="11">
        <f t="shared" si="479"/>
        <v>0.2955285991</v>
      </c>
      <c r="AD226" s="11">
        <f t="shared" si="480"/>
        <v>-1.026883245</v>
      </c>
      <c r="AE226" s="11">
        <f t="shared" ref="AE226:AF226" si="488">IF(AC226&lt;0,0,AC226)</f>
        <v>0.2955285991</v>
      </c>
      <c r="AF226" s="11">
        <f t="shared" si="488"/>
        <v>0</v>
      </c>
      <c r="AG226" s="11">
        <f t="shared" si="482"/>
        <v>0.2955285991</v>
      </c>
      <c r="AH226" s="11">
        <f t="shared" si="483"/>
        <v>0.08733715289</v>
      </c>
    </row>
    <row r="227">
      <c r="A227" s="8">
        <v>0.0</v>
      </c>
      <c r="B227" s="8">
        <v>3.0</v>
      </c>
      <c r="C227" s="8" t="s">
        <v>28</v>
      </c>
      <c r="D227" s="8">
        <v>51.0</v>
      </c>
      <c r="E227" s="8">
        <v>8.05</v>
      </c>
      <c r="F227" s="8" t="s">
        <v>29</v>
      </c>
      <c r="G227" s="8">
        <v>0.0</v>
      </c>
      <c r="H227" s="8">
        <v>0.0</v>
      </c>
      <c r="I227" s="8">
        <f t="shared" si="472"/>
        <v>0.6375</v>
      </c>
      <c r="J227" s="8">
        <f t="shared" si="473"/>
        <v>0.9566485792</v>
      </c>
      <c r="K227" s="9">
        <f t="shared" si="474"/>
        <v>0</v>
      </c>
      <c r="L227" s="9">
        <f t="shared" si="475"/>
        <v>0</v>
      </c>
      <c r="M227" s="9">
        <f t="shared" si="476"/>
        <v>1</v>
      </c>
      <c r="N227" s="9">
        <f t="shared" si="477"/>
        <v>0</v>
      </c>
      <c r="O227" s="9">
        <f t="shared" si="478"/>
        <v>1</v>
      </c>
      <c r="P227" s="8">
        <v>1.0</v>
      </c>
      <c r="AC227" s="11">
        <f t="shared" si="479"/>
        <v>0.5063014419</v>
      </c>
      <c r="AD227" s="11">
        <f t="shared" si="480"/>
        <v>-0.8308159027</v>
      </c>
      <c r="AE227" s="11">
        <f t="shared" ref="AE227:AF227" si="489">IF(AC227&lt;0,0,AC227)</f>
        <v>0.5063014419</v>
      </c>
      <c r="AF227" s="11">
        <f t="shared" si="489"/>
        <v>0</v>
      </c>
      <c r="AG227" s="11">
        <f t="shared" si="482"/>
        <v>0.5063014419</v>
      </c>
      <c r="AH227" s="11">
        <f t="shared" si="483"/>
        <v>0.2563411501</v>
      </c>
    </row>
    <row r="228" hidden="1">
      <c r="A228" s="12">
        <v>0.0</v>
      </c>
      <c r="B228" s="12">
        <v>3.0</v>
      </c>
      <c r="C228" s="12" t="s">
        <v>28</v>
      </c>
      <c r="D228" s="13"/>
      <c r="E228" s="12">
        <v>7.8958</v>
      </c>
      <c r="F228" s="12" t="s">
        <v>29</v>
      </c>
      <c r="G228" s="12">
        <v>0.0</v>
      </c>
      <c r="H228" s="12">
        <v>0.0</v>
      </c>
      <c r="I228" s="12"/>
      <c r="J228" s="12"/>
      <c r="K228" s="13"/>
      <c r="L228" s="13"/>
      <c r="M228" s="13"/>
      <c r="N228" s="13"/>
      <c r="O228" s="13"/>
      <c r="P228" s="13"/>
    </row>
    <row r="229">
      <c r="A229" s="8">
        <v>1.0</v>
      </c>
      <c r="B229" s="8">
        <v>1.0</v>
      </c>
      <c r="C229" s="8" t="s">
        <v>28</v>
      </c>
      <c r="D229" s="8">
        <v>38.0</v>
      </c>
      <c r="E229" s="8">
        <v>90.0</v>
      </c>
      <c r="F229" s="8" t="s">
        <v>29</v>
      </c>
      <c r="G229" s="8">
        <v>1.0</v>
      </c>
      <c r="H229" s="8">
        <v>0.0</v>
      </c>
      <c r="I229" s="8">
        <f t="shared" ref="I229:I233" si="491">D229:D1003/$D$1</f>
        <v>0.475</v>
      </c>
      <c r="J229" s="8">
        <f t="shared" ref="J229:J233" si="492">LOG10(E229:E1003 +1)</f>
        <v>1.959041392</v>
      </c>
      <c r="K229" s="9">
        <f t="shared" ref="K229:K233" si="493">IF(B229=1, 1, 0)</f>
        <v>1</v>
      </c>
      <c r="L229" s="9">
        <f t="shared" ref="L229:L233" si="494">IF(B229=2, 1, 0)</f>
        <v>0</v>
      </c>
      <c r="M229" s="9">
        <f t="shared" ref="M229:M233" si="495">IF(F229="S", 1, 0)</f>
        <v>1</v>
      </c>
      <c r="N229" s="9">
        <f t="shared" ref="N229:N233" si="496">IF(F229="C", 1,0)</f>
        <v>0</v>
      </c>
      <c r="O229" s="9">
        <f t="shared" ref="O229:O233" si="497">IF(C229="male", 1,0)</f>
        <v>1</v>
      </c>
      <c r="P229" s="8">
        <v>1.0</v>
      </c>
      <c r="AC229" s="11">
        <f t="shared" ref="AC229:AC233" si="498">SUMPRODUCT(G229:P229, $R$5:$AA$5)</f>
        <v>-0.1634440838</v>
      </c>
      <c r="AD229" s="11">
        <f t="shared" ref="AD229:AD233" si="499">SUMPRODUCT(G229:P229, $R$6:$AA$6)</f>
        <v>-0.6970454263</v>
      </c>
      <c r="AE229" s="11">
        <f t="shared" ref="AE229:AF229" si="490">IF(AC229&lt;0,0,AC229)</f>
        <v>0</v>
      </c>
      <c r="AF229" s="11">
        <f t="shared" si="490"/>
        <v>0</v>
      </c>
      <c r="AG229" s="11">
        <f t="shared" ref="AG229:AG233" si="501">AE229+AF229</f>
        <v>0</v>
      </c>
      <c r="AH229" s="11">
        <f t="shared" ref="AH229:AH233" si="502">(A229-AG229)^2</f>
        <v>1</v>
      </c>
    </row>
    <row r="230">
      <c r="A230" s="12">
        <v>0.0</v>
      </c>
      <c r="B230" s="12">
        <v>3.0</v>
      </c>
      <c r="C230" s="12" t="s">
        <v>28</v>
      </c>
      <c r="D230" s="12">
        <v>22.0</v>
      </c>
      <c r="E230" s="12">
        <v>9.35</v>
      </c>
      <c r="F230" s="12" t="s">
        <v>29</v>
      </c>
      <c r="G230" s="12">
        <v>0.0</v>
      </c>
      <c r="H230" s="12">
        <v>0.0</v>
      </c>
      <c r="I230" s="12">
        <f t="shared" si="491"/>
        <v>0.275</v>
      </c>
      <c r="J230" s="12">
        <f t="shared" si="492"/>
        <v>1.01494035</v>
      </c>
      <c r="K230" s="13">
        <f t="shared" si="493"/>
        <v>0</v>
      </c>
      <c r="L230" s="13">
        <f t="shared" si="494"/>
        <v>0</v>
      </c>
      <c r="M230" s="13">
        <f t="shared" si="495"/>
        <v>1</v>
      </c>
      <c r="N230" s="13">
        <f t="shared" si="496"/>
        <v>0</v>
      </c>
      <c r="O230" s="13">
        <f t="shared" si="497"/>
        <v>1</v>
      </c>
      <c r="P230" s="12">
        <v>1.0</v>
      </c>
      <c r="AC230" s="11">
        <f t="shared" si="498"/>
        <v>0.4130743431</v>
      </c>
      <c r="AD230" s="11">
        <f t="shared" si="499"/>
        <v>-0.7691504667</v>
      </c>
      <c r="AE230" s="11">
        <f t="shared" ref="AE230:AF230" si="500">IF(AC230&lt;0,0,AC230)</f>
        <v>0.4130743431</v>
      </c>
      <c r="AF230" s="11">
        <f t="shared" si="500"/>
        <v>0</v>
      </c>
      <c r="AG230" s="11">
        <f t="shared" si="501"/>
        <v>0.4130743431</v>
      </c>
      <c r="AH230" s="11">
        <f t="shared" si="502"/>
        <v>0.1706304129</v>
      </c>
    </row>
    <row r="231">
      <c r="A231" s="8">
        <v>1.0</v>
      </c>
      <c r="B231" s="8">
        <v>2.0</v>
      </c>
      <c r="C231" s="8" t="s">
        <v>28</v>
      </c>
      <c r="D231" s="8">
        <v>19.0</v>
      </c>
      <c r="E231" s="8">
        <v>10.5</v>
      </c>
      <c r="F231" s="8" t="s">
        <v>29</v>
      </c>
      <c r="G231" s="8">
        <v>0.0</v>
      </c>
      <c r="H231" s="8">
        <v>0.0</v>
      </c>
      <c r="I231" s="8">
        <f t="shared" si="491"/>
        <v>0.2375</v>
      </c>
      <c r="J231" s="8">
        <f t="shared" si="492"/>
        <v>1.06069784</v>
      </c>
      <c r="K231" s="9">
        <f t="shared" si="493"/>
        <v>0</v>
      </c>
      <c r="L231" s="9">
        <f t="shared" si="494"/>
        <v>1</v>
      </c>
      <c r="M231" s="9">
        <f t="shared" si="495"/>
        <v>1</v>
      </c>
      <c r="N231" s="9">
        <f t="shared" si="496"/>
        <v>0</v>
      </c>
      <c r="O231" s="9">
        <f t="shared" si="497"/>
        <v>1</v>
      </c>
      <c r="P231" s="8">
        <v>1.0</v>
      </c>
      <c r="AC231" s="11">
        <f t="shared" si="498"/>
        <v>0.3062594246</v>
      </c>
      <c r="AD231" s="11">
        <f t="shared" si="499"/>
        <v>-0.9813798592</v>
      </c>
      <c r="AE231" s="11">
        <f t="shared" ref="AE231:AF231" si="503">IF(AC231&lt;0,0,AC231)</f>
        <v>0.3062594246</v>
      </c>
      <c r="AF231" s="11">
        <f t="shared" si="503"/>
        <v>0</v>
      </c>
      <c r="AG231" s="11">
        <f t="shared" si="501"/>
        <v>0.3062594246</v>
      </c>
      <c r="AH231" s="11">
        <f t="shared" si="502"/>
        <v>0.481275986</v>
      </c>
    </row>
    <row r="232">
      <c r="A232" s="12">
        <v>0.0</v>
      </c>
      <c r="B232" s="12">
        <v>3.0</v>
      </c>
      <c r="C232" s="12" t="s">
        <v>28</v>
      </c>
      <c r="D232" s="12">
        <v>20.5</v>
      </c>
      <c r="E232" s="12">
        <v>7.25</v>
      </c>
      <c r="F232" s="12" t="s">
        <v>29</v>
      </c>
      <c r="G232" s="12">
        <v>0.0</v>
      </c>
      <c r="H232" s="12">
        <v>0.0</v>
      </c>
      <c r="I232" s="12">
        <f t="shared" si="491"/>
        <v>0.25625</v>
      </c>
      <c r="J232" s="12">
        <f t="shared" si="492"/>
        <v>0.9164539485</v>
      </c>
      <c r="K232" s="13">
        <f t="shared" si="493"/>
        <v>0</v>
      </c>
      <c r="L232" s="13">
        <f t="shared" si="494"/>
        <v>0</v>
      </c>
      <c r="M232" s="13">
        <f t="shared" si="495"/>
        <v>1</v>
      </c>
      <c r="N232" s="13">
        <f t="shared" si="496"/>
        <v>0</v>
      </c>
      <c r="O232" s="13">
        <f t="shared" si="497"/>
        <v>1</v>
      </c>
      <c r="P232" s="12">
        <v>1.0</v>
      </c>
      <c r="AC232" s="11">
        <f t="shared" si="498"/>
        <v>0.4446975975</v>
      </c>
      <c r="AD232" s="11">
        <f t="shared" si="499"/>
        <v>-0.7374712235</v>
      </c>
      <c r="AE232" s="11">
        <f t="shared" ref="AE232:AF232" si="504">IF(AC232&lt;0,0,AC232)</f>
        <v>0.4446975975</v>
      </c>
      <c r="AF232" s="11">
        <f t="shared" si="504"/>
        <v>0</v>
      </c>
      <c r="AG232" s="11">
        <f t="shared" si="501"/>
        <v>0.4446975975</v>
      </c>
      <c r="AH232" s="11">
        <f t="shared" si="502"/>
        <v>0.1977559532</v>
      </c>
    </row>
    <row r="233">
      <c r="A233" s="8">
        <v>0.0</v>
      </c>
      <c r="B233" s="8">
        <v>2.0</v>
      </c>
      <c r="C233" s="8" t="s">
        <v>28</v>
      </c>
      <c r="D233" s="8">
        <v>18.0</v>
      </c>
      <c r="E233" s="8">
        <v>13.0</v>
      </c>
      <c r="F233" s="8" t="s">
        <v>29</v>
      </c>
      <c r="G233" s="8">
        <v>0.0</v>
      </c>
      <c r="H233" s="8">
        <v>0.0</v>
      </c>
      <c r="I233" s="8">
        <f t="shared" si="491"/>
        <v>0.225</v>
      </c>
      <c r="J233" s="8">
        <f t="shared" si="492"/>
        <v>1.146128036</v>
      </c>
      <c r="K233" s="9">
        <f t="shared" si="493"/>
        <v>0</v>
      </c>
      <c r="L233" s="9">
        <f t="shared" si="494"/>
        <v>1</v>
      </c>
      <c r="M233" s="9">
        <f t="shared" si="495"/>
        <v>1</v>
      </c>
      <c r="N233" s="9">
        <f t="shared" si="496"/>
        <v>0</v>
      </c>
      <c r="O233" s="9">
        <f t="shared" si="497"/>
        <v>1</v>
      </c>
      <c r="P233" s="8">
        <v>1.0</v>
      </c>
      <c r="AC233" s="11">
        <f t="shared" si="498"/>
        <v>0.2730916831</v>
      </c>
      <c r="AD233" s="11">
        <f t="shared" si="499"/>
        <v>-1.002668003</v>
      </c>
      <c r="AE233" s="11">
        <f t="shared" ref="AE233:AF233" si="505">IF(AC233&lt;0,0,AC233)</f>
        <v>0.2730916831</v>
      </c>
      <c r="AF233" s="11">
        <f t="shared" si="505"/>
        <v>0</v>
      </c>
      <c r="AG233" s="11">
        <f t="shared" si="501"/>
        <v>0.2730916831</v>
      </c>
      <c r="AH233" s="11">
        <f t="shared" si="502"/>
        <v>0.07457906735</v>
      </c>
    </row>
    <row r="234" hidden="1">
      <c r="A234" s="12">
        <v>0.0</v>
      </c>
      <c r="B234" s="12">
        <v>3.0</v>
      </c>
      <c r="C234" s="12" t="s">
        <v>30</v>
      </c>
      <c r="D234" s="13"/>
      <c r="E234" s="12">
        <v>25.4667</v>
      </c>
      <c r="F234" s="12" t="s">
        <v>29</v>
      </c>
      <c r="G234" s="12">
        <v>3.0</v>
      </c>
      <c r="H234" s="12">
        <v>1.0</v>
      </c>
      <c r="I234" s="12"/>
      <c r="J234" s="12"/>
      <c r="K234" s="13"/>
      <c r="L234" s="13"/>
      <c r="M234" s="13"/>
      <c r="N234" s="13"/>
      <c r="O234" s="13"/>
      <c r="P234" s="13"/>
    </row>
    <row r="235">
      <c r="A235" s="8">
        <v>1.0</v>
      </c>
      <c r="B235" s="8">
        <v>1.0</v>
      </c>
      <c r="C235" s="8" t="s">
        <v>30</v>
      </c>
      <c r="D235" s="8">
        <v>35.0</v>
      </c>
      <c r="E235" s="8">
        <v>83.475</v>
      </c>
      <c r="F235" s="8" t="s">
        <v>29</v>
      </c>
      <c r="G235" s="8">
        <v>1.0</v>
      </c>
      <c r="H235" s="8">
        <v>0.0</v>
      </c>
      <c r="I235" s="8">
        <f t="shared" ref="I235:I239" si="507">D235:D1003/$D$1</f>
        <v>0.4375</v>
      </c>
      <c r="J235" s="8">
        <f t="shared" ref="J235:J239" si="508">LOG10(E235:E1003 +1)</f>
        <v>1.9267282</v>
      </c>
      <c r="K235" s="9">
        <f t="shared" ref="K235:K239" si="509">IF(B235=1, 1, 0)</f>
        <v>1</v>
      </c>
      <c r="L235" s="9">
        <f t="shared" ref="L235:L239" si="510">IF(B235=2, 1, 0)</f>
        <v>0</v>
      </c>
      <c r="M235" s="9">
        <f t="shared" ref="M235:M239" si="511">IF(F235="S", 1, 0)</f>
        <v>1</v>
      </c>
      <c r="N235" s="9">
        <f t="shared" ref="N235:N239" si="512">IF(F235="C", 1,0)</f>
        <v>0</v>
      </c>
      <c r="O235" s="9">
        <f t="shared" ref="O235:O239" si="513">IF(C235="male", 1,0)</f>
        <v>0</v>
      </c>
      <c r="P235" s="8">
        <v>1.0</v>
      </c>
      <c r="AC235" s="11">
        <f t="shared" ref="AC235:AC239" si="514">SUMPRODUCT(G235:P235, $R$5:$AA$5)</f>
        <v>-0.4693850261</v>
      </c>
      <c r="AD235" s="11">
        <f t="shared" ref="AD235:AD239" si="515">SUMPRODUCT(G235:P235, $R$6:$AA$6)</f>
        <v>-0.5147807723</v>
      </c>
      <c r="AE235" s="11">
        <f t="shared" ref="AE235:AF235" si="506">IF(AC235&lt;0,0,AC235)</f>
        <v>0</v>
      </c>
      <c r="AF235" s="11">
        <f t="shared" si="506"/>
        <v>0</v>
      </c>
      <c r="AG235" s="11">
        <f t="shared" ref="AG235:AG239" si="517">AE235+AF235</f>
        <v>0</v>
      </c>
      <c r="AH235" s="11">
        <f t="shared" ref="AH235:AH239" si="518">(A235-AG235)^2</f>
        <v>1</v>
      </c>
    </row>
    <row r="236">
      <c r="A236" s="12">
        <v>0.0</v>
      </c>
      <c r="B236" s="12">
        <v>3.0</v>
      </c>
      <c r="C236" s="12" t="s">
        <v>28</v>
      </c>
      <c r="D236" s="12">
        <v>29.0</v>
      </c>
      <c r="E236" s="12">
        <v>7.775</v>
      </c>
      <c r="F236" s="12" t="s">
        <v>29</v>
      </c>
      <c r="G236" s="12">
        <v>0.0</v>
      </c>
      <c r="H236" s="12">
        <v>0.0</v>
      </c>
      <c r="I236" s="12">
        <f t="shared" si="507"/>
        <v>0.3625</v>
      </c>
      <c r="J236" s="12">
        <f t="shared" si="508"/>
        <v>0.9432471251</v>
      </c>
      <c r="K236" s="13">
        <f t="shared" si="509"/>
        <v>0</v>
      </c>
      <c r="L236" s="13">
        <f t="shared" si="510"/>
        <v>0</v>
      </c>
      <c r="M236" s="13">
        <f t="shared" si="511"/>
        <v>1</v>
      </c>
      <c r="N236" s="13">
        <f t="shared" si="512"/>
        <v>0</v>
      </c>
      <c r="O236" s="13">
        <f t="shared" si="513"/>
        <v>1</v>
      </c>
      <c r="P236" s="12">
        <v>1.0</v>
      </c>
      <c r="AC236" s="11">
        <f t="shared" si="514"/>
        <v>0.4562676022</v>
      </c>
      <c r="AD236" s="11">
        <f t="shared" si="515"/>
        <v>-0.7678615396</v>
      </c>
      <c r="AE236" s="11">
        <f t="shared" ref="AE236:AF236" si="516">IF(AC236&lt;0,0,AC236)</f>
        <v>0.4562676022</v>
      </c>
      <c r="AF236" s="11">
        <f t="shared" si="516"/>
        <v>0</v>
      </c>
      <c r="AG236" s="11">
        <f t="shared" si="517"/>
        <v>0.4562676022</v>
      </c>
      <c r="AH236" s="11">
        <f t="shared" si="518"/>
        <v>0.2081801248</v>
      </c>
    </row>
    <row r="237">
      <c r="A237" s="8">
        <v>0.0</v>
      </c>
      <c r="B237" s="8">
        <v>2.0</v>
      </c>
      <c r="C237" s="8" t="s">
        <v>28</v>
      </c>
      <c r="D237" s="8">
        <v>59.0</v>
      </c>
      <c r="E237" s="8">
        <v>13.5</v>
      </c>
      <c r="F237" s="8" t="s">
        <v>29</v>
      </c>
      <c r="G237" s="8">
        <v>0.0</v>
      </c>
      <c r="H237" s="8">
        <v>0.0</v>
      </c>
      <c r="I237" s="8">
        <f t="shared" si="507"/>
        <v>0.7375</v>
      </c>
      <c r="J237" s="8">
        <f t="shared" si="508"/>
        <v>1.161368002</v>
      </c>
      <c r="K237" s="9">
        <f t="shared" si="509"/>
        <v>0</v>
      </c>
      <c r="L237" s="9">
        <f t="shared" si="510"/>
        <v>1</v>
      </c>
      <c r="M237" s="9">
        <f t="shared" si="511"/>
        <v>1</v>
      </c>
      <c r="N237" s="9">
        <f t="shared" si="512"/>
        <v>0</v>
      </c>
      <c r="O237" s="9">
        <f t="shared" si="513"/>
        <v>1</v>
      </c>
      <c r="P237" s="8">
        <v>1.0</v>
      </c>
      <c r="AC237" s="11">
        <f t="shared" si="514"/>
        <v>0.3698322052</v>
      </c>
      <c r="AD237" s="11">
        <f t="shared" si="515"/>
        <v>-1.117259471</v>
      </c>
      <c r="AE237" s="11">
        <f t="shared" ref="AE237:AF237" si="519">IF(AC237&lt;0,0,AC237)</f>
        <v>0.3698322052</v>
      </c>
      <c r="AF237" s="11">
        <f t="shared" si="519"/>
        <v>0</v>
      </c>
      <c r="AG237" s="11">
        <f t="shared" si="517"/>
        <v>0.3698322052</v>
      </c>
      <c r="AH237" s="11">
        <f t="shared" si="518"/>
        <v>0.13677586</v>
      </c>
    </row>
    <row r="238">
      <c r="A238" s="12">
        <v>1.0</v>
      </c>
      <c r="B238" s="12">
        <v>3.0</v>
      </c>
      <c r="C238" s="12" t="s">
        <v>30</v>
      </c>
      <c r="D238" s="12">
        <v>5.0</v>
      </c>
      <c r="E238" s="12">
        <v>31.3875</v>
      </c>
      <c r="F238" s="12" t="s">
        <v>29</v>
      </c>
      <c r="G238" s="12">
        <v>4.0</v>
      </c>
      <c r="H238" s="12">
        <v>2.0</v>
      </c>
      <c r="I238" s="12">
        <f t="shared" si="507"/>
        <v>0.0625</v>
      </c>
      <c r="J238" s="12">
        <f t="shared" si="508"/>
        <v>1.510377426</v>
      </c>
      <c r="K238" s="13">
        <f t="shared" si="509"/>
        <v>0</v>
      </c>
      <c r="L238" s="13">
        <f t="shared" si="510"/>
        <v>0</v>
      </c>
      <c r="M238" s="13">
        <f t="shared" si="511"/>
        <v>1</v>
      </c>
      <c r="N238" s="13">
        <f t="shared" si="512"/>
        <v>0</v>
      </c>
      <c r="O238" s="13">
        <f t="shared" si="513"/>
        <v>0</v>
      </c>
      <c r="P238" s="12">
        <v>1.0</v>
      </c>
      <c r="AC238" s="11">
        <f t="shared" si="514"/>
        <v>0.2436952307</v>
      </c>
      <c r="AD238" s="11">
        <f t="shared" si="515"/>
        <v>0.2155303858</v>
      </c>
      <c r="AE238" s="11">
        <f t="shared" ref="AE238:AF238" si="520">IF(AC238&lt;0,0,AC238)</f>
        <v>0.2436952307</v>
      </c>
      <c r="AF238" s="11">
        <f t="shared" si="520"/>
        <v>0.2155303858</v>
      </c>
      <c r="AG238" s="11">
        <f t="shared" si="517"/>
        <v>0.4592256165</v>
      </c>
      <c r="AH238" s="11">
        <f t="shared" si="518"/>
        <v>0.2924369338</v>
      </c>
    </row>
    <row r="239">
      <c r="A239" s="8">
        <v>0.0</v>
      </c>
      <c r="B239" s="8">
        <v>2.0</v>
      </c>
      <c r="C239" s="8" t="s">
        <v>28</v>
      </c>
      <c r="D239" s="8">
        <v>24.0</v>
      </c>
      <c r="E239" s="8">
        <v>10.5</v>
      </c>
      <c r="F239" s="8" t="s">
        <v>29</v>
      </c>
      <c r="G239" s="8">
        <v>0.0</v>
      </c>
      <c r="H239" s="8">
        <v>0.0</v>
      </c>
      <c r="I239" s="8">
        <f t="shared" si="507"/>
        <v>0.3</v>
      </c>
      <c r="J239" s="8">
        <f t="shared" si="508"/>
        <v>1.06069784</v>
      </c>
      <c r="K239" s="9">
        <f t="shared" si="509"/>
        <v>0</v>
      </c>
      <c r="L239" s="9">
        <f t="shared" si="510"/>
        <v>1</v>
      </c>
      <c r="M239" s="9">
        <f t="shared" si="511"/>
        <v>1</v>
      </c>
      <c r="N239" s="9">
        <f t="shared" si="512"/>
        <v>0</v>
      </c>
      <c r="O239" s="9">
        <f t="shared" si="513"/>
        <v>1</v>
      </c>
      <c r="P239" s="8">
        <v>1.0</v>
      </c>
      <c r="AC239" s="11">
        <f t="shared" si="514"/>
        <v>0.3187243779</v>
      </c>
      <c r="AD239" s="11">
        <f t="shared" si="515"/>
        <v>-0.9948327717</v>
      </c>
      <c r="AE239" s="11">
        <f t="shared" ref="AE239:AF239" si="521">IF(AC239&lt;0,0,AC239)</f>
        <v>0.3187243779</v>
      </c>
      <c r="AF239" s="11">
        <f t="shared" si="521"/>
        <v>0</v>
      </c>
      <c r="AG239" s="11">
        <f t="shared" si="517"/>
        <v>0.3187243779</v>
      </c>
      <c r="AH239" s="11">
        <f t="shared" si="518"/>
        <v>0.1015852291</v>
      </c>
    </row>
    <row r="240" hidden="1">
      <c r="A240" s="12">
        <v>0.0</v>
      </c>
      <c r="B240" s="12">
        <v>3.0</v>
      </c>
      <c r="C240" s="12" t="s">
        <v>30</v>
      </c>
      <c r="D240" s="13"/>
      <c r="E240" s="12">
        <v>7.55</v>
      </c>
      <c r="F240" s="12" t="s">
        <v>29</v>
      </c>
      <c r="G240" s="12">
        <v>0.0</v>
      </c>
      <c r="H240" s="12">
        <v>0.0</v>
      </c>
      <c r="I240" s="12"/>
      <c r="J240" s="12"/>
      <c r="K240" s="13"/>
      <c r="L240" s="13"/>
      <c r="M240" s="13"/>
      <c r="N240" s="13"/>
      <c r="O240" s="13"/>
      <c r="P240" s="13"/>
    </row>
    <row r="241">
      <c r="A241" s="8">
        <v>0.0</v>
      </c>
      <c r="B241" s="8">
        <v>2.0</v>
      </c>
      <c r="C241" s="8" t="s">
        <v>28</v>
      </c>
      <c r="D241" s="8">
        <v>44.0</v>
      </c>
      <c r="E241" s="8">
        <v>26.0</v>
      </c>
      <c r="F241" s="8" t="s">
        <v>29</v>
      </c>
      <c r="G241" s="8">
        <v>1.0</v>
      </c>
      <c r="H241" s="8">
        <v>0.0</v>
      </c>
      <c r="I241" s="8">
        <f t="shared" ref="I241:I244" si="523">D241:D1003/$D$1</f>
        <v>0.55</v>
      </c>
      <c r="J241" s="8">
        <f t="shared" ref="J241:J244" si="524">LOG10(E241:E1003 +1)</f>
        <v>1.431363764</v>
      </c>
      <c r="K241" s="9">
        <f t="shared" ref="K241:K244" si="525">IF(B241=1, 1, 0)</f>
        <v>0</v>
      </c>
      <c r="L241" s="9">
        <f t="shared" ref="L241:L244" si="526">IF(B241=2, 1, 0)</f>
        <v>1</v>
      </c>
      <c r="M241" s="9">
        <f t="shared" ref="M241:M244" si="527">IF(F241="S", 1, 0)</f>
        <v>1</v>
      </c>
      <c r="N241" s="9">
        <f t="shared" ref="N241:N244" si="528">IF(F241="C", 1,0)</f>
        <v>0</v>
      </c>
      <c r="O241" s="9">
        <f t="shared" ref="O241:O244" si="529">IF(C241="male", 1,0)</f>
        <v>1</v>
      </c>
      <c r="P241" s="8">
        <v>1.0</v>
      </c>
      <c r="AC241" s="11">
        <f t="shared" ref="AC241:AC244" si="530">SUMPRODUCT(G241:P241, $R$5:$AA$5)</f>
        <v>0.3672117375</v>
      </c>
      <c r="AD241" s="11">
        <f t="shared" ref="AD241:AD244" si="531">SUMPRODUCT(G241:P241, $R$6:$AA$6)</f>
        <v>-0.7923986354</v>
      </c>
      <c r="AE241" s="11">
        <f t="shared" ref="AE241:AF241" si="522">IF(AC241&lt;0,0,AC241)</f>
        <v>0.3672117375</v>
      </c>
      <c r="AF241" s="11">
        <f t="shared" si="522"/>
        <v>0</v>
      </c>
      <c r="AG241" s="11">
        <f t="shared" ref="AG241:AG244" si="533">AE241+AF241</f>
        <v>0.3672117375</v>
      </c>
      <c r="AH241" s="11">
        <f t="shared" ref="AH241:AH244" si="534">(A241-AG241)^2</f>
        <v>0.1348444601</v>
      </c>
    </row>
    <row r="242">
      <c r="A242" s="12">
        <v>1.0</v>
      </c>
      <c r="B242" s="12">
        <v>2.0</v>
      </c>
      <c r="C242" s="12" t="s">
        <v>30</v>
      </c>
      <c r="D242" s="12">
        <v>8.0</v>
      </c>
      <c r="E242" s="12">
        <v>26.25</v>
      </c>
      <c r="F242" s="12" t="s">
        <v>29</v>
      </c>
      <c r="G242" s="12">
        <v>0.0</v>
      </c>
      <c r="H242" s="12">
        <v>2.0</v>
      </c>
      <c r="I242" s="12">
        <f t="shared" si="523"/>
        <v>0.1</v>
      </c>
      <c r="J242" s="12">
        <f t="shared" si="524"/>
        <v>1.435366507</v>
      </c>
      <c r="K242" s="13">
        <f t="shared" si="525"/>
        <v>0</v>
      </c>
      <c r="L242" s="13">
        <f t="shared" si="526"/>
        <v>1</v>
      </c>
      <c r="M242" s="13">
        <f t="shared" si="527"/>
        <v>1</v>
      </c>
      <c r="N242" s="13">
        <f t="shared" si="528"/>
        <v>0</v>
      </c>
      <c r="O242" s="13">
        <f t="shared" si="529"/>
        <v>0</v>
      </c>
      <c r="P242" s="12">
        <v>1.0</v>
      </c>
      <c r="AC242" s="11">
        <f t="shared" si="530"/>
        <v>-0.3316769973</v>
      </c>
      <c r="AD242" s="11">
        <f t="shared" si="531"/>
        <v>-1.420085269</v>
      </c>
      <c r="AE242" s="11">
        <f t="shared" ref="AE242:AF242" si="532">IF(AC242&lt;0,0,AC242)</f>
        <v>0</v>
      </c>
      <c r="AF242" s="11">
        <f t="shared" si="532"/>
        <v>0</v>
      </c>
      <c r="AG242" s="11">
        <f t="shared" si="533"/>
        <v>0</v>
      </c>
      <c r="AH242" s="11">
        <f t="shared" si="534"/>
        <v>1</v>
      </c>
    </row>
    <row r="243">
      <c r="A243" s="8">
        <v>0.0</v>
      </c>
      <c r="B243" s="8">
        <v>2.0</v>
      </c>
      <c r="C243" s="8" t="s">
        <v>28</v>
      </c>
      <c r="D243" s="8">
        <v>19.0</v>
      </c>
      <c r="E243" s="8">
        <v>10.5</v>
      </c>
      <c r="F243" s="8" t="s">
        <v>29</v>
      </c>
      <c r="G243" s="8">
        <v>0.0</v>
      </c>
      <c r="H243" s="8">
        <v>0.0</v>
      </c>
      <c r="I243" s="8">
        <f t="shared" si="523"/>
        <v>0.2375</v>
      </c>
      <c r="J243" s="8">
        <f t="shared" si="524"/>
        <v>1.06069784</v>
      </c>
      <c r="K243" s="9">
        <f t="shared" si="525"/>
        <v>0</v>
      </c>
      <c r="L243" s="9">
        <f t="shared" si="526"/>
        <v>1</v>
      </c>
      <c r="M243" s="9">
        <f t="shared" si="527"/>
        <v>1</v>
      </c>
      <c r="N243" s="9">
        <f t="shared" si="528"/>
        <v>0</v>
      </c>
      <c r="O243" s="9">
        <f t="shared" si="529"/>
        <v>1</v>
      </c>
      <c r="P243" s="8">
        <v>1.0</v>
      </c>
      <c r="AC243" s="11">
        <f t="shared" si="530"/>
        <v>0.3062594246</v>
      </c>
      <c r="AD243" s="11">
        <f t="shared" si="531"/>
        <v>-0.9813798592</v>
      </c>
      <c r="AE243" s="11">
        <f t="shared" ref="AE243:AF243" si="535">IF(AC243&lt;0,0,AC243)</f>
        <v>0.3062594246</v>
      </c>
      <c r="AF243" s="11">
        <f t="shared" si="535"/>
        <v>0</v>
      </c>
      <c r="AG243" s="11">
        <f t="shared" si="533"/>
        <v>0.3062594246</v>
      </c>
      <c r="AH243" s="11">
        <f t="shared" si="534"/>
        <v>0.09379483514</v>
      </c>
    </row>
    <row r="244">
      <c r="A244" s="12">
        <v>0.0</v>
      </c>
      <c r="B244" s="12">
        <v>2.0</v>
      </c>
      <c r="C244" s="12" t="s">
        <v>28</v>
      </c>
      <c r="D244" s="12">
        <v>33.0</v>
      </c>
      <c r="E244" s="12">
        <v>12.275</v>
      </c>
      <c r="F244" s="12" t="s">
        <v>29</v>
      </c>
      <c r="G244" s="12">
        <v>0.0</v>
      </c>
      <c r="H244" s="12">
        <v>0.0</v>
      </c>
      <c r="I244" s="12">
        <f t="shared" si="523"/>
        <v>0.4125</v>
      </c>
      <c r="J244" s="12">
        <f t="shared" si="524"/>
        <v>1.12303453</v>
      </c>
      <c r="K244" s="13">
        <f t="shared" si="525"/>
        <v>0</v>
      </c>
      <c r="L244" s="13">
        <f t="shared" si="526"/>
        <v>1</v>
      </c>
      <c r="M244" s="13">
        <f t="shared" si="527"/>
        <v>1</v>
      </c>
      <c r="N244" s="13">
        <f t="shared" si="528"/>
        <v>0</v>
      </c>
      <c r="O244" s="13">
        <f t="shared" si="529"/>
        <v>1</v>
      </c>
      <c r="P244" s="12">
        <v>1.0</v>
      </c>
      <c r="AC244" s="11">
        <f t="shared" si="530"/>
        <v>0.3187785474</v>
      </c>
      <c r="AD244" s="11">
        <f t="shared" si="531"/>
        <v>-1.036544807</v>
      </c>
      <c r="AE244" s="11">
        <f t="shared" ref="AE244:AF244" si="536">IF(AC244&lt;0,0,AC244)</f>
        <v>0.3187785474</v>
      </c>
      <c r="AF244" s="11">
        <f t="shared" si="536"/>
        <v>0</v>
      </c>
      <c r="AG244" s="11">
        <f t="shared" si="533"/>
        <v>0.3187785474</v>
      </c>
      <c r="AH244" s="11">
        <f t="shared" si="534"/>
        <v>0.1016197623</v>
      </c>
    </row>
    <row r="245" hidden="1">
      <c r="A245" s="8">
        <v>0.0</v>
      </c>
      <c r="B245" s="8">
        <v>3.0</v>
      </c>
      <c r="C245" s="8" t="s">
        <v>30</v>
      </c>
      <c r="D245" s="9"/>
      <c r="E245" s="8">
        <v>14.4542</v>
      </c>
      <c r="F245" s="8" t="s">
        <v>31</v>
      </c>
      <c r="G245" s="8">
        <v>1.0</v>
      </c>
      <c r="H245" s="8">
        <v>0.0</v>
      </c>
      <c r="I245" s="8"/>
      <c r="J245" s="8"/>
      <c r="K245" s="9"/>
      <c r="L245" s="9"/>
      <c r="M245" s="9"/>
      <c r="N245" s="9"/>
      <c r="O245" s="9"/>
      <c r="P245" s="9"/>
    </row>
    <row r="246" hidden="1">
      <c r="A246" s="12">
        <v>1.0</v>
      </c>
      <c r="B246" s="12">
        <v>3.0</v>
      </c>
      <c r="C246" s="12" t="s">
        <v>30</v>
      </c>
      <c r="D246" s="13"/>
      <c r="E246" s="12">
        <v>15.5</v>
      </c>
      <c r="F246" s="12" t="s">
        <v>33</v>
      </c>
      <c r="G246" s="12">
        <v>1.0</v>
      </c>
      <c r="H246" s="12">
        <v>0.0</v>
      </c>
      <c r="I246" s="12"/>
      <c r="J246" s="12"/>
      <c r="K246" s="13"/>
      <c r="L246" s="13"/>
      <c r="M246" s="13"/>
      <c r="N246" s="13"/>
      <c r="O246" s="13"/>
      <c r="P246" s="13"/>
    </row>
    <row r="247">
      <c r="A247" s="8">
        <v>0.0</v>
      </c>
      <c r="B247" s="8">
        <v>2.0</v>
      </c>
      <c r="C247" s="8" t="s">
        <v>28</v>
      </c>
      <c r="D247" s="8">
        <v>29.0</v>
      </c>
      <c r="E247" s="8">
        <v>10.5</v>
      </c>
      <c r="F247" s="8" t="s">
        <v>29</v>
      </c>
      <c r="G247" s="8">
        <v>0.0</v>
      </c>
      <c r="H247" s="8">
        <v>0.0</v>
      </c>
      <c r="I247" s="8">
        <f t="shared" ref="I247:I254" si="538">D247:D1003/$D$1</f>
        <v>0.3625</v>
      </c>
      <c r="J247" s="8">
        <f t="shared" ref="J247:J254" si="539">LOG10(E247:E1003 +1)</f>
        <v>1.06069784</v>
      </c>
      <c r="K247" s="9">
        <f t="shared" ref="K247:K254" si="540">IF(B247=1, 1, 0)</f>
        <v>0</v>
      </c>
      <c r="L247" s="9">
        <f t="shared" ref="L247:L254" si="541">IF(B247=2, 1, 0)</f>
        <v>1</v>
      </c>
      <c r="M247" s="9">
        <f t="shared" ref="M247:M254" si="542">IF(F247="S", 1, 0)</f>
        <v>1</v>
      </c>
      <c r="N247" s="9">
        <f t="shared" ref="N247:N254" si="543">IF(F247="C", 1,0)</f>
        <v>0</v>
      </c>
      <c r="O247" s="9">
        <f t="shared" ref="O247:O254" si="544">IF(C247="male", 1,0)</f>
        <v>1</v>
      </c>
      <c r="P247" s="8">
        <v>1.0</v>
      </c>
      <c r="AC247" s="11">
        <f t="shared" ref="AC247:AC254" si="545">SUMPRODUCT(G247:P247, $R$5:$AA$5)</f>
        <v>0.3311893313</v>
      </c>
      <c r="AD247" s="11">
        <f t="shared" ref="AD247:AD254" si="546">SUMPRODUCT(G247:P247, $R$6:$AA$6)</f>
        <v>-1.008285684</v>
      </c>
      <c r="AE247" s="11">
        <f t="shared" ref="AE247:AF247" si="537">IF(AC247&lt;0,0,AC247)</f>
        <v>0.3311893313</v>
      </c>
      <c r="AF247" s="11">
        <f t="shared" si="537"/>
        <v>0</v>
      </c>
      <c r="AG247" s="11">
        <f t="shared" ref="AG247:AG254" si="548">AE247+AF247</f>
        <v>0.3311893313</v>
      </c>
      <c r="AH247" s="11">
        <f t="shared" ref="AH247:AH254" si="549">(A247-AG247)^2</f>
        <v>0.1096863732</v>
      </c>
    </row>
    <row r="248">
      <c r="A248" s="12">
        <v>0.0</v>
      </c>
      <c r="B248" s="12">
        <v>3.0</v>
      </c>
      <c r="C248" s="12" t="s">
        <v>28</v>
      </c>
      <c r="D248" s="12">
        <v>22.0</v>
      </c>
      <c r="E248" s="12">
        <v>7.125</v>
      </c>
      <c r="F248" s="12" t="s">
        <v>29</v>
      </c>
      <c r="G248" s="12">
        <v>0.0</v>
      </c>
      <c r="H248" s="12">
        <v>0.0</v>
      </c>
      <c r="I248" s="12">
        <f t="shared" si="538"/>
        <v>0.275</v>
      </c>
      <c r="J248" s="12">
        <f t="shared" si="539"/>
        <v>0.9098233697</v>
      </c>
      <c r="K248" s="13">
        <f t="shared" si="540"/>
        <v>0</v>
      </c>
      <c r="L248" s="13">
        <f t="shared" si="541"/>
        <v>0</v>
      </c>
      <c r="M248" s="13">
        <f t="shared" si="542"/>
        <v>1</v>
      </c>
      <c r="N248" s="13">
        <f t="shared" si="543"/>
        <v>0</v>
      </c>
      <c r="O248" s="13">
        <f t="shared" si="544"/>
        <v>1</v>
      </c>
      <c r="P248" s="12">
        <v>1.0</v>
      </c>
      <c r="AC248" s="11">
        <f t="shared" si="545"/>
        <v>0.4508178735</v>
      </c>
      <c r="AD248" s="11">
        <f t="shared" si="546"/>
        <v>-0.7396460124</v>
      </c>
      <c r="AE248" s="11">
        <f t="shared" ref="AE248:AF248" si="547">IF(AC248&lt;0,0,AC248)</f>
        <v>0.4508178735</v>
      </c>
      <c r="AF248" s="11">
        <f t="shared" si="547"/>
        <v>0</v>
      </c>
      <c r="AG248" s="11">
        <f t="shared" si="548"/>
        <v>0.4508178735</v>
      </c>
      <c r="AH248" s="11">
        <f t="shared" si="549"/>
        <v>0.2032367551</v>
      </c>
    </row>
    <row r="249">
      <c r="A249" s="8">
        <v>0.0</v>
      </c>
      <c r="B249" s="8">
        <v>3.0</v>
      </c>
      <c r="C249" s="8" t="s">
        <v>28</v>
      </c>
      <c r="D249" s="8">
        <v>30.0</v>
      </c>
      <c r="E249" s="8">
        <v>7.225</v>
      </c>
      <c r="F249" s="8" t="s">
        <v>31</v>
      </c>
      <c r="G249" s="8">
        <v>0.0</v>
      </c>
      <c r="H249" s="8">
        <v>0.0</v>
      </c>
      <c r="I249" s="8">
        <f t="shared" si="538"/>
        <v>0.375</v>
      </c>
      <c r="J249" s="8">
        <f t="shared" si="539"/>
        <v>0.9151359066</v>
      </c>
      <c r="K249" s="9">
        <f t="shared" si="540"/>
        <v>0</v>
      </c>
      <c r="L249" s="9">
        <f t="shared" si="541"/>
        <v>0</v>
      </c>
      <c r="M249" s="9">
        <f t="shared" si="542"/>
        <v>0</v>
      </c>
      <c r="N249" s="9">
        <f t="shared" si="543"/>
        <v>1</v>
      </c>
      <c r="O249" s="9">
        <f t="shared" si="544"/>
        <v>1</v>
      </c>
      <c r="P249" s="8">
        <v>1.0</v>
      </c>
      <c r="AC249" s="11">
        <f t="shared" si="545"/>
        <v>0.1812129728</v>
      </c>
      <c r="AD249" s="11">
        <f t="shared" si="546"/>
        <v>-0.05902923704</v>
      </c>
      <c r="AE249" s="11">
        <f t="shared" ref="AE249:AF249" si="550">IF(AC249&lt;0,0,AC249)</f>
        <v>0.1812129728</v>
      </c>
      <c r="AF249" s="11">
        <f t="shared" si="550"/>
        <v>0</v>
      </c>
      <c r="AG249" s="11">
        <f t="shared" si="548"/>
        <v>0.1812129728</v>
      </c>
      <c r="AH249" s="11">
        <f t="shared" si="549"/>
        <v>0.03283814151</v>
      </c>
    </row>
    <row r="250">
      <c r="A250" s="12">
        <v>0.0</v>
      </c>
      <c r="B250" s="12">
        <v>1.0</v>
      </c>
      <c r="C250" s="12" t="s">
        <v>28</v>
      </c>
      <c r="D250" s="12">
        <v>44.0</v>
      </c>
      <c r="E250" s="12">
        <v>90.0</v>
      </c>
      <c r="F250" s="12" t="s">
        <v>33</v>
      </c>
      <c r="G250" s="12">
        <v>2.0</v>
      </c>
      <c r="H250" s="12">
        <v>0.0</v>
      </c>
      <c r="I250" s="12">
        <f t="shared" si="538"/>
        <v>0.55</v>
      </c>
      <c r="J250" s="12">
        <f t="shared" si="539"/>
        <v>1.959041392</v>
      </c>
      <c r="K250" s="13">
        <f t="shared" si="540"/>
        <v>1</v>
      </c>
      <c r="L250" s="13">
        <f t="shared" si="541"/>
        <v>0</v>
      </c>
      <c r="M250" s="13">
        <f t="shared" si="542"/>
        <v>0</v>
      </c>
      <c r="N250" s="13">
        <f t="shared" si="543"/>
        <v>0</v>
      </c>
      <c r="O250" s="13">
        <f t="shared" si="544"/>
        <v>1</v>
      </c>
      <c r="P250" s="12">
        <v>1.0</v>
      </c>
      <c r="AC250" s="11">
        <f t="shared" si="545"/>
        <v>-0.02935128847</v>
      </c>
      <c r="AD250" s="11">
        <f t="shared" si="546"/>
        <v>-0.02011736161</v>
      </c>
      <c r="AE250" s="11">
        <f t="shared" ref="AE250:AF250" si="551">IF(AC250&lt;0,0,AC250)</f>
        <v>0</v>
      </c>
      <c r="AF250" s="11">
        <f t="shared" si="551"/>
        <v>0</v>
      </c>
      <c r="AG250" s="11">
        <f t="shared" si="548"/>
        <v>0</v>
      </c>
      <c r="AH250" s="11">
        <f t="shared" si="549"/>
        <v>0</v>
      </c>
    </row>
    <row r="251">
      <c r="A251" s="8">
        <v>0.0</v>
      </c>
      <c r="B251" s="8">
        <v>3.0</v>
      </c>
      <c r="C251" s="8" t="s">
        <v>30</v>
      </c>
      <c r="D251" s="8">
        <v>25.0</v>
      </c>
      <c r="E251" s="8">
        <v>7.775</v>
      </c>
      <c r="F251" s="8" t="s">
        <v>29</v>
      </c>
      <c r="G251" s="8">
        <v>0.0</v>
      </c>
      <c r="H251" s="8">
        <v>0.0</v>
      </c>
      <c r="I251" s="8">
        <f t="shared" si="538"/>
        <v>0.3125</v>
      </c>
      <c r="J251" s="8">
        <f t="shared" si="539"/>
        <v>0.9432471251</v>
      </c>
      <c r="K251" s="9">
        <f t="shared" si="540"/>
        <v>0</v>
      </c>
      <c r="L251" s="9">
        <f t="shared" si="541"/>
        <v>0</v>
      </c>
      <c r="M251" s="9">
        <f t="shared" si="542"/>
        <v>1</v>
      </c>
      <c r="N251" s="9">
        <f t="shared" si="543"/>
        <v>0</v>
      </c>
      <c r="O251" s="9">
        <f t="shared" si="544"/>
        <v>0</v>
      </c>
      <c r="P251" s="8">
        <v>1.0</v>
      </c>
      <c r="AC251" s="11">
        <f t="shared" si="545"/>
        <v>0.1362312246</v>
      </c>
      <c r="AD251" s="11">
        <f t="shared" si="546"/>
        <v>-0.5919760376</v>
      </c>
      <c r="AE251" s="11">
        <f t="shared" ref="AE251:AF251" si="552">IF(AC251&lt;0,0,AC251)</f>
        <v>0.1362312246</v>
      </c>
      <c r="AF251" s="11">
        <f t="shared" si="552"/>
        <v>0</v>
      </c>
      <c r="AG251" s="11">
        <f t="shared" si="548"/>
        <v>0.1362312246</v>
      </c>
      <c r="AH251" s="11">
        <f t="shared" si="549"/>
        <v>0.01855894656</v>
      </c>
    </row>
    <row r="252">
      <c r="A252" s="12">
        <v>1.0</v>
      </c>
      <c r="B252" s="12">
        <v>2.0</v>
      </c>
      <c r="C252" s="12" t="s">
        <v>30</v>
      </c>
      <c r="D252" s="12">
        <v>24.0</v>
      </c>
      <c r="E252" s="12">
        <v>14.5</v>
      </c>
      <c r="F252" s="12" t="s">
        <v>29</v>
      </c>
      <c r="G252" s="12">
        <v>0.0</v>
      </c>
      <c r="H252" s="12">
        <v>2.0</v>
      </c>
      <c r="I252" s="12">
        <f t="shared" si="538"/>
        <v>0.3</v>
      </c>
      <c r="J252" s="12">
        <f t="shared" si="539"/>
        <v>1.190331698</v>
      </c>
      <c r="K252" s="13">
        <f t="shared" si="540"/>
        <v>0</v>
      </c>
      <c r="L252" s="13">
        <f t="shared" si="541"/>
        <v>1</v>
      </c>
      <c r="M252" s="13">
        <f t="shared" si="542"/>
        <v>1</v>
      </c>
      <c r="N252" s="13">
        <f t="shared" si="543"/>
        <v>0</v>
      </c>
      <c r="O252" s="13">
        <f t="shared" si="544"/>
        <v>0</v>
      </c>
      <c r="P252" s="12">
        <v>1.0</v>
      </c>
      <c r="AC252" s="11">
        <f t="shared" si="545"/>
        <v>-0.2038064178</v>
      </c>
      <c r="AD252" s="11">
        <f t="shared" si="546"/>
        <v>-1.394357705</v>
      </c>
      <c r="AE252" s="11">
        <f t="shared" ref="AE252:AF252" si="553">IF(AC252&lt;0,0,AC252)</f>
        <v>0</v>
      </c>
      <c r="AF252" s="11">
        <f t="shared" si="553"/>
        <v>0</v>
      </c>
      <c r="AG252" s="11">
        <f t="shared" si="548"/>
        <v>0</v>
      </c>
      <c r="AH252" s="11">
        <f t="shared" si="549"/>
        <v>1</v>
      </c>
    </row>
    <row r="253">
      <c r="A253" s="8">
        <v>1.0</v>
      </c>
      <c r="B253" s="8">
        <v>1.0</v>
      </c>
      <c r="C253" s="8" t="s">
        <v>28</v>
      </c>
      <c r="D253" s="8">
        <v>37.0</v>
      </c>
      <c r="E253" s="8">
        <v>52.5542</v>
      </c>
      <c r="F253" s="8" t="s">
        <v>29</v>
      </c>
      <c r="G253" s="8">
        <v>1.0</v>
      </c>
      <c r="H253" s="8">
        <v>1.0</v>
      </c>
      <c r="I253" s="8">
        <f t="shared" si="538"/>
        <v>0.4625</v>
      </c>
      <c r="J253" s="8">
        <f t="shared" si="539"/>
        <v>1.728793536</v>
      </c>
      <c r="K253" s="9">
        <f t="shared" si="540"/>
        <v>1</v>
      </c>
      <c r="L253" s="9">
        <f t="shared" si="541"/>
        <v>0</v>
      </c>
      <c r="M253" s="9">
        <f t="shared" si="542"/>
        <v>1</v>
      </c>
      <c r="N253" s="9">
        <f t="shared" si="543"/>
        <v>0</v>
      </c>
      <c r="O253" s="9">
        <f t="shared" si="544"/>
        <v>1</v>
      </c>
      <c r="P253" s="8">
        <v>1.0</v>
      </c>
      <c r="AC253" s="11">
        <f t="shared" si="545"/>
        <v>-0.1662236644</v>
      </c>
      <c r="AD253" s="11">
        <f t="shared" si="546"/>
        <v>-0.8938594944</v>
      </c>
      <c r="AE253" s="11">
        <f t="shared" ref="AE253:AF253" si="554">IF(AC253&lt;0,0,AC253)</f>
        <v>0</v>
      </c>
      <c r="AF253" s="11">
        <f t="shared" si="554"/>
        <v>0</v>
      </c>
      <c r="AG253" s="11">
        <f t="shared" si="548"/>
        <v>0</v>
      </c>
      <c r="AH253" s="11">
        <f t="shared" si="549"/>
        <v>1</v>
      </c>
    </row>
    <row r="254">
      <c r="A254" s="12">
        <v>0.0</v>
      </c>
      <c r="B254" s="12">
        <v>2.0</v>
      </c>
      <c r="C254" s="12" t="s">
        <v>28</v>
      </c>
      <c r="D254" s="12">
        <v>54.0</v>
      </c>
      <c r="E254" s="12">
        <v>26.0</v>
      </c>
      <c r="F254" s="12" t="s">
        <v>29</v>
      </c>
      <c r="G254" s="12">
        <v>1.0</v>
      </c>
      <c r="H254" s="12">
        <v>0.0</v>
      </c>
      <c r="I254" s="12">
        <f t="shared" si="538"/>
        <v>0.675</v>
      </c>
      <c r="J254" s="12">
        <f t="shared" si="539"/>
        <v>1.431363764</v>
      </c>
      <c r="K254" s="13">
        <f t="shared" si="540"/>
        <v>0</v>
      </c>
      <c r="L254" s="13">
        <f t="shared" si="541"/>
        <v>1</v>
      </c>
      <c r="M254" s="13">
        <f t="shared" si="542"/>
        <v>1</v>
      </c>
      <c r="N254" s="13">
        <f t="shared" si="543"/>
        <v>0</v>
      </c>
      <c r="O254" s="13">
        <f t="shared" si="544"/>
        <v>1</v>
      </c>
      <c r="P254" s="12">
        <v>1.0</v>
      </c>
      <c r="AC254" s="11">
        <f t="shared" si="545"/>
        <v>0.3921416442</v>
      </c>
      <c r="AD254" s="11">
        <f t="shared" si="546"/>
        <v>-0.8193044603</v>
      </c>
      <c r="AE254" s="11">
        <f t="shared" ref="AE254:AF254" si="555">IF(AC254&lt;0,0,AC254)</f>
        <v>0.3921416442</v>
      </c>
      <c r="AF254" s="11">
        <f t="shared" si="555"/>
        <v>0</v>
      </c>
      <c r="AG254" s="11">
        <f t="shared" si="548"/>
        <v>0.3921416442</v>
      </c>
      <c r="AH254" s="11">
        <f t="shared" si="549"/>
        <v>0.1537750691</v>
      </c>
    </row>
    <row r="255" hidden="1">
      <c r="A255" s="8">
        <v>0.0</v>
      </c>
      <c r="B255" s="8">
        <v>3.0</v>
      </c>
      <c r="C255" s="8" t="s">
        <v>28</v>
      </c>
      <c r="D255" s="9"/>
      <c r="E255" s="8">
        <v>7.25</v>
      </c>
      <c r="F255" s="8" t="s">
        <v>29</v>
      </c>
      <c r="G255" s="8">
        <v>0.0</v>
      </c>
      <c r="H255" s="8">
        <v>0.0</v>
      </c>
      <c r="I255" s="8"/>
      <c r="J255" s="8"/>
      <c r="K255" s="9"/>
      <c r="L255" s="9"/>
      <c r="M255" s="9"/>
      <c r="N255" s="9"/>
      <c r="O255" s="9"/>
      <c r="P255" s="9"/>
    </row>
    <row r="256">
      <c r="A256" s="12">
        <v>0.0</v>
      </c>
      <c r="B256" s="12">
        <v>3.0</v>
      </c>
      <c r="C256" s="12" t="s">
        <v>30</v>
      </c>
      <c r="D256" s="12">
        <v>29.0</v>
      </c>
      <c r="E256" s="12">
        <v>10.4625</v>
      </c>
      <c r="F256" s="12" t="s">
        <v>29</v>
      </c>
      <c r="G256" s="12">
        <v>1.0</v>
      </c>
      <c r="H256" s="12">
        <v>1.0</v>
      </c>
      <c r="I256" s="12">
        <f t="shared" ref="I256:I260" si="557">D256:D1003/$D$1</f>
        <v>0.3625</v>
      </c>
      <c r="J256" s="12">
        <f t="shared" ref="J256:J260" si="558">LOG10(E256:E1003 +1)</f>
        <v>1.059279349</v>
      </c>
      <c r="K256" s="13">
        <f t="shared" ref="K256:K260" si="559">IF(B256=1, 1, 0)</f>
        <v>0</v>
      </c>
      <c r="L256" s="13">
        <f t="shared" ref="L256:L260" si="560">IF(B256=2, 1, 0)</f>
        <v>0</v>
      </c>
      <c r="M256" s="13">
        <f t="shared" ref="M256:M260" si="561">IF(F256="S", 1, 0)</f>
        <v>1</v>
      </c>
      <c r="N256" s="13">
        <f t="shared" ref="N256:N260" si="562">IF(F256="C", 1,0)</f>
        <v>0</v>
      </c>
      <c r="O256" s="13">
        <f t="shared" ref="O256:O260" si="563">IF(C256="male", 1,0)</f>
        <v>0</v>
      </c>
      <c r="P256" s="12">
        <v>1.0</v>
      </c>
      <c r="AC256" s="11">
        <f t="shared" ref="AC256:AC260" si="564">SUMPRODUCT(G256:P256, $R$5:$AA$5)</f>
        <v>0.1533001774</v>
      </c>
      <c r="AD256" s="11">
        <f t="shared" ref="AD256:AD260" si="565">SUMPRODUCT(G256:P256, $R$6:$AA$6)</f>
        <v>-0.5391525622</v>
      </c>
      <c r="AE256" s="11">
        <f t="shared" ref="AE256:AF256" si="556">IF(AC256&lt;0,0,AC256)</f>
        <v>0.1533001774</v>
      </c>
      <c r="AF256" s="11">
        <f t="shared" si="556"/>
        <v>0</v>
      </c>
      <c r="AG256" s="11">
        <f t="shared" ref="AG256:AG260" si="567">AE256+AF256</f>
        <v>0.1533001774</v>
      </c>
      <c r="AH256" s="11">
        <f t="shared" ref="AH256:AH260" si="568">(A256-AG256)^2</f>
        <v>0.02350094439</v>
      </c>
    </row>
    <row r="257">
      <c r="A257" s="8">
        <v>0.0</v>
      </c>
      <c r="B257" s="8">
        <v>1.0</v>
      </c>
      <c r="C257" s="8" t="s">
        <v>28</v>
      </c>
      <c r="D257" s="8">
        <v>62.0</v>
      </c>
      <c r="E257" s="8">
        <v>26.55</v>
      </c>
      <c r="F257" s="8" t="s">
        <v>29</v>
      </c>
      <c r="G257" s="8">
        <v>0.0</v>
      </c>
      <c r="H257" s="8">
        <v>0.0</v>
      </c>
      <c r="I257" s="8">
        <f t="shared" si="557"/>
        <v>0.775</v>
      </c>
      <c r="J257" s="8">
        <f t="shared" si="558"/>
        <v>1.440121603</v>
      </c>
      <c r="K257" s="9">
        <f t="shared" si="559"/>
        <v>1</v>
      </c>
      <c r="L257" s="9">
        <f t="shared" si="560"/>
        <v>0</v>
      </c>
      <c r="M257" s="9">
        <f t="shared" si="561"/>
        <v>1</v>
      </c>
      <c r="N257" s="9">
        <f t="shared" si="562"/>
        <v>0</v>
      </c>
      <c r="O257" s="9">
        <f t="shared" si="563"/>
        <v>1</v>
      </c>
      <c r="P257" s="8">
        <v>1.0</v>
      </c>
      <c r="AC257" s="11">
        <f t="shared" si="564"/>
        <v>-0.04900749995</v>
      </c>
      <c r="AD257" s="11">
        <f t="shared" si="565"/>
        <v>-0.9762529865</v>
      </c>
      <c r="AE257" s="11">
        <f t="shared" ref="AE257:AF257" si="566">IF(AC257&lt;0,0,AC257)</f>
        <v>0</v>
      </c>
      <c r="AF257" s="11">
        <f t="shared" si="566"/>
        <v>0</v>
      </c>
      <c r="AG257" s="11">
        <f t="shared" si="567"/>
        <v>0</v>
      </c>
      <c r="AH257" s="11">
        <f t="shared" si="568"/>
        <v>0</v>
      </c>
    </row>
    <row r="258">
      <c r="A258" s="12">
        <v>0.0</v>
      </c>
      <c r="B258" s="12">
        <v>3.0</v>
      </c>
      <c r="C258" s="12" t="s">
        <v>28</v>
      </c>
      <c r="D258" s="12">
        <v>30.0</v>
      </c>
      <c r="E258" s="12">
        <v>16.1</v>
      </c>
      <c r="F258" s="12" t="s">
        <v>29</v>
      </c>
      <c r="G258" s="12">
        <v>1.0</v>
      </c>
      <c r="H258" s="12">
        <v>0.0</v>
      </c>
      <c r="I258" s="12">
        <f t="shared" si="557"/>
        <v>0.375</v>
      </c>
      <c r="J258" s="12">
        <f t="shared" si="558"/>
        <v>1.23299611</v>
      </c>
      <c r="K258" s="13">
        <f t="shared" si="559"/>
        <v>0</v>
      </c>
      <c r="L258" s="13">
        <f t="shared" si="560"/>
        <v>0</v>
      </c>
      <c r="M258" s="13">
        <f t="shared" si="561"/>
        <v>1</v>
      </c>
      <c r="N258" s="13">
        <f t="shared" si="562"/>
        <v>0</v>
      </c>
      <c r="O258" s="13">
        <f t="shared" si="563"/>
        <v>1</v>
      </c>
      <c r="P258" s="12">
        <v>1.0</v>
      </c>
      <c r="AC258" s="11">
        <f t="shared" si="564"/>
        <v>0.4864423501</v>
      </c>
      <c r="AD258" s="11">
        <f t="shared" si="565"/>
        <v>-0.4915944001</v>
      </c>
      <c r="AE258" s="11">
        <f t="shared" ref="AE258:AF258" si="569">IF(AC258&lt;0,0,AC258)</f>
        <v>0.4864423501</v>
      </c>
      <c r="AF258" s="11">
        <f t="shared" si="569"/>
        <v>0</v>
      </c>
      <c r="AG258" s="11">
        <f t="shared" si="567"/>
        <v>0.4864423501</v>
      </c>
      <c r="AH258" s="11">
        <f t="shared" si="568"/>
        <v>0.23662616</v>
      </c>
    </row>
    <row r="259">
      <c r="A259" s="8">
        <v>0.0</v>
      </c>
      <c r="B259" s="8">
        <v>3.0</v>
      </c>
      <c r="C259" s="8" t="s">
        <v>30</v>
      </c>
      <c r="D259" s="8">
        <v>41.0</v>
      </c>
      <c r="E259" s="8">
        <v>20.2125</v>
      </c>
      <c r="F259" s="8" t="s">
        <v>29</v>
      </c>
      <c r="G259" s="8">
        <v>0.0</v>
      </c>
      <c r="H259" s="8">
        <v>2.0</v>
      </c>
      <c r="I259" s="8">
        <f t="shared" si="557"/>
        <v>0.5125</v>
      </c>
      <c r="J259" s="8">
        <f t="shared" si="558"/>
        <v>1.326591855</v>
      </c>
      <c r="K259" s="9">
        <f t="shared" si="559"/>
        <v>0</v>
      </c>
      <c r="L259" s="9">
        <f t="shared" si="560"/>
        <v>0</v>
      </c>
      <c r="M259" s="9">
        <f t="shared" si="561"/>
        <v>1</v>
      </c>
      <c r="N259" s="9">
        <f t="shared" si="562"/>
        <v>0</v>
      </c>
      <c r="O259" s="9">
        <f t="shared" si="563"/>
        <v>0</v>
      </c>
      <c r="P259" s="8">
        <v>1.0</v>
      </c>
      <c r="AC259" s="11">
        <f t="shared" si="564"/>
        <v>-0.1274452805</v>
      </c>
      <c r="AD259" s="11">
        <f t="shared" si="565"/>
        <v>-1.270885563</v>
      </c>
      <c r="AE259" s="11">
        <f t="shared" ref="AE259:AF259" si="570">IF(AC259&lt;0,0,AC259)</f>
        <v>0</v>
      </c>
      <c r="AF259" s="11">
        <f t="shared" si="570"/>
        <v>0</v>
      </c>
      <c r="AG259" s="11">
        <f t="shared" si="567"/>
        <v>0</v>
      </c>
      <c r="AH259" s="11">
        <f t="shared" si="568"/>
        <v>0</v>
      </c>
    </row>
    <row r="260">
      <c r="A260" s="12">
        <v>1.0</v>
      </c>
      <c r="B260" s="12">
        <v>3.0</v>
      </c>
      <c r="C260" s="12" t="s">
        <v>30</v>
      </c>
      <c r="D260" s="12">
        <v>29.0</v>
      </c>
      <c r="E260" s="12">
        <v>15.2458</v>
      </c>
      <c r="F260" s="12" t="s">
        <v>31</v>
      </c>
      <c r="G260" s="12">
        <v>0.0</v>
      </c>
      <c r="H260" s="12">
        <v>2.0</v>
      </c>
      <c r="I260" s="12">
        <f t="shared" si="557"/>
        <v>0.3625</v>
      </c>
      <c r="J260" s="12">
        <f t="shared" si="558"/>
        <v>1.210741102</v>
      </c>
      <c r="K260" s="13">
        <f t="shared" si="559"/>
        <v>0</v>
      </c>
      <c r="L260" s="13">
        <f t="shared" si="560"/>
        <v>0</v>
      </c>
      <c r="M260" s="13">
        <f t="shared" si="561"/>
        <v>0</v>
      </c>
      <c r="N260" s="13">
        <f t="shared" si="562"/>
        <v>1</v>
      </c>
      <c r="O260" s="13">
        <f t="shared" si="563"/>
        <v>0</v>
      </c>
      <c r="P260" s="12">
        <v>1.0</v>
      </c>
      <c r="AC260" s="11">
        <f t="shared" si="564"/>
        <v>-0.4034048415</v>
      </c>
      <c r="AD260" s="11">
        <f t="shared" si="565"/>
        <v>-0.5024487713</v>
      </c>
      <c r="AE260" s="11">
        <f t="shared" ref="AE260:AF260" si="571">IF(AC260&lt;0,0,AC260)</f>
        <v>0</v>
      </c>
      <c r="AF260" s="11">
        <f t="shared" si="571"/>
        <v>0</v>
      </c>
      <c r="AG260" s="11">
        <f t="shared" si="567"/>
        <v>0</v>
      </c>
      <c r="AH260" s="11">
        <f t="shared" si="568"/>
        <v>1</v>
      </c>
    </row>
    <row r="261" hidden="1">
      <c r="A261" s="8">
        <v>1.0</v>
      </c>
      <c r="B261" s="8">
        <v>1.0</v>
      </c>
      <c r="C261" s="8" t="s">
        <v>30</v>
      </c>
      <c r="D261" s="9"/>
      <c r="E261" s="8">
        <v>79.2</v>
      </c>
      <c r="F261" s="8" t="s">
        <v>31</v>
      </c>
      <c r="G261" s="8">
        <v>0.0</v>
      </c>
      <c r="H261" s="8">
        <v>0.0</v>
      </c>
      <c r="I261" s="8"/>
      <c r="J261" s="8"/>
      <c r="K261" s="9"/>
      <c r="L261" s="9"/>
      <c r="M261" s="9"/>
      <c r="N261" s="9"/>
      <c r="O261" s="9"/>
      <c r="P261" s="9"/>
    </row>
    <row r="262">
      <c r="A262" s="12">
        <v>1.0</v>
      </c>
      <c r="B262" s="12">
        <v>1.0</v>
      </c>
      <c r="C262" s="12" t="s">
        <v>30</v>
      </c>
      <c r="D262" s="12">
        <v>30.0</v>
      </c>
      <c r="E262" s="12">
        <v>86.5</v>
      </c>
      <c r="F262" s="12" t="s">
        <v>29</v>
      </c>
      <c r="G262" s="12">
        <v>0.0</v>
      </c>
      <c r="H262" s="12">
        <v>0.0</v>
      </c>
      <c r="I262" s="12">
        <f t="shared" ref="I262:I264" si="573">D262:D1003/$D$1</f>
        <v>0.375</v>
      </c>
      <c r="J262" s="12">
        <f t="shared" ref="J262:J264" si="574">LOG10(E262:E1003 +1)</f>
        <v>1.942008053</v>
      </c>
      <c r="K262" s="13">
        <f t="shared" ref="K262:K264" si="575">IF(B262=1, 1, 0)</f>
        <v>1</v>
      </c>
      <c r="L262" s="13">
        <f t="shared" ref="L262:L264" si="576">IF(B262=2, 1, 0)</f>
        <v>0</v>
      </c>
      <c r="M262" s="13">
        <f t="shared" ref="M262:M264" si="577">IF(F262="S", 1, 0)</f>
        <v>1</v>
      </c>
      <c r="N262" s="13">
        <f t="shared" ref="N262:N264" si="578">IF(F262="C", 1,0)</f>
        <v>0</v>
      </c>
      <c r="O262" s="13">
        <f t="shared" ref="O262:O264" si="579">IF(C262="male", 1,0)</f>
        <v>0</v>
      </c>
      <c r="P262" s="12">
        <v>1.0</v>
      </c>
      <c r="AC262" s="11">
        <f t="shared" ref="AC262:AC264" si="580">SUMPRODUCT(G262:P262, $R$5:$AA$5)</f>
        <v>-0.6190560514</v>
      </c>
      <c r="AD262" s="11">
        <f t="shared" ref="AD262:AD264" si="581">SUMPRODUCT(G262:P262, $R$6:$AA$6)</f>
        <v>-0.8659017154</v>
      </c>
      <c r="AE262" s="11">
        <f t="shared" ref="AE262:AF262" si="572">IF(AC262&lt;0,0,AC262)</f>
        <v>0</v>
      </c>
      <c r="AF262" s="11">
        <f t="shared" si="572"/>
        <v>0</v>
      </c>
      <c r="AG262" s="11">
        <f t="shared" ref="AG262:AG264" si="583">AE262+AF262</f>
        <v>0</v>
      </c>
      <c r="AH262" s="11">
        <f t="shared" ref="AH262:AH264" si="584">(A262-AG262)^2</f>
        <v>1</v>
      </c>
    </row>
    <row r="263">
      <c r="A263" s="8">
        <v>1.0</v>
      </c>
      <c r="B263" s="8">
        <v>1.0</v>
      </c>
      <c r="C263" s="8" t="s">
        <v>30</v>
      </c>
      <c r="D263" s="8">
        <v>35.0</v>
      </c>
      <c r="E263" s="8">
        <v>512.3292</v>
      </c>
      <c r="F263" s="8" t="s">
        <v>31</v>
      </c>
      <c r="G263" s="8">
        <v>0.0</v>
      </c>
      <c r="H263" s="8">
        <v>0.0</v>
      </c>
      <c r="I263" s="8">
        <f t="shared" si="573"/>
        <v>0.4375</v>
      </c>
      <c r="J263" s="8">
        <f t="shared" si="574"/>
        <v>2.710395969</v>
      </c>
      <c r="K263" s="9">
        <f t="shared" si="575"/>
        <v>1</v>
      </c>
      <c r="L263" s="9">
        <f t="shared" si="576"/>
        <v>0</v>
      </c>
      <c r="M263" s="9">
        <f t="shared" si="577"/>
        <v>0</v>
      </c>
      <c r="N263" s="9">
        <f t="shared" si="578"/>
        <v>1</v>
      </c>
      <c r="O263" s="9">
        <f t="shared" si="579"/>
        <v>0</v>
      </c>
      <c r="P263" s="8">
        <v>1.0</v>
      </c>
      <c r="AC263" s="11">
        <f t="shared" si="580"/>
        <v>-1.170131422</v>
      </c>
      <c r="AD263" s="11">
        <f t="shared" si="581"/>
        <v>-0.3913947893</v>
      </c>
      <c r="AE263" s="11">
        <f t="shared" ref="AE263:AF263" si="582">IF(AC263&lt;0,0,AC263)</f>
        <v>0</v>
      </c>
      <c r="AF263" s="11">
        <f t="shared" si="582"/>
        <v>0</v>
      </c>
      <c r="AG263" s="11">
        <f t="shared" si="583"/>
        <v>0</v>
      </c>
      <c r="AH263" s="11">
        <f t="shared" si="584"/>
        <v>1</v>
      </c>
    </row>
    <row r="264">
      <c r="A264" s="12">
        <v>1.0</v>
      </c>
      <c r="B264" s="12">
        <v>2.0</v>
      </c>
      <c r="C264" s="12" t="s">
        <v>30</v>
      </c>
      <c r="D264" s="12">
        <v>50.0</v>
      </c>
      <c r="E264" s="12">
        <v>26.0</v>
      </c>
      <c r="F264" s="12" t="s">
        <v>29</v>
      </c>
      <c r="G264" s="12">
        <v>0.0</v>
      </c>
      <c r="H264" s="12">
        <v>1.0</v>
      </c>
      <c r="I264" s="12">
        <f t="shared" si="573"/>
        <v>0.625</v>
      </c>
      <c r="J264" s="12">
        <f t="shared" si="574"/>
        <v>1.431363764</v>
      </c>
      <c r="K264" s="13">
        <f t="shared" si="575"/>
        <v>0</v>
      </c>
      <c r="L264" s="13">
        <f t="shared" si="576"/>
        <v>1</v>
      </c>
      <c r="M264" s="13">
        <f t="shared" si="577"/>
        <v>1</v>
      </c>
      <c r="N264" s="13">
        <f t="shared" si="578"/>
        <v>0</v>
      </c>
      <c r="O264" s="13">
        <f t="shared" si="579"/>
        <v>0</v>
      </c>
      <c r="P264" s="12">
        <v>1.0</v>
      </c>
      <c r="AC264" s="11">
        <f t="shared" si="580"/>
        <v>-0.1425742721</v>
      </c>
      <c r="AD264" s="11">
        <f t="shared" si="581"/>
        <v>-1.267835134</v>
      </c>
      <c r="AE264" s="11">
        <f t="shared" ref="AE264:AF264" si="585">IF(AC264&lt;0,0,AC264)</f>
        <v>0</v>
      </c>
      <c r="AF264" s="11">
        <f t="shared" si="585"/>
        <v>0</v>
      </c>
      <c r="AG264" s="11">
        <f t="shared" si="583"/>
        <v>0</v>
      </c>
      <c r="AH264" s="11">
        <f t="shared" si="584"/>
        <v>1</v>
      </c>
    </row>
    <row r="265" hidden="1">
      <c r="A265" s="8">
        <v>0.0</v>
      </c>
      <c r="B265" s="8">
        <v>3.0</v>
      </c>
      <c r="C265" s="8" t="s">
        <v>28</v>
      </c>
      <c r="D265" s="9"/>
      <c r="E265" s="8">
        <v>7.75</v>
      </c>
      <c r="F265" s="8" t="s">
        <v>33</v>
      </c>
      <c r="G265" s="8">
        <v>0.0</v>
      </c>
      <c r="H265" s="8">
        <v>0.0</v>
      </c>
      <c r="I265" s="8"/>
      <c r="J265" s="8"/>
      <c r="K265" s="9"/>
      <c r="L265" s="9"/>
      <c r="M265" s="9"/>
      <c r="N265" s="9"/>
      <c r="O265" s="9"/>
      <c r="P265" s="9"/>
    </row>
    <row r="266">
      <c r="A266" s="12">
        <v>1.0</v>
      </c>
      <c r="B266" s="12">
        <v>3.0</v>
      </c>
      <c r="C266" s="12" t="s">
        <v>28</v>
      </c>
      <c r="D266" s="12">
        <v>3.0</v>
      </c>
      <c r="E266" s="12">
        <v>31.3875</v>
      </c>
      <c r="F266" s="12" t="s">
        <v>29</v>
      </c>
      <c r="G266" s="12">
        <v>4.0</v>
      </c>
      <c r="H266" s="12">
        <v>2.0</v>
      </c>
      <c r="I266" s="12">
        <f t="shared" ref="I266:I268" si="587">D266:D1003/$D$1</f>
        <v>0.0375</v>
      </c>
      <c r="J266" s="12">
        <f t="shared" ref="J266:J268" si="588">LOG10(E266:E1003 +1)</f>
        <v>1.510377426</v>
      </c>
      <c r="K266" s="13">
        <f t="shared" ref="K266:K268" si="589">IF(B266=1, 1, 0)</f>
        <v>0</v>
      </c>
      <c r="L266" s="13">
        <f t="shared" ref="L266:L268" si="590">IF(B266=2, 1, 0)</f>
        <v>0</v>
      </c>
      <c r="M266" s="13">
        <f t="shared" ref="M266:M268" si="591">IF(F266="S", 1, 0)</f>
        <v>1</v>
      </c>
      <c r="N266" s="13">
        <f t="shared" ref="N266:N268" si="592">IF(F266="C", 1,0)</f>
        <v>0</v>
      </c>
      <c r="O266" s="13">
        <f t="shared" ref="O266:O268" si="593">IF(C266="male", 1,0)</f>
        <v>1</v>
      </c>
      <c r="P266" s="12">
        <v>1.0</v>
      </c>
      <c r="AC266" s="11">
        <f t="shared" ref="AC266:AC268" si="594">SUMPRODUCT(G266:P266, $R$5:$AA$5)</f>
        <v>0.5487736643</v>
      </c>
      <c r="AD266" s="11">
        <f t="shared" ref="AD266:AD268" si="595">SUMPRODUCT(G266:P266, $R$6:$AA$6)</f>
        <v>0.05578837873</v>
      </c>
      <c r="AE266" s="11">
        <f t="shared" ref="AE266:AF266" si="586">IF(AC266&lt;0,0,AC266)</f>
        <v>0.5487736643</v>
      </c>
      <c r="AF266" s="11">
        <f t="shared" si="586"/>
        <v>0.05578837873</v>
      </c>
      <c r="AG266" s="11">
        <f t="shared" ref="AG266:AG268" si="597">AE266+AF266</f>
        <v>0.604562043</v>
      </c>
      <c r="AH266" s="11">
        <f t="shared" ref="AH266:AH268" si="598">(A266-AG266)^2</f>
        <v>0.1563711778</v>
      </c>
    </row>
    <row r="267">
      <c r="A267" s="8">
        <v>0.0</v>
      </c>
      <c r="B267" s="8">
        <v>1.0</v>
      </c>
      <c r="C267" s="8" t="s">
        <v>28</v>
      </c>
      <c r="D267" s="8">
        <v>52.0</v>
      </c>
      <c r="E267" s="8">
        <v>79.65</v>
      </c>
      <c r="F267" s="8" t="s">
        <v>29</v>
      </c>
      <c r="G267" s="8">
        <v>1.0</v>
      </c>
      <c r="H267" s="8">
        <v>1.0</v>
      </c>
      <c r="I267" s="8">
        <f t="shared" si="587"/>
        <v>0.65</v>
      </c>
      <c r="J267" s="8">
        <f t="shared" si="588"/>
        <v>1.906604372</v>
      </c>
      <c r="K267" s="9">
        <f t="shared" si="589"/>
        <v>1</v>
      </c>
      <c r="L267" s="9">
        <f t="shared" si="590"/>
        <v>0</v>
      </c>
      <c r="M267" s="9">
        <f t="shared" si="591"/>
        <v>1</v>
      </c>
      <c r="N267" s="9">
        <f t="shared" si="592"/>
        <v>0</v>
      </c>
      <c r="O267" s="9">
        <f t="shared" si="593"/>
        <v>1</v>
      </c>
      <c r="P267" s="8">
        <v>1.0</v>
      </c>
      <c r="AC267" s="11">
        <f t="shared" si="594"/>
        <v>-0.1926739479</v>
      </c>
      <c r="AD267" s="11">
        <f t="shared" si="595"/>
        <v>-0.9841265498</v>
      </c>
      <c r="AE267" s="11">
        <f t="shared" ref="AE267:AF267" si="596">IF(AC267&lt;0,0,AC267)</f>
        <v>0</v>
      </c>
      <c r="AF267" s="11">
        <f t="shared" si="596"/>
        <v>0</v>
      </c>
      <c r="AG267" s="11">
        <f t="shared" si="597"/>
        <v>0</v>
      </c>
      <c r="AH267" s="11">
        <f t="shared" si="598"/>
        <v>0</v>
      </c>
    </row>
    <row r="268">
      <c r="A268" s="12">
        <v>0.0</v>
      </c>
      <c r="B268" s="12">
        <v>1.0</v>
      </c>
      <c r="C268" s="12" t="s">
        <v>28</v>
      </c>
      <c r="D268" s="12">
        <v>40.0</v>
      </c>
      <c r="E268" s="12">
        <v>0.0</v>
      </c>
      <c r="F268" s="12" t="s">
        <v>29</v>
      </c>
      <c r="G268" s="12">
        <v>0.0</v>
      </c>
      <c r="H268" s="12">
        <v>0.0</v>
      </c>
      <c r="I268" s="12">
        <f t="shared" si="587"/>
        <v>0.5</v>
      </c>
      <c r="J268" s="12">
        <f t="shared" si="588"/>
        <v>0</v>
      </c>
      <c r="K268" s="13">
        <f t="shared" si="589"/>
        <v>1</v>
      </c>
      <c r="L268" s="13">
        <f t="shared" si="590"/>
        <v>0</v>
      </c>
      <c r="M268" s="13">
        <f t="shared" si="591"/>
        <v>1</v>
      </c>
      <c r="N268" s="13">
        <f t="shared" si="592"/>
        <v>0</v>
      </c>
      <c r="O268" s="13">
        <f t="shared" si="593"/>
        <v>1</v>
      </c>
      <c r="P268" s="12">
        <v>1.0</v>
      </c>
      <c r="AC268" s="11">
        <f t="shared" si="594"/>
        <v>0.4132398853</v>
      </c>
      <c r="AD268" s="11">
        <f t="shared" si="595"/>
        <v>-0.5128438218</v>
      </c>
      <c r="AE268" s="11">
        <f t="shared" ref="AE268:AF268" si="599">IF(AC268&lt;0,0,AC268)</f>
        <v>0.4132398853</v>
      </c>
      <c r="AF268" s="11">
        <f t="shared" si="599"/>
        <v>0</v>
      </c>
      <c r="AG268" s="11">
        <f t="shared" si="597"/>
        <v>0.4132398853</v>
      </c>
      <c r="AH268" s="11">
        <f t="shared" si="598"/>
        <v>0.1707672028</v>
      </c>
    </row>
    <row r="269" hidden="1">
      <c r="A269" s="8">
        <v>0.0</v>
      </c>
      <c r="B269" s="8">
        <v>3.0</v>
      </c>
      <c r="C269" s="8" t="s">
        <v>30</v>
      </c>
      <c r="D269" s="9"/>
      <c r="E269" s="8">
        <v>7.75</v>
      </c>
      <c r="F269" s="8" t="s">
        <v>33</v>
      </c>
      <c r="G269" s="8">
        <v>0.0</v>
      </c>
      <c r="H269" s="8">
        <v>0.0</v>
      </c>
      <c r="I269" s="8"/>
      <c r="J269" s="8"/>
      <c r="K269" s="9"/>
      <c r="L269" s="9"/>
      <c r="M269" s="9"/>
      <c r="N269" s="9"/>
      <c r="O269" s="9"/>
      <c r="P269" s="9"/>
    </row>
    <row r="270">
      <c r="A270" s="12">
        <v>0.0</v>
      </c>
      <c r="B270" s="12">
        <v>2.0</v>
      </c>
      <c r="C270" s="12" t="s">
        <v>28</v>
      </c>
      <c r="D270" s="12">
        <v>36.0</v>
      </c>
      <c r="E270" s="12">
        <v>10.5</v>
      </c>
      <c r="F270" s="12" t="s">
        <v>29</v>
      </c>
      <c r="G270" s="12">
        <v>0.0</v>
      </c>
      <c r="H270" s="12">
        <v>0.0</v>
      </c>
      <c r="I270" s="12">
        <f t="shared" ref="I270:I274" si="601">D270:D1003/$D$1</f>
        <v>0.45</v>
      </c>
      <c r="J270" s="12">
        <f t="shared" ref="J270:J274" si="602">LOG10(E270:E1003 +1)</f>
        <v>1.06069784</v>
      </c>
      <c r="K270" s="13">
        <f t="shared" ref="K270:K274" si="603">IF(B270=1, 1, 0)</f>
        <v>0</v>
      </c>
      <c r="L270" s="13">
        <f t="shared" ref="L270:L274" si="604">IF(B270=2, 1, 0)</f>
        <v>1</v>
      </c>
      <c r="M270" s="13">
        <f t="shared" ref="M270:M274" si="605">IF(F270="S", 1, 0)</f>
        <v>1</v>
      </c>
      <c r="N270" s="13">
        <f t="shared" ref="N270:N274" si="606">IF(F270="C", 1,0)</f>
        <v>0</v>
      </c>
      <c r="O270" s="13">
        <f t="shared" ref="O270:O274" si="607">IF(C270="male", 1,0)</f>
        <v>1</v>
      </c>
      <c r="P270" s="12">
        <v>1.0</v>
      </c>
      <c r="AC270" s="11">
        <f t="shared" ref="AC270:AC274" si="608">SUMPRODUCT(G270:P270, $R$5:$AA$5)</f>
        <v>0.348640266</v>
      </c>
      <c r="AD270" s="11">
        <f t="shared" ref="AD270:AD274" si="609">SUMPRODUCT(G270:P270, $R$6:$AA$6)</f>
        <v>-1.027119762</v>
      </c>
      <c r="AE270" s="11">
        <f t="shared" ref="AE270:AF270" si="600">IF(AC270&lt;0,0,AC270)</f>
        <v>0.348640266</v>
      </c>
      <c r="AF270" s="11">
        <f t="shared" si="600"/>
        <v>0</v>
      </c>
      <c r="AG270" s="11">
        <f t="shared" ref="AG270:AG274" si="611">AE270+AF270</f>
        <v>0.348640266</v>
      </c>
      <c r="AH270" s="11">
        <f t="shared" ref="AH270:AH274" si="612">(A270-AG270)^2</f>
        <v>0.1215500351</v>
      </c>
    </row>
    <row r="271">
      <c r="A271" s="8">
        <v>0.0</v>
      </c>
      <c r="B271" s="8">
        <v>3.0</v>
      </c>
      <c r="C271" s="8" t="s">
        <v>28</v>
      </c>
      <c r="D271" s="8">
        <v>16.0</v>
      </c>
      <c r="E271" s="8">
        <v>39.6875</v>
      </c>
      <c r="F271" s="8" t="s">
        <v>29</v>
      </c>
      <c r="G271" s="8">
        <v>4.0</v>
      </c>
      <c r="H271" s="8">
        <v>1.0</v>
      </c>
      <c r="I271" s="8">
        <f t="shared" si="601"/>
        <v>0.2</v>
      </c>
      <c r="J271" s="8">
        <f t="shared" si="602"/>
        <v>1.609461006</v>
      </c>
      <c r="K271" s="9">
        <f t="shared" si="603"/>
        <v>0</v>
      </c>
      <c r="L271" s="9">
        <f t="shared" si="604"/>
        <v>0</v>
      </c>
      <c r="M271" s="9">
        <f t="shared" si="605"/>
        <v>1</v>
      </c>
      <c r="N271" s="9">
        <f t="shared" si="606"/>
        <v>0</v>
      </c>
      <c r="O271" s="9">
        <f t="shared" si="607"/>
        <v>1</v>
      </c>
      <c r="P271" s="8">
        <v>1.0</v>
      </c>
      <c r="AC271" s="11">
        <f t="shared" si="608"/>
        <v>0.6285652619</v>
      </c>
      <c r="AD271" s="11">
        <f t="shared" si="609"/>
        <v>0.2571309209</v>
      </c>
      <c r="AE271" s="11">
        <f t="shared" ref="AE271:AF271" si="610">IF(AC271&lt;0,0,AC271)</f>
        <v>0.6285652619</v>
      </c>
      <c r="AF271" s="11">
        <f t="shared" si="610"/>
        <v>0.2571309209</v>
      </c>
      <c r="AG271" s="11">
        <f t="shared" si="611"/>
        <v>0.8856961829</v>
      </c>
      <c r="AH271" s="11">
        <f t="shared" si="612"/>
        <v>0.7844577284</v>
      </c>
    </row>
    <row r="272">
      <c r="A272" s="12">
        <v>1.0</v>
      </c>
      <c r="B272" s="12">
        <v>3.0</v>
      </c>
      <c r="C272" s="12" t="s">
        <v>28</v>
      </c>
      <c r="D272" s="12">
        <v>25.0</v>
      </c>
      <c r="E272" s="12">
        <v>7.775</v>
      </c>
      <c r="F272" s="12" t="s">
        <v>29</v>
      </c>
      <c r="G272" s="12">
        <v>1.0</v>
      </c>
      <c r="H272" s="12">
        <v>0.0</v>
      </c>
      <c r="I272" s="12">
        <f t="shared" si="601"/>
        <v>0.3125</v>
      </c>
      <c r="J272" s="12">
        <f t="shared" si="602"/>
        <v>0.9432471251</v>
      </c>
      <c r="K272" s="13">
        <f t="shared" si="603"/>
        <v>0</v>
      </c>
      <c r="L272" s="13">
        <f t="shared" si="604"/>
        <v>0</v>
      </c>
      <c r="M272" s="13">
        <f t="shared" si="605"/>
        <v>1</v>
      </c>
      <c r="N272" s="13">
        <f t="shared" si="606"/>
        <v>0</v>
      </c>
      <c r="O272" s="13">
        <f t="shared" si="607"/>
        <v>1</v>
      </c>
      <c r="P272" s="12">
        <v>1.0</v>
      </c>
      <c r="AC272" s="11">
        <f t="shared" si="608"/>
        <v>0.5780152946</v>
      </c>
      <c r="AD272" s="11">
        <f t="shared" si="609"/>
        <v>-0.3968141351</v>
      </c>
      <c r="AE272" s="11">
        <f t="shared" ref="AE272:AF272" si="613">IF(AC272&lt;0,0,AC272)</f>
        <v>0.5780152946</v>
      </c>
      <c r="AF272" s="11">
        <f t="shared" si="613"/>
        <v>0</v>
      </c>
      <c r="AG272" s="11">
        <f t="shared" si="611"/>
        <v>0.5780152946</v>
      </c>
      <c r="AH272" s="11">
        <f t="shared" si="612"/>
        <v>0.1780710916</v>
      </c>
    </row>
    <row r="273">
      <c r="A273" s="8">
        <v>1.0</v>
      </c>
      <c r="B273" s="8">
        <v>1.0</v>
      </c>
      <c r="C273" s="8" t="s">
        <v>30</v>
      </c>
      <c r="D273" s="8">
        <v>58.0</v>
      </c>
      <c r="E273" s="8">
        <v>153.4625</v>
      </c>
      <c r="F273" s="8" t="s">
        <v>29</v>
      </c>
      <c r="G273" s="8">
        <v>0.0</v>
      </c>
      <c r="H273" s="8">
        <v>1.0</v>
      </c>
      <c r="I273" s="8">
        <f t="shared" si="601"/>
        <v>0.725</v>
      </c>
      <c r="J273" s="8">
        <f t="shared" si="602"/>
        <v>2.18882306</v>
      </c>
      <c r="K273" s="9">
        <f t="shared" si="603"/>
        <v>1</v>
      </c>
      <c r="L273" s="9">
        <f t="shared" si="604"/>
        <v>0</v>
      </c>
      <c r="M273" s="9">
        <f t="shared" si="605"/>
        <v>1</v>
      </c>
      <c r="N273" s="9">
        <f t="shared" si="606"/>
        <v>0</v>
      </c>
      <c r="O273" s="9">
        <f t="shared" si="607"/>
        <v>0</v>
      </c>
      <c r="P273" s="8">
        <v>1.0</v>
      </c>
      <c r="AC273" s="11">
        <f t="shared" si="608"/>
        <v>-0.7208341268</v>
      </c>
      <c r="AD273" s="11">
        <f t="shared" si="609"/>
        <v>-1.27464568</v>
      </c>
      <c r="AE273" s="11">
        <f t="shared" ref="AE273:AF273" si="614">IF(AC273&lt;0,0,AC273)</f>
        <v>0</v>
      </c>
      <c r="AF273" s="11">
        <f t="shared" si="614"/>
        <v>0</v>
      </c>
      <c r="AG273" s="11">
        <f t="shared" si="611"/>
        <v>0</v>
      </c>
      <c r="AH273" s="11">
        <f t="shared" si="612"/>
        <v>1</v>
      </c>
    </row>
    <row r="274">
      <c r="A274" s="12">
        <v>1.0</v>
      </c>
      <c r="B274" s="12">
        <v>1.0</v>
      </c>
      <c r="C274" s="12" t="s">
        <v>30</v>
      </c>
      <c r="D274" s="12">
        <v>35.0</v>
      </c>
      <c r="E274" s="12">
        <v>135.6333</v>
      </c>
      <c r="F274" s="12" t="s">
        <v>29</v>
      </c>
      <c r="G274" s="12">
        <v>0.0</v>
      </c>
      <c r="H274" s="12">
        <v>0.0</v>
      </c>
      <c r="I274" s="12">
        <f t="shared" si="601"/>
        <v>0.4375</v>
      </c>
      <c r="J274" s="12">
        <f t="shared" si="602"/>
        <v>2.135556558</v>
      </c>
      <c r="K274" s="13">
        <f t="shared" si="603"/>
        <v>1</v>
      </c>
      <c r="L274" s="13">
        <f t="shared" si="604"/>
        <v>0</v>
      </c>
      <c r="M274" s="13">
        <f t="shared" si="605"/>
        <v>1</v>
      </c>
      <c r="N274" s="13">
        <f t="shared" si="606"/>
        <v>0</v>
      </c>
      <c r="O274" s="13">
        <f t="shared" si="607"/>
        <v>0</v>
      </c>
      <c r="P274" s="12">
        <v>1.0</v>
      </c>
      <c r="AC274" s="11">
        <f t="shared" si="608"/>
        <v>-0.6760870431</v>
      </c>
      <c r="AD274" s="11">
        <f t="shared" si="609"/>
        <v>-0.9336802278</v>
      </c>
      <c r="AE274" s="11">
        <f t="shared" ref="AE274:AF274" si="615">IF(AC274&lt;0,0,AC274)</f>
        <v>0</v>
      </c>
      <c r="AF274" s="11">
        <f t="shared" si="615"/>
        <v>0</v>
      </c>
      <c r="AG274" s="11">
        <f t="shared" si="611"/>
        <v>0</v>
      </c>
      <c r="AH274" s="11">
        <f t="shared" si="612"/>
        <v>1</v>
      </c>
    </row>
    <row r="275" hidden="1">
      <c r="A275" s="8">
        <v>0.0</v>
      </c>
      <c r="B275" s="8">
        <v>1.0</v>
      </c>
      <c r="C275" s="8" t="s">
        <v>28</v>
      </c>
      <c r="D275" s="9"/>
      <c r="E275" s="8">
        <v>31.0</v>
      </c>
      <c r="F275" s="8" t="s">
        <v>29</v>
      </c>
      <c r="G275" s="8">
        <v>0.0</v>
      </c>
      <c r="H275" s="8">
        <v>0.0</v>
      </c>
      <c r="I275" s="8"/>
      <c r="J275" s="8"/>
      <c r="K275" s="9"/>
      <c r="L275" s="9"/>
      <c r="M275" s="9"/>
      <c r="N275" s="9"/>
      <c r="O275" s="9"/>
      <c r="P275" s="9"/>
    </row>
    <row r="276">
      <c r="A276" s="12">
        <v>1.0</v>
      </c>
      <c r="B276" s="12">
        <v>3.0</v>
      </c>
      <c r="C276" s="12" t="s">
        <v>28</v>
      </c>
      <c r="D276" s="12">
        <v>25.0</v>
      </c>
      <c r="E276" s="12">
        <v>0.0</v>
      </c>
      <c r="F276" s="12" t="s">
        <v>29</v>
      </c>
      <c r="G276" s="12">
        <v>0.0</v>
      </c>
      <c r="H276" s="12">
        <v>0.0</v>
      </c>
      <c r="I276" s="12">
        <f t="shared" ref="I276:I278" si="617">D276:D1003/$D$1</f>
        <v>0.3125</v>
      </c>
      <c r="J276" s="12">
        <f t="shared" ref="J276:J278" si="618">LOG10(E276:E1003 +1)</f>
        <v>0</v>
      </c>
      <c r="K276" s="13">
        <f t="shared" ref="K276:K278" si="619">IF(B276=1, 1, 0)</f>
        <v>0</v>
      </c>
      <c r="L276" s="13">
        <f t="shared" ref="L276:L278" si="620">IF(B276=2, 1, 0)</f>
        <v>0</v>
      </c>
      <c r="M276" s="13">
        <f t="shared" ref="M276:M278" si="621">IF(F276="S", 1, 0)</f>
        <v>1</v>
      </c>
      <c r="N276" s="13">
        <f t="shared" ref="N276:N278" si="622">IF(F276="C", 1,0)</f>
        <v>0</v>
      </c>
      <c r="O276" s="13">
        <f t="shared" ref="O276:O278" si="623">IF(C276="male", 1,0)</f>
        <v>1</v>
      </c>
      <c r="P276" s="12">
        <v>1.0</v>
      </c>
      <c r="AC276" s="11">
        <f t="shared" ref="AC276:AC278" si="624">SUMPRODUCT(G276:P276, $R$5:$AA$5)</f>
        <v>0.784979994</v>
      </c>
      <c r="AD276" s="11">
        <f t="shared" ref="AD276:AD278" si="625">SUMPRODUCT(G276:P276, $R$6:$AA$6)</f>
        <v>-0.4923466296</v>
      </c>
      <c r="AE276" s="11">
        <f t="shared" ref="AE276:AF276" si="616">IF(AC276&lt;0,0,AC276)</f>
        <v>0.784979994</v>
      </c>
      <c r="AF276" s="11">
        <f t="shared" si="616"/>
        <v>0</v>
      </c>
      <c r="AG276" s="11">
        <f t="shared" ref="AG276:AG278" si="627">AE276+AF276</f>
        <v>0.784979994</v>
      </c>
      <c r="AH276" s="11">
        <f t="shared" ref="AH276:AH278" si="628">(A276-AG276)^2</f>
        <v>0.04623360298</v>
      </c>
    </row>
    <row r="277">
      <c r="A277" s="8">
        <v>1.0</v>
      </c>
      <c r="B277" s="8">
        <v>2.0</v>
      </c>
      <c r="C277" s="8" t="s">
        <v>30</v>
      </c>
      <c r="D277" s="8">
        <v>41.0</v>
      </c>
      <c r="E277" s="8">
        <v>19.5</v>
      </c>
      <c r="F277" s="8" t="s">
        <v>29</v>
      </c>
      <c r="G277" s="8">
        <v>0.0</v>
      </c>
      <c r="H277" s="8">
        <v>1.0</v>
      </c>
      <c r="I277" s="8">
        <f t="shared" si="617"/>
        <v>0.5125</v>
      </c>
      <c r="J277" s="8">
        <f t="shared" si="618"/>
        <v>1.311753861</v>
      </c>
      <c r="K277" s="9">
        <f t="shared" si="619"/>
        <v>0</v>
      </c>
      <c r="L277" s="9">
        <f t="shared" si="620"/>
        <v>1</v>
      </c>
      <c r="M277" s="9">
        <f t="shared" si="621"/>
        <v>1</v>
      </c>
      <c r="N277" s="9">
        <f t="shared" si="622"/>
        <v>0</v>
      </c>
      <c r="O277" s="9">
        <f t="shared" si="623"/>
        <v>0</v>
      </c>
      <c r="P277" s="8">
        <v>1.0</v>
      </c>
      <c r="AC277" s="11">
        <f t="shared" si="624"/>
        <v>-0.1220637974</v>
      </c>
      <c r="AD277" s="11">
        <f t="shared" si="625"/>
        <v>-1.210047534</v>
      </c>
      <c r="AE277" s="11">
        <f t="shared" ref="AE277:AF277" si="626">IF(AC277&lt;0,0,AC277)</f>
        <v>0</v>
      </c>
      <c r="AF277" s="11">
        <f t="shared" si="626"/>
        <v>0</v>
      </c>
      <c r="AG277" s="11">
        <f t="shared" si="627"/>
        <v>0</v>
      </c>
      <c r="AH277" s="11">
        <f t="shared" si="628"/>
        <v>1</v>
      </c>
    </row>
    <row r="278">
      <c r="A278" s="12">
        <v>0.0</v>
      </c>
      <c r="B278" s="12">
        <v>1.0</v>
      </c>
      <c r="C278" s="12" t="s">
        <v>28</v>
      </c>
      <c r="D278" s="12">
        <v>37.0</v>
      </c>
      <c r="E278" s="12">
        <v>29.7</v>
      </c>
      <c r="F278" s="12" t="s">
        <v>31</v>
      </c>
      <c r="G278" s="12">
        <v>0.0</v>
      </c>
      <c r="H278" s="12">
        <v>1.0</v>
      </c>
      <c r="I278" s="12">
        <f t="shared" si="617"/>
        <v>0.4625</v>
      </c>
      <c r="J278" s="12">
        <f t="shared" si="618"/>
        <v>1.487138375</v>
      </c>
      <c r="K278" s="13">
        <f t="shared" si="619"/>
        <v>1</v>
      </c>
      <c r="L278" s="13">
        <f t="shared" si="620"/>
        <v>0</v>
      </c>
      <c r="M278" s="13">
        <f t="shared" si="621"/>
        <v>0</v>
      </c>
      <c r="N278" s="13">
        <f t="shared" si="622"/>
        <v>1</v>
      </c>
      <c r="O278" s="13">
        <f t="shared" si="623"/>
        <v>1</v>
      </c>
      <c r="P278" s="12">
        <v>1.0</v>
      </c>
      <c r="AC278" s="11">
        <f t="shared" si="624"/>
        <v>-0.4988153895</v>
      </c>
      <c r="AD278" s="11">
        <f t="shared" si="625"/>
        <v>-0.4826837226</v>
      </c>
      <c r="AE278" s="11">
        <f t="shared" ref="AE278:AF278" si="629">IF(AC278&lt;0,0,AC278)</f>
        <v>0</v>
      </c>
      <c r="AF278" s="11">
        <f t="shared" si="629"/>
        <v>0</v>
      </c>
      <c r="AG278" s="11">
        <f t="shared" si="627"/>
        <v>0</v>
      </c>
      <c r="AH278" s="11">
        <f t="shared" si="628"/>
        <v>0</v>
      </c>
    </row>
    <row r="279" hidden="1">
      <c r="A279" s="8">
        <v>1.0</v>
      </c>
      <c r="B279" s="8">
        <v>3.0</v>
      </c>
      <c r="C279" s="8" t="s">
        <v>30</v>
      </c>
      <c r="D279" s="9"/>
      <c r="E279" s="8">
        <v>7.75</v>
      </c>
      <c r="F279" s="8" t="s">
        <v>33</v>
      </c>
      <c r="G279" s="8">
        <v>0.0</v>
      </c>
      <c r="H279" s="8">
        <v>0.0</v>
      </c>
      <c r="I279" s="8"/>
      <c r="J279" s="8"/>
      <c r="K279" s="9"/>
      <c r="L279" s="9"/>
      <c r="M279" s="9"/>
      <c r="N279" s="9"/>
      <c r="O279" s="9"/>
      <c r="P279" s="9"/>
    </row>
    <row r="280">
      <c r="A280" s="12">
        <v>1.0</v>
      </c>
      <c r="B280" s="12">
        <v>1.0</v>
      </c>
      <c r="C280" s="12" t="s">
        <v>30</v>
      </c>
      <c r="D280" s="12">
        <v>63.0</v>
      </c>
      <c r="E280" s="12">
        <v>77.9583</v>
      </c>
      <c r="F280" s="12" t="s">
        <v>29</v>
      </c>
      <c r="G280" s="12">
        <v>1.0</v>
      </c>
      <c r="H280" s="12">
        <v>0.0</v>
      </c>
      <c r="I280" s="12">
        <f t="shared" ref="I280:I281" si="631">D280:D1003/$D$1</f>
        <v>0.7875</v>
      </c>
      <c r="J280" s="12">
        <f t="shared" ref="J280:J281" si="632">LOG10(E280:E1003 +1)</f>
        <v>1.897397789</v>
      </c>
      <c r="K280" s="13">
        <f t="shared" ref="K280:K281" si="633">IF(B280=1, 1, 0)</f>
        <v>1</v>
      </c>
      <c r="L280" s="13">
        <f t="shared" ref="L280:L281" si="634">IF(B280=2, 1, 0)</f>
        <v>0</v>
      </c>
      <c r="M280" s="13">
        <f t="shared" ref="M280:M281" si="635">IF(F280="S", 1, 0)</f>
        <v>1</v>
      </c>
      <c r="N280" s="13">
        <f t="shared" ref="N280:N281" si="636">IF(F280="C", 1,0)</f>
        <v>0</v>
      </c>
      <c r="O280" s="13">
        <f t="shared" ref="O280:O281" si="637">IF(C280="male", 1,0)</f>
        <v>0</v>
      </c>
      <c r="P280" s="12">
        <v>1.0</v>
      </c>
      <c r="AC280" s="11">
        <f t="shared" ref="AC280:AC281" si="638">SUMPRODUCT(G280:P280, $R$5:$AA$5)</f>
        <v>-0.3890498463</v>
      </c>
      <c r="AD280" s="11">
        <f t="shared" ref="AD280:AD281" si="639">SUMPRODUCT(G280:P280, $R$6:$AA$6)</f>
        <v>-0.5818845608</v>
      </c>
      <c r="AE280" s="11">
        <f t="shared" ref="AE280:AF280" si="630">IF(AC280&lt;0,0,AC280)</f>
        <v>0</v>
      </c>
      <c r="AF280" s="11">
        <f t="shared" si="630"/>
        <v>0</v>
      </c>
      <c r="AG280" s="11">
        <f t="shared" ref="AG280:AG281" si="641">AE280+AF280</f>
        <v>0</v>
      </c>
      <c r="AH280" s="11">
        <f t="shared" ref="AH280:AH281" si="642">(A280-AG280)^2</f>
        <v>1</v>
      </c>
    </row>
    <row r="281">
      <c r="A281" s="8">
        <v>0.0</v>
      </c>
      <c r="B281" s="8">
        <v>3.0</v>
      </c>
      <c r="C281" s="8" t="s">
        <v>30</v>
      </c>
      <c r="D281" s="8">
        <v>45.0</v>
      </c>
      <c r="E281" s="8">
        <v>7.75</v>
      </c>
      <c r="F281" s="8" t="s">
        <v>29</v>
      </c>
      <c r="G281" s="8">
        <v>0.0</v>
      </c>
      <c r="H281" s="8">
        <v>0.0</v>
      </c>
      <c r="I281" s="8">
        <f t="shared" si="631"/>
        <v>0.5625</v>
      </c>
      <c r="J281" s="8">
        <f t="shared" si="632"/>
        <v>0.942008053</v>
      </c>
      <c r="K281" s="9">
        <f t="shared" si="633"/>
        <v>0</v>
      </c>
      <c r="L281" s="9">
        <f t="shared" si="634"/>
        <v>0</v>
      </c>
      <c r="M281" s="9">
        <f t="shared" si="635"/>
        <v>1</v>
      </c>
      <c r="N281" s="9">
        <f t="shared" si="636"/>
        <v>0</v>
      </c>
      <c r="O281" s="9">
        <f t="shared" si="637"/>
        <v>0</v>
      </c>
      <c r="P281" s="8">
        <v>1.0</v>
      </c>
      <c r="AC281" s="11">
        <f t="shared" si="638"/>
        <v>0.186535942</v>
      </c>
      <c r="AD281" s="11">
        <f t="shared" si="639"/>
        <v>-0.645439902</v>
      </c>
      <c r="AE281" s="11">
        <f t="shared" ref="AE281:AF281" si="640">IF(AC281&lt;0,0,AC281)</f>
        <v>0.186535942</v>
      </c>
      <c r="AF281" s="11">
        <f t="shared" si="640"/>
        <v>0</v>
      </c>
      <c r="AG281" s="11">
        <f t="shared" si="641"/>
        <v>0.186535942</v>
      </c>
      <c r="AH281" s="11">
        <f t="shared" si="642"/>
        <v>0.03479565765</v>
      </c>
    </row>
    <row r="282" hidden="1">
      <c r="A282" s="12">
        <v>0.0</v>
      </c>
      <c r="B282" s="12">
        <v>2.0</v>
      </c>
      <c r="C282" s="12" t="s">
        <v>28</v>
      </c>
      <c r="D282" s="13"/>
      <c r="E282" s="12">
        <v>0.0</v>
      </c>
      <c r="F282" s="12" t="s">
        <v>29</v>
      </c>
      <c r="G282" s="12">
        <v>0.0</v>
      </c>
      <c r="H282" s="12">
        <v>0.0</v>
      </c>
      <c r="I282" s="12"/>
      <c r="J282" s="12"/>
      <c r="K282" s="13"/>
      <c r="L282" s="13"/>
      <c r="M282" s="13"/>
      <c r="N282" s="13"/>
      <c r="O282" s="13"/>
      <c r="P282" s="13"/>
    </row>
    <row r="283">
      <c r="A283" s="8">
        <v>0.0</v>
      </c>
      <c r="B283" s="8">
        <v>3.0</v>
      </c>
      <c r="C283" s="8" t="s">
        <v>28</v>
      </c>
      <c r="D283" s="8">
        <v>7.0</v>
      </c>
      <c r="E283" s="8">
        <v>29.125</v>
      </c>
      <c r="F283" s="8" t="s">
        <v>33</v>
      </c>
      <c r="G283" s="8">
        <v>4.0</v>
      </c>
      <c r="H283" s="8">
        <v>1.0</v>
      </c>
      <c r="I283" s="8">
        <f t="shared" ref="I283:I288" si="644">D283:D1003/$D$1</f>
        <v>0.0875</v>
      </c>
      <c r="J283" s="8">
        <f t="shared" ref="J283:J288" si="645">LOG10(E283:E1003 +1)</f>
        <v>1.478927056</v>
      </c>
      <c r="K283" s="9">
        <f t="shared" ref="K283:K288" si="646">IF(B283=1, 1, 0)</f>
        <v>0</v>
      </c>
      <c r="L283" s="9">
        <f t="shared" ref="L283:L288" si="647">IF(B283=2, 1, 0)</f>
        <v>0</v>
      </c>
      <c r="M283" s="9">
        <f t="shared" ref="M283:M288" si="648">IF(F283="S", 1, 0)</f>
        <v>0</v>
      </c>
      <c r="N283" s="9">
        <f t="shared" ref="N283:N288" si="649">IF(F283="C", 1,0)</f>
        <v>0</v>
      </c>
      <c r="O283" s="9">
        <f t="shared" ref="O283:O288" si="650">IF(C283="male", 1,0)</f>
        <v>1</v>
      </c>
      <c r="P283" s="8">
        <v>1.0</v>
      </c>
      <c r="AC283" s="11">
        <f t="shared" ref="AC283:AC288" si="651">SUMPRODUCT(G283:P283, $R$5:$AA$5)</f>
        <v>0.6404133449</v>
      </c>
      <c r="AD283" s="11">
        <f t="shared" ref="AD283:AD288" si="652">SUMPRODUCT(G283:P283, $R$6:$AA$6)</f>
        <v>0.6507711912</v>
      </c>
      <c r="AE283" s="11">
        <f t="shared" ref="AE283:AF283" si="643">IF(AC283&lt;0,0,AC283)</f>
        <v>0.6404133449</v>
      </c>
      <c r="AF283" s="11">
        <f t="shared" si="643"/>
        <v>0.6507711912</v>
      </c>
      <c r="AG283" s="11">
        <f t="shared" ref="AG283:AG288" si="654">AE283+AF283</f>
        <v>1.291184536</v>
      </c>
      <c r="AH283" s="11">
        <f t="shared" ref="AH283:AH288" si="655">(A283-AG283)^2</f>
        <v>1.667157506</v>
      </c>
    </row>
    <row r="284">
      <c r="A284" s="12">
        <v>1.0</v>
      </c>
      <c r="B284" s="12">
        <v>3.0</v>
      </c>
      <c r="C284" s="12" t="s">
        <v>30</v>
      </c>
      <c r="D284" s="12">
        <v>35.0</v>
      </c>
      <c r="E284" s="12">
        <v>20.25</v>
      </c>
      <c r="F284" s="12" t="s">
        <v>29</v>
      </c>
      <c r="G284" s="12">
        <v>1.0</v>
      </c>
      <c r="H284" s="12">
        <v>1.0</v>
      </c>
      <c r="I284" s="12">
        <f t="shared" si="644"/>
        <v>0.4375</v>
      </c>
      <c r="J284" s="12">
        <f t="shared" si="645"/>
        <v>1.327358934</v>
      </c>
      <c r="K284" s="13">
        <f t="shared" si="646"/>
        <v>0</v>
      </c>
      <c r="L284" s="13">
        <f t="shared" si="647"/>
        <v>0</v>
      </c>
      <c r="M284" s="13">
        <f t="shared" si="648"/>
        <v>1</v>
      </c>
      <c r="N284" s="13">
        <f t="shared" si="649"/>
        <v>0</v>
      </c>
      <c r="O284" s="13">
        <f t="shared" si="650"/>
        <v>0</v>
      </c>
      <c r="P284" s="12">
        <v>1.0</v>
      </c>
      <c r="AC284" s="11">
        <f t="shared" si="651"/>
        <v>0.0720008851</v>
      </c>
      <c r="AD284" s="11">
        <f t="shared" si="652"/>
        <v>-0.6305411971</v>
      </c>
      <c r="AE284" s="11">
        <f t="shared" ref="AE284:AF284" si="653">IF(AC284&lt;0,0,AC284)</f>
        <v>0.0720008851</v>
      </c>
      <c r="AF284" s="11">
        <f t="shared" si="653"/>
        <v>0</v>
      </c>
      <c r="AG284" s="11">
        <f t="shared" si="654"/>
        <v>0.0720008851</v>
      </c>
      <c r="AH284" s="11">
        <f t="shared" si="655"/>
        <v>0.8611823573</v>
      </c>
    </row>
    <row r="285">
      <c r="A285" s="8">
        <v>0.0</v>
      </c>
      <c r="B285" s="8">
        <v>3.0</v>
      </c>
      <c r="C285" s="8" t="s">
        <v>28</v>
      </c>
      <c r="D285" s="8">
        <v>65.0</v>
      </c>
      <c r="E285" s="8">
        <v>7.75</v>
      </c>
      <c r="F285" s="8" t="s">
        <v>33</v>
      </c>
      <c r="G285" s="8">
        <v>0.0</v>
      </c>
      <c r="H285" s="8">
        <v>0.0</v>
      </c>
      <c r="I285" s="8">
        <f t="shared" si="644"/>
        <v>0.8125</v>
      </c>
      <c r="J285" s="8">
        <f t="shared" si="645"/>
        <v>0.942008053</v>
      </c>
      <c r="K285" s="9">
        <f t="shared" si="646"/>
        <v>0</v>
      </c>
      <c r="L285" s="9">
        <f t="shared" si="647"/>
        <v>0</v>
      </c>
      <c r="M285" s="9">
        <f t="shared" si="648"/>
        <v>0</v>
      </c>
      <c r="N285" s="9">
        <f t="shared" si="649"/>
        <v>0</v>
      </c>
      <c r="O285" s="9">
        <f t="shared" si="650"/>
        <v>1</v>
      </c>
      <c r="P285" s="8">
        <v>1.0</v>
      </c>
      <c r="AC285" s="11">
        <f t="shared" si="651"/>
        <v>0.5338753665</v>
      </c>
      <c r="AD285" s="11">
        <f t="shared" si="652"/>
        <v>-0.5315882389</v>
      </c>
      <c r="AE285" s="11">
        <f t="shared" ref="AE285:AF285" si="656">IF(AC285&lt;0,0,AC285)</f>
        <v>0.5338753665</v>
      </c>
      <c r="AF285" s="11">
        <f t="shared" si="656"/>
        <v>0</v>
      </c>
      <c r="AG285" s="11">
        <f t="shared" si="654"/>
        <v>0.5338753665</v>
      </c>
      <c r="AH285" s="11">
        <f t="shared" si="655"/>
        <v>0.285022907</v>
      </c>
    </row>
    <row r="286">
      <c r="A286" s="12">
        <v>0.0</v>
      </c>
      <c r="B286" s="12">
        <v>3.0</v>
      </c>
      <c r="C286" s="12" t="s">
        <v>28</v>
      </c>
      <c r="D286" s="12">
        <v>28.0</v>
      </c>
      <c r="E286" s="12">
        <v>7.8542</v>
      </c>
      <c r="F286" s="12" t="s">
        <v>29</v>
      </c>
      <c r="G286" s="12">
        <v>0.0</v>
      </c>
      <c r="H286" s="12">
        <v>0.0</v>
      </c>
      <c r="I286" s="12">
        <f t="shared" si="644"/>
        <v>0.35</v>
      </c>
      <c r="J286" s="12">
        <f t="shared" si="645"/>
        <v>0.9471493277</v>
      </c>
      <c r="K286" s="13">
        <f t="shared" si="646"/>
        <v>0</v>
      </c>
      <c r="L286" s="13">
        <f t="shared" si="647"/>
        <v>0</v>
      </c>
      <c r="M286" s="13">
        <f t="shared" si="648"/>
        <v>1</v>
      </c>
      <c r="N286" s="13">
        <f t="shared" si="649"/>
        <v>0</v>
      </c>
      <c r="O286" s="13">
        <f t="shared" si="650"/>
        <v>1</v>
      </c>
      <c r="P286" s="12">
        <v>1.0</v>
      </c>
      <c r="AC286" s="11">
        <f t="shared" si="651"/>
        <v>0.4523734783</v>
      </c>
      <c r="AD286" s="11">
        <f t="shared" si="652"/>
        <v>-0.7662662355</v>
      </c>
      <c r="AE286" s="11">
        <f t="shared" ref="AE286:AF286" si="657">IF(AC286&lt;0,0,AC286)</f>
        <v>0.4523734783</v>
      </c>
      <c r="AF286" s="11">
        <f t="shared" si="657"/>
        <v>0</v>
      </c>
      <c r="AG286" s="11">
        <f t="shared" si="654"/>
        <v>0.4523734783</v>
      </c>
      <c r="AH286" s="11">
        <f t="shared" si="655"/>
        <v>0.2046417638</v>
      </c>
    </row>
    <row r="287">
      <c r="A287" s="8">
        <v>0.0</v>
      </c>
      <c r="B287" s="8">
        <v>3.0</v>
      </c>
      <c r="C287" s="8" t="s">
        <v>28</v>
      </c>
      <c r="D287" s="8">
        <v>16.0</v>
      </c>
      <c r="E287" s="8">
        <v>9.5</v>
      </c>
      <c r="F287" s="8" t="s">
        <v>29</v>
      </c>
      <c r="G287" s="8">
        <v>0.0</v>
      </c>
      <c r="H287" s="8">
        <v>0.0</v>
      </c>
      <c r="I287" s="8">
        <f t="shared" si="644"/>
        <v>0.2</v>
      </c>
      <c r="J287" s="8">
        <f t="shared" si="645"/>
        <v>1.021189299</v>
      </c>
      <c r="K287" s="9">
        <f t="shared" si="646"/>
        <v>0</v>
      </c>
      <c r="L287" s="9">
        <f t="shared" si="647"/>
        <v>0</v>
      </c>
      <c r="M287" s="9">
        <f t="shared" si="648"/>
        <v>1</v>
      </c>
      <c r="N287" s="9">
        <f t="shared" si="649"/>
        <v>0</v>
      </c>
      <c r="O287" s="9">
        <f t="shared" si="650"/>
        <v>1</v>
      </c>
      <c r="P287" s="8">
        <v>1.0</v>
      </c>
      <c r="AC287" s="11">
        <f t="shared" si="651"/>
        <v>0.3958726378</v>
      </c>
      <c r="AD287" s="11">
        <f t="shared" si="652"/>
        <v>-0.7547609399</v>
      </c>
      <c r="AE287" s="11">
        <f t="shared" ref="AE287:AF287" si="658">IF(AC287&lt;0,0,AC287)</f>
        <v>0.3958726378</v>
      </c>
      <c r="AF287" s="11">
        <f t="shared" si="658"/>
        <v>0</v>
      </c>
      <c r="AG287" s="11">
        <f t="shared" si="654"/>
        <v>0.3958726378</v>
      </c>
      <c r="AH287" s="11">
        <f t="shared" si="655"/>
        <v>0.1567151454</v>
      </c>
    </row>
    <row r="288">
      <c r="A288" s="12">
        <v>1.0</v>
      </c>
      <c r="B288" s="12">
        <v>3.0</v>
      </c>
      <c r="C288" s="12" t="s">
        <v>28</v>
      </c>
      <c r="D288" s="12">
        <v>19.0</v>
      </c>
      <c r="E288" s="12">
        <v>8.05</v>
      </c>
      <c r="F288" s="12" t="s">
        <v>29</v>
      </c>
      <c r="G288" s="12">
        <v>0.0</v>
      </c>
      <c r="H288" s="12">
        <v>0.0</v>
      </c>
      <c r="I288" s="12">
        <f t="shared" si="644"/>
        <v>0.2375</v>
      </c>
      <c r="J288" s="12">
        <f t="shared" si="645"/>
        <v>0.9566485792</v>
      </c>
      <c r="K288" s="13">
        <f t="shared" si="646"/>
        <v>0</v>
      </c>
      <c r="L288" s="13">
        <f t="shared" si="647"/>
        <v>0</v>
      </c>
      <c r="M288" s="13">
        <f t="shared" si="648"/>
        <v>1</v>
      </c>
      <c r="N288" s="13">
        <f t="shared" si="649"/>
        <v>0</v>
      </c>
      <c r="O288" s="13">
        <f t="shared" si="650"/>
        <v>1</v>
      </c>
      <c r="P288" s="12">
        <v>1.0</v>
      </c>
      <c r="AC288" s="11">
        <f t="shared" si="651"/>
        <v>0.4265257404</v>
      </c>
      <c r="AD288" s="11">
        <f t="shared" si="652"/>
        <v>-0.7447172629</v>
      </c>
      <c r="AE288" s="11">
        <f t="shared" ref="AE288:AF288" si="659">IF(AC288&lt;0,0,AC288)</f>
        <v>0.4265257404</v>
      </c>
      <c r="AF288" s="11">
        <f t="shared" si="659"/>
        <v>0</v>
      </c>
      <c r="AG288" s="11">
        <f t="shared" si="654"/>
        <v>0.4265257404</v>
      </c>
      <c r="AH288" s="11">
        <f t="shared" si="655"/>
        <v>0.3288727264</v>
      </c>
    </row>
    <row r="289" hidden="1">
      <c r="A289" s="8">
        <v>0.0</v>
      </c>
      <c r="B289" s="8">
        <v>1.0</v>
      </c>
      <c r="C289" s="8" t="s">
        <v>28</v>
      </c>
      <c r="D289" s="9"/>
      <c r="E289" s="8">
        <v>26.0</v>
      </c>
      <c r="F289" s="8" t="s">
        <v>29</v>
      </c>
      <c r="G289" s="8">
        <v>0.0</v>
      </c>
      <c r="H289" s="8">
        <v>0.0</v>
      </c>
      <c r="I289" s="8"/>
      <c r="J289" s="8"/>
      <c r="K289" s="9"/>
      <c r="L289" s="9"/>
      <c r="M289" s="9"/>
      <c r="N289" s="9"/>
      <c r="O289" s="9"/>
      <c r="P289" s="9"/>
    </row>
    <row r="290">
      <c r="A290" s="12">
        <v>0.0</v>
      </c>
      <c r="B290" s="12">
        <v>3.0</v>
      </c>
      <c r="C290" s="12" t="s">
        <v>28</v>
      </c>
      <c r="D290" s="12">
        <v>33.0</v>
      </c>
      <c r="E290" s="12">
        <v>8.6625</v>
      </c>
      <c r="F290" s="12" t="s">
        <v>31</v>
      </c>
      <c r="G290" s="12">
        <v>0.0</v>
      </c>
      <c r="H290" s="12">
        <v>0.0</v>
      </c>
      <c r="I290" s="12">
        <f t="shared" ref="I290:I299" si="661">D290:D1003/$D$1</f>
        <v>0.4125</v>
      </c>
      <c r="J290" s="12">
        <f t="shared" ref="J290:J299" si="662">LOG10(E290:E1003 +1)</f>
        <v>0.9850895069</v>
      </c>
      <c r="K290" s="13">
        <f t="shared" ref="K290:K299" si="663">IF(B290=1, 1, 0)</f>
        <v>0</v>
      </c>
      <c r="L290" s="13">
        <f t="shared" ref="L290:L299" si="664">IF(B290=2, 1, 0)</f>
        <v>0</v>
      </c>
      <c r="M290" s="13">
        <f t="shared" ref="M290:M299" si="665">IF(F290="S", 1, 0)</f>
        <v>0</v>
      </c>
      <c r="N290" s="13">
        <f t="shared" ref="N290:N299" si="666">IF(F290="C", 1,0)</f>
        <v>1</v>
      </c>
      <c r="O290" s="13">
        <f t="shared" ref="O290:O299" si="667">IF(C290="male", 1,0)</f>
        <v>1</v>
      </c>
      <c r="P290" s="12">
        <v>1.0</v>
      </c>
      <c r="AC290" s="11">
        <f t="shared" ref="AC290:AC299" si="668">SUMPRODUCT(G290:P290, $R$5:$AA$5)</f>
        <v>0.1635742537</v>
      </c>
      <c r="AD290" s="11">
        <f t="shared" ref="AD290:AD299" si="669">SUMPRODUCT(G290:P290, $R$6:$AA$6)</f>
        <v>-0.08673570767</v>
      </c>
      <c r="AE290" s="11">
        <f t="shared" ref="AE290:AF290" si="660">IF(AC290&lt;0,0,AC290)</f>
        <v>0.1635742537</v>
      </c>
      <c r="AF290" s="11">
        <f t="shared" si="660"/>
        <v>0</v>
      </c>
      <c r="AG290" s="11">
        <f t="shared" ref="AG290:AG299" si="671">AE290+AF290</f>
        <v>0.1635742537</v>
      </c>
      <c r="AH290" s="11">
        <f t="shared" ref="AH290:AH299" si="672">(A290-AG290)^2</f>
        <v>0.02675653646</v>
      </c>
    </row>
    <row r="291">
      <c r="A291" s="8">
        <v>1.0</v>
      </c>
      <c r="B291" s="8">
        <v>3.0</v>
      </c>
      <c r="C291" s="8" t="s">
        <v>28</v>
      </c>
      <c r="D291" s="8">
        <v>30.0</v>
      </c>
      <c r="E291" s="8">
        <v>9.5</v>
      </c>
      <c r="F291" s="8" t="s">
        <v>29</v>
      </c>
      <c r="G291" s="8">
        <v>0.0</v>
      </c>
      <c r="H291" s="8">
        <v>0.0</v>
      </c>
      <c r="I291" s="8">
        <f t="shared" si="661"/>
        <v>0.375</v>
      </c>
      <c r="J291" s="8">
        <f t="shared" si="662"/>
        <v>1.021189299</v>
      </c>
      <c r="K291" s="9">
        <f t="shared" si="663"/>
        <v>0</v>
      </c>
      <c r="L291" s="9">
        <f t="shared" si="664"/>
        <v>0</v>
      </c>
      <c r="M291" s="9">
        <f t="shared" si="665"/>
        <v>1</v>
      </c>
      <c r="N291" s="9">
        <f t="shared" si="666"/>
        <v>0</v>
      </c>
      <c r="O291" s="9">
        <f t="shared" si="667"/>
        <v>1</v>
      </c>
      <c r="P291" s="8">
        <v>1.0</v>
      </c>
      <c r="AC291" s="11">
        <f t="shared" si="668"/>
        <v>0.4307745072</v>
      </c>
      <c r="AD291" s="11">
        <f t="shared" si="669"/>
        <v>-0.7924290948</v>
      </c>
      <c r="AE291" s="11">
        <f t="shared" ref="AE291:AF291" si="670">IF(AC291&lt;0,0,AC291)</f>
        <v>0.4307745072</v>
      </c>
      <c r="AF291" s="11">
        <f t="shared" si="670"/>
        <v>0</v>
      </c>
      <c r="AG291" s="11">
        <f t="shared" si="671"/>
        <v>0.4307745072</v>
      </c>
      <c r="AH291" s="11">
        <f t="shared" si="672"/>
        <v>0.3240176616</v>
      </c>
    </row>
    <row r="292">
      <c r="A292" s="12">
        <v>0.0</v>
      </c>
      <c r="B292" s="12">
        <v>3.0</v>
      </c>
      <c r="C292" s="12" t="s">
        <v>28</v>
      </c>
      <c r="D292" s="12">
        <v>22.0</v>
      </c>
      <c r="E292" s="12">
        <v>7.8958</v>
      </c>
      <c r="F292" s="12" t="s">
        <v>29</v>
      </c>
      <c r="G292" s="12">
        <v>0.0</v>
      </c>
      <c r="H292" s="12">
        <v>0.0</v>
      </c>
      <c r="I292" s="12">
        <f t="shared" si="661"/>
        <v>0.275</v>
      </c>
      <c r="J292" s="12">
        <f t="shared" si="662"/>
        <v>0.9491850103</v>
      </c>
      <c r="K292" s="13">
        <f t="shared" si="663"/>
        <v>0</v>
      </c>
      <c r="L292" s="13">
        <f t="shared" si="664"/>
        <v>0</v>
      </c>
      <c r="M292" s="13">
        <f t="shared" si="665"/>
        <v>1</v>
      </c>
      <c r="N292" s="13">
        <f t="shared" si="666"/>
        <v>0</v>
      </c>
      <c r="O292" s="13">
        <f t="shared" si="667"/>
        <v>1</v>
      </c>
      <c r="P292" s="12">
        <v>1.0</v>
      </c>
      <c r="AC292" s="11">
        <f t="shared" si="668"/>
        <v>0.4366845976</v>
      </c>
      <c r="AD292" s="11">
        <f t="shared" si="669"/>
        <v>-0.7506941202</v>
      </c>
      <c r="AE292" s="11">
        <f t="shared" ref="AE292:AF292" si="673">IF(AC292&lt;0,0,AC292)</f>
        <v>0.4366845976</v>
      </c>
      <c r="AF292" s="11">
        <f t="shared" si="673"/>
        <v>0</v>
      </c>
      <c r="AG292" s="11">
        <f t="shared" si="671"/>
        <v>0.4366845976</v>
      </c>
      <c r="AH292" s="11">
        <f t="shared" si="672"/>
        <v>0.1906934378</v>
      </c>
    </row>
    <row r="293">
      <c r="A293" s="8">
        <v>1.0</v>
      </c>
      <c r="B293" s="8">
        <v>2.0</v>
      </c>
      <c r="C293" s="8" t="s">
        <v>28</v>
      </c>
      <c r="D293" s="8">
        <v>42.0</v>
      </c>
      <c r="E293" s="8">
        <v>13.0</v>
      </c>
      <c r="F293" s="8" t="s">
        <v>29</v>
      </c>
      <c r="G293" s="8">
        <v>0.0</v>
      </c>
      <c r="H293" s="8">
        <v>0.0</v>
      </c>
      <c r="I293" s="8">
        <f t="shared" si="661"/>
        <v>0.525</v>
      </c>
      <c r="J293" s="8">
        <f t="shared" si="662"/>
        <v>1.146128036</v>
      </c>
      <c r="K293" s="9">
        <f t="shared" si="663"/>
        <v>0</v>
      </c>
      <c r="L293" s="9">
        <f t="shared" si="664"/>
        <v>1</v>
      </c>
      <c r="M293" s="9">
        <f t="shared" si="665"/>
        <v>1</v>
      </c>
      <c r="N293" s="9">
        <f t="shared" si="666"/>
        <v>0</v>
      </c>
      <c r="O293" s="9">
        <f t="shared" si="667"/>
        <v>1</v>
      </c>
      <c r="P293" s="8">
        <v>1.0</v>
      </c>
      <c r="AC293" s="11">
        <f t="shared" si="668"/>
        <v>0.3329234592</v>
      </c>
      <c r="AD293" s="11">
        <f t="shared" si="669"/>
        <v>-1.067241983</v>
      </c>
      <c r="AE293" s="11">
        <f t="shared" ref="AE293:AF293" si="674">IF(AC293&lt;0,0,AC293)</f>
        <v>0.3329234592</v>
      </c>
      <c r="AF293" s="11">
        <f t="shared" si="674"/>
        <v>0</v>
      </c>
      <c r="AG293" s="11">
        <f t="shared" si="671"/>
        <v>0.3329234592</v>
      </c>
      <c r="AH293" s="11">
        <f t="shared" si="672"/>
        <v>0.4449911113</v>
      </c>
    </row>
    <row r="294">
      <c r="A294" s="12">
        <v>1.0</v>
      </c>
      <c r="B294" s="12">
        <v>3.0</v>
      </c>
      <c r="C294" s="12" t="s">
        <v>30</v>
      </c>
      <c r="D294" s="12">
        <v>22.0</v>
      </c>
      <c r="E294" s="12">
        <v>7.75</v>
      </c>
      <c r="F294" s="12" t="s">
        <v>33</v>
      </c>
      <c r="G294" s="12">
        <v>0.0</v>
      </c>
      <c r="H294" s="12">
        <v>0.0</v>
      </c>
      <c r="I294" s="12">
        <f t="shared" si="661"/>
        <v>0.275</v>
      </c>
      <c r="J294" s="12">
        <f t="shared" si="662"/>
        <v>0.942008053</v>
      </c>
      <c r="K294" s="13">
        <f t="shared" si="663"/>
        <v>0</v>
      </c>
      <c r="L294" s="13">
        <f t="shared" si="664"/>
        <v>0</v>
      </c>
      <c r="M294" s="13">
        <f t="shared" si="665"/>
        <v>0</v>
      </c>
      <c r="N294" s="13">
        <f t="shared" si="666"/>
        <v>0</v>
      </c>
      <c r="O294" s="13">
        <f t="shared" si="667"/>
        <v>0</v>
      </c>
      <c r="P294" s="12">
        <v>1.0</v>
      </c>
      <c r="AC294" s="11">
        <f t="shared" si="668"/>
        <v>0.1166123527</v>
      </c>
      <c r="AD294" s="11">
        <f t="shared" si="669"/>
        <v>-0.2507700196</v>
      </c>
      <c r="AE294" s="11">
        <f t="shared" ref="AE294:AF294" si="675">IF(AC294&lt;0,0,AC294)</f>
        <v>0.1166123527</v>
      </c>
      <c r="AF294" s="11">
        <f t="shared" si="675"/>
        <v>0</v>
      </c>
      <c r="AG294" s="11">
        <f t="shared" si="671"/>
        <v>0.1166123527</v>
      </c>
      <c r="AH294" s="11">
        <f t="shared" si="672"/>
        <v>0.7803737353</v>
      </c>
    </row>
    <row r="295">
      <c r="A295" s="8">
        <v>1.0</v>
      </c>
      <c r="B295" s="8">
        <v>1.0</v>
      </c>
      <c r="C295" s="8" t="s">
        <v>30</v>
      </c>
      <c r="D295" s="8">
        <v>26.0</v>
      </c>
      <c r="E295" s="8">
        <v>78.85</v>
      </c>
      <c r="F295" s="8" t="s">
        <v>29</v>
      </c>
      <c r="G295" s="8">
        <v>0.0</v>
      </c>
      <c r="H295" s="8">
        <v>0.0</v>
      </c>
      <c r="I295" s="8">
        <f t="shared" si="661"/>
        <v>0.325</v>
      </c>
      <c r="J295" s="8">
        <f t="shared" si="662"/>
        <v>1.90227492</v>
      </c>
      <c r="K295" s="9">
        <f t="shared" si="663"/>
        <v>1</v>
      </c>
      <c r="L295" s="9">
        <f t="shared" si="664"/>
        <v>0</v>
      </c>
      <c r="M295" s="9">
        <f t="shared" si="665"/>
        <v>1</v>
      </c>
      <c r="N295" s="9">
        <f t="shared" si="666"/>
        <v>0</v>
      </c>
      <c r="O295" s="9">
        <f t="shared" si="667"/>
        <v>0</v>
      </c>
      <c r="P295" s="8">
        <v>1.0</v>
      </c>
      <c r="AC295" s="11">
        <f t="shared" si="668"/>
        <v>-0.6147613495</v>
      </c>
      <c r="AD295" s="11">
        <f t="shared" si="669"/>
        <v>-0.8439870065</v>
      </c>
      <c r="AE295" s="11">
        <f t="shared" ref="AE295:AF295" si="676">IF(AC295&lt;0,0,AC295)</f>
        <v>0</v>
      </c>
      <c r="AF295" s="11">
        <f t="shared" si="676"/>
        <v>0</v>
      </c>
      <c r="AG295" s="11">
        <f t="shared" si="671"/>
        <v>0</v>
      </c>
      <c r="AH295" s="11">
        <f t="shared" si="672"/>
        <v>1</v>
      </c>
    </row>
    <row r="296">
      <c r="A296" s="12">
        <v>1.0</v>
      </c>
      <c r="B296" s="12">
        <v>1.0</v>
      </c>
      <c r="C296" s="12" t="s">
        <v>30</v>
      </c>
      <c r="D296" s="12">
        <v>19.0</v>
      </c>
      <c r="E296" s="12">
        <v>91.0792</v>
      </c>
      <c r="F296" s="12" t="s">
        <v>31</v>
      </c>
      <c r="G296" s="12">
        <v>1.0</v>
      </c>
      <c r="H296" s="12">
        <v>0.0</v>
      </c>
      <c r="I296" s="12">
        <f t="shared" si="661"/>
        <v>0.2375</v>
      </c>
      <c r="J296" s="12">
        <f t="shared" si="662"/>
        <v>1.964161537</v>
      </c>
      <c r="K296" s="13">
        <f t="shared" si="663"/>
        <v>1</v>
      </c>
      <c r="L296" s="13">
        <f t="shared" si="664"/>
        <v>0</v>
      </c>
      <c r="M296" s="13">
        <f t="shared" si="665"/>
        <v>0</v>
      </c>
      <c r="N296" s="13">
        <f t="shared" si="666"/>
        <v>1</v>
      </c>
      <c r="O296" s="13">
        <f t="shared" si="667"/>
        <v>0</v>
      </c>
      <c r="P296" s="12">
        <v>1.0</v>
      </c>
      <c r="AC296" s="11">
        <f t="shared" si="668"/>
        <v>-0.8103550669</v>
      </c>
      <c r="AD296" s="11">
        <f t="shared" si="669"/>
        <v>0.2213942495</v>
      </c>
      <c r="AE296" s="11">
        <f t="shared" ref="AE296:AF296" si="677">IF(AC296&lt;0,0,AC296)</f>
        <v>0</v>
      </c>
      <c r="AF296" s="11">
        <f t="shared" si="677"/>
        <v>0.2213942495</v>
      </c>
      <c r="AG296" s="11">
        <f t="shared" si="671"/>
        <v>0.2213942495</v>
      </c>
      <c r="AH296" s="11">
        <f t="shared" si="672"/>
        <v>0.6062269148</v>
      </c>
    </row>
    <row r="297">
      <c r="A297" s="8">
        <v>0.0</v>
      </c>
      <c r="B297" s="8">
        <v>2.0</v>
      </c>
      <c r="C297" s="8" t="s">
        <v>28</v>
      </c>
      <c r="D297" s="8">
        <v>36.0</v>
      </c>
      <c r="E297" s="8">
        <v>12.875</v>
      </c>
      <c r="F297" s="8" t="s">
        <v>31</v>
      </c>
      <c r="G297" s="8">
        <v>0.0</v>
      </c>
      <c r="H297" s="8">
        <v>0.0</v>
      </c>
      <c r="I297" s="8">
        <f t="shared" si="661"/>
        <v>0.45</v>
      </c>
      <c r="J297" s="8">
        <f t="shared" si="662"/>
        <v>1.142232992</v>
      </c>
      <c r="K297" s="9">
        <f t="shared" si="663"/>
        <v>0</v>
      </c>
      <c r="L297" s="9">
        <f t="shared" si="664"/>
        <v>1</v>
      </c>
      <c r="M297" s="9">
        <f t="shared" si="665"/>
        <v>0</v>
      </c>
      <c r="N297" s="9">
        <f t="shared" si="666"/>
        <v>1</v>
      </c>
      <c r="O297" s="9">
        <f t="shared" si="667"/>
        <v>1</v>
      </c>
      <c r="P297" s="8">
        <v>1.0</v>
      </c>
      <c r="AC297" s="11">
        <f t="shared" si="668"/>
        <v>0.03172278297</v>
      </c>
      <c r="AD297" s="11">
        <f t="shared" si="669"/>
        <v>-0.3463726494</v>
      </c>
      <c r="AE297" s="11">
        <f t="shared" ref="AE297:AF297" si="678">IF(AC297&lt;0,0,AC297)</f>
        <v>0.03172278297</v>
      </c>
      <c r="AF297" s="11">
        <f t="shared" si="678"/>
        <v>0</v>
      </c>
      <c r="AG297" s="11">
        <f t="shared" si="671"/>
        <v>0.03172278297</v>
      </c>
      <c r="AH297" s="11">
        <f t="shared" si="672"/>
        <v>0.001006334959</v>
      </c>
    </row>
    <row r="298">
      <c r="A298" s="12">
        <v>0.0</v>
      </c>
      <c r="B298" s="12">
        <v>3.0</v>
      </c>
      <c r="C298" s="12" t="s">
        <v>30</v>
      </c>
      <c r="D298" s="12">
        <v>24.0</v>
      </c>
      <c r="E298" s="12">
        <v>8.85</v>
      </c>
      <c r="F298" s="12" t="s">
        <v>29</v>
      </c>
      <c r="G298" s="12">
        <v>0.0</v>
      </c>
      <c r="H298" s="12">
        <v>0.0</v>
      </c>
      <c r="I298" s="12">
        <f t="shared" si="661"/>
        <v>0.3</v>
      </c>
      <c r="J298" s="12">
        <f t="shared" si="662"/>
        <v>0.9934362305</v>
      </c>
      <c r="K298" s="13">
        <f t="shared" si="663"/>
        <v>0</v>
      </c>
      <c r="L298" s="13">
        <f t="shared" si="664"/>
        <v>0</v>
      </c>
      <c r="M298" s="13">
        <f t="shared" si="665"/>
        <v>1</v>
      </c>
      <c r="N298" s="13">
        <f t="shared" si="666"/>
        <v>0</v>
      </c>
      <c r="O298" s="13">
        <f t="shared" si="667"/>
        <v>0</v>
      </c>
      <c r="P298" s="12">
        <v>1.0</v>
      </c>
      <c r="AC298" s="11">
        <f t="shared" si="668"/>
        <v>0.1157172251</v>
      </c>
      <c r="AD298" s="11">
        <f t="shared" si="669"/>
        <v>-0.6033726384</v>
      </c>
      <c r="AE298" s="11">
        <f t="shared" ref="AE298:AF298" si="679">IF(AC298&lt;0,0,AC298)</f>
        <v>0.1157172251</v>
      </c>
      <c r="AF298" s="11">
        <f t="shared" si="679"/>
        <v>0</v>
      </c>
      <c r="AG298" s="11">
        <f t="shared" si="671"/>
        <v>0.1157172251</v>
      </c>
      <c r="AH298" s="11">
        <f t="shared" si="672"/>
        <v>0.01339047619</v>
      </c>
    </row>
    <row r="299">
      <c r="A299" s="8">
        <v>0.0</v>
      </c>
      <c r="B299" s="8">
        <v>3.0</v>
      </c>
      <c r="C299" s="8" t="s">
        <v>28</v>
      </c>
      <c r="D299" s="8">
        <v>24.0</v>
      </c>
      <c r="E299" s="8">
        <v>7.8958</v>
      </c>
      <c r="F299" s="8" t="s">
        <v>29</v>
      </c>
      <c r="G299" s="8">
        <v>0.0</v>
      </c>
      <c r="H299" s="8">
        <v>0.0</v>
      </c>
      <c r="I299" s="8">
        <f t="shared" si="661"/>
        <v>0.3</v>
      </c>
      <c r="J299" s="8">
        <f t="shared" si="662"/>
        <v>0.9491850103</v>
      </c>
      <c r="K299" s="9">
        <f t="shared" si="663"/>
        <v>0</v>
      </c>
      <c r="L299" s="9">
        <f t="shared" si="664"/>
        <v>0</v>
      </c>
      <c r="M299" s="9">
        <f t="shared" si="665"/>
        <v>1</v>
      </c>
      <c r="N299" s="9">
        <f t="shared" si="666"/>
        <v>0</v>
      </c>
      <c r="O299" s="9">
        <f t="shared" si="667"/>
        <v>1</v>
      </c>
      <c r="P299" s="8">
        <v>1.0</v>
      </c>
      <c r="AC299" s="11">
        <f t="shared" si="668"/>
        <v>0.441670579</v>
      </c>
      <c r="AD299" s="11">
        <f t="shared" si="669"/>
        <v>-0.7560752852</v>
      </c>
      <c r="AE299" s="11">
        <f t="shared" ref="AE299:AF299" si="680">IF(AC299&lt;0,0,AC299)</f>
        <v>0.441670579</v>
      </c>
      <c r="AF299" s="11">
        <f t="shared" si="680"/>
        <v>0</v>
      </c>
      <c r="AG299" s="11">
        <f t="shared" si="671"/>
        <v>0.441670579</v>
      </c>
      <c r="AH299" s="11">
        <f t="shared" si="672"/>
        <v>0.1950729003</v>
      </c>
    </row>
    <row r="300" hidden="1">
      <c r="A300" s="12">
        <v>0.0</v>
      </c>
      <c r="B300" s="12">
        <v>1.0</v>
      </c>
      <c r="C300" s="12" t="s">
        <v>28</v>
      </c>
      <c r="D300" s="13"/>
      <c r="E300" s="12">
        <v>27.7208</v>
      </c>
      <c r="F300" s="12" t="s">
        <v>31</v>
      </c>
      <c r="G300" s="12">
        <v>0.0</v>
      </c>
      <c r="H300" s="12">
        <v>0.0</v>
      </c>
      <c r="I300" s="12"/>
      <c r="J300" s="12"/>
      <c r="K300" s="13"/>
      <c r="L300" s="13"/>
      <c r="M300" s="13"/>
      <c r="N300" s="13"/>
      <c r="O300" s="13"/>
      <c r="P300" s="13"/>
    </row>
    <row r="301">
      <c r="A301" s="8">
        <v>0.0</v>
      </c>
      <c r="B301" s="8">
        <v>3.0</v>
      </c>
      <c r="C301" s="8" t="s">
        <v>28</v>
      </c>
      <c r="D301" s="8">
        <v>23.5</v>
      </c>
      <c r="E301" s="8">
        <v>7.2292</v>
      </c>
      <c r="F301" s="8" t="s">
        <v>31</v>
      </c>
      <c r="G301" s="8">
        <v>0.0</v>
      </c>
      <c r="H301" s="8">
        <v>0.0</v>
      </c>
      <c r="I301" s="8">
        <f t="shared" ref="I301:I302" si="682">D301:D1003/$D$1</f>
        <v>0.29375</v>
      </c>
      <c r="J301" s="8">
        <f t="shared" ref="J301:J302" si="683">LOG10(E301:E1003 +1)</f>
        <v>0.9153576174</v>
      </c>
      <c r="K301" s="9">
        <f t="shared" ref="K301:K302" si="684">IF(B301=1, 1, 0)</f>
        <v>0</v>
      </c>
      <c r="L301" s="9">
        <f t="shared" ref="L301:L302" si="685">IF(B301=2, 1, 0)</f>
        <v>0</v>
      </c>
      <c r="M301" s="9">
        <f t="shared" ref="M301:M302" si="686">IF(F301="S", 1, 0)</f>
        <v>0</v>
      </c>
      <c r="N301" s="9">
        <f t="shared" ref="N301:N302" si="687">IF(F301="C", 1,0)</f>
        <v>1</v>
      </c>
      <c r="O301" s="9">
        <f t="shared" ref="O301:O302" si="688">IF(C301="male", 1,0)</f>
        <v>1</v>
      </c>
      <c r="P301" s="8">
        <v>1.0</v>
      </c>
      <c r="AC301" s="11">
        <f t="shared" ref="AC301:AC302" si="689">SUMPRODUCT(G301:P301, $R$5:$AA$5)</f>
        <v>0.1649289255</v>
      </c>
      <c r="AD301" s="11">
        <f t="shared" ref="AD301:AD302" si="690">SUMPRODUCT(G301:P301, $R$6:$AA$6)</f>
        <v>-0.04160268109</v>
      </c>
      <c r="AE301" s="11">
        <f t="shared" ref="AE301:AF301" si="681">IF(AC301&lt;0,0,AC301)</f>
        <v>0.1649289255</v>
      </c>
      <c r="AF301" s="11">
        <f t="shared" si="681"/>
        <v>0</v>
      </c>
      <c r="AG301" s="11">
        <f t="shared" ref="AG301:AG302" si="692">AE301+AF301</f>
        <v>0.1649289255</v>
      </c>
      <c r="AH301" s="11">
        <f t="shared" ref="AH301:AH302" si="693">(A301-AG301)^2</f>
        <v>0.02720155046</v>
      </c>
    </row>
    <row r="302">
      <c r="A302" s="12">
        <v>0.0</v>
      </c>
      <c r="B302" s="12">
        <v>1.0</v>
      </c>
      <c r="C302" s="12" t="s">
        <v>30</v>
      </c>
      <c r="D302" s="12">
        <v>2.0</v>
      </c>
      <c r="E302" s="12">
        <v>151.55</v>
      </c>
      <c r="F302" s="12" t="s">
        <v>29</v>
      </c>
      <c r="G302" s="12">
        <v>1.0</v>
      </c>
      <c r="H302" s="12">
        <v>2.0</v>
      </c>
      <c r="I302" s="12">
        <f t="shared" si="682"/>
        <v>0.025</v>
      </c>
      <c r="J302" s="12">
        <f t="shared" si="683"/>
        <v>2.183412212</v>
      </c>
      <c r="K302" s="13">
        <f t="shared" si="684"/>
        <v>1</v>
      </c>
      <c r="L302" s="13">
        <f t="shared" si="685"/>
        <v>0</v>
      </c>
      <c r="M302" s="13">
        <f t="shared" si="686"/>
        <v>1</v>
      </c>
      <c r="N302" s="13">
        <f t="shared" si="687"/>
        <v>0</v>
      </c>
      <c r="O302" s="13">
        <f t="shared" si="688"/>
        <v>0</v>
      </c>
      <c r="P302" s="12">
        <v>1.0</v>
      </c>
      <c r="AC302" s="11">
        <f t="shared" si="689"/>
        <v>-0.8097390022</v>
      </c>
      <c r="AD302" s="11">
        <f t="shared" si="690"/>
        <v>-1.026300359</v>
      </c>
      <c r="AE302" s="11">
        <f t="shared" ref="AE302:AF302" si="691">IF(AC302&lt;0,0,AC302)</f>
        <v>0</v>
      </c>
      <c r="AF302" s="11">
        <f t="shared" si="691"/>
        <v>0</v>
      </c>
      <c r="AG302" s="11">
        <f t="shared" si="692"/>
        <v>0</v>
      </c>
      <c r="AH302" s="11">
        <f t="shared" si="693"/>
        <v>0</v>
      </c>
    </row>
    <row r="303" hidden="1">
      <c r="A303" s="8">
        <v>1.0</v>
      </c>
      <c r="B303" s="8">
        <v>1.0</v>
      </c>
      <c r="C303" s="8" t="s">
        <v>28</v>
      </c>
      <c r="D303" s="9"/>
      <c r="E303" s="8">
        <v>30.5</v>
      </c>
      <c r="F303" s="8" t="s">
        <v>29</v>
      </c>
      <c r="G303" s="8">
        <v>0.0</v>
      </c>
      <c r="H303" s="8">
        <v>0.0</v>
      </c>
      <c r="I303" s="8"/>
      <c r="J303" s="8"/>
      <c r="K303" s="9"/>
      <c r="L303" s="9"/>
      <c r="M303" s="9"/>
      <c r="N303" s="9"/>
      <c r="O303" s="9"/>
      <c r="P303" s="9"/>
    </row>
    <row r="304">
      <c r="A304" s="12">
        <v>1.0</v>
      </c>
      <c r="B304" s="12">
        <v>1.0</v>
      </c>
      <c r="C304" s="12" t="s">
        <v>30</v>
      </c>
      <c r="D304" s="12">
        <v>50.0</v>
      </c>
      <c r="E304" s="12">
        <v>247.5208</v>
      </c>
      <c r="F304" s="12" t="s">
        <v>31</v>
      </c>
      <c r="G304" s="12">
        <v>0.0</v>
      </c>
      <c r="H304" s="12">
        <v>1.0</v>
      </c>
      <c r="I304" s="12">
        <f>D304:D1003/$D$1</f>
        <v>0.625</v>
      </c>
      <c r="J304" s="12">
        <f>LOG10(E304:E1003 +1)</f>
        <v>2.395362743</v>
      </c>
      <c r="K304" s="13">
        <f>IF(B304=1, 1, 0)</f>
        <v>1</v>
      </c>
      <c r="L304" s="13">
        <f>IF(B304=2, 1, 0)</f>
        <v>0</v>
      </c>
      <c r="M304" s="13">
        <f>IF(F304="S", 1, 0)</f>
        <v>0</v>
      </c>
      <c r="N304" s="13">
        <f>IF(F304="C", 1,0)</f>
        <v>1</v>
      </c>
      <c r="O304" s="13">
        <f>IF(C304="male", 1,0)</f>
        <v>0</v>
      </c>
      <c r="P304" s="12">
        <v>1.0</v>
      </c>
      <c r="AC304" s="11">
        <f>SUMPRODUCT(G304:P304, $R$5:$AA$5)</f>
        <v>-1.102579933</v>
      </c>
      <c r="AD304" s="11">
        <f>SUMPRODUCT(G304:P304, $R$6:$AA$6)</f>
        <v>-0.6074604419</v>
      </c>
      <c r="AE304" s="11">
        <f t="shared" ref="AE304:AF304" si="694">IF(AC304&lt;0,0,AC304)</f>
        <v>0</v>
      </c>
      <c r="AF304" s="11">
        <f t="shared" si="694"/>
        <v>0</v>
      </c>
      <c r="AG304" s="11">
        <f>AE304+AF304</f>
        <v>0</v>
      </c>
      <c r="AH304" s="11">
        <f>(A304-AG304)^2</f>
        <v>1</v>
      </c>
    </row>
    <row r="305" hidden="1">
      <c r="A305" s="8">
        <v>1.0</v>
      </c>
      <c r="B305" s="8">
        <v>3.0</v>
      </c>
      <c r="C305" s="8" t="s">
        <v>30</v>
      </c>
      <c r="D305" s="9"/>
      <c r="E305" s="8">
        <v>7.75</v>
      </c>
      <c r="F305" s="8" t="s">
        <v>33</v>
      </c>
      <c r="G305" s="8">
        <v>0.0</v>
      </c>
      <c r="H305" s="8">
        <v>0.0</v>
      </c>
      <c r="I305" s="8"/>
      <c r="J305" s="8"/>
      <c r="K305" s="9"/>
      <c r="L305" s="9"/>
      <c r="M305" s="9"/>
      <c r="N305" s="9"/>
      <c r="O305" s="9"/>
      <c r="P305" s="9"/>
    </row>
    <row r="306" hidden="1">
      <c r="A306" s="12">
        <v>1.0</v>
      </c>
      <c r="B306" s="12">
        <v>3.0</v>
      </c>
      <c r="C306" s="12" t="s">
        <v>28</v>
      </c>
      <c r="D306" s="13"/>
      <c r="E306" s="12">
        <v>23.25</v>
      </c>
      <c r="F306" s="12" t="s">
        <v>33</v>
      </c>
      <c r="G306" s="12">
        <v>2.0</v>
      </c>
      <c r="H306" s="12">
        <v>0.0</v>
      </c>
      <c r="I306" s="12"/>
      <c r="J306" s="12"/>
      <c r="K306" s="13"/>
      <c r="L306" s="13"/>
      <c r="M306" s="13"/>
      <c r="N306" s="13"/>
      <c r="O306" s="13"/>
      <c r="P306" s="13"/>
    </row>
    <row r="307">
      <c r="A307" s="8">
        <v>0.0</v>
      </c>
      <c r="B307" s="8">
        <v>3.0</v>
      </c>
      <c r="C307" s="8" t="s">
        <v>28</v>
      </c>
      <c r="D307" s="8">
        <v>19.0</v>
      </c>
      <c r="E307" s="8">
        <v>0.0</v>
      </c>
      <c r="F307" s="8" t="s">
        <v>29</v>
      </c>
      <c r="G307" s="8">
        <v>0.0</v>
      </c>
      <c r="H307" s="8">
        <v>0.0</v>
      </c>
      <c r="I307" s="8">
        <f>D307:D1003/$D$1</f>
        <v>0.2375</v>
      </c>
      <c r="J307" s="8">
        <f>LOG10(E307:E1003 +1)</f>
        <v>0</v>
      </c>
      <c r="K307" s="9">
        <f>IF(B307=1, 1, 0)</f>
        <v>0</v>
      </c>
      <c r="L307" s="9">
        <f>IF(B307=2, 1, 0)</f>
        <v>0</v>
      </c>
      <c r="M307" s="9">
        <f>IF(F307="S", 1, 0)</f>
        <v>1</v>
      </c>
      <c r="N307" s="9">
        <f>IF(F307="C", 1,0)</f>
        <v>0</v>
      </c>
      <c r="O307" s="9">
        <f>IF(C307="male", 1,0)</f>
        <v>1</v>
      </c>
      <c r="P307" s="8">
        <v>1.0</v>
      </c>
      <c r="AC307" s="11">
        <f>SUMPRODUCT(G307:P307, $R$5:$AA$5)</f>
        <v>0.77002205</v>
      </c>
      <c r="AD307" s="11">
        <f>SUMPRODUCT(G307:P307, $R$6:$AA$6)</f>
        <v>-0.4762031346</v>
      </c>
      <c r="AE307" s="11">
        <f t="shared" ref="AE307:AF307" si="695">IF(AC307&lt;0,0,AC307)</f>
        <v>0.77002205</v>
      </c>
      <c r="AF307" s="11">
        <f t="shared" si="695"/>
        <v>0</v>
      </c>
      <c r="AG307" s="11">
        <f>AE307+AF307</f>
        <v>0.77002205</v>
      </c>
      <c r="AH307" s="11">
        <f>(A307-AG307)^2</f>
        <v>0.5929339575</v>
      </c>
    </row>
    <row r="308" hidden="1">
      <c r="A308" s="12">
        <v>1.0</v>
      </c>
      <c r="B308" s="12">
        <v>2.0</v>
      </c>
      <c r="C308" s="12" t="s">
        <v>30</v>
      </c>
      <c r="D308" s="13"/>
      <c r="E308" s="12">
        <v>12.35</v>
      </c>
      <c r="F308" s="12" t="s">
        <v>33</v>
      </c>
      <c r="G308" s="12">
        <v>0.0</v>
      </c>
      <c r="H308" s="12">
        <v>0.0</v>
      </c>
      <c r="I308" s="12"/>
      <c r="J308" s="12"/>
      <c r="K308" s="13"/>
      <c r="L308" s="13"/>
      <c r="M308" s="13"/>
      <c r="N308" s="13"/>
      <c r="O308" s="13"/>
      <c r="P308" s="13"/>
    </row>
    <row r="309" hidden="1">
      <c r="A309" s="8">
        <v>0.0</v>
      </c>
      <c r="B309" s="8">
        <v>3.0</v>
      </c>
      <c r="C309" s="8" t="s">
        <v>28</v>
      </c>
      <c r="D309" s="9"/>
      <c r="E309" s="8">
        <v>8.05</v>
      </c>
      <c r="F309" s="8" t="s">
        <v>29</v>
      </c>
      <c r="G309" s="8">
        <v>0.0</v>
      </c>
      <c r="H309" s="8">
        <v>0.0</v>
      </c>
      <c r="I309" s="8"/>
      <c r="J309" s="8"/>
      <c r="K309" s="9"/>
      <c r="L309" s="9"/>
      <c r="M309" s="9"/>
      <c r="N309" s="9"/>
      <c r="O309" s="9"/>
      <c r="P309" s="9"/>
    </row>
    <row r="310">
      <c r="A310" s="12">
        <v>1.0</v>
      </c>
      <c r="B310" s="12">
        <v>1.0</v>
      </c>
      <c r="C310" s="12" t="s">
        <v>28</v>
      </c>
      <c r="D310" s="12">
        <v>0.92</v>
      </c>
      <c r="E310" s="12">
        <v>151.55</v>
      </c>
      <c r="F310" s="12" t="s">
        <v>29</v>
      </c>
      <c r="G310" s="12">
        <v>1.0</v>
      </c>
      <c r="H310" s="12">
        <v>2.0</v>
      </c>
      <c r="I310" s="12">
        <f>D310:D1003/$D$1</f>
        <v>0.0115</v>
      </c>
      <c r="J310" s="12">
        <f>LOG10(E310:E1003 +1)</f>
        <v>2.183412212</v>
      </c>
      <c r="K310" s="13">
        <f>IF(B310=1, 1, 0)</f>
        <v>1</v>
      </c>
      <c r="L310" s="13">
        <f>IF(B310=2, 1, 0)</f>
        <v>0</v>
      </c>
      <c r="M310" s="13">
        <f>IF(F310="S", 1, 0)</f>
        <v>1</v>
      </c>
      <c r="N310" s="13">
        <f>IF(F310="C", 1,0)</f>
        <v>0</v>
      </c>
      <c r="O310" s="13">
        <f>IF(C310="male", 1,0)</f>
        <v>1</v>
      </c>
      <c r="P310" s="12">
        <v>1.0</v>
      </c>
      <c r="AC310" s="11">
        <f>SUMPRODUCT(G310:P310, $R$5:$AA$5)</f>
        <v>-0.5023670173</v>
      </c>
      <c r="AD310" s="11">
        <f>SUMPRODUCT(G310:P310, $R$6:$AA$6)</f>
        <v>-1.188517702</v>
      </c>
      <c r="AE310" s="11">
        <f t="shared" ref="AE310:AF310" si="696">IF(AC310&lt;0,0,AC310)</f>
        <v>0</v>
      </c>
      <c r="AF310" s="11">
        <f t="shared" si="696"/>
        <v>0</v>
      </c>
      <c r="AG310" s="11">
        <f>AE310+AF310</f>
        <v>0</v>
      </c>
      <c r="AH310" s="11">
        <f>(A310-AG310)^2</f>
        <v>1</v>
      </c>
    </row>
    <row r="311" hidden="1">
      <c r="A311" s="8">
        <v>1.0</v>
      </c>
      <c r="B311" s="8">
        <v>1.0</v>
      </c>
      <c r="C311" s="8" t="s">
        <v>30</v>
      </c>
      <c r="D311" s="9"/>
      <c r="E311" s="8">
        <v>110.8833</v>
      </c>
      <c r="F311" s="8" t="s">
        <v>31</v>
      </c>
      <c r="G311" s="8">
        <v>0.0</v>
      </c>
      <c r="H311" s="8">
        <v>0.0</v>
      </c>
      <c r="I311" s="8"/>
      <c r="J311" s="8"/>
      <c r="K311" s="9"/>
      <c r="L311" s="9"/>
      <c r="M311" s="9"/>
      <c r="N311" s="9"/>
      <c r="O311" s="9"/>
      <c r="P311" s="9"/>
    </row>
    <row r="312">
      <c r="A312" s="12">
        <v>1.0</v>
      </c>
      <c r="B312" s="12">
        <v>1.0</v>
      </c>
      <c r="C312" s="12" t="s">
        <v>30</v>
      </c>
      <c r="D312" s="12">
        <v>17.0</v>
      </c>
      <c r="E312" s="12">
        <v>108.9</v>
      </c>
      <c r="F312" s="12" t="s">
        <v>31</v>
      </c>
      <c r="G312" s="12">
        <v>1.0</v>
      </c>
      <c r="H312" s="12">
        <v>0.0</v>
      </c>
      <c r="I312" s="12">
        <f t="shared" ref="I312:I328" si="698">D312:D1003/$D$1</f>
        <v>0.2125</v>
      </c>
      <c r="J312" s="12">
        <f t="shared" ref="J312:J328" si="699">LOG10(E312:E1003 +1)</f>
        <v>2.040997692</v>
      </c>
      <c r="K312" s="13">
        <f t="shared" ref="K312:K328" si="700">IF(B312=1, 1, 0)</f>
        <v>1</v>
      </c>
      <c r="L312" s="13">
        <f t="shared" ref="L312:L328" si="701">IF(B312=2, 1, 0)</f>
        <v>0</v>
      </c>
      <c r="M312" s="13">
        <f t="shared" ref="M312:M328" si="702">IF(F312="S", 1, 0)</f>
        <v>0</v>
      </c>
      <c r="N312" s="13">
        <f t="shared" ref="N312:N328" si="703">IF(F312="C", 1,0)</f>
        <v>1</v>
      </c>
      <c r="O312" s="13">
        <f t="shared" ref="O312:O328" si="704">IF(C312="male", 1,0)</f>
        <v>0</v>
      </c>
      <c r="P312" s="12">
        <v>1.0</v>
      </c>
      <c r="AC312" s="11">
        <f t="shared" ref="AC312:AC328" si="705">SUMPRODUCT(G312:P312, $R$5:$AA$5)</f>
        <v>-0.8429300043</v>
      </c>
      <c r="AD312" s="11">
        <f t="shared" ref="AD312:AD328" si="706">SUMPRODUCT(G312:P312, $R$6:$AA$6)</f>
        <v>0.2052088814</v>
      </c>
      <c r="AE312" s="11">
        <f t="shared" ref="AE312:AF312" si="697">IF(AC312&lt;0,0,AC312)</f>
        <v>0</v>
      </c>
      <c r="AF312" s="11">
        <f t="shared" si="697"/>
        <v>0.2052088814</v>
      </c>
      <c r="AG312" s="11">
        <f t="shared" ref="AG312:AG328" si="708">AE312+AF312</f>
        <v>0.2052088814</v>
      </c>
      <c r="AH312" s="11">
        <f t="shared" ref="AH312:AH328" si="709">(A312-AG312)^2</f>
        <v>0.6316929222</v>
      </c>
    </row>
    <row r="313">
      <c r="A313" s="8">
        <v>0.0</v>
      </c>
      <c r="B313" s="8">
        <v>2.0</v>
      </c>
      <c r="C313" s="8" t="s">
        <v>28</v>
      </c>
      <c r="D313" s="8">
        <v>30.0</v>
      </c>
      <c r="E313" s="8">
        <v>24.0</v>
      </c>
      <c r="F313" s="8" t="s">
        <v>31</v>
      </c>
      <c r="G313" s="8">
        <v>1.0</v>
      </c>
      <c r="H313" s="8">
        <v>0.0</v>
      </c>
      <c r="I313" s="8">
        <f t="shared" si="698"/>
        <v>0.375</v>
      </c>
      <c r="J313" s="8">
        <f t="shared" si="699"/>
        <v>1.397940009</v>
      </c>
      <c r="K313" s="9">
        <f t="shared" si="700"/>
        <v>0</v>
      </c>
      <c r="L313" s="9">
        <f t="shared" si="701"/>
        <v>1</v>
      </c>
      <c r="M313" s="9">
        <f t="shared" si="702"/>
        <v>0</v>
      </c>
      <c r="N313" s="9">
        <f t="shared" si="703"/>
        <v>1</v>
      </c>
      <c r="O313" s="9">
        <f t="shared" si="704"/>
        <v>1</v>
      </c>
      <c r="P313" s="8">
        <v>1.0</v>
      </c>
      <c r="AC313" s="11">
        <f t="shared" si="705"/>
        <v>0.05666977901</v>
      </c>
      <c r="AD313" s="11">
        <f t="shared" si="706"/>
        <v>-0.04171646143</v>
      </c>
      <c r="AE313" s="11">
        <f t="shared" ref="AE313:AF313" si="707">IF(AC313&lt;0,0,AC313)</f>
        <v>0.05666977901</v>
      </c>
      <c r="AF313" s="11">
        <f t="shared" si="707"/>
        <v>0</v>
      </c>
      <c r="AG313" s="11">
        <f t="shared" si="708"/>
        <v>0.05666977901</v>
      </c>
      <c r="AH313" s="11">
        <f t="shared" si="709"/>
        <v>0.003211463853</v>
      </c>
    </row>
    <row r="314">
      <c r="A314" s="12">
        <v>1.0</v>
      </c>
      <c r="B314" s="12">
        <v>1.0</v>
      </c>
      <c r="C314" s="12" t="s">
        <v>30</v>
      </c>
      <c r="D314" s="12">
        <v>30.0</v>
      </c>
      <c r="E314" s="12">
        <v>56.9292</v>
      </c>
      <c r="F314" s="12" t="s">
        <v>31</v>
      </c>
      <c r="G314" s="12">
        <v>0.0</v>
      </c>
      <c r="H314" s="12">
        <v>0.0</v>
      </c>
      <c r="I314" s="12">
        <f t="shared" si="698"/>
        <v>0.375</v>
      </c>
      <c r="J314" s="12">
        <f t="shared" si="699"/>
        <v>1.762897531</v>
      </c>
      <c r="K314" s="13">
        <f t="shared" si="700"/>
        <v>1</v>
      </c>
      <c r="L314" s="13">
        <f t="shared" si="701"/>
        <v>0</v>
      </c>
      <c r="M314" s="13">
        <f t="shared" si="702"/>
        <v>0</v>
      </c>
      <c r="N314" s="13">
        <f t="shared" si="703"/>
        <v>1</v>
      </c>
      <c r="O314" s="13">
        <f t="shared" si="704"/>
        <v>0</v>
      </c>
      <c r="P314" s="12">
        <v>1.0</v>
      </c>
      <c r="AC314" s="11">
        <f t="shared" si="705"/>
        <v>-0.8423855347</v>
      </c>
      <c r="AD314" s="11">
        <f t="shared" si="706"/>
        <v>-0.1119960293</v>
      </c>
      <c r="AE314" s="11">
        <f t="shared" ref="AE314:AF314" si="710">IF(AC314&lt;0,0,AC314)</f>
        <v>0</v>
      </c>
      <c r="AF314" s="11">
        <f t="shared" si="710"/>
        <v>0</v>
      </c>
      <c r="AG314" s="11">
        <f t="shared" si="708"/>
        <v>0</v>
      </c>
      <c r="AH314" s="11">
        <f t="shared" si="709"/>
        <v>1</v>
      </c>
    </row>
    <row r="315">
      <c r="A315" s="8">
        <v>1.0</v>
      </c>
      <c r="B315" s="8">
        <v>1.0</v>
      </c>
      <c r="C315" s="8" t="s">
        <v>30</v>
      </c>
      <c r="D315" s="8">
        <v>24.0</v>
      </c>
      <c r="E315" s="8">
        <v>83.1583</v>
      </c>
      <c r="F315" s="8" t="s">
        <v>31</v>
      </c>
      <c r="G315" s="8">
        <v>0.0</v>
      </c>
      <c r="H315" s="8">
        <v>0.0</v>
      </c>
      <c r="I315" s="8">
        <f t="shared" si="698"/>
        <v>0.3</v>
      </c>
      <c r="J315" s="8">
        <f t="shared" si="699"/>
        <v>1.925096954</v>
      </c>
      <c r="K315" s="9">
        <f t="shared" si="700"/>
        <v>1</v>
      </c>
      <c r="L315" s="9">
        <f t="shared" si="701"/>
        <v>0</v>
      </c>
      <c r="M315" s="9">
        <f t="shared" si="702"/>
        <v>0</v>
      </c>
      <c r="N315" s="9">
        <f t="shared" si="703"/>
        <v>1</v>
      </c>
      <c r="O315" s="9">
        <f t="shared" si="704"/>
        <v>0</v>
      </c>
      <c r="P315" s="8">
        <v>1.0</v>
      </c>
      <c r="AC315" s="11">
        <f t="shared" si="705"/>
        <v>-0.9155831547</v>
      </c>
      <c r="AD315" s="11">
        <f t="shared" si="706"/>
        <v>-0.1413790084</v>
      </c>
      <c r="AE315" s="11">
        <f t="shared" ref="AE315:AF315" si="711">IF(AC315&lt;0,0,AC315)</f>
        <v>0</v>
      </c>
      <c r="AF315" s="11">
        <f t="shared" si="711"/>
        <v>0</v>
      </c>
      <c r="AG315" s="11">
        <f t="shared" si="708"/>
        <v>0</v>
      </c>
      <c r="AH315" s="11">
        <f t="shared" si="709"/>
        <v>1</v>
      </c>
    </row>
    <row r="316">
      <c r="A316" s="12">
        <v>1.0</v>
      </c>
      <c r="B316" s="12">
        <v>1.0</v>
      </c>
      <c r="C316" s="12" t="s">
        <v>30</v>
      </c>
      <c r="D316" s="12">
        <v>18.0</v>
      </c>
      <c r="E316" s="12">
        <v>262.375</v>
      </c>
      <c r="F316" s="12" t="s">
        <v>31</v>
      </c>
      <c r="G316" s="12">
        <v>2.0</v>
      </c>
      <c r="H316" s="12">
        <v>2.0</v>
      </c>
      <c r="I316" s="12">
        <f t="shared" si="698"/>
        <v>0.225</v>
      </c>
      <c r="J316" s="12">
        <f t="shared" si="699"/>
        <v>2.420574549</v>
      </c>
      <c r="K316" s="13">
        <f t="shared" si="700"/>
        <v>1</v>
      </c>
      <c r="L316" s="13">
        <f t="shared" si="701"/>
        <v>0</v>
      </c>
      <c r="M316" s="13">
        <f t="shared" si="702"/>
        <v>0</v>
      </c>
      <c r="N316" s="13">
        <f t="shared" si="703"/>
        <v>1</v>
      </c>
      <c r="O316" s="13">
        <f t="shared" si="704"/>
        <v>0</v>
      </c>
      <c r="P316" s="12">
        <v>1.0</v>
      </c>
      <c r="AC316" s="11">
        <f t="shared" si="705"/>
        <v>-1.010928813</v>
      </c>
      <c r="AD316" s="11">
        <f t="shared" si="706"/>
        <v>-0.07199925711</v>
      </c>
      <c r="AE316" s="11">
        <f t="shared" ref="AE316:AF316" si="712">IF(AC316&lt;0,0,AC316)</f>
        <v>0</v>
      </c>
      <c r="AF316" s="11">
        <f t="shared" si="712"/>
        <v>0</v>
      </c>
      <c r="AG316" s="11">
        <f t="shared" si="708"/>
        <v>0</v>
      </c>
      <c r="AH316" s="11">
        <f t="shared" si="709"/>
        <v>1</v>
      </c>
    </row>
    <row r="317">
      <c r="A317" s="8">
        <v>0.0</v>
      </c>
      <c r="B317" s="8">
        <v>2.0</v>
      </c>
      <c r="C317" s="8" t="s">
        <v>30</v>
      </c>
      <c r="D317" s="8">
        <v>26.0</v>
      </c>
      <c r="E317" s="8">
        <v>26.0</v>
      </c>
      <c r="F317" s="8" t="s">
        <v>29</v>
      </c>
      <c r="G317" s="8">
        <v>1.0</v>
      </c>
      <c r="H317" s="8">
        <v>1.0</v>
      </c>
      <c r="I317" s="8">
        <f t="shared" si="698"/>
        <v>0.325</v>
      </c>
      <c r="J317" s="8">
        <f t="shared" si="699"/>
        <v>1.431363764</v>
      </c>
      <c r="K317" s="9">
        <f t="shared" si="700"/>
        <v>0</v>
      </c>
      <c r="L317" s="9">
        <f t="shared" si="701"/>
        <v>1</v>
      </c>
      <c r="M317" s="9">
        <f t="shared" si="702"/>
        <v>1</v>
      </c>
      <c r="N317" s="9">
        <f t="shared" si="703"/>
        <v>0</v>
      </c>
      <c r="O317" s="9">
        <f t="shared" si="704"/>
        <v>0</v>
      </c>
      <c r="P317" s="8">
        <v>1.0</v>
      </c>
      <c r="AC317" s="11">
        <f t="shared" si="705"/>
        <v>-0.07068639314</v>
      </c>
      <c r="AD317" s="11">
        <f t="shared" si="706"/>
        <v>-0.8429760799</v>
      </c>
      <c r="AE317" s="11">
        <f t="shared" ref="AE317:AF317" si="713">IF(AC317&lt;0,0,AC317)</f>
        <v>0</v>
      </c>
      <c r="AF317" s="11">
        <f t="shared" si="713"/>
        <v>0</v>
      </c>
      <c r="AG317" s="11">
        <f t="shared" si="708"/>
        <v>0</v>
      </c>
      <c r="AH317" s="11">
        <f t="shared" si="709"/>
        <v>0</v>
      </c>
    </row>
    <row r="318">
      <c r="A318" s="12">
        <v>0.0</v>
      </c>
      <c r="B318" s="12">
        <v>3.0</v>
      </c>
      <c r="C318" s="12" t="s">
        <v>28</v>
      </c>
      <c r="D318" s="12">
        <v>28.0</v>
      </c>
      <c r="E318" s="12">
        <v>7.8958</v>
      </c>
      <c r="F318" s="12" t="s">
        <v>29</v>
      </c>
      <c r="G318" s="12">
        <v>0.0</v>
      </c>
      <c r="H318" s="12">
        <v>0.0</v>
      </c>
      <c r="I318" s="12">
        <f t="shared" si="698"/>
        <v>0.35</v>
      </c>
      <c r="J318" s="12">
        <f t="shared" si="699"/>
        <v>0.9491850103</v>
      </c>
      <c r="K318" s="13">
        <f t="shared" si="700"/>
        <v>0</v>
      </c>
      <c r="L318" s="13">
        <f t="shared" si="701"/>
        <v>0</v>
      </c>
      <c r="M318" s="13">
        <f t="shared" si="702"/>
        <v>1</v>
      </c>
      <c r="N318" s="13">
        <f t="shared" si="703"/>
        <v>0</v>
      </c>
      <c r="O318" s="13">
        <f t="shared" si="704"/>
        <v>1</v>
      </c>
      <c r="P318" s="12">
        <v>1.0</v>
      </c>
      <c r="AC318" s="11">
        <f t="shared" si="705"/>
        <v>0.4516425416</v>
      </c>
      <c r="AD318" s="11">
        <f t="shared" si="706"/>
        <v>-0.7668376152</v>
      </c>
      <c r="AE318" s="11">
        <f t="shared" ref="AE318:AF318" si="714">IF(AC318&lt;0,0,AC318)</f>
        <v>0.4516425416</v>
      </c>
      <c r="AF318" s="11">
        <f t="shared" si="714"/>
        <v>0</v>
      </c>
      <c r="AG318" s="11">
        <f t="shared" si="708"/>
        <v>0.4516425416</v>
      </c>
      <c r="AH318" s="11">
        <f t="shared" si="709"/>
        <v>0.2039809854</v>
      </c>
    </row>
    <row r="319">
      <c r="A319" s="8">
        <v>0.0</v>
      </c>
      <c r="B319" s="8">
        <v>2.0</v>
      </c>
      <c r="C319" s="8" t="s">
        <v>28</v>
      </c>
      <c r="D319" s="8">
        <v>43.0</v>
      </c>
      <c r="E319" s="8">
        <v>26.25</v>
      </c>
      <c r="F319" s="8" t="s">
        <v>29</v>
      </c>
      <c r="G319" s="8">
        <v>1.0</v>
      </c>
      <c r="H319" s="8">
        <v>1.0</v>
      </c>
      <c r="I319" s="8">
        <f t="shared" si="698"/>
        <v>0.5375</v>
      </c>
      <c r="J319" s="8">
        <f t="shared" si="699"/>
        <v>1.435366507</v>
      </c>
      <c r="K319" s="9">
        <f t="shared" si="700"/>
        <v>0</v>
      </c>
      <c r="L319" s="9">
        <f t="shared" si="701"/>
        <v>1</v>
      </c>
      <c r="M319" s="9">
        <f t="shared" si="702"/>
        <v>1</v>
      </c>
      <c r="N319" s="9">
        <f t="shared" si="703"/>
        <v>0</v>
      </c>
      <c r="O319" s="9">
        <f t="shared" si="704"/>
        <v>1</v>
      </c>
      <c r="P319" s="8">
        <v>1.0</v>
      </c>
      <c r="AC319" s="11">
        <f t="shared" si="705"/>
        <v>0.2803216298</v>
      </c>
      <c r="AD319" s="11">
        <f t="shared" si="706"/>
        <v>-1.054962653</v>
      </c>
      <c r="AE319" s="11">
        <f t="shared" ref="AE319:AF319" si="715">IF(AC319&lt;0,0,AC319)</f>
        <v>0.2803216298</v>
      </c>
      <c r="AF319" s="11">
        <f t="shared" si="715"/>
        <v>0</v>
      </c>
      <c r="AG319" s="11">
        <f t="shared" si="708"/>
        <v>0.2803216298</v>
      </c>
      <c r="AH319" s="11">
        <f t="shared" si="709"/>
        <v>0.07858021614</v>
      </c>
    </row>
    <row r="320">
      <c r="A320" s="12">
        <v>1.0</v>
      </c>
      <c r="B320" s="12">
        <v>3.0</v>
      </c>
      <c r="C320" s="12" t="s">
        <v>30</v>
      </c>
      <c r="D320" s="12">
        <v>26.0</v>
      </c>
      <c r="E320" s="12">
        <v>7.8542</v>
      </c>
      <c r="F320" s="12" t="s">
        <v>29</v>
      </c>
      <c r="G320" s="12">
        <v>0.0</v>
      </c>
      <c r="H320" s="12">
        <v>0.0</v>
      </c>
      <c r="I320" s="12">
        <f t="shared" si="698"/>
        <v>0.325</v>
      </c>
      <c r="J320" s="12">
        <f t="shared" si="699"/>
        <v>0.9471493277</v>
      </c>
      <c r="K320" s="13">
        <f t="shared" si="700"/>
        <v>0</v>
      </c>
      <c r="L320" s="13">
        <f t="shared" si="701"/>
        <v>0</v>
      </c>
      <c r="M320" s="13">
        <f t="shared" si="702"/>
        <v>1</v>
      </c>
      <c r="N320" s="13">
        <f t="shared" si="703"/>
        <v>0</v>
      </c>
      <c r="O320" s="13">
        <f t="shared" si="704"/>
        <v>0</v>
      </c>
      <c r="P320" s="12">
        <v>1.0</v>
      </c>
      <c r="AC320" s="11">
        <f t="shared" si="705"/>
        <v>0.137323082</v>
      </c>
      <c r="AD320" s="11">
        <f t="shared" si="706"/>
        <v>-0.5957618984</v>
      </c>
      <c r="AE320" s="11">
        <f t="shared" ref="AE320:AF320" si="716">IF(AC320&lt;0,0,AC320)</f>
        <v>0.137323082</v>
      </c>
      <c r="AF320" s="11">
        <f t="shared" si="716"/>
        <v>0</v>
      </c>
      <c r="AG320" s="11">
        <f t="shared" si="708"/>
        <v>0.137323082</v>
      </c>
      <c r="AH320" s="11">
        <f t="shared" si="709"/>
        <v>0.7442114648</v>
      </c>
    </row>
    <row r="321">
      <c r="A321" s="8">
        <v>1.0</v>
      </c>
      <c r="B321" s="8">
        <v>2.0</v>
      </c>
      <c r="C321" s="8" t="s">
        <v>30</v>
      </c>
      <c r="D321" s="8">
        <v>24.0</v>
      </c>
      <c r="E321" s="8">
        <v>26.0</v>
      </c>
      <c r="F321" s="8" t="s">
        <v>29</v>
      </c>
      <c r="G321" s="8">
        <v>1.0</v>
      </c>
      <c r="H321" s="8">
        <v>0.0</v>
      </c>
      <c r="I321" s="8">
        <f t="shared" si="698"/>
        <v>0.3</v>
      </c>
      <c r="J321" s="8">
        <f t="shared" si="699"/>
        <v>1.431363764</v>
      </c>
      <c r="K321" s="9">
        <f t="shared" si="700"/>
        <v>0</v>
      </c>
      <c r="L321" s="9">
        <f t="shared" si="701"/>
        <v>1</v>
      </c>
      <c r="M321" s="9">
        <f t="shared" si="702"/>
        <v>1</v>
      </c>
      <c r="N321" s="9">
        <f t="shared" si="703"/>
        <v>0</v>
      </c>
      <c r="O321" s="9">
        <f t="shared" si="704"/>
        <v>0</v>
      </c>
      <c r="P321" s="8">
        <v>1.0</v>
      </c>
      <c r="AC321" s="11">
        <f t="shared" si="705"/>
        <v>0.007287509133</v>
      </c>
      <c r="AD321" s="11">
        <f t="shared" si="706"/>
        <v>-0.5734638135</v>
      </c>
      <c r="AE321" s="11">
        <f t="shared" ref="AE321:AF321" si="717">IF(AC321&lt;0,0,AC321)</f>
        <v>0.007287509133</v>
      </c>
      <c r="AF321" s="11">
        <f t="shared" si="717"/>
        <v>0</v>
      </c>
      <c r="AG321" s="11">
        <f t="shared" si="708"/>
        <v>0.007287509133</v>
      </c>
      <c r="AH321" s="11">
        <f t="shared" si="709"/>
        <v>0.9854780895</v>
      </c>
    </row>
    <row r="322">
      <c r="A322" s="12">
        <v>0.0</v>
      </c>
      <c r="B322" s="12">
        <v>2.0</v>
      </c>
      <c r="C322" s="12" t="s">
        <v>28</v>
      </c>
      <c r="D322" s="12">
        <v>54.0</v>
      </c>
      <c r="E322" s="12">
        <v>14.0</v>
      </c>
      <c r="F322" s="12" t="s">
        <v>29</v>
      </c>
      <c r="G322" s="12">
        <v>0.0</v>
      </c>
      <c r="H322" s="12">
        <v>0.0</v>
      </c>
      <c r="I322" s="12">
        <f t="shared" si="698"/>
        <v>0.675</v>
      </c>
      <c r="J322" s="12">
        <f t="shared" si="699"/>
        <v>1.176091259</v>
      </c>
      <c r="K322" s="13">
        <f t="shared" si="700"/>
        <v>0</v>
      </c>
      <c r="L322" s="13">
        <f t="shared" si="701"/>
        <v>1</v>
      </c>
      <c r="M322" s="13">
        <f t="shared" si="702"/>
        <v>1</v>
      </c>
      <c r="N322" s="13">
        <f t="shared" si="703"/>
        <v>0</v>
      </c>
      <c r="O322" s="13">
        <f t="shared" si="704"/>
        <v>1</v>
      </c>
      <c r="P322" s="12">
        <v>1.0</v>
      </c>
      <c r="AC322" s="11">
        <f t="shared" si="705"/>
        <v>0.3520806874</v>
      </c>
      <c r="AD322" s="11">
        <f t="shared" si="706"/>
        <v>-1.107939113</v>
      </c>
      <c r="AE322" s="11">
        <f t="shared" ref="AE322:AF322" si="718">IF(AC322&lt;0,0,AC322)</f>
        <v>0.3520806874</v>
      </c>
      <c r="AF322" s="11">
        <f t="shared" si="718"/>
        <v>0</v>
      </c>
      <c r="AG322" s="11">
        <f t="shared" si="708"/>
        <v>0.3520806874</v>
      </c>
      <c r="AH322" s="11">
        <f t="shared" si="709"/>
        <v>0.1239608104</v>
      </c>
    </row>
    <row r="323">
      <c r="A323" s="8">
        <v>1.0</v>
      </c>
      <c r="B323" s="8">
        <v>1.0</v>
      </c>
      <c r="C323" s="8" t="s">
        <v>30</v>
      </c>
      <c r="D323" s="8">
        <v>31.0</v>
      </c>
      <c r="E323" s="8">
        <v>164.8667</v>
      </c>
      <c r="F323" s="8" t="s">
        <v>29</v>
      </c>
      <c r="G323" s="8">
        <v>0.0</v>
      </c>
      <c r="H323" s="8">
        <v>2.0</v>
      </c>
      <c r="I323" s="8">
        <f t="shared" si="698"/>
        <v>0.3875</v>
      </c>
      <c r="J323" s="8">
        <f t="shared" si="699"/>
        <v>2.219759204</v>
      </c>
      <c r="K323" s="9">
        <f t="shared" si="700"/>
        <v>1</v>
      </c>
      <c r="L323" s="9">
        <f t="shared" si="701"/>
        <v>0</v>
      </c>
      <c r="M323" s="9">
        <f t="shared" si="702"/>
        <v>1</v>
      </c>
      <c r="N323" s="9">
        <f t="shared" si="703"/>
        <v>0</v>
      </c>
      <c r="O323" s="9">
        <f t="shared" si="704"/>
        <v>0</v>
      </c>
      <c r="P323" s="8">
        <v>1.0</v>
      </c>
      <c r="AC323" s="11">
        <f t="shared" si="705"/>
        <v>-0.8822127575</v>
      </c>
      <c r="AD323" s="11">
        <f t="shared" si="706"/>
        <v>-1.474814276</v>
      </c>
      <c r="AE323" s="11">
        <f t="shared" ref="AE323:AF323" si="719">IF(AC323&lt;0,0,AC323)</f>
        <v>0</v>
      </c>
      <c r="AF323" s="11">
        <f t="shared" si="719"/>
        <v>0</v>
      </c>
      <c r="AG323" s="11">
        <f t="shared" si="708"/>
        <v>0</v>
      </c>
      <c r="AH323" s="11">
        <f t="shared" si="709"/>
        <v>1</v>
      </c>
    </row>
    <row r="324">
      <c r="A324" s="12">
        <v>1.0</v>
      </c>
      <c r="B324" s="12">
        <v>1.0</v>
      </c>
      <c r="C324" s="12" t="s">
        <v>30</v>
      </c>
      <c r="D324" s="12">
        <v>40.0</v>
      </c>
      <c r="E324" s="12">
        <v>134.5</v>
      </c>
      <c r="F324" s="12" t="s">
        <v>31</v>
      </c>
      <c r="G324" s="12">
        <v>1.0</v>
      </c>
      <c r="H324" s="12">
        <v>1.0</v>
      </c>
      <c r="I324" s="12">
        <f t="shared" si="698"/>
        <v>0.5</v>
      </c>
      <c r="J324" s="12">
        <f t="shared" si="699"/>
        <v>2.131939295</v>
      </c>
      <c r="K324" s="13">
        <f t="shared" si="700"/>
        <v>1</v>
      </c>
      <c r="L324" s="13">
        <f t="shared" si="701"/>
        <v>0</v>
      </c>
      <c r="M324" s="13">
        <f t="shared" si="702"/>
        <v>0</v>
      </c>
      <c r="N324" s="13">
        <f t="shared" si="703"/>
        <v>1</v>
      </c>
      <c r="O324" s="13">
        <f t="shared" si="704"/>
        <v>0</v>
      </c>
      <c r="P324" s="12">
        <v>1.0</v>
      </c>
      <c r="AC324" s="11">
        <f t="shared" si="705"/>
        <v>-0.9012047913</v>
      </c>
      <c r="AD324" s="11">
        <f t="shared" si="706"/>
        <v>-0.1463312971</v>
      </c>
      <c r="AE324" s="11">
        <f t="shared" ref="AE324:AF324" si="720">IF(AC324&lt;0,0,AC324)</f>
        <v>0</v>
      </c>
      <c r="AF324" s="11">
        <f t="shared" si="720"/>
        <v>0</v>
      </c>
      <c r="AG324" s="11">
        <f t="shared" si="708"/>
        <v>0</v>
      </c>
      <c r="AH324" s="11">
        <f t="shared" si="709"/>
        <v>1</v>
      </c>
    </row>
    <row r="325">
      <c r="A325" s="8">
        <v>0.0</v>
      </c>
      <c r="B325" s="8">
        <v>3.0</v>
      </c>
      <c r="C325" s="8" t="s">
        <v>28</v>
      </c>
      <c r="D325" s="8">
        <v>22.0</v>
      </c>
      <c r="E325" s="8">
        <v>7.25</v>
      </c>
      <c r="F325" s="8" t="s">
        <v>29</v>
      </c>
      <c r="G325" s="8">
        <v>0.0</v>
      </c>
      <c r="H325" s="8">
        <v>0.0</v>
      </c>
      <c r="I325" s="8">
        <f t="shared" si="698"/>
        <v>0.275</v>
      </c>
      <c r="J325" s="8">
        <f t="shared" si="699"/>
        <v>0.9164539485</v>
      </c>
      <c r="K325" s="9">
        <f t="shared" si="700"/>
        <v>0</v>
      </c>
      <c r="L325" s="9">
        <f t="shared" si="701"/>
        <v>0</v>
      </c>
      <c r="M325" s="9">
        <f t="shared" si="702"/>
        <v>1</v>
      </c>
      <c r="N325" s="9">
        <f t="shared" si="703"/>
        <v>0</v>
      </c>
      <c r="O325" s="9">
        <f t="shared" si="704"/>
        <v>1</v>
      </c>
      <c r="P325" s="8">
        <v>1.0</v>
      </c>
      <c r="AC325" s="11">
        <f t="shared" si="705"/>
        <v>0.4484370835</v>
      </c>
      <c r="AD325" s="11">
        <f t="shared" si="706"/>
        <v>-0.7415070972</v>
      </c>
      <c r="AE325" s="11">
        <f t="shared" ref="AE325:AF325" si="721">IF(AC325&lt;0,0,AC325)</f>
        <v>0.4484370835</v>
      </c>
      <c r="AF325" s="11">
        <f t="shared" si="721"/>
        <v>0</v>
      </c>
      <c r="AG325" s="11">
        <f t="shared" si="708"/>
        <v>0.4484370835</v>
      </c>
      <c r="AH325" s="11">
        <f t="shared" si="709"/>
        <v>0.2010958179</v>
      </c>
    </row>
    <row r="326">
      <c r="A326" s="12">
        <v>0.0</v>
      </c>
      <c r="B326" s="12">
        <v>3.0</v>
      </c>
      <c r="C326" s="12" t="s">
        <v>28</v>
      </c>
      <c r="D326" s="12">
        <v>27.0</v>
      </c>
      <c r="E326" s="12">
        <v>7.8958</v>
      </c>
      <c r="F326" s="12" t="s">
        <v>29</v>
      </c>
      <c r="G326" s="12">
        <v>0.0</v>
      </c>
      <c r="H326" s="12">
        <v>0.0</v>
      </c>
      <c r="I326" s="12">
        <f t="shared" si="698"/>
        <v>0.3375</v>
      </c>
      <c r="J326" s="12">
        <f t="shared" si="699"/>
        <v>0.9491850103</v>
      </c>
      <c r="K326" s="13">
        <f t="shared" si="700"/>
        <v>0</v>
      </c>
      <c r="L326" s="13">
        <f t="shared" si="701"/>
        <v>0</v>
      </c>
      <c r="M326" s="13">
        <f t="shared" si="702"/>
        <v>1</v>
      </c>
      <c r="N326" s="13">
        <f t="shared" si="703"/>
        <v>0</v>
      </c>
      <c r="O326" s="13">
        <f t="shared" si="704"/>
        <v>1</v>
      </c>
      <c r="P326" s="12">
        <v>1.0</v>
      </c>
      <c r="AC326" s="11">
        <f t="shared" si="705"/>
        <v>0.449149551</v>
      </c>
      <c r="AD326" s="11">
        <f t="shared" si="706"/>
        <v>-0.7641470327</v>
      </c>
      <c r="AE326" s="11">
        <f t="shared" ref="AE326:AF326" si="722">IF(AC326&lt;0,0,AC326)</f>
        <v>0.449149551</v>
      </c>
      <c r="AF326" s="11">
        <f t="shared" si="722"/>
        <v>0</v>
      </c>
      <c r="AG326" s="11">
        <f t="shared" si="708"/>
        <v>0.449149551</v>
      </c>
      <c r="AH326" s="11">
        <f t="shared" si="709"/>
        <v>0.2017353191</v>
      </c>
    </row>
    <row r="327">
      <c r="A327" s="8">
        <v>1.0</v>
      </c>
      <c r="B327" s="8">
        <v>2.0</v>
      </c>
      <c r="C327" s="8" t="s">
        <v>30</v>
      </c>
      <c r="D327" s="8">
        <v>30.0</v>
      </c>
      <c r="E327" s="8">
        <v>12.35</v>
      </c>
      <c r="F327" s="8" t="s">
        <v>33</v>
      </c>
      <c r="G327" s="8">
        <v>0.0</v>
      </c>
      <c r="H327" s="8">
        <v>0.0</v>
      </c>
      <c r="I327" s="8">
        <f t="shared" si="698"/>
        <v>0.375</v>
      </c>
      <c r="J327" s="8">
        <f t="shared" si="699"/>
        <v>1.125481266</v>
      </c>
      <c r="K327" s="9">
        <f t="shared" si="700"/>
        <v>0</v>
      </c>
      <c r="L327" s="9">
        <f t="shared" si="701"/>
        <v>1</v>
      </c>
      <c r="M327" s="9">
        <f t="shared" si="702"/>
        <v>0</v>
      </c>
      <c r="N327" s="9">
        <f t="shared" si="703"/>
        <v>0</v>
      </c>
      <c r="O327" s="9">
        <f t="shared" si="704"/>
        <v>0</v>
      </c>
      <c r="P327" s="8">
        <v>1.0</v>
      </c>
      <c r="AC327" s="11">
        <f t="shared" si="705"/>
        <v>-0.01222817367</v>
      </c>
      <c r="AD327" s="11">
        <f t="shared" si="706"/>
        <v>-0.5312501571</v>
      </c>
      <c r="AE327" s="11">
        <f t="shared" ref="AE327:AF327" si="723">IF(AC327&lt;0,0,AC327)</f>
        <v>0</v>
      </c>
      <c r="AF327" s="11">
        <f t="shared" si="723"/>
        <v>0</v>
      </c>
      <c r="AG327" s="11">
        <f t="shared" si="708"/>
        <v>0</v>
      </c>
      <c r="AH327" s="11">
        <f t="shared" si="709"/>
        <v>1</v>
      </c>
    </row>
    <row r="328">
      <c r="A328" s="12">
        <v>1.0</v>
      </c>
      <c r="B328" s="12">
        <v>2.0</v>
      </c>
      <c r="C328" s="12" t="s">
        <v>30</v>
      </c>
      <c r="D328" s="12">
        <v>22.0</v>
      </c>
      <c r="E328" s="12">
        <v>29.0</v>
      </c>
      <c r="F328" s="12" t="s">
        <v>29</v>
      </c>
      <c r="G328" s="12">
        <v>1.0</v>
      </c>
      <c r="H328" s="12">
        <v>1.0</v>
      </c>
      <c r="I328" s="12">
        <f t="shared" si="698"/>
        <v>0.275</v>
      </c>
      <c r="J328" s="12">
        <f t="shared" si="699"/>
        <v>1.477121255</v>
      </c>
      <c r="K328" s="13">
        <f t="shared" si="700"/>
        <v>0</v>
      </c>
      <c r="L328" s="13">
        <f t="shared" si="701"/>
        <v>1</v>
      </c>
      <c r="M328" s="13">
        <f t="shared" si="702"/>
        <v>1</v>
      </c>
      <c r="N328" s="13">
        <f t="shared" si="703"/>
        <v>0</v>
      </c>
      <c r="O328" s="13">
        <f t="shared" si="704"/>
        <v>0</v>
      </c>
      <c r="P328" s="12">
        <v>1.0</v>
      </c>
      <c r="AC328" s="11">
        <f t="shared" si="705"/>
        <v>-0.09708813943</v>
      </c>
      <c r="AD328" s="11">
        <f t="shared" si="706"/>
        <v>-0.8450570583</v>
      </c>
      <c r="AE328" s="11">
        <f t="shared" ref="AE328:AF328" si="724">IF(AC328&lt;0,0,AC328)</f>
        <v>0</v>
      </c>
      <c r="AF328" s="11">
        <f t="shared" si="724"/>
        <v>0</v>
      </c>
      <c r="AG328" s="11">
        <f t="shared" si="708"/>
        <v>0</v>
      </c>
      <c r="AH328" s="11">
        <f t="shared" si="709"/>
        <v>1</v>
      </c>
    </row>
    <row r="329" hidden="1">
      <c r="A329" s="8">
        <v>0.0</v>
      </c>
      <c r="B329" s="8">
        <v>3.0</v>
      </c>
      <c r="C329" s="8" t="s">
        <v>28</v>
      </c>
      <c r="D329" s="9"/>
      <c r="E329" s="8">
        <v>69.55</v>
      </c>
      <c r="F329" s="8" t="s">
        <v>29</v>
      </c>
      <c r="G329" s="8">
        <v>8.0</v>
      </c>
      <c r="H329" s="8">
        <v>2.0</v>
      </c>
      <c r="I329" s="8"/>
      <c r="J329" s="8"/>
      <c r="K329" s="9"/>
      <c r="L329" s="9"/>
      <c r="M329" s="9"/>
      <c r="N329" s="9"/>
      <c r="O329" s="9"/>
      <c r="P329" s="9"/>
    </row>
    <row r="330">
      <c r="A330" s="12">
        <v>1.0</v>
      </c>
      <c r="B330" s="12">
        <v>1.0</v>
      </c>
      <c r="C330" s="12" t="s">
        <v>30</v>
      </c>
      <c r="D330" s="12">
        <v>36.0</v>
      </c>
      <c r="E330" s="12">
        <v>135.6333</v>
      </c>
      <c r="F330" s="12" t="s">
        <v>31</v>
      </c>
      <c r="G330" s="12">
        <v>0.0</v>
      </c>
      <c r="H330" s="12">
        <v>0.0</v>
      </c>
      <c r="I330" s="12">
        <f t="shared" ref="I330:I334" si="726">D330:D1003/$D$1</f>
        <v>0.45</v>
      </c>
      <c r="J330" s="12">
        <f t="shared" ref="J330:J334" si="727">LOG10(E330:E1003 +1)</f>
        <v>2.135556558</v>
      </c>
      <c r="K330" s="13">
        <f t="shared" ref="K330:K334" si="728">IF(B330=1, 1, 0)</f>
        <v>1</v>
      </c>
      <c r="L330" s="13">
        <f t="shared" ref="L330:L334" si="729">IF(B330=2, 1, 0)</f>
        <v>0</v>
      </c>
      <c r="M330" s="13">
        <f t="shared" ref="M330:M334" si="730">IF(F330="S", 1, 0)</f>
        <v>0</v>
      </c>
      <c r="N330" s="13">
        <f t="shared" ref="N330:N334" si="731">IF(F330="C", 1,0)</f>
        <v>1</v>
      </c>
      <c r="O330" s="13">
        <f t="shared" ref="O330:O334" si="732">IF(C330="male", 1,0)</f>
        <v>0</v>
      </c>
      <c r="P330" s="12">
        <v>1.0</v>
      </c>
      <c r="AC330" s="11">
        <f t="shared" ref="AC330:AC334" si="733">SUMPRODUCT(G330:P330, $R$5:$AA$5)</f>
        <v>-0.9612353475</v>
      </c>
      <c r="AD330" s="11">
        <f t="shared" ref="AD330:AD334" si="734">SUMPRODUCT(G330:P330, $R$6:$AA$6)</f>
        <v>-0.2327382409</v>
      </c>
      <c r="AE330" s="11">
        <f t="shared" ref="AE330:AF330" si="725">IF(AC330&lt;0,0,AC330)</f>
        <v>0</v>
      </c>
      <c r="AF330" s="11">
        <f t="shared" si="725"/>
        <v>0</v>
      </c>
      <c r="AG330" s="11">
        <f t="shared" ref="AG330:AG334" si="736">AE330+AF330</f>
        <v>0</v>
      </c>
      <c r="AH330" s="11">
        <f t="shared" ref="AH330:AH334" si="737">(A330-AG330)^2</f>
        <v>1</v>
      </c>
    </row>
    <row r="331">
      <c r="A331" s="8">
        <v>0.0</v>
      </c>
      <c r="B331" s="8">
        <v>3.0</v>
      </c>
      <c r="C331" s="8" t="s">
        <v>28</v>
      </c>
      <c r="D331" s="8">
        <v>61.0</v>
      </c>
      <c r="E331" s="8">
        <v>6.2375</v>
      </c>
      <c r="F331" s="8" t="s">
        <v>29</v>
      </c>
      <c r="G331" s="8">
        <v>0.0</v>
      </c>
      <c r="H331" s="8">
        <v>0.0</v>
      </c>
      <c r="I331" s="8">
        <f t="shared" si="726"/>
        <v>0.7625</v>
      </c>
      <c r="J331" s="8">
        <f t="shared" si="727"/>
        <v>0.8595885767</v>
      </c>
      <c r="K331" s="9">
        <f t="shared" si="728"/>
        <v>0</v>
      </c>
      <c r="L331" s="9">
        <f t="shared" si="729"/>
        <v>0</v>
      </c>
      <c r="M331" s="9">
        <f t="shared" si="730"/>
        <v>1</v>
      </c>
      <c r="N331" s="9">
        <f t="shared" si="731"/>
        <v>0</v>
      </c>
      <c r="O331" s="9">
        <f t="shared" si="732"/>
        <v>1</v>
      </c>
      <c r="P331" s="8">
        <v>1.0</v>
      </c>
      <c r="AC331" s="11">
        <f t="shared" si="733"/>
        <v>0.5660819232</v>
      </c>
      <c r="AD331" s="11">
        <f t="shared" si="734"/>
        <v>-0.8304787227</v>
      </c>
      <c r="AE331" s="11">
        <f t="shared" ref="AE331:AF331" si="735">IF(AC331&lt;0,0,AC331)</f>
        <v>0.5660819232</v>
      </c>
      <c r="AF331" s="11">
        <f t="shared" si="735"/>
        <v>0</v>
      </c>
      <c r="AG331" s="11">
        <f t="shared" si="736"/>
        <v>0.5660819232</v>
      </c>
      <c r="AH331" s="11">
        <f t="shared" si="737"/>
        <v>0.3204487438</v>
      </c>
    </row>
    <row r="332">
      <c r="A332" s="12">
        <v>1.0</v>
      </c>
      <c r="B332" s="12">
        <v>2.0</v>
      </c>
      <c r="C332" s="12" t="s">
        <v>30</v>
      </c>
      <c r="D332" s="12">
        <v>36.0</v>
      </c>
      <c r="E332" s="12">
        <v>13.0</v>
      </c>
      <c r="F332" s="12" t="s">
        <v>29</v>
      </c>
      <c r="G332" s="12">
        <v>0.0</v>
      </c>
      <c r="H332" s="12">
        <v>0.0</v>
      </c>
      <c r="I332" s="12">
        <f t="shared" si="726"/>
        <v>0.45</v>
      </c>
      <c r="J332" s="12">
        <f t="shared" si="727"/>
        <v>1.146128036</v>
      </c>
      <c r="K332" s="13">
        <f t="shared" si="728"/>
        <v>0</v>
      </c>
      <c r="L332" s="13">
        <f t="shared" si="729"/>
        <v>1</v>
      </c>
      <c r="M332" s="13">
        <f t="shared" si="730"/>
        <v>1</v>
      </c>
      <c r="N332" s="13">
        <f t="shared" si="731"/>
        <v>0</v>
      </c>
      <c r="O332" s="13">
        <f t="shared" si="732"/>
        <v>0</v>
      </c>
      <c r="P332" s="12">
        <v>1.0</v>
      </c>
      <c r="AC332" s="11">
        <f t="shared" si="733"/>
        <v>0.00790110023</v>
      </c>
      <c r="AD332" s="11">
        <f t="shared" si="734"/>
        <v>-0.8859753158</v>
      </c>
      <c r="AE332" s="11">
        <f t="shared" ref="AE332:AF332" si="738">IF(AC332&lt;0,0,AC332)</f>
        <v>0.00790110023</v>
      </c>
      <c r="AF332" s="11">
        <f t="shared" si="738"/>
        <v>0</v>
      </c>
      <c r="AG332" s="11">
        <f t="shared" si="736"/>
        <v>0.00790110023</v>
      </c>
      <c r="AH332" s="11">
        <f t="shared" si="737"/>
        <v>0.9842602269</v>
      </c>
    </row>
    <row r="333">
      <c r="A333" s="8">
        <v>1.0</v>
      </c>
      <c r="B333" s="8">
        <v>3.0</v>
      </c>
      <c r="C333" s="8" t="s">
        <v>30</v>
      </c>
      <c r="D333" s="8">
        <v>31.0</v>
      </c>
      <c r="E333" s="8">
        <v>20.525</v>
      </c>
      <c r="F333" s="8" t="s">
        <v>29</v>
      </c>
      <c r="G333" s="8">
        <v>1.0</v>
      </c>
      <c r="H333" s="8">
        <v>1.0</v>
      </c>
      <c r="I333" s="8">
        <f t="shared" si="726"/>
        <v>0.3875</v>
      </c>
      <c r="J333" s="8">
        <f t="shared" si="727"/>
        <v>1.33294316</v>
      </c>
      <c r="K333" s="9">
        <f t="shared" si="728"/>
        <v>0</v>
      </c>
      <c r="L333" s="9">
        <f t="shared" si="729"/>
        <v>0</v>
      </c>
      <c r="M333" s="9">
        <f t="shared" si="730"/>
        <v>1</v>
      </c>
      <c r="N333" s="9">
        <f t="shared" si="731"/>
        <v>0</v>
      </c>
      <c r="O333" s="9">
        <f t="shared" si="732"/>
        <v>0</v>
      </c>
      <c r="P333" s="8">
        <v>1.0</v>
      </c>
      <c r="AC333" s="11">
        <f t="shared" si="733"/>
        <v>0.06002383823</v>
      </c>
      <c r="AD333" s="11">
        <f t="shared" si="734"/>
        <v>-0.6213462594</v>
      </c>
      <c r="AE333" s="11">
        <f t="shared" ref="AE333:AF333" si="739">IF(AC333&lt;0,0,AC333)</f>
        <v>0.06002383823</v>
      </c>
      <c r="AF333" s="11">
        <f t="shared" si="739"/>
        <v>0</v>
      </c>
      <c r="AG333" s="11">
        <f t="shared" si="736"/>
        <v>0.06002383823</v>
      </c>
      <c r="AH333" s="11">
        <f t="shared" si="737"/>
        <v>0.8835551847</v>
      </c>
    </row>
    <row r="334">
      <c r="A334" s="12">
        <v>1.0</v>
      </c>
      <c r="B334" s="12">
        <v>1.0</v>
      </c>
      <c r="C334" s="12" t="s">
        <v>30</v>
      </c>
      <c r="D334" s="12">
        <v>16.0</v>
      </c>
      <c r="E334" s="12">
        <v>57.9792</v>
      </c>
      <c r="F334" s="12" t="s">
        <v>31</v>
      </c>
      <c r="G334" s="12">
        <v>0.0</v>
      </c>
      <c r="H334" s="12">
        <v>1.0</v>
      </c>
      <c r="I334" s="12">
        <f t="shared" si="726"/>
        <v>0.2</v>
      </c>
      <c r="J334" s="12">
        <f t="shared" si="727"/>
        <v>1.770698877</v>
      </c>
      <c r="K334" s="13">
        <f t="shared" si="728"/>
        <v>1</v>
      </c>
      <c r="L334" s="13">
        <f t="shared" si="729"/>
        <v>0</v>
      </c>
      <c r="M334" s="13">
        <f t="shared" si="730"/>
        <v>0</v>
      </c>
      <c r="N334" s="13">
        <f t="shared" si="731"/>
        <v>1</v>
      </c>
      <c r="O334" s="13">
        <f t="shared" si="732"/>
        <v>0</v>
      </c>
      <c r="P334" s="12">
        <v>1.0</v>
      </c>
      <c r="AC334" s="11">
        <f t="shared" si="733"/>
        <v>-0.9630484561</v>
      </c>
      <c r="AD334" s="11">
        <f t="shared" si="734"/>
        <v>-0.3406486742</v>
      </c>
      <c r="AE334" s="11">
        <f t="shared" ref="AE334:AF334" si="740">IF(AC334&lt;0,0,AC334)</f>
        <v>0</v>
      </c>
      <c r="AF334" s="11">
        <f t="shared" si="740"/>
        <v>0</v>
      </c>
      <c r="AG334" s="11">
        <f t="shared" si="736"/>
        <v>0</v>
      </c>
      <c r="AH334" s="11">
        <f t="shared" si="737"/>
        <v>1</v>
      </c>
    </row>
    <row r="335" hidden="1">
      <c r="A335" s="8">
        <v>1.0</v>
      </c>
      <c r="B335" s="8">
        <v>3.0</v>
      </c>
      <c r="C335" s="8" t="s">
        <v>30</v>
      </c>
      <c r="D335" s="9"/>
      <c r="E335" s="8">
        <v>23.25</v>
      </c>
      <c r="F335" s="8" t="s">
        <v>33</v>
      </c>
      <c r="G335" s="8">
        <v>2.0</v>
      </c>
      <c r="H335" s="8">
        <v>0.0</v>
      </c>
      <c r="I335" s="8"/>
      <c r="J335" s="8"/>
      <c r="K335" s="9"/>
      <c r="L335" s="9"/>
      <c r="M335" s="9"/>
      <c r="N335" s="9"/>
      <c r="O335" s="9"/>
      <c r="P335" s="9"/>
    </row>
    <row r="336">
      <c r="A336" s="12">
        <v>0.0</v>
      </c>
      <c r="B336" s="12">
        <v>1.0</v>
      </c>
      <c r="C336" s="12" t="s">
        <v>28</v>
      </c>
      <c r="D336" s="12">
        <v>45.5</v>
      </c>
      <c r="E336" s="12">
        <v>28.5</v>
      </c>
      <c r="F336" s="12" t="s">
        <v>29</v>
      </c>
      <c r="G336" s="12">
        <v>0.0</v>
      </c>
      <c r="H336" s="12">
        <v>0.0</v>
      </c>
      <c r="I336" s="12">
        <f t="shared" ref="I336:I338" si="742">D336:D1003/$D$1</f>
        <v>0.56875</v>
      </c>
      <c r="J336" s="12">
        <f t="shared" ref="J336:J338" si="743">LOG10(E336:E1003 +1)</f>
        <v>1.469822016</v>
      </c>
      <c r="K336" s="13">
        <f t="shared" ref="K336:K338" si="744">IF(B336=1, 1, 0)</f>
        <v>1</v>
      </c>
      <c r="L336" s="13">
        <f t="shared" ref="L336:L338" si="745">IF(B336=2, 1, 0)</f>
        <v>0</v>
      </c>
      <c r="M336" s="13">
        <f t="shared" ref="M336:M338" si="746">IF(F336="S", 1, 0)</f>
        <v>1</v>
      </c>
      <c r="N336" s="13">
        <f t="shared" ref="N336:N338" si="747">IF(F336="C", 1,0)</f>
        <v>0</v>
      </c>
      <c r="O336" s="13">
        <f t="shared" ref="O336:O338" si="748">IF(C336="male", 1,0)</f>
        <v>1</v>
      </c>
      <c r="P336" s="12">
        <v>1.0</v>
      </c>
      <c r="AC336" s="11">
        <f t="shared" ref="AC336:AC338" si="749">SUMPRODUCT(G336:P336, $R$5:$AA$5)</f>
        <v>-0.1008061405</v>
      </c>
      <c r="AD336" s="11">
        <f t="shared" ref="AD336:AD338" si="750">SUMPRODUCT(G336:P336, $R$6:$AA$6)</f>
        <v>-0.9401947495</v>
      </c>
      <c r="AE336" s="11">
        <f t="shared" ref="AE336:AF336" si="741">IF(AC336&lt;0,0,AC336)</f>
        <v>0</v>
      </c>
      <c r="AF336" s="11">
        <f t="shared" si="741"/>
        <v>0</v>
      </c>
      <c r="AG336" s="11">
        <f t="shared" ref="AG336:AG338" si="752">AE336+AF336</f>
        <v>0</v>
      </c>
      <c r="AH336" s="11">
        <f t="shared" ref="AH336:AH338" si="753">(A336-AG336)^2</f>
        <v>0</v>
      </c>
    </row>
    <row r="337">
      <c r="A337" s="8">
        <v>0.0</v>
      </c>
      <c r="B337" s="8">
        <v>1.0</v>
      </c>
      <c r="C337" s="8" t="s">
        <v>28</v>
      </c>
      <c r="D337" s="8">
        <v>38.0</v>
      </c>
      <c r="E337" s="8">
        <v>153.4625</v>
      </c>
      <c r="F337" s="8" t="s">
        <v>29</v>
      </c>
      <c r="G337" s="8">
        <v>0.0</v>
      </c>
      <c r="H337" s="8">
        <v>1.0</v>
      </c>
      <c r="I337" s="8">
        <f t="shared" si="742"/>
        <v>0.475</v>
      </c>
      <c r="J337" s="8">
        <f t="shared" si="743"/>
        <v>2.18882306</v>
      </c>
      <c r="K337" s="9">
        <f t="shared" si="744"/>
        <v>1</v>
      </c>
      <c r="L337" s="9">
        <f t="shared" si="745"/>
        <v>0</v>
      </c>
      <c r="M337" s="9">
        <f t="shared" si="746"/>
        <v>1</v>
      </c>
      <c r="N337" s="9">
        <f t="shared" si="747"/>
        <v>0</v>
      </c>
      <c r="O337" s="9">
        <f t="shared" si="748"/>
        <v>1</v>
      </c>
      <c r="P337" s="8">
        <v>1.0</v>
      </c>
      <c r="AC337" s="11">
        <f t="shared" si="749"/>
        <v>-0.4606295253</v>
      </c>
      <c r="AD337" s="11">
        <f t="shared" si="750"/>
        <v>-1.385957202</v>
      </c>
      <c r="AE337" s="11">
        <f t="shared" ref="AE337:AF337" si="751">IF(AC337&lt;0,0,AC337)</f>
        <v>0</v>
      </c>
      <c r="AF337" s="11">
        <f t="shared" si="751"/>
        <v>0</v>
      </c>
      <c r="AG337" s="11">
        <f t="shared" si="752"/>
        <v>0</v>
      </c>
      <c r="AH337" s="11">
        <f t="shared" si="753"/>
        <v>0</v>
      </c>
    </row>
    <row r="338">
      <c r="A338" s="12">
        <v>0.0</v>
      </c>
      <c r="B338" s="12">
        <v>3.0</v>
      </c>
      <c r="C338" s="12" t="s">
        <v>28</v>
      </c>
      <c r="D338" s="12">
        <v>16.0</v>
      </c>
      <c r="E338" s="12">
        <v>18.0</v>
      </c>
      <c r="F338" s="12" t="s">
        <v>29</v>
      </c>
      <c r="G338" s="12">
        <v>2.0</v>
      </c>
      <c r="H338" s="12">
        <v>0.0</v>
      </c>
      <c r="I338" s="12">
        <f t="shared" si="742"/>
        <v>0.2</v>
      </c>
      <c r="J338" s="12">
        <f t="shared" si="743"/>
        <v>1.278753601</v>
      </c>
      <c r="K338" s="13">
        <f t="shared" si="744"/>
        <v>0</v>
      </c>
      <c r="L338" s="13">
        <f t="shared" si="745"/>
        <v>0</v>
      </c>
      <c r="M338" s="13">
        <f t="shared" si="746"/>
        <v>1</v>
      </c>
      <c r="N338" s="13">
        <f t="shared" si="747"/>
        <v>0</v>
      </c>
      <c r="O338" s="13">
        <f t="shared" si="748"/>
        <v>1</v>
      </c>
      <c r="P338" s="12">
        <v>1.0</v>
      </c>
      <c r="AC338" s="11">
        <f t="shared" si="749"/>
        <v>0.5668303521</v>
      </c>
      <c r="AD338" s="11">
        <f t="shared" si="750"/>
        <v>-0.106484479</v>
      </c>
      <c r="AE338" s="11">
        <f t="shared" ref="AE338:AF338" si="754">IF(AC338&lt;0,0,AC338)</f>
        <v>0.5668303521</v>
      </c>
      <c r="AF338" s="11">
        <f t="shared" si="754"/>
        <v>0</v>
      </c>
      <c r="AG338" s="11">
        <f t="shared" si="752"/>
        <v>0.5668303521</v>
      </c>
      <c r="AH338" s="11">
        <f t="shared" si="753"/>
        <v>0.3212966481</v>
      </c>
    </row>
    <row r="339" hidden="1">
      <c r="A339" s="8">
        <v>1.0</v>
      </c>
      <c r="B339" s="8">
        <v>1.0</v>
      </c>
      <c r="C339" s="8" t="s">
        <v>30</v>
      </c>
      <c r="D339" s="9"/>
      <c r="E339" s="8">
        <v>133.65</v>
      </c>
      <c r="F339" s="8" t="s">
        <v>29</v>
      </c>
      <c r="G339" s="8">
        <v>1.0</v>
      </c>
      <c r="H339" s="8">
        <v>0.0</v>
      </c>
      <c r="I339" s="8"/>
      <c r="J339" s="8"/>
      <c r="K339" s="9"/>
      <c r="L339" s="9"/>
      <c r="M339" s="9"/>
      <c r="N339" s="9"/>
      <c r="O339" s="9"/>
      <c r="P339" s="9"/>
    </row>
    <row r="340" hidden="1">
      <c r="A340" s="12">
        <v>0.0</v>
      </c>
      <c r="B340" s="12">
        <v>3.0</v>
      </c>
      <c r="C340" s="12" t="s">
        <v>28</v>
      </c>
      <c r="D340" s="13"/>
      <c r="E340" s="12">
        <v>7.8958</v>
      </c>
      <c r="F340" s="12" t="s">
        <v>29</v>
      </c>
      <c r="G340" s="12">
        <v>0.0</v>
      </c>
      <c r="H340" s="12">
        <v>0.0</v>
      </c>
      <c r="I340" s="12"/>
      <c r="J340" s="12"/>
      <c r="K340" s="13"/>
      <c r="L340" s="13"/>
      <c r="M340" s="13"/>
      <c r="N340" s="13"/>
      <c r="O340" s="13"/>
      <c r="P340" s="13"/>
    </row>
    <row r="341">
      <c r="A341" s="8">
        <v>0.0</v>
      </c>
      <c r="B341" s="8">
        <v>1.0</v>
      </c>
      <c r="C341" s="8" t="s">
        <v>28</v>
      </c>
      <c r="D341" s="8">
        <v>29.0</v>
      </c>
      <c r="E341" s="8">
        <v>66.6</v>
      </c>
      <c r="F341" s="8" t="s">
        <v>29</v>
      </c>
      <c r="G341" s="8">
        <v>1.0</v>
      </c>
      <c r="H341" s="8">
        <v>0.0</v>
      </c>
      <c r="I341" s="8">
        <f t="shared" ref="I341:I351" si="756">D341:D1003/$D$1</f>
        <v>0.3625</v>
      </c>
      <c r="J341" s="8">
        <f t="shared" ref="J341:J351" si="757">LOG10(E341:E1003 +1)</f>
        <v>1.829946696</v>
      </c>
      <c r="K341" s="9">
        <f t="shared" ref="K341:K351" si="758">IF(B341=1, 1, 0)</f>
        <v>1</v>
      </c>
      <c r="L341" s="9">
        <f t="shared" ref="L341:L351" si="759">IF(B341=2, 1, 0)</f>
        <v>0</v>
      </c>
      <c r="M341" s="9">
        <f t="shared" ref="M341:M351" si="760">IF(F341="S", 1, 0)</f>
        <v>1</v>
      </c>
      <c r="N341" s="9">
        <f t="shared" ref="N341:N351" si="761">IF(F341="C", 1,0)</f>
        <v>0</v>
      </c>
      <c r="O341" s="9">
        <f t="shared" ref="O341:O351" si="762">IF(C341="male", 1,0)</f>
        <v>1</v>
      </c>
      <c r="P341" s="8">
        <v>1.0</v>
      </c>
      <c r="AC341" s="11">
        <f t="shared" ref="AC341:AC351" si="763">SUMPRODUCT(G341:P341, $R$5:$AA$5)</f>
        <v>-0.1395279787</v>
      </c>
      <c r="AD341" s="11">
        <f t="shared" ref="AD341:AD351" si="764">SUMPRODUCT(G341:P341, $R$6:$AA$6)</f>
        <v>-0.6365956139</v>
      </c>
      <c r="AE341" s="11">
        <f t="shared" ref="AE341:AF341" si="755">IF(AC341&lt;0,0,AC341)</f>
        <v>0</v>
      </c>
      <c r="AF341" s="11">
        <f t="shared" si="755"/>
        <v>0</v>
      </c>
      <c r="AG341" s="11">
        <f t="shared" ref="AG341:AG351" si="766">AE341+AF341</f>
        <v>0</v>
      </c>
      <c r="AH341" s="11">
        <f t="shared" ref="AH341:AH351" si="767">(A341-AG341)^2</f>
        <v>0</v>
      </c>
    </row>
    <row r="342">
      <c r="A342" s="12">
        <v>1.0</v>
      </c>
      <c r="B342" s="12">
        <v>1.0</v>
      </c>
      <c r="C342" s="12" t="s">
        <v>30</v>
      </c>
      <c r="D342" s="12">
        <v>41.0</v>
      </c>
      <c r="E342" s="12">
        <v>134.5</v>
      </c>
      <c r="F342" s="12" t="s">
        <v>31</v>
      </c>
      <c r="G342" s="12">
        <v>0.0</v>
      </c>
      <c r="H342" s="12">
        <v>0.0</v>
      </c>
      <c r="I342" s="12">
        <f t="shared" si="756"/>
        <v>0.5125</v>
      </c>
      <c r="J342" s="12">
        <f t="shared" si="757"/>
        <v>2.131939295</v>
      </c>
      <c r="K342" s="13">
        <f t="shared" si="758"/>
        <v>1</v>
      </c>
      <c r="L342" s="13">
        <f t="shared" si="759"/>
        <v>0</v>
      </c>
      <c r="M342" s="13">
        <f t="shared" si="760"/>
        <v>0</v>
      </c>
      <c r="N342" s="13">
        <f t="shared" si="761"/>
        <v>1</v>
      </c>
      <c r="O342" s="13">
        <f t="shared" si="762"/>
        <v>0</v>
      </c>
      <c r="P342" s="12">
        <v>1.0</v>
      </c>
      <c r="AC342" s="11">
        <f t="shared" si="763"/>
        <v>-0.947471572</v>
      </c>
      <c r="AD342" s="11">
        <f t="shared" si="764"/>
        <v>-0.2451758526</v>
      </c>
      <c r="AE342" s="11">
        <f t="shared" ref="AE342:AF342" si="765">IF(AC342&lt;0,0,AC342)</f>
        <v>0</v>
      </c>
      <c r="AF342" s="11">
        <f t="shared" si="765"/>
        <v>0</v>
      </c>
      <c r="AG342" s="11">
        <f t="shared" si="766"/>
        <v>0</v>
      </c>
      <c r="AH342" s="11">
        <f t="shared" si="767"/>
        <v>1</v>
      </c>
    </row>
    <row r="343">
      <c r="A343" s="8">
        <v>1.0</v>
      </c>
      <c r="B343" s="8">
        <v>3.0</v>
      </c>
      <c r="C343" s="8" t="s">
        <v>28</v>
      </c>
      <c r="D343" s="8">
        <v>45.0</v>
      </c>
      <c r="E343" s="8">
        <v>8.05</v>
      </c>
      <c r="F343" s="8" t="s">
        <v>29</v>
      </c>
      <c r="G343" s="8">
        <v>0.0</v>
      </c>
      <c r="H343" s="8">
        <v>0.0</v>
      </c>
      <c r="I343" s="8">
        <f t="shared" si="756"/>
        <v>0.5625</v>
      </c>
      <c r="J343" s="8">
        <f t="shared" si="757"/>
        <v>0.9566485792</v>
      </c>
      <c r="K343" s="9">
        <f t="shared" si="758"/>
        <v>0</v>
      </c>
      <c r="L343" s="9">
        <f t="shared" si="759"/>
        <v>0</v>
      </c>
      <c r="M343" s="9">
        <f t="shared" si="760"/>
        <v>1</v>
      </c>
      <c r="N343" s="9">
        <f t="shared" si="761"/>
        <v>0</v>
      </c>
      <c r="O343" s="9">
        <f t="shared" si="762"/>
        <v>1</v>
      </c>
      <c r="P343" s="8">
        <v>1.0</v>
      </c>
      <c r="AC343" s="11">
        <f t="shared" si="763"/>
        <v>0.4913434979</v>
      </c>
      <c r="AD343" s="11">
        <f t="shared" si="764"/>
        <v>-0.8146724077</v>
      </c>
      <c r="AE343" s="11">
        <f t="shared" ref="AE343:AF343" si="768">IF(AC343&lt;0,0,AC343)</f>
        <v>0.4913434979</v>
      </c>
      <c r="AF343" s="11">
        <f t="shared" si="768"/>
        <v>0</v>
      </c>
      <c r="AG343" s="11">
        <f t="shared" si="766"/>
        <v>0.4913434979</v>
      </c>
      <c r="AH343" s="11">
        <f t="shared" si="767"/>
        <v>0.2587314372</v>
      </c>
    </row>
    <row r="344">
      <c r="A344" s="12">
        <v>0.0</v>
      </c>
      <c r="B344" s="12">
        <v>1.0</v>
      </c>
      <c r="C344" s="12" t="s">
        <v>28</v>
      </c>
      <c r="D344" s="12">
        <v>45.0</v>
      </c>
      <c r="E344" s="12">
        <v>35.5</v>
      </c>
      <c r="F344" s="12" t="s">
        <v>29</v>
      </c>
      <c r="G344" s="12">
        <v>0.0</v>
      </c>
      <c r="H344" s="12">
        <v>0.0</v>
      </c>
      <c r="I344" s="12">
        <f t="shared" si="756"/>
        <v>0.5625</v>
      </c>
      <c r="J344" s="12">
        <f t="shared" si="757"/>
        <v>1.562292864</v>
      </c>
      <c r="K344" s="13">
        <f t="shared" si="758"/>
        <v>1</v>
      </c>
      <c r="L344" s="13">
        <f t="shared" si="759"/>
        <v>0</v>
      </c>
      <c r="M344" s="13">
        <f t="shared" si="760"/>
        <v>1</v>
      </c>
      <c r="N344" s="13">
        <f t="shared" si="761"/>
        <v>0</v>
      </c>
      <c r="O344" s="13">
        <f t="shared" si="762"/>
        <v>1</v>
      </c>
      <c r="P344" s="12">
        <v>1.0</v>
      </c>
      <c r="AC344" s="11">
        <f t="shared" si="763"/>
        <v>-0.1352554189</v>
      </c>
      <c r="AD344" s="11">
        <f t="shared" si="764"/>
        <v>-0.9648043698</v>
      </c>
      <c r="AE344" s="11">
        <f t="shared" ref="AE344:AF344" si="769">IF(AC344&lt;0,0,AC344)</f>
        <v>0</v>
      </c>
      <c r="AF344" s="11">
        <f t="shared" si="769"/>
        <v>0</v>
      </c>
      <c r="AG344" s="11">
        <f t="shared" si="766"/>
        <v>0</v>
      </c>
      <c r="AH344" s="11">
        <f t="shared" si="767"/>
        <v>0</v>
      </c>
    </row>
    <row r="345">
      <c r="A345" s="8">
        <v>1.0</v>
      </c>
      <c r="B345" s="8">
        <v>2.0</v>
      </c>
      <c r="C345" s="8" t="s">
        <v>28</v>
      </c>
      <c r="D345" s="8">
        <v>2.0</v>
      </c>
      <c r="E345" s="8">
        <v>26.0</v>
      </c>
      <c r="F345" s="8" t="s">
        <v>29</v>
      </c>
      <c r="G345" s="8">
        <v>1.0</v>
      </c>
      <c r="H345" s="8">
        <v>1.0</v>
      </c>
      <c r="I345" s="8">
        <f t="shared" si="756"/>
        <v>0.025</v>
      </c>
      <c r="J345" s="8">
        <f t="shared" si="757"/>
        <v>1.431363764</v>
      </c>
      <c r="K345" s="9">
        <f t="shared" si="758"/>
        <v>0</v>
      </c>
      <c r="L345" s="9">
        <f t="shared" si="759"/>
        <v>1</v>
      </c>
      <c r="M345" s="9">
        <f t="shared" si="760"/>
        <v>1</v>
      </c>
      <c r="N345" s="9">
        <f t="shared" si="761"/>
        <v>0</v>
      </c>
      <c r="O345" s="9">
        <f t="shared" si="762"/>
        <v>1</v>
      </c>
      <c r="P345" s="8">
        <v>1.0</v>
      </c>
      <c r="AC345" s="11">
        <f t="shared" si="763"/>
        <v>0.1795462457</v>
      </c>
      <c r="AD345" s="11">
        <f t="shared" si="764"/>
        <v>-0.9435252722</v>
      </c>
      <c r="AE345" s="11">
        <f t="shared" ref="AE345:AF345" si="770">IF(AC345&lt;0,0,AC345)</f>
        <v>0.1795462457</v>
      </c>
      <c r="AF345" s="11">
        <f t="shared" si="770"/>
        <v>0</v>
      </c>
      <c r="AG345" s="11">
        <f t="shared" si="766"/>
        <v>0.1795462457</v>
      </c>
      <c r="AH345" s="11">
        <f t="shared" si="767"/>
        <v>0.673144363</v>
      </c>
    </row>
    <row r="346">
      <c r="A346" s="12">
        <v>1.0</v>
      </c>
      <c r="B346" s="12">
        <v>1.0</v>
      </c>
      <c r="C346" s="12" t="s">
        <v>30</v>
      </c>
      <c r="D346" s="12">
        <v>24.0</v>
      </c>
      <c r="E346" s="12">
        <v>263.0</v>
      </c>
      <c r="F346" s="12" t="s">
        <v>29</v>
      </c>
      <c r="G346" s="12">
        <v>3.0</v>
      </c>
      <c r="H346" s="12">
        <v>2.0</v>
      </c>
      <c r="I346" s="12">
        <f t="shared" si="756"/>
        <v>0.3</v>
      </c>
      <c r="J346" s="12">
        <f t="shared" si="757"/>
        <v>2.421603927</v>
      </c>
      <c r="K346" s="13">
        <f t="shared" si="758"/>
        <v>1</v>
      </c>
      <c r="L346" s="13">
        <f t="shared" si="759"/>
        <v>0</v>
      </c>
      <c r="M346" s="13">
        <f t="shared" si="760"/>
        <v>1</v>
      </c>
      <c r="N346" s="13">
        <f t="shared" si="761"/>
        <v>0</v>
      </c>
      <c r="O346" s="13">
        <f t="shared" si="762"/>
        <v>0</v>
      </c>
      <c r="P346" s="12">
        <v>1.0</v>
      </c>
      <c r="AC346" s="11">
        <f t="shared" si="763"/>
        <v>-0.5769795301</v>
      </c>
      <c r="AD346" s="11">
        <f t="shared" si="764"/>
        <v>-0.4317791749</v>
      </c>
      <c r="AE346" s="11">
        <f t="shared" ref="AE346:AF346" si="771">IF(AC346&lt;0,0,AC346)</f>
        <v>0</v>
      </c>
      <c r="AF346" s="11">
        <f t="shared" si="771"/>
        <v>0</v>
      </c>
      <c r="AG346" s="11">
        <f t="shared" si="766"/>
        <v>0</v>
      </c>
      <c r="AH346" s="11">
        <f t="shared" si="767"/>
        <v>1</v>
      </c>
    </row>
    <row r="347">
      <c r="A347" s="8">
        <v>0.0</v>
      </c>
      <c r="B347" s="8">
        <v>2.0</v>
      </c>
      <c r="C347" s="8" t="s">
        <v>28</v>
      </c>
      <c r="D347" s="8">
        <v>28.0</v>
      </c>
      <c r="E347" s="8">
        <v>13.0</v>
      </c>
      <c r="F347" s="8" t="s">
        <v>29</v>
      </c>
      <c r="G347" s="8">
        <v>0.0</v>
      </c>
      <c r="H347" s="8">
        <v>0.0</v>
      </c>
      <c r="I347" s="8">
        <f t="shared" si="756"/>
        <v>0.35</v>
      </c>
      <c r="J347" s="8">
        <f t="shared" si="757"/>
        <v>1.146128036</v>
      </c>
      <c r="K347" s="9">
        <f t="shared" si="758"/>
        <v>0</v>
      </c>
      <c r="L347" s="9">
        <f t="shared" si="759"/>
        <v>1</v>
      </c>
      <c r="M347" s="9">
        <f t="shared" si="760"/>
        <v>1</v>
      </c>
      <c r="N347" s="9">
        <f t="shared" si="761"/>
        <v>0</v>
      </c>
      <c r="O347" s="9">
        <f t="shared" si="762"/>
        <v>1</v>
      </c>
      <c r="P347" s="8">
        <v>1.0</v>
      </c>
      <c r="AC347" s="11">
        <f t="shared" si="763"/>
        <v>0.2980215898</v>
      </c>
      <c r="AD347" s="11">
        <f t="shared" si="764"/>
        <v>-1.029573828</v>
      </c>
      <c r="AE347" s="11">
        <f t="shared" ref="AE347:AF347" si="772">IF(AC347&lt;0,0,AC347)</f>
        <v>0.2980215898</v>
      </c>
      <c r="AF347" s="11">
        <f t="shared" si="772"/>
        <v>0</v>
      </c>
      <c r="AG347" s="11">
        <f t="shared" si="766"/>
        <v>0.2980215898</v>
      </c>
      <c r="AH347" s="11">
        <f t="shared" si="767"/>
        <v>0.08881686797</v>
      </c>
    </row>
    <row r="348">
      <c r="A348" s="12">
        <v>0.0</v>
      </c>
      <c r="B348" s="12">
        <v>2.0</v>
      </c>
      <c r="C348" s="12" t="s">
        <v>28</v>
      </c>
      <c r="D348" s="12">
        <v>25.0</v>
      </c>
      <c r="E348" s="12">
        <v>13.0</v>
      </c>
      <c r="F348" s="12" t="s">
        <v>29</v>
      </c>
      <c r="G348" s="12">
        <v>0.0</v>
      </c>
      <c r="H348" s="12">
        <v>0.0</v>
      </c>
      <c r="I348" s="12">
        <f t="shared" si="756"/>
        <v>0.3125</v>
      </c>
      <c r="J348" s="12">
        <f t="shared" si="757"/>
        <v>1.146128036</v>
      </c>
      <c r="K348" s="13">
        <f t="shared" si="758"/>
        <v>0</v>
      </c>
      <c r="L348" s="13">
        <f t="shared" si="759"/>
        <v>1</v>
      </c>
      <c r="M348" s="13">
        <f t="shared" si="760"/>
        <v>1</v>
      </c>
      <c r="N348" s="13">
        <f t="shared" si="761"/>
        <v>0</v>
      </c>
      <c r="O348" s="13">
        <f t="shared" si="762"/>
        <v>1</v>
      </c>
      <c r="P348" s="12">
        <v>1.0</v>
      </c>
      <c r="AC348" s="11">
        <f t="shared" si="763"/>
        <v>0.2905426178</v>
      </c>
      <c r="AD348" s="11">
        <f t="shared" si="764"/>
        <v>-1.02150208</v>
      </c>
      <c r="AE348" s="11">
        <f t="shared" ref="AE348:AF348" si="773">IF(AC348&lt;0,0,AC348)</f>
        <v>0.2905426178</v>
      </c>
      <c r="AF348" s="11">
        <f t="shared" si="773"/>
        <v>0</v>
      </c>
      <c r="AG348" s="11">
        <f t="shared" si="766"/>
        <v>0.2905426178</v>
      </c>
      <c r="AH348" s="11">
        <f t="shared" si="767"/>
        <v>0.08441501273</v>
      </c>
    </row>
    <row r="349">
      <c r="A349" s="8">
        <v>0.0</v>
      </c>
      <c r="B349" s="8">
        <v>2.0</v>
      </c>
      <c r="C349" s="8" t="s">
        <v>28</v>
      </c>
      <c r="D349" s="8">
        <v>36.0</v>
      </c>
      <c r="E349" s="8">
        <v>13.0</v>
      </c>
      <c r="F349" s="8" t="s">
        <v>29</v>
      </c>
      <c r="G349" s="8">
        <v>0.0</v>
      </c>
      <c r="H349" s="8">
        <v>0.0</v>
      </c>
      <c r="I349" s="8">
        <f t="shared" si="756"/>
        <v>0.45</v>
      </c>
      <c r="J349" s="8">
        <f t="shared" si="757"/>
        <v>1.146128036</v>
      </c>
      <c r="K349" s="9">
        <f t="shared" si="758"/>
        <v>0</v>
      </c>
      <c r="L349" s="9">
        <f t="shared" si="759"/>
        <v>1</v>
      </c>
      <c r="M349" s="9">
        <f t="shared" si="760"/>
        <v>1</v>
      </c>
      <c r="N349" s="9">
        <f t="shared" si="761"/>
        <v>0</v>
      </c>
      <c r="O349" s="9">
        <f t="shared" si="762"/>
        <v>1</v>
      </c>
      <c r="P349" s="8">
        <v>1.0</v>
      </c>
      <c r="AC349" s="11">
        <f t="shared" si="763"/>
        <v>0.3179655151</v>
      </c>
      <c r="AD349" s="11">
        <f t="shared" si="764"/>
        <v>-1.051098488</v>
      </c>
      <c r="AE349" s="11">
        <f t="shared" ref="AE349:AF349" si="774">IF(AC349&lt;0,0,AC349)</f>
        <v>0.3179655151</v>
      </c>
      <c r="AF349" s="11">
        <f t="shared" si="774"/>
        <v>0</v>
      </c>
      <c r="AG349" s="11">
        <f t="shared" si="766"/>
        <v>0.3179655151</v>
      </c>
      <c r="AH349" s="11">
        <f t="shared" si="767"/>
        <v>0.1011020688</v>
      </c>
    </row>
    <row r="350">
      <c r="A350" s="12">
        <v>1.0</v>
      </c>
      <c r="B350" s="12">
        <v>2.0</v>
      </c>
      <c r="C350" s="12" t="s">
        <v>30</v>
      </c>
      <c r="D350" s="12">
        <v>24.0</v>
      </c>
      <c r="E350" s="12">
        <v>13.0</v>
      </c>
      <c r="F350" s="12" t="s">
        <v>29</v>
      </c>
      <c r="G350" s="12">
        <v>0.0</v>
      </c>
      <c r="H350" s="12">
        <v>0.0</v>
      </c>
      <c r="I350" s="12">
        <f t="shared" si="756"/>
        <v>0.3</v>
      </c>
      <c r="J350" s="12">
        <f t="shared" si="757"/>
        <v>1.146128036</v>
      </c>
      <c r="K350" s="13">
        <f t="shared" si="758"/>
        <v>0</v>
      </c>
      <c r="L350" s="13">
        <f t="shared" si="759"/>
        <v>1</v>
      </c>
      <c r="M350" s="13">
        <f t="shared" si="760"/>
        <v>1</v>
      </c>
      <c r="N350" s="13">
        <f t="shared" si="761"/>
        <v>0</v>
      </c>
      <c r="O350" s="13">
        <f t="shared" si="762"/>
        <v>0</v>
      </c>
      <c r="P350" s="12">
        <v>1.0</v>
      </c>
      <c r="AC350" s="11">
        <f t="shared" si="763"/>
        <v>-0.02201478783</v>
      </c>
      <c r="AD350" s="11">
        <f t="shared" si="764"/>
        <v>-0.8536883259</v>
      </c>
      <c r="AE350" s="11">
        <f t="shared" ref="AE350:AF350" si="775">IF(AC350&lt;0,0,AC350)</f>
        <v>0</v>
      </c>
      <c r="AF350" s="11">
        <f t="shared" si="775"/>
        <v>0</v>
      </c>
      <c r="AG350" s="11">
        <f t="shared" si="766"/>
        <v>0</v>
      </c>
      <c r="AH350" s="11">
        <f t="shared" si="767"/>
        <v>1</v>
      </c>
    </row>
    <row r="351">
      <c r="A351" s="8">
        <v>1.0</v>
      </c>
      <c r="B351" s="8">
        <v>2.0</v>
      </c>
      <c r="C351" s="8" t="s">
        <v>30</v>
      </c>
      <c r="D351" s="8">
        <v>40.0</v>
      </c>
      <c r="E351" s="8">
        <v>13.0</v>
      </c>
      <c r="F351" s="8" t="s">
        <v>29</v>
      </c>
      <c r="G351" s="8">
        <v>0.0</v>
      </c>
      <c r="H351" s="8">
        <v>0.0</v>
      </c>
      <c r="I351" s="8">
        <f t="shared" si="756"/>
        <v>0.5</v>
      </c>
      <c r="J351" s="8">
        <f t="shared" si="757"/>
        <v>1.146128036</v>
      </c>
      <c r="K351" s="9">
        <f t="shared" si="758"/>
        <v>0</v>
      </c>
      <c r="L351" s="9">
        <f t="shared" si="759"/>
        <v>1</v>
      </c>
      <c r="M351" s="9">
        <f t="shared" si="760"/>
        <v>1</v>
      </c>
      <c r="N351" s="9">
        <f t="shared" si="761"/>
        <v>0</v>
      </c>
      <c r="O351" s="9">
        <f t="shared" si="762"/>
        <v>0</v>
      </c>
      <c r="P351" s="8">
        <v>1.0</v>
      </c>
      <c r="AC351" s="11">
        <f t="shared" si="763"/>
        <v>0.01787306292</v>
      </c>
      <c r="AD351" s="11">
        <f t="shared" si="764"/>
        <v>-0.8967376457</v>
      </c>
      <c r="AE351" s="11">
        <f t="shared" ref="AE351:AF351" si="776">IF(AC351&lt;0,0,AC351)</f>
        <v>0.01787306292</v>
      </c>
      <c r="AF351" s="11">
        <f t="shared" si="776"/>
        <v>0</v>
      </c>
      <c r="AG351" s="11">
        <f t="shared" si="766"/>
        <v>0.01787306292</v>
      </c>
      <c r="AH351" s="11">
        <f t="shared" si="767"/>
        <v>0.9645733205</v>
      </c>
    </row>
    <row r="352" hidden="1">
      <c r="A352" s="12">
        <v>1.0</v>
      </c>
      <c r="B352" s="12">
        <v>3.0</v>
      </c>
      <c r="C352" s="12" t="s">
        <v>30</v>
      </c>
      <c r="D352" s="13"/>
      <c r="E352" s="12">
        <v>16.1</v>
      </c>
      <c r="F352" s="12" t="s">
        <v>29</v>
      </c>
      <c r="G352" s="12">
        <v>1.0</v>
      </c>
      <c r="H352" s="12">
        <v>0.0</v>
      </c>
      <c r="I352" s="12"/>
      <c r="J352" s="12"/>
      <c r="K352" s="13"/>
      <c r="L352" s="13"/>
      <c r="M352" s="13"/>
      <c r="N352" s="13"/>
      <c r="O352" s="13"/>
      <c r="P352" s="13"/>
    </row>
    <row r="353">
      <c r="A353" s="8">
        <v>1.0</v>
      </c>
      <c r="B353" s="8">
        <v>3.0</v>
      </c>
      <c r="C353" s="8" t="s">
        <v>28</v>
      </c>
      <c r="D353" s="8">
        <v>3.0</v>
      </c>
      <c r="E353" s="8">
        <v>15.9</v>
      </c>
      <c r="F353" s="8" t="s">
        <v>29</v>
      </c>
      <c r="G353" s="8">
        <v>1.0</v>
      </c>
      <c r="H353" s="8">
        <v>1.0</v>
      </c>
      <c r="I353" s="8">
        <f t="shared" ref="I353:I355" si="778">D353:D1003/$D$1</f>
        <v>0.0375</v>
      </c>
      <c r="J353" s="8">
        <f t="shared" ref="J353:J355" si="779">LOG10(E353:E1003 +1)</f>
        <v>1.227886705</v>
      </c>
      <c r="K353" s="9">
        <f t="shared" ref="K353:K355" si="780">IF(B353=1, 1, 0)</f>
        <v>0</v>
      </c>
      <c r="L353" s="9">
        <f t="shared" ref="L353:L355" si="781">IF(B353=2, 1, 0)</f>
        <v>0</v>
      </c>
      <c r="M353" s="9">
        <f t="shared" ref="M353:M355" si="782">IF(F353="S", 1, 0)</f>
        <v>1</v>
      </c>
      <c r="N353" s="9">
        <f t="shared" ref="N353:N355" si="783">IF(F353="C", 1,0)</f>
        <v>0</v>
      </c>
      <c r="O353" s="9">
        <f t="shared" ref="O353:O355" si="784">IF(C353="male", 1,0)</f>
        <v>1</v>
      </c>
      <c r="P353" s="8">
        <v>1.0</v>
      </c>
      <c r="AC353" s="11">
        <f t="shared" ref="AC353:AC355" si="785">SUMPRODUCT(G353:P353, $R$5:$AA$5)</f>
        <v>0.3380063127</v>
      </c>
      <c r="AD353" s="11">
        <f t="shared" ref="AD353:AD355" si="786">SUMPRODUCT(G353:P353, $R$6:$AA$6)</f>
        <v>-0.6816456555</v>
      </c>
      <c r="AE353" s="11">
        <f t="shared" ref="AE353:AF353" si="777">IF(AC353&lt;0,0,AC353)</f>
        <v>0.3380063127</v>
      </c>
      <c r="AF353" s="11">
        <f t="shared" si="777"/>
        <v>0</v>
      </c>
      <c r="AG353" s="11">
        <f t="shared" ref="AG353:AG355" si="788">AE353+AF353</f>
        <v>0.3380063127</v>
      </c>
      <c r="AH353" s="11">
        <f t="shared" ref="AH353:AH355" si="789">(A353-AG353)^2</f>
        <v>0.4382356421</v>
      </c>
    </row>
    <row r="354">
      <c r="A354" s="12">
        <v>0.0</v>
      </c>
      <c r="B354" s="12">
        <v>3.0</v>
      </c>
      <c r="C354" s="12" t="s">
        <v>28</v>
      </c>
      <c r="D354" s="12">
        <v>42.0</v>
      </c>
      <c r="E354" s="12">
        <v>8.6625</v>
      </c>
      <c r="F354" s="12" t="s">
        <v>29</v>
      </c>
      <c r="G354" s="12">
        <v>0.0</v>
      </c>
      <c r="H354" s="12">
        <v>0.0</v>
      </c>
      <c r="I354" s="12">
        <f t="shared" si="778"/>
        <v>0.525</v>
      </c>
      <c r="J354" s="12">
        <f t="shared" si="779"/>
        <v>0.9850895069</v>
      </c>
      <c r="K354" s="13">
        <f t="shared" si="780"/>
        <v>0</v>
      </c>
      <c r="L354" s="13">
        <f t="shared" si="781"/>
        <v>0</v>
      </c>
      <c r="M354" s="13">
        <f t="shared" si="782"/>
        <v>1</v>
      </c>
      <c r="N354" s="13">
        <f t="shared" si="783"/>
        <v>0</v>
      </c>
      <c r="O354" s="13">
        <f t="shared" si="784"/>
        <v>1</v>
      </c>
      <c r="P354" s="12">
        <v>1.0</v>
      </c>
      <c r="AC354" s="11">
        <f t="shared" si="785"/>
        <v>0.4736524648</v>
      </c>
      <c r="AD354" s="11">
        <f t="shared" si="786"/>
        <v>-0.8145835194</v>
      </c>
      <c r="AE354" s="11">
        <f t="shared" ref="AE354:AF354" si="787">IF(AC354&lt;0,0,AC354)</f>
        <v>0.4736524648</v>
      </c>
      <c r="AF354" s="11">
        <f t="shared" si="787"/>
        <v>0</v>
      </c>
      <c r="AG354" s="11">
        <f t="shared" si="788"/>
        <v>0.4736524648</v>
      </c>
      <c r="AH354" s="11">
        <f t="shared" si="789"/>
        <v>0.2243466574</v>
      </c>
    </row>
    <row r="355">
      <c r="A355" s="8">
        <v>0.0</v>
      </c>
      <c r="B355" s="8">
        <v>3.0</v>
      </c>
      <c r="C355" s="8" t="s">
        <v>28</v>
      </c>
      <c r="D355" s="8">
        <v>23.0</v>
      </c>
      <c r="E355" s="8">
        <v>9.225</v>
      </c>
      <c r="F355" s="8" t="s">
        <v>29</v>
      </c>
      <c r="G355" s="8">
        <v>0.0</v>
      </c>
      <c r="H355" s="8">
        <v>0.0</v>
      </c>
      <c r="I355" s="8">
        <f t="shared" si="778"/>
        <v>0.2875</v>
      </c>
      <c r="J355" s="8">
        <f t="shared" si="779"/>
        <v>1.009663317</v>
      </c>
      <c r="K355" s="9">
        <f t="shared" si="780"/>
        <v>0</v>
      </c>
      <c r="L355" s="9">
        <f t="shared" si="781"/>
        <v>0</v>
      </c>
      <c r="M355" s="9">
        <f t="shared" si="782"/>
        <v>1</v>
      </c>
      <c r="N355" s="9">
        <f t="shared" si="783"/>
        <v>0</v>
      </c>
      <c r="O355" s="9">
        <f t="shared" si="784"/>
        <v>1</v>
      </c>
      <c r="P355" s="8">
        <v>1.0</v>
      </c>
      <c r="AC355" s="11">
        <f t="shared" si="785"/>
        <v>0.4174621167</v>
      </c>
      <c r="AD355" s="11">
        <f t="shared" si="786"/>
        <v>-0.7703598805</v>
      </c>
      <c r="AE355" s="11">
        <f t="shared" ref="AE355:AF355" si="790">IF(AC355&lt;0,0,AC355)</f>
        <v>0.4174621167</v>
      </c>
      <c r="AF355" s="11">
        <f t="shared" si="790"/>
        <v>0</v>
      </c>
      <c r="AG355" s="11">
        <f t="shared" si="788"/>
        <v>0.4174621167</v>
      </c>
      <c r="AH355" s="11">
        <f t="shared" si="789"/>
        <v>0.1742746189</v>
      </c>
    </row>
    <row r="356" hidden="1">
      <c r="A356" s="12">
        <v>0.0</v>
      </c>
      <c r="B356" s="12">
        <v>1.0</v>
      </c>
      <c r="C356" s="12" t="s">
        <v>28</v>
      </c>
      <c r="D356" s="13"/>
      <c r="E356" s="12">
        <v>35.0</v>
      </c>
      <c r="F356" s="12" t="s">
        <v>29</v>
      </c>
      <c r="G356" s="12">
        <v>0.0</v>
      </c>
      <c r="H356" s="12">
        <v>0.0</v>
      </c>
      <c r="I356" s="12"/>
      <c r="J356" s="12"/>
      <c r="K356" s="13"/>
      <c r="L356" s="13"/>
      <c r="M356" s="13"/>
      <c r="N356" s="13"/>
      <c r="O356" s="13"/>
      <c r="P356" s="13"/>
    </row>
    <row r="357">
      <c r="A357" s="8">
        <v>0.0</v>
      </c>
      <c r="B357" s="8">
        <v>3.0</v>
      </c>
      <c r="C357" s="8" t="s">
        <v>28</v>
      </c>
      <c r="D357" s="8">
        <v>15.0</v>
      </c>
      <c r="E357" s="8">
        <v>7.2292</v>
      </c>
      <c r="F357" s="8" t="s">
        <v>31</v>
      </c>
      <c r="G357" s="8">
        <v>1.0</v>
      </c>
      <c r="H357" s="8">
        <v>1.0</v>
      </c>
      <c r="I357" s="8">
        <f t="shared" ref="I357:I358" si="792">D357:D1003/$D$1</f>
        <v>0.1875</v>
      </c>
      <c r="J357" s="8">
        <f t="shared" ref="J357:J358" si="793">LOG10(E357:E1003 +1)</f>
        <v>0.9153576174</v>
      </c>
      <c r="K357" s="9">
        <f t="shared" ref="K357:K358" si="794">IF(B357=1, 1, 0)</f>
        <v>0</v>
      </c>
      <c r="L357" s="9">
        <f t="shared" ref="L357:L358" si="795">IF(B357=2, 1, 0)</f>
        <v>0</v>
      </c>
      <c r="M357" s="9">
        <f t="shared" ref="M357:M358" si="796">IF(F357="S", 1, 0)</f>
        <v>0</v>
      </c>
      <c r="N357" s="9">
        <f t="shared" ref="N357:N358" si="797">IF(F357="C", 1,0)</f>
        <v>1</v>
      </c>
      <c r="O357" s="9">
        <f t="shared" ref="O357:O358" si="798">IF(C357="male", 1,0)</f>
        <v>1</v>
      </c>
      <c r="P357" s="8">
        <v>1.0</v>
      </c>
      <c r="AC357" s="11">
        <f t="shared" ref="AC357:AC358" si="799">SUMPRODUCT(G357:P357, $R$5:$AA$5)</f>
        <v>0.1924982762</v>
      </c>
      <c r="AD357" s="11">
        <f t="shared" ref="AD357:AD358" si="800">SUMPRODUCT(G357:P357, $R$6:$AA$6)</f>
        <v>0.07742124311</v>
      </c>
      <c r="AE357" s="11">
        <f t="shared" ref="AE357:AF357" si="791">IF(AC357&lt;0,0,AC357)</f>
        <v>0.1924982762</v>
      </c>
      <c r="AF357" s="11">
        <f t="shared" si="791"/>
        <v>0.07742124311</v>
      </c>
      <c r="AG357" s="11">
        <f t="shared" ref="AG357:AG358" si="802">AE357+AF357</f>
        <v>0.2699195193</v>
      </c>
      <c r="AH357" s="11">
        <f t="shared" ref="AH357:AH358" si="803">(A357-AG357)^2</f>
        <v>0.0728565469</v>
      </c>
    </row>
    <row r="358">
      <c r="A358" s="12">
        <v>0.0</v>
      </c>
      <c r="B358" s="12">
        <v>3.0</v>
      </c>
      <c r="C358" s="12" t="s">
        <v>28</v>
      </c>
      <c r="D358" s="12">
        <v>25.0</v>
      </c>
      <c r="E358" s="12">
        <v>17.8</v>
      </c>
      <c r="F358" s="12" t="s">
        <v>29</v>
      </c>
      <c r="G358" s="12">
        <v>1.0</v>
      </c>
      <c r="H358" s="12">
        <v>0.0</v>
      </c>
      <c r="I358" s="12">
        <f t="shared" si="792"/>
        <v>0.3125</v>
      </c>
      <c r="J358" s="12">
        <f t="shared" si="793"/>
        <v>1.274157849</v>
      </c>
      <c r="K358" s="13">
        <f t="shared" si="794"/>
        <v>0</v>
      </c>
      <c r="L358" s="13">
        <f t="shared" si="795"/>
        <v>0</v>
      </c>
      <c r="M358" s="13">
        <f t="shared" si="796"/>
        <v>1</v>
      </c>
      <c r="N358" s="13">
        <f t="shared" si="797"/>
        <v>0</v>
      </c>
      <c r="O358" s="13">
        <f t="shared" si="798"/>
        <v>1</v>
      </c>
      <c r="P358" s="12">
        <v>1.0</v>
      </c>
      <c r="AC358" s="11">
        <f t="shared" si="799"/>
        <v>0.4591977737</v>
      </c>
      <c r="AD358" s="11">
        <f t="shared" si="800"/>
        <v>-0.4896948507</v>
      </c>
      <c r="AE358" s="11">
        <f t="shared" ref="AE358:AF358" si="801">IF(AC358&lt;0,0,AC358)</f>
        <v>0.4591977737</v>
      </c>
      <c r="AF358" s="11">
        <f t="shared" si="801"/>
        <v>0</v>
      </c>
      <c r="AG358" s="11">
        <f t="shared" si="802"/>
        <v>0.4591977737</v>
      </c>
      <c r="AH358" s="11">
        <f t="shared" si="803"/>
        <v>0.2108625954</v>
      </c>
    </row>
    <row r="359" hidden="1">
      <c r="A359" s="8">
        <v>0.0</v>
      </c>
      <c r="B359" s="8">
        <v>3.0</v>
      </c>
      <c r="C359" s="8" t="s">
        <v>28</v>
      </c>
      <c r="D359" s="9"/>
      <c r="E359" s="8">
        <v>7.225</v>
      </c>
      <c r="F359" s="8" t="s">
        <v>31</v>
      </c>
      <c r="G359" s="8">
        <v>0.0</v>
      </c>
      <c r="H359" s="8">
        <v>0.0</v>
      </c>
      <c r="I359" s="8"/>
      <c r="J359" s="8"/>
      <c r="K359" s="9"/>
      <c r="L359" s="9"/>
      <c r="M359" s="9"/>
      <c r="N359" s="9"/>
      <c r="O359" s="9"/>
      <c r="P359" s="9"/>
    </row>
    <row r="360">
      <c r="A360" s="12">
        <v>0.0</v>
      </c>
      <c r="B360" s="12">
        <v>3.0</v>
      </c>
      <c r="C360" s="12" t="s">
        <v>28</v>
      </c>
      <c r="D360" s="12">
        <v>28.0</v>
      </c>
      <c r="E360" s="12">
        <v>9.5</v>
      </c>
      <c r="F360" s="12" t="s">
        <v>29</v>
      </c>
      <c r="G360" s="12">
        <v>0.0</v>
      </c>
      <c r="H360" s="12">
        <v>0.0</v>
      </c>
      <c r="I360" s="12">
        <f t="shared" ref="I360:I362" si="805">D360:D1003/$D$1</f>
        <v>0.35</v>
      </c>
      <c r="J360" s="12">
        <f t="shared" ref="J360:J362" si="806">LOG10(E360:E1003 +1)</f>
        <v>1.021189299</v>
      </c>
      <c r="K360" s="13">
        <f t="shared" ref="K360:K362" si="807">IF(B360=1, 1, 0)</f>
        <v>0</v>
      </c>
      <c r="L360" s="13">
        <f t="shared" ref="L360:L362" si="808">IF(B360=2, 1, 0)</f>
        <v>0</v>
      </c>
      <c r="M360" s="13">
        <f t="shared" ref="M360:M362" si="809">IF(F360="S", 1, 0)</f>
        <v>1</v>
      </c>
      <c r="N360" s="13">
        <f t="shared" ref="N360:N362" si="810">IF(F360="C", 1,0)</f>
        <v>0</v>
      </c>
      <c r="O360" s="13">
        <f t="shared" ref="O360:O362" si="811">IF(C360="male", 1,0)</f>
        <v>1</v>
      </c>
      <c r="P360" s="12">
        <v>1.0</v>
      </c>
      <c r="AC360" s="11">
        <f t="shared" ref="AC360:AC362" si="812">SUMPRODUCT(G360:P360, $R$5:$AA$5)</f>
        <v>0.4257885259</v>
      </c>
      <c r="AD360" s="11">
        <f t="shared" ref="AD360:AD362" si="813">SUMPRODUCT(G360:P360, $R$6:$AA$6)</f>
        <v>-0.7870479299</v>
      </c>
      <c r="AE360" s="11">
        <f t="shared" ref="AE360:AF360" si="804">IF(AC360&lt;0,0,AC360)</f>
        <v>0.4257885259</v>
      </c>
      <c r="AF360" s="11">
        <f t="shared" si="804"/>
        <v>0</v>
      </c>
      <c r="AG360" s="11">
        <f t="shared" ref="AG360:AG362" si="815">AE360+AF360</f>
        <v>0.4257885259</v>
      </c>
      <c r="AH360" s="11">
        <f t="shared" ref="AH360:AH362" si="816">(A360-AG360)^2</f>
        <v>0.1812958688</v>
      </c>
    </row>
    <row r="361">
      <c r="A361" s="8">
        <v>1.0</v>
      </c>
      <c r="B361" s="8">
        <v>1.0</v>
      </c>
      <c r="C361" s="8" t="s">
        <v>30</v>
      </c>
      <c r="D361" s="8">
        <v>22.0</v>
      </c>
      <c r="E361" s="8">
        <v>55.0</v>
      </c>
      <c r="F361" s="8" t="s">
        <v>29</v>
      </c>
      <c r="G361" s="8">
        <v>0.0</v>
      </c>
      <c r="H361" s="8">
        <v>1.0</v>
      </c>
      <c r="I361" s="8">
        <f t="shared" si="805"/>
        <v>0.275</v>
      </c>
      <c r="J361" s="8">
        <f t="shared" si="806"/>
        <v>1.748188027</v>
      </c>
      <c r="K361" s="9">
        <f t="shared" si="807"/>
        <v>1</v>
      </c>
      <c r="L361" s="9">
        <f t="shared" si="808"/>
        <v>0</v>
      </c>
      <c r="M361" s="9">
        <f t="shared" si="809"/>
        <v>1</v>
      </c>
      <c r="N361" s="9">
        <f t="shared" si="810"/>
        <v>0</v>
      </c>
      <c r="O361" s="9">
        <f t="shared" si="811"/>
        <v>0</v>
      </c>
      <c r="P361" s="8">
        <v>1.0</v>
      </c>
      <c r="AC361" s="11">
        <f t="shared" si="812"/>
        <v>-0.6523664223</v>
      </c>
      <c r="AD361" s="11">
        <f t="shared" si="813"/>
        <v>-1.054106346</v>
      </c>
      <c r="AE361" s="11">
        <f t="shared" ref="AE361:AF361" si="814">IF(AC361&lt;0,0,AC361)</f>
        <v>0</v>
      </c>
      <c r="AF361" s="11">
        <f t="shared" si="814"/>
        <v>0</v>
      </c>
      <c r="AG361" s="11">
        <f t="shared" si="815"/>
        <v>0</v>
      </c>
      <c r="AH361" s="11">
        <f t="shared" si="816"/>
        <v>1</v>
      </c>
    </row>
    <row r="362">
      <c r="A362" s="12">
        <v>0.0</v>
      </c>
      <c r="B362" s="12">
        <v>2.0</v>
      </c>
      <c r="C362" s="12" t="s">
        <v>30</v>
      </c>
      <c r="D362" s="12">
        <v>38.0</v>
      </c>
      <c r="E362" s="12">
        <v>13.0</v>
      </c>
      <c r="F362" s="12" t="s">
        <v>29</v>
      </c>
      <c r="G362" s="12">
        <v>0.0</v>
      </c>
      <c r="H362" s="12">
        <v>0.0</v>
      </c>
      <c r="I362" s="12">
        <f t="shared" si="805"/>
        <v>0.475</v>
      </c>
      <c r="J362" s="12">
        <f t="shared" si="806"/>
        <v>1.146128036</v>
      </c>
      <c r="K362" s="13">
        <f t="shared" si="807"/>
        <v>0</v>
      </c>
      <c r="L362" s="13">
        <f t="shared" si="808"/>
        <v>1</v>
      </c>
      <c r="M362" s="13">
        <f t="shared" si="809"/>
        <v>1</v>
      </c>
      <c r="N362" s="13">
        <f t="shared" si="810"/>
        <v>0</v>
      </c>
      <c r="O362" s="13">
        <f t="shared" si="811"/>
        <v>0</v>
      </c>
      <c r="P362" s="12">
        <v>1.0</v>
      </c>
      <c r="AC362" s="11">
        <f t="shared" si="812"/>
        <v>0.01288708157</v>
      </c>
      <c r="AD362" s="11">
        <f t="shared" si="813"/>
        <v>-0.8913564808</v>
      </c>
      <c r="AE362" s="11">
        <f t="shared" ref="AE362:AF362" si="817">IF(AC362&lt;0,0,AC362)</f>
        <v>0.01288708157</v>
      </c>
      <c r="AF362" s="11">
        <f t="shared" si="817"/>
        <v>0</v>
      </c>
      <c r="AG362" s="11">
        <f t="shared" si="815"/>
        <v>0.01288708157</v>
      </c>
      <c r="AH362" s="11">
        <f t="shared" si="816"/>
        <v>0.0001660768715</v>
      </c>
    </row>
    <row r="363" hidden="1">
      <c r="A363" s="8">
        <v>1.0</v>
      </c>
      <c r="B363" s="8">
        <v>3.0</v>
      </c>
      <c r="C363" s="8" t="s">
        <v>30</v>
      </c>
      <c r="D363" s="9"/>
      <c r="E363" s="8">
        <v>7.8792</v>
      </c>
      <c r="F363" s="8" t="s">
        <v>33</v>
      </c>
      <c r="G363" s="8">
        <v>0.0</v>
      </c>
      <c r="H363" s="8">
        <v>0.0</v>
      </c>
      <c r="I363" s="8"/>
      <c r="J363" s="8"/>
      <c r="K363" s="9"/>
      <c r="L363" s="9"/>
      <c r="M363" s="9"/>
      <c r="N363" s="9"/>
      <c r="O363" s="9"/>
      <c r="P363" s="9"/>
    </row>
    <row r="364" hidden="1">
      <c r="A364" s="12">
        <v>1.0</v>
      </c>
      <c r="B364" s="12">
        <v>3.0</v>
      </c>
      <c r="C364" s="12" t="s">
        <v>30</v>
      </c>
      <c r="D364" s="13"/>
      <c r="E364" s="12">
        <v>7.8792</v>
      </c>
      <c r="F364" s="12" t="s">
        <v>33</v>
      </c>
      <c r="G364" s="12">
        <v>0.0</v>
      </c>
      <c r="H364" s="12">
        <v>0.0</v>
      </c>
      <c r="I364" s="12"/>
      <c r="J364" s="12"/>
      <c r="K364" s="13"/>
      <c r="L364" s="13"/>
      <c r="M364" s="13"/>
      <c r="N364" s="13"/>
      <c r="O364" s="13"/>
      <c r="P364" s="13"/>
    </row>
    <row r="365">
      <c r="A365" s="8">
        <v>0.0</v>
      </c>
      <c r="B365" s="8">
        <v>3.0</v>
      </c>
      <c r="C365" s="8" t="s">
        <v>28</v>
      </c>
      <c r="D365" s="8">
        <v>40.0</v>
      </c>
      <c r="E365" s="8">
        <v>27.9</v>
      </c>
      <c r="F365" s="8" t="s">
        <v>29</v>
      </c>
      <c r="G365" s="8">
        <v>1.0</v>
      </c>
      <c r="H365" s="8">
        <v>4.0</v>
      </c>
      <c r="I365" s="8">
        <f t="shared" ref="I365:I368" si="819">D365:D1003/$D$1</f>
        <v>0.5</v>
      </c>
      <c r="J365" s="8">
        <f t="shared" ref="J365:J368" si="820">LOG10(E365:E1003 +1)</f>
        <v>1.460897843</v>
      </c>
      <c r="K365" s="9">
        <f t="shared" ref="K365:K368" si="821">IF(B365=1, 1, 0)</f>
        <v>0</v>
      </c>
      <c r="L365" s="9">
        <f t="shared" ref="L365:L368" si="822">IF(B365=2, 1, 0)</f>
        <v>0</v>
      </c>
      <c r="M365" s="9">
        <f t="shared" ref="M365:M368" si="823">IF(F365="S", 1, 0)</f>
        <v>1</v>
      </c>
      <c r="N365" s="9">
        <f t="shared" ref="N365:N368" si="824">IF(F365="C", 1,0)</f>
        <v>0</v>
      </c>
      <c r="O365" s="9">
        <f t="shared" ref="O365:O368" si="825">IF(C365="male", 1,0)</f>
        <v>1</v>
      </c>
      <c r="P365" s="8">
        <v>1.0</v>
      </c>
      <c r="AC365" s="11">
        <f t="shared" ref="AC365:AC368" si="826">SUMPRODUCT(G365:P365, $R$5:$AA$5)</f>
        <v>0.09770183302</v>
      </c>
      <c r="AD365" s="11">
        <f t="shared" ref="AD365:AD368" si="827">SUMPRODUCT(G365:P365, $R$6:$AA$6)</f>
        <v>-1.638992567</v>
      </c>
      <c r="AE365" s="11">
        <f t="shared" ref="AE365:AF365" si="818">IF(AC365&lt;0,0,AC365)</f>
        <v>0.09770183302</v>
      </c>
      <c r="AF365" s="11">
        <f t="shared" si="818"/>
        <v>0</v>
      </c>
      <c r="AG365" s="11">
        <f t="shared" ref="AG365:AG368" si="829">AE365+AF365</f>
        <v>0.09770183302</v>
      </c>
      <c r="AH365" s="11">
        <f t="shared" ref="AH365:AH368" si="830">(A365-AG365)^2</f>
        <v>0.009545648176</v>
      </c>
    </row>
    <row r="366">
      <c r="A366" s="12">
        <v>0.0</v>
      </c>
      <c r="B366" s="12">
        <v>2.0</v>
      </c>
      <c r="C366" s="12" t="s">
        <v>28</v>
      </c>
      <c r="D366" s="12">
        <v>29.0</v>
      </c>
      <c r="E366" s="12">
        <v>27.7208</v>
      </c>
      <c r="F366" s="12" t="s">
        <v>31</v>
      </c>
      <c r="G366" s="12">
        <v>1.0</v>
      </c>
      <c r="H366" s="12">
        <v>0.0</v>
      </c>
      <c r="I366" s="12">
        <f t="shared" si="819"/>
        <v>0.3625</v>
      </c>
      <c r="J366" s="12">
        <f t="shared" si="820"/>
        <v>1.458196533</v>
      </c>
      <c r="K366" s="13">
        <f t="shared" si="821"/>
        <v>0</v>
      </c>
      <c r="L366" s="13">
        <f t="shared" si="822"/>
        <v>1</v>
      </c>
      <c r="M366" s="13">
        <f t="shared" si="823"/>
        <v>0</v>
      </c>
      <c r="N366" s="13">
        <f t="shared" si="824"/>
        <v>1</v>
      </c>
      <c r="O366" s="13">
        <f t="shared" si="825"/>
        <v>1</v>
      </c>
      <c r="P366" s="12">
        <v>1.0</v>
      </c>
      <c r="AC366" s="11">
        <f t="shared" si="826"/>
        <v>0.03254095037</v>
      </c>
      <c r="AD366" s="11">
        <f t="shared" si="827"/>
        <v>-0.0559388064</v>
      </c>
      <c r="AE366" s="11">
        <f t="shared" ref="AE366:AF366" si="828">IF(AC366&lt;0,0,AC366)</f>
        <v>0.03254095037</v>
      </c>
      <c r="AF366" s="11">
        <f t="shared" si="828"/>
        <v>0</v>
      </c>
      <c r="AG366" s="11">
        <f t="shared" si="829"/>
        <v>0.03254095037</v>
      </c>
      <c r="AH366" s="11">
        <f t="shared" si="830"/>
        <v>0.001058913451</v>
      </c>
    </row>
    <row r="367">
      <c r="A367" s="8">
        <v>0.0</v>
      </c>
      <c r="B367" s="8">
        <v>3.0</v>
      </c>
      <c r="C367" s="8" t="s">
        <v>30</v>
      </c>
      <c r="D367" s="8">
        <v>45.0</v>
      </c>
      <c r="E367" s="8">
        <v>14.4542</v>
      </c>
      <c r="F367" s="8" t="s">
        <v>31</v>
      </c>
      <c r="G367" s="8">
        <v>0.0</v>
      </c>
      <c r="H367" s="8">
        <v>1.0</v>
      </c>
      <c r="I367" s="8">
        <f t="shared" si="819"/>
        <v>0.5625</v>
      </c>
      <c r="J367" s="8">
        <f t="shared" si="820"/>
        <v>1.189046528</v>
      </c>
      <c r="K367" s="9">
        <f t="shared" si="821"/>
        <v>0</v>
      </c>
      <c r="L367" s="9">
        <f t="shared" si="822"/>
        <v>0</v>
      </c>
      <c r="M367" s="9">
        <f t="shared" si="823"/>
        <v>0</v>
      </c>
      <c r="N367" s="9">
        <f t="shared" si="824"/>
        <v>1</v>
      </c>
      <c r="O367" s="9">
        <f t="shared" si="825"/>
        <v>0</v>
      </c>
      <c r="P367" s="8">
        <v>1.0</v>
      </c>
      <c r="AC367" s="11">
        <f t="shared" si="826"/>
        <v>-0.2727674064</v>
      </c>
      <c r="AD367" s="11">
        <f t="shared" si="827"/>
        <v>-0.2752777112</v>
      </c>
      <c r="AE367" s="11">
        <f t="shared" ref="AE367:AF367" si="831">IF(AC367&lt;0,0,AC367)</f>
        <v>0</v>
      </c>
      <c r="AF367" s="11">
        <f t="shared" si="831"/>
        <v>0</v>
      </c>
      <c r="AG367" s="11">
        <f t="shared" si="829"/>
        <v>0</v>
      </c>
      <c r="AH367" s="11">
        <f t="shared" si="830"/>
        <v>0</v>
      </c>
    </row>
    <row r="368">
      <c r="A368" s="12">
        <v>0.0</v>
      </c>
      <c r="B368" s="12">
        <v>3.0</v>
      </c>
      <c r="C368" s="12" t="s">
        <v>28</v>
      </c>
      <c r="D368" s="12">
        <v>35.0</v>
      </c>
      <c r="E368" s="12">
        <v>7.05</v>
      </c>
      <c r="F368" s="12" t="s">
        <v>29</v>
      </c>
      <c r="G368" s="12">
        <v>0.0</v>
      </c>
      <c r="H368" s="12">
        <v>0.0</v>
      </c>
      <c r="I368" s="12">
        <f t="shared" si="819"/>
        <v>0.4375</v>
      </c>
      <c r="J368" s="12">
        <f t="shared" si="820"/>
        <v>0.9057958804</v>
      </c>
      <c r="K368" s="13">
        <f t="shared" si="821"/>
        <v>0</v>
      </c>
      <c r="L368" s="13">
        <f t="shared" si="822"/>
        <v>0</v>
      </c>
      <c r="M368" s="13">
        <f t="shared" si="823"/>
        <v>1</v>
      </c>
      <c r="N368" s="13">
        <f t="shared" si="824"/>
        <v>0</v>
      </c>
      <c r="O368" s="13">
        <f t="shared" si="825"/>
        <v>1</v>
      </c>
      <c r="P368" s="12">
        <v>1.0</v>
      </c>
      <c r="AC368" s="11">
        <f t="shared" si="826"/>
        <v>0.4846728713</v>
      </c>
      <c r="AD368" s="11">
        <f t="shared" si="827"/>
        <v>-0.7734931407</v>
      </c>
      <c r="AE368" s="11">
        <f t="shared" ref="AE368:AF368" si="832">IF(AC368&lt;0,0,AC368)</f>
        <v>0.4846728713</v>
      </c>
      <c r="AF368" s="11">
        <f t="shared" si="832"/>
        <v>0</v>
      </c>
      <c r="AG368" s="11">
        <f t="shared" si="829"/>
        <v>0.4846728713</v>
      </c>
      <c r="AH368" s="11">
        <f t="shared" si="830"/>
        <v>0.2349077921</v>
      </c>
    </row>
    <row r="369" hidden="1">
      <c r="A369" s="8">
        <v>0.0</v>
      </c>
      <c r="B369" s="8">
        <v>3.0</v>
      </c>
      <c r="C369" s="8" t="s">
        <v>28</v>
      </c>
      <c r="D369" s="9"/>
      <c r="E369" s="8">
        <v>15.5</v>
      </c>
      <c r="F369" s="8" t="s">
        <v>33</v>
      </c>
      <c r="G369" s="8">
        <v>1.0</v>
      </c>
      <c r="H369" s="8">
        <v>0.0</v>
      </c>
      <c r="I369" s="8"/>
      <c r="J369" s="8"/>
      <c r="K369" s="9"/>
      <c r="L369" s="9"/>
      <c r="M369" s="9"/>
      <c r="N369" s="9"/>
      <c r="O369" s="9"/>
      <c r="P369" s="9"/>
    </row>
    <row r="370">
      <c r="A370" s="12">
        <v>0.0</v>
      </c>
      <c r="B370" s="12">
        <v>3.0</v>
      </c>
      <c r="C370" s="12" t="s">
        <v>28</v>
      </c>
      <c r="D370" s="12">
        <v>30.0</v>
      </c>
      <c r="E370" s="12">
        <v>7.25</v>
      </c>
      <c r="F370" s="12" t="s">
        <v>29</v>
      </c>
      <c r="G370" s="12">
        <v>0.0</v>
      </c>
      <c r="H370" s="12">
        <v>0.0</v>
      </c>
      <c r="I370" s="12">
        <f t="shared" ref="I370:I371" si="834">D370:D1003/$D$1</f>
        <v>0.375</v>
      </c>
      <c r="J370" s="12">
        <f t="shared" ref="J370:J371" si="835">LOG10(E370:E1003 +1)</f>
        <v>0.9164539485</v>
      </c>
      <c r="K370" s="13">
        <f t="shared" ref="K370:K371" si="836">IF(B370=1, 1, 0)</f>
        <v>0</v>
      </c>
      <c r="L370" s="13">
        <f t="shared" ref="L370:L371" si="837">IF(B370=2, 1, 0)</f>
        <v>0</v>
      </c>
      <c r="M370" s="13">
        <f t="shared" ref="M370:M371" si="838">IF(F370="S", 1, 0)</f>
        <v>1</v>
      </c>
      <c r="N370" s="13">
        <f t="shared" ref="N370:N371" si="839">IF(F370="C", 1,0)</f>
        <v>0</v>
      </c>
      <c r="O370" s="13">
        <f t="shared" ref="O370:O371" si="840">IF(C370="male", 1,0)</f>
        <v>1</v>
      </c>
      <c r="P370" s="12">
        <v>1.0</v>
      </c>
      <c r="AC370" s="11">
        <f t="shared" ref="AC370:AC371" si="841">SUMPRODUCT(G370:P370, $R$5:$AA$5)</f>
        <v>0.4683810089</v>
      </c>
      <c r="AD370" s="11">
        <f t="shared" ref="AD370:AD371" si="842">SUMPRODUCT(G370:P370, $R$6:$AA$6)</f>
        <v>-0.7630317571</v>
      </c>
      <c r="AE370" s="11">
        <f t="shared" ref="AE370:AF370" si="833">IF(AC370&lt;0,0,AC370)</f>
        <v>0.4683810089</v>
      </c>
      <c r="AF370" s="11">
        <f t="shared" si="833"/>
        <v>0</v>
      </c>
      <c r="AG370" s="11">
        <f t="shared" ref="AG370:AG371" si="844">AE370+AF370</f>
        <v>0.4683810089</v>
      </c>
      <c r="AH370" s="11">
        <f t="shared" ref="AH370:AH371" si="845">(A370-AG370)^2</f>
        <v>0.2193807695</v>
      </c>
    </row>
    <row r="371">
      <c r="A371" s="8">
        <v>1.0</v>
      </c>
      <c r="B371" s="8">
        <v>1.0</v>
      </c>
      <c r="C371" s="8" t="s">
        <v>30</v>
      </c>
      <c r="D371" s="8">
        <v>60.0</v>
      </c>
      <c r="E371" s="8">
        <v>75.25</v>
      </c>
      <c r="F371" s="8" t="s">
        <v>31</v>
      </c>
      <c r="G371" s="8">
        <v>1.0</v>
      </c>
      <c r="H371" s="8">
        <v>0.0</v>
      </c>
      <c r="I371" s="8">
        <f t="shared" si="834"/>
        <v>0.75</v>
      </c>
      <c r="J371" s="8">
        <f t="shared" si="835"/>
        <v>1.882239848</v>
      </c>
      <c r="K371" s="9">
        <f t="shared" si="836"/>
        <v>1</v>
      </c>
      <c r="L371" s="9">
        <f t="shared" si="837"/>
        <v>0</v>
      </c>
      <c r="M371" s="9">
        <f t="shared" si="838"/>
        <v>0</v>
      </c>
      <c r="N371" s="9">
        <f t="shared" si="839"/>
        <v>1</v>
      </c>
      <c r="O371" s="9">
        <f t="shared" si="840"/>
        <v>0</v>
      </c>
      <c r="P371" s="8">
        <v>1.0</v>
      </c>
      <c r="AC371" s="11">
        <f t="shared" si="841"/>
        <v>-0.6787274702</v>
      </c>
      <c r="AD371" s="11">
        <f t="shared" si="842"/>
        <v>0.1340743187</v>
      </c>
      <c r="AE371" s="11">
        <f t="shared" ref="AE371:AF371" si="843">IF(AC371&lt;0,0,AC371)</f>
        <v>0</v>
      </c>
      <c r="AF371" s="11">
        <f t="shared" si="843"/>
        <v>0.1340743187</v>
      </c>
      <c r="AG371" s="11">
        <f t="shared" si="844"/>
        <v>0.1340743187</v>
      </c>
      <c r="AH371" s="11">
        <f t="shared" si="845"/>
        <v>0.7498272854</v>
      </c>
    </row>
    <row r="372" hidden="1">
      <c r="A372" s="12">
        <v>1.0</v>
      </c>
      <c r="B372" s="12">
        <v>3.0</v>
      </c>
      <c r="C372" s="12" t="s">
        <v>30</v>
      </c>
      <c r="D372" s="13"/>
      <c r="E372" s="12">
        <v>7.2292</v>
      </c>
      <c r="F372" s="12" t="s">
        <v>31</v>
      </c>
      <c r="G372" s="12">
        <v>0.0</v>
      </c>
      <c r="H372" s="12">
        <v>0.0</v>
      </c>
      <c r="I372" s="12"/>
      <c r="J372" s="12"/>
      <c r="K372" s="13"/>
      <c r="L372" s="13"/>
      <c r="M372" s="13"/>
      <c r="N372" s="13"/>
      <c r="O372" s="13"/>
      <c r="P372" s="13"/>
    </row>
    <row r="373" hidden="1">
      <c r="A373" s="8">
        <v>1.0</v>
      </c>
      <c r="B373" s="8">
        <v>3.0</v>
      </c>
      <c r="C373" s="8" t="s">
        <v>30</v>
      </c>
      <c r="D373" s="9"/>
      <c r="E373" s="8">
        <v>7.75</v>
      </c>
      <c r="F373" s="8" t="s">
        <v>33</v>
      </c>
      <c r="G373" s="8">
        <v>0.0</v>
      </c>
      <c r="H373" s="8">
        <v>0.0</v>
      </c>
      <c r="I373" s="8"/>
      <c r="J373" s="8"/>
      <c r="K373" s="9"/>
      <c r="L373" s="9"/>
      <c r="M373" s="9"/>
      <c r="N373" s="9"/>
      <c r="O373" s="9"/>
      <c r="P373" s="9"/>
    </row>
    <row r="374">
      <c r="A374" s="12">
        <v>1.0</v>
      </c>
      <c r="B374" s="12">
        <v>1.0</v>
      </c>
      <c r="C374" s="12" t="s">
        <v>30</v>
      </c>
      <c r="D374" s="12">
        <v>24.0</v>
      </c>
      <c r="E374" s="12">
        <v>69.3</v>
      </c>
      <c r="F374" s="12" t="s">
        <v>31</v>
      </c>
      <c r="G374" s="12">
        <v>0.0</v>
      </c>
      <c r="H374" s="12">
        <v>0.0</v>
      </c>
      <c r="I374" s="12">
        <f t="shared" ref="I374:I379" si="847">D374:D1003/$D$1</f>
        <v>0.3</v>
      </c>
      <c r="J374" s="12">
        <f t="shared" ref="J374:J379" si="848">LOG10(E374:E1003 +1)</f>
        <v>1.846955325</v>
      </c>
      <c r="K374" s="13">
        <f t="shared" ref="K374:K379" si="849">IF(B374=1, 1, 0)</f>
        <v>1</v>
      </c>
      <c r="L374" s="13">
        <f t="shared" ref="L374:L379" si="850">IF(B374=2, 1, 0)</f>
        <v>0</v>
      </c>
      <c r="M374" s="13">
        <f t="shared" ref="M374:M379" si="851">IF(F374="S", 1, 0)</f>
        <v>0</v>
      </c>
      <c r="N374" s="13">
        <f t="shared" ref="N374:N379" si="852">IF(F374="C", 1,0)</f>
        <v>1</v>
      </c>
      <c r="O374" s="13">
        <f t="shared" ref="O374:O379" si="853">IF(C374="male", 1,0)</f>
        <v>0</v>
      </c>
      <c r="P374" s="12">
        <v>1.0</v>
      </c>
      <c r="AC374" s="11">
        <f t="shared" ref="AC374:AC379" si="854">SUMPRODUCT(G374:P374, $R$5:$AA$5)</f>
        <v>-0.8875254522</v>
      </c>
      <c r="AD374" s="11">
        <f t="shared" ref="AD374:AD379" si="855">SUMPRODUCT(G374:P374, $R$6:$AA$6)</f>
        <v>-0.1194460522</v>
      </c>
      <c r="AE374" s="11">
        <f t="shared" ref="AE374:AF374" si="846">IF(AC374&lt;0,0,AC374)</f>
        <v>0</v>
      </c>
      <c r="AF374" s="11">
        <f t="shared" si="846"/>
        <v>0</v>
      </c>
      <c r="AG374" s="11">
        <f t="shared" ref="AG374:AG379" si="857">AE374+AF374</f>
        <v>0</v>
      </c>
      <c r="AH374" s="11">
        <f t="shared" ref="AH374:AH379" si="858">(A374-AG374)^2</f>
        <v>1</v>
      </c>
    </row>
    <row r="375">
      <c r="A375" s="8">
        <v>1.0</v>
      </c>
      <c r="B375" s="8">
        <v>1.0</v>
      </c>
      <c r="C375" s="8" t="s">
        <v>28</v>
      </c>
      <c r="D375" s="8">
        <v>25.0</v>
      </c>
      <c r="E375" s="8">
        <v>55.4417</v>
      </c>
      <c r="F375" s="8" t="s">
        <v>31</v>
      </c>
      <c r="G375" s="8">
        <v>1.0</v>
      </c>
      <c r="H375" s="8">
        <v>0.0</v>
      </c>
      <c r="I375" s="8">
        <f t="shared" si="847"/>
        <v>0.3125</v>
      </c>
      <c r="J375" s="8">
        <f t="shared" si="848"/>
        <v>1.751600086</v>
      </c>
      <c r="K375" s="9">
        <f t="shared" si="849"/>
        <v>1</v>
      </c>
      <c r="L375" s="9">
        <f t="shared" si="850"/>
        <v>0</v>
      </c>
      <c r="M375" s="9">
        <f t="shared" si="851"/>
        <v>0</v>
      </c>
      <c r="N375" s="9">
        <f t="shared" si="852"/>
        <v>1</v>
      </c>
      <c r="O375" s="9">
        <f t="shared" si="853"/>
        <v>1</v>
      </c>
      <c r="P375" s="8">
        <v>1.0</v>
      </c>
      <c r="AC375" s="11">
        <f t="shared" si="854"/>
        <v>-0.4090099331</v>
      </c>
      <c r="AD375" s="11">
        <f t="shared" si="855"/>
        <v>0.0997897761</v>
      </c>
      <c r="AE375" s="11">
        <f t="shared" ref="AE375:AF375" si="856">IF(AC375&lt;0,0,AC375)</f>
        <v>0</v>
      </c>
      <c r="AF375" s="11">
        <f t="shared" si="856"/>
        <v>0.0997897761</v>
      </c>
      <c r="AG375" s="11">
        <f t="shared" si="857"/>
        <v>0.0997897761</v>
      </c>
      <c r="AH375" s="11">
        <f t="shared" si="858"/>
        <v>0.8103784472</v>
      </c>
    </row>
    <row r="376">
      <c r="A376" s="12">
        <v>0.0</v>
      </c>
      <c r="B376" s="12">
        <v>3.0</v>
      </c>
      <c r="C376" s="12" t="s">
        <v>28</v>
      </c>
      <c r="D376" s="12">
        <v>18.0</v>
      </c>
      <c r="E376" s="12">
        <v>6.4958</v>
      </c>
      <c r="F376" s="12" t="s">
        <v>29</v>
      </c>
      <c r="G376" s="12">
        <v>1.0</v>
      </c>
      <c r="H376" s="12">
        <v>0.0</v>
      </c>
      <c r="I376" s="12">
        <f t="shared" si="847"/>
        <v>0.225</v>
      </c>
      <c r="J376" s="12">
        <f t="shared" si="848"/>
        <v>0.8748179904</v>
      </c>
      <c r="K376" s="13">
        <f t="shared" si="849"/>
        <v>0</v>
      </c>
      <c r="L376" s="13">
        <f t="shared" si="850"/>
        <v>0</v>
      </c>
      <c r="M376" s="13">
        <f t="shared" si="851"/>
        <v>1</v>
      </c>
      <c r="N376" s="13">
        <f t="shared" si="852"/>
        <v>0</v>
      </c>
      <c r="O376" s="13">
        <f t="shared" si="853"/>
        <v>1</v>
      </c>
      <c r="P376" s="12">
        <v>1.0</v>
      </c>
      <c r="AC376" s="11">
        <f t="shared" si="854"/>
        <v>0.5851346731</v>
      </c>
      <c r="AD376" s="11">
        <f t="shared" si="855"/>
        <v>-0.3587732247</v>
      </c>
      <c r="AE376" s="11">
        <f t="shared" ref="AE376:AF376" si="859">IF(AC376&lt;0,0,AC376)</f>
        <v>0.5851346731</v>
      </c>
      <c r="AF376" s="11">
        <f t="shared" si="859"/>
        <v>0</v>
      </c>
      <c r="AG376" s="11">
        <f t="shared" si="857"/>
        <v>0.5851346731</v>
      </c>
      <c r="AH376" s="11">
        <f t="shared" si="858"/>
        <v>0.3423825857</v>
      </c>
    </row>
    <row r="377">
      <c r="A377" s="8">
        <v>0.0</v>
      </c>
      <c r="B377" s="8">
        <v>3.0</v>
      </c>
      <c r="C377" s="8" t="s">
        <v>28</v>
      </c>
      <c r="D377" s="8">
        <v>19.0</v>
      </c>
      <c r="E377" s="8">
        <v>8.05</v>
      </c>
      <c r="F377" s="8" t="s">
        <v>29</v>
      </c>
      <c r="G377" s="8">
        <v>0.0</v>
      </c>
      <c r="H377" s="8">
        <v>0.0</v>
      </c>
      <c r="I377" s="8">
        <f t="shared" si="847"/>
        <v>0.2375</v>
      </c>
      <c r="J377" s="8">
        <f t="shared" si="848"/>
        <v>0.9566485792</v>
      </c>
      <c r="K377" s="9">
        <f t="shared" si="849"/>
        <v>0</v>
      </c>
      <c r="L377" s="9">
        <f t="shared" si="850"/>
        <v>0</v>
      </c>
      <c r="M377" s="9">
        <f t="shared" si="851"/>
        <v>1</v>
      </c>
      <c r="N377" s="9">
        <f t="shared" si="852"/>
        <v>0</v>
      </c>
      <c r="O377" s="9">
        <f t="shared" si="853"/>
        <v>1</v>
      </c>
      <c r="P377" s="8">
        <v>1.0</v>
      </c>
      <c r="AC377" s="11">
        <f t="shared" si="854"/>
        <v>0.4265257404</v>
      </c>
      <c r="AD377" s="11">
        <f t="shared" si="855"/>
        <v>-0.7447172629</v>
      </c>
      <c r="AE377" s="11">
        <f t="shared" ref="AE377:AF377" si="860">IF(AC377&lt;0,0,AC377)</f>
        <v>0.4265257404</v>
      </c>
      <c r="AF377" s="11">
        <f t="shared" si="860"/>
        <v>0</v>
      </c>
      <c r="AG377" s="11">
        <f t="shared" si="857"/>
        <v>0.4265257404</v>
      </c>
      <c r="AH377" s="11">
        <f t="shared" si="858"/>
        <v>0.1819242072</v>
      </c>
    </row>
    <row r="378">
      <c r="A378" s="12">
        <v>0.0</v>
      </c>
      <c r="B378" s="12">
        <v>1.0</v>
      </c>
      <c r="C378" s="12" t="s">
        <v>28</v>
      </c>
      <c r="D378" s="12">
        <v>22.0</v>
      </c>
      <c r="E378" s="12">
        <v>135.6333</v>
      </c>
      <c r="F378" s="12" t="s">
        <v>31</v>
      </c>
      <c r="G378" s="12">
        <v>0.0</v>
      </c>
      <c r="H378" s="12">
        <v>0.0</v>
      </c>
      <c r="I378" s="12">
        <f t="shared" si="847"/>
        <v>0.275</v>
      </c>
      <c r="J378" s="12">
        <f t="shared" si="848"/>
        <v>2.135556558</v>
      </c>
      <c r="K378" s="13">
        <f t="shared" si="849"/>
        <v>1</v>
      </c>
      <c r="L378" s="13">
        <f t="shared" si="850"/>
        <v>0</v>
      </c>
      <c r="M378" s="13">
        <f t="shared" si="851"/>
        <v>0</v>
      </c>
      <c r="N378" s="13">
        <f t="shared" si="852"/>
        <v>1</v>
      </c>
      <c r="O378" s="13">
        <f t="shared" si="853"/>
        <v>1</v>
      </c>
      <c r="P378" s="12">
        <v>1.0</v>
      </c>
      <c r="AC378" s="11">
        <f t="shared" si="854"/>
        <v>-0.6860728019</v>
      </c>
      <c r="AD378" s="11">
        <f t="shared" si="855"/>
        <v>-0.3601932581</v>
      </c>
      <c r="AE378" s="11">
        <f t="shared" ref="AE378:AF378" si="861">IF(AC378&lt;0,0,AC378)</f>
        <v>0</v>
      </c>
      <c r="AF378" s="11">
        <f t="shared" si="861"/>
        <v>0</v>
      </c>
      <c r="AG378" s="11">
        <f t="shared" si="857"/>
        <v>0</v>
      </c>
      <c r="AH378" s="11">
        <f t="shared" si="858"/>
        <v>0</v>
      </c>
    </row>
    <row r="379">
      <c r="A379" s="8">
        <v>0.0</v>
      </c>
      <c r="B379" s="8">
        <v>3.0</v>
      </c>
      <c r="C379" s="8" t="s">
        <v>30</v>
      </c>
      <c r="D379" s="8">
        <v>3.0</v>
      </c>
      <c r="E379" s="8">
        <v>21.075</v>
      </c>
      <c r="F379" s="8" t="s">
        <v>29</v>
      </c>
      <c r="G379" s="8">
        <v>3.0</v>
      </c>
      <c r="H379" s="8">
        <v>1.0</v>
      </c>
      <c r="I379" s="8">
        <f t="shared" si="847"/>
        <v>0.0375</v>
      </c>
      <c r="J379" s="8">
        <f t="shared" si="848"/>
        <v>1.343900712</v>
      </c>
      <c r="K379" s="9">
        <f t="shared" si="849"/>
        <v>0</v>
      </c>
      <c r="L379" s="9">
        <f t="shared" si="850"/>
        <v>0</v>
      </c>
      <c r="M379" s="9">
        <f t="shared" si="851"/>
        <v>1</v>
      </c>
      <c r="N379" s="9">
        <f t="shared" si="852"/>
        <v>0</v>
      </c>
      <c r="O379" s="9">
        <f t="shared" si="853"/>
        <v>0</v>
      </c>
      <c r="P379" s="8">
        <v>1.0</v>
      </c>
      <c r="AC379" s="11">
        <f t="shared" si="854"/>
        <v>0.2497249671</v>
      </c>
      <c r="AD379" s="11">
        <f t="shared" si="855"/>
        <v>0.1714846107</v>
      </c>
      <c r="AE379" s="11">
        <f t="shared" ref="AE379:AF379" si="862">IF(AC379&lt;0,0,AC379)</f>
        <v>0.2497249671</v>
      </c>
      <c r="AF379" s="11">
        <f t="shared" si="862"/>
        <v>0.1714846107</v>
      </c>
      <c r="AG379" s="11">
        <f t="shared" si="857"/>
        <v>0.4212095779</v>
      </c>
      <c r="AH379" s="11">
        <f t="shared" si="858"/>
        <v>0.1774175085</v>
      </c>
    </row>
    <row r="380" hidden="1">
      <c r="A380" s="12">
        <v>1.0</v>
      </c>
      <c r="B380" s="12">
        <v>1.0</v>
      </c>
      <c r="C380" s="12" t="s">
        <v>30</v>
      </c>
      <c r="D380" s="13"/>
      <c r="E380" s="12">
        <v>82.1708</v>
      </c>
      <c r="F380" s="12" t="s">
        <v>31</v>
      </c>
      <c r="G380" s="12">
        <v>1.0</v>
      </c>
      <c r="H380" s="12">
        <v>0.0</v>
      </c>
      <c r="I380" s="12"/>
      <c r="J380" s="12"/>
      <c r="K380" s="13"/>
      <c r="L380" s="13"/>
      <c r="M380" s="13"/>
      <c r="N380" s="13"/>
      <c r="O380" s="13"/>
      <c r="P380" s="13"/>
    </row>
    <row r="381">
      <c r="A381" s="8">
        <v>1.0</v>
      </c>
      <c r="B381" s="8">
        <v>3.0</v>
      </c>
      <c r="C381" s="8" t="s">
        <v>30</v>
      </c>
      <c r="D381" s="8">
        <v>22.0</v>
      </c>
      <c r="E381" s="8">
        <v>7.25</v>
      </c>
      <c r="F381" s="8" t="s">
        <v>29</v>
      </c>
      <c r="G381" s="8">
        <v>0.0</v>
      </c>
      <c r="H381" s="8">
        <v>0.0</v>
      </c>
      <c r="I381" s="8">
        <f t="shared" ref="I381:I388" si="864">D381:D1003/$D$1</f>
        <v>0.275</v>
      </c>
      <c r="J381" s="8">
        <f t="shared" ref="J381:J388" si="865">LOG10(E381:E1003 +1)</f>
        <v>0.9164539485</v>
      </c>
      <c r="K381" s="9">
        <f t="shared" ref="K381:K388" si="866">IF(B381=1, 1, 0)</f>
        <v>0</v>
      </c>
      <c r="L381" s="9">
        <f t="shared" ref="L381:L388" si="867">IF(B381=2, 1, 0)</f>
        <v>0</v>
      </c>
      <c r="M381" s="9">
        <f t="shared" ref="M381:M388" si="868">IF(F381="S", 1, 0)</f>
        <v>1</v>
      </c>
      <c r="N381" s="9">
        <f t="shared" ref="N381:N388" si="869">IF(F381="C", 1,0)</f>
        <v>0</v>
      </c>
      <c r="O381" s="9">
        <f t="shared" ref="O381:O388" si="870">IF(C381="male", 1,0)</f>
        <v>0</v>
      </c>
      <c r="P381" s="8">
        <v>1.0</v>
      </c>
      <c r="AC381" s="11">
        <f t="shared" ref="AC381:AC388" si="871">SUMPRODUCT(G381:P381, $R$5:$AA$5)</f>
        <v>0.1383726686</v>
      </c>
      <c r="AD381" s="11">
        <f t="shared" ref="AD381:AD388" si="872">SUMPRODUCT(G381:P381, $R$6:$AA$6)</f>
        <v>-0.5763839251</v>
      </c>
      <c r="AE381" s="11">
        <f t="shared" ref="AE381:AF381" si="863">IF(AC381&lt;0,0,AC381)</f>
        <v>0.1383726686</v>
      </c>
      <c r="AF381" s="11">
        <f t="shared" si="863"/>
        <v>0</v>
      </c>
      <c r="AG381" s="11">
        <f t="shared" ref="AG381:AG388" si="874">AE381+AF381</f>
        <v>0.1383726686</v>
      </c>
      <c r="AH381" s="11">
        <f t="shared" ref="AH381:AH388" si="875">(A381-AG381)^2</f>
        <v>0.7424016582</v>
      </c>
    </row>
    <row r="382">
      <c r="A382" s="12">
        <v>0.0</v>
      </c>
      <c r="B382" s="12">
        <v>1.0</v>
      </c>
      <c r="C382" s="12" t="s">
        <v>28</v>
      </c>
      <c r="D382" s="12">
        <v>27.0</v>
      </c>
      <c r="E382" s="12">
        <v>211.5</v>
      </c>
      <c r="F382" s="12" t="s">
        <v>31</v>
      </c>
      <c r="G382" s="12">
        <v>0.0</v>
      </c>
      <c r="H382" s="12">
        <v>2.0</v>
      </c>
      <c r="I382" s="12">
        <f t="shared" si="864"/>
        <v>0.3375</v>
      </c>
      <c r="J382" s="12">
        <f t="shared" si="865"/>
        <v>2.327358934</v>
      </c>
      <c r="K382" s="13">
        <f t="shared" si="866"/>
        <v>1</v>
      </c>
      <c r="L382" s="13">
        <f t="shared" si="867"/>
        <v>0</v>
      </c>
      <c r="M382" s="13">
        <f t="shared" si="868"/>
        <v>0</v>
      </c>
      <c r="N382" s="13">
        <f t="shared" si="869"/>
        <v>1</v>
      </c>
      <c r="O382" s="13">
        <f t="shared" si="870"/>
        <v>1</v>
      </c>
      <c r="P382" s="12">
        <v>1.0</v>
      </c>
      <c r="AC382" s="11">
        <f t="shared" si="871"/>
        <v>-0.9083965924</v>
      </c>
      <c r="AD382" s="11">
        <f t="shared" si="872"/>
        <v>-0.9557438666</v>
      </c>
      <c r="AE382" s="11">
        <f t="shared" ref="AE382:AF382" si="873">IF(AC382&lt;0,0,AC382)</f>
        <v>0</v>
      </c>
      <c r="AF382" s="11">
        <f t="shared" si="873"/>
        <v>0</v>
      </c>
      <c r="AG382" s="11">
        <f t="shared" si="874"/>
        <v>0</v>
      </c>
      <c r="AH382" s="11">
        <f t="shared" si="875"/>
        <v>0</v>
      </c>
    </row>
    <row r="383">
      <c r="A383" s="8">
        <v>0.0</v>
      </c>
      <c r="B383" s="8">
        <v>3.0</v>
      </c>
      <c r="C383" s="8" t="s">
        <v>28</v>
      </c>
      <c r="D383" s="8">
        <v>20.0</v>
      </c>
      <c r="E383" s="8">
        <v>4.0125</v>
      </c>
      <c r="F383" s="8" t="s">
        <v>31</v>
      </c>
      <c r="G383" s="8">
        <v>0.0</v>
      </c>
      <c r="H383" s="8">
        <v>0.0</v>
      </c>
      <c r="I383" s="8">
        <f t="shared" si="864"/>
        <v>0.25</v>
      </c>
      <c r="J383" s="8">
        <f t="shared" si="865"/>
        <v>0.7000543856</v>
      </c>
      <c r="K383" s="9">
        <f t="shared" si="866"/>
        <v>0</v>
      </c>
      <c r="L383" s="9">
        <f t="shared" si="867"/>
        <v>0</v>
      </c>
      <c r="M383" s="9">
        <f t="shared" si="868"/>
        <v>0</v>
      </c>
      <c r="N383" s="9">
        <f t="shared" si="869"/>
        <v>1</v>
      </c>
      <c r="O383" s="9">
        <f t="shared" si="870"/>
        <v>1</v>
      </c>
      <c r="P383" s="8">
        <v>1.0</v>
      </c>
      <c r="AC383" s="11">
        <f t="shared" si="871"/>
        <v>0.2335107026</v>
      </c>
      <c r="AD383" s="11">
        <f t="shared" si="872"/>
        <v>0.02824611998</v>
      </c>
      <c r="AE383" s="11">
        <f t="shared" ref="AE383:AF383" si="876">IF(AC383&lt;0,0,AC383)</f>
        <v>0.2335107026</v>
      </c>
      <c r="AF383" s="11">
        <f t="shared" si="876"/>
        <v>0.02824611998</v>
      </c>
      <c r="AG383" s="11">
        <f t="shared" si="874"/>
        <v>0.2617568226</v>
      </c>
      <c r="AH383" s="11">
        <f t="shared" si="875"/>
        <v>0.06851663415</v>
      </c>
    </row>
    <row r="384">
      <c r="A384" s="12">
        <v>0.0</v>
      </c>
      <c r="B384" s="12">
        <v>3.0</v>
      </c>
      <c r="C384" s="12" t="s">
        <v>28</v>
      </c>
      <c r="D384" s="12">
        <v>19.0</v>
      </c>
      <c r="E384" s="12">
        <v>7.775</v>
      </c>
      <c r="F384" s="12" t="s">
        <v>29</v>
      </c>
      <c r="G384" s="12">
        <v>0.0</v>
      </c>
      <c r="H384" s="12">
        <v>0.0</v>
      </c>
      <c r="I384" s="12">
        <f t="shared" si="864"/>
        <v>0.2375</v>
      </c>
      <c r="J384" s="12">
        <f t="shared" si="865"/>
        <v>0.9432471251</v>
      </c>
      <c r="K384" s="13">
        <f t="shared" si="866"/>
        <v>0</v>
      </c>
      <c r="L384" s="13">
        <f t="shared" si="867"/>
        <v>0</v>
      </c>
      <c r="M384" s="13">
        <f t="shared" si="868"/>
        <v>1</v>
      </c>
      <c r="N384" s="13">
        <f t="shared" si="869"/>
        <v>0</v>
      </c>
      <c r="O384" s="13">
        <f t="shared" si="870"/>
        <v>1</v>
      </c>
      <c r="P384" s="12">
        <v>1.0</v>
      </c>
      <c r="AC384" s="11">
        <f t="shared" si="871"/>
        <v>0.4313376955</v>
      </c>
      <c r="AD384" s="11">
        <f t="shared" si="872"/>
        <v>-0.7409557147</v>
      </c>
      <c r="AE384" s="11">
        <f t="shared" ref="AE384:AF384" si="877">IF(AC384&lt;0,0,AC384)</f>
        <v>0.4313376955</v>
      </c>
      <c r="AF384" s="11">
        <f t="shared" si="877"/>
        <v>0</v>
      </c>
      <c r="AG384" s="11">
        <f t="shared" si="874"/>
        <v>0.4313376955</v>
      </c>
      <c r="AH384" s="11">
        <f t="shared" si="875"/>
        <v>0.1860522076</v>
      </c>
    </row>
    <row r="385">
      <c r="A385" s="8">
        <v>1.0</v>
      </c>
      <c r="B385" s="8">
        <v>1.0</v>
      </c>
      <c r="C385" s="8" t="s">
        <v>30</v>
      </c>
      <c r="D385" s="8">
        <v>42.0</v>
      </c>
      <c r="E385" s="8">
        <v>227.525</v>
      </c>
      <c r="F385" s="8" t="s">
        <v>31</v>
      </c>
      <c r="G385" s="8">
        <v>0.0</v>
      </c>
      <c r="H385" s="8">
        <v>0.0</v>
      </c>
      <c r="I385" s="8">
        <f t="shared" si="864"/>
        <v>0.525</v>
      </c>
      <c r="J385" s="8">
        <f t="shared" si="865"/>
        <v>2.358933718</v>
      </c>
      <c r="K385" s="9">
        <f t="shared" si="866"/>
        <v>1</v>
      </c>
      <c r="L385" s="9">
        <f t="shared" si="867"/>
        <v>0</v>
      </c>
      <c r="M385" s="9">
        <f t="shared" si="868"/>
        <v>0</v>
      </c>
      <c r="N385" s="9">
        <f t="shared" si="869"/>
        <v>1</v>
      </c>
      <c r="O385" s="9">
        <f t="shared" si="870"/>
        <v>0</v>
      </c>
      <c r="P385" s="8">
        <v>1.0</v>
      </c>
      <c r="AC385" s="11">
        <f t="shared" si="871"/>
        <v>-1.02648369</v>
      </c>
      <c r="AD385" s="11">
        <f t="shared" si="872"/>
        <v>-0.3115797053</v>
      </c>
      <c r="AE385" s="11">
        <f t="shared" ref="AE385:AF385" si="878">IF(AC385&lt;0,0,AC385)</f>
        <v>0</v>
      </c>
      <c r="AF385" s="11">
        <f t="shared" si="878"/>
        <v>0</v>
      </c>
      <c r="AG385" s="11">
        <f t="shared" si="874"/>
        <v>0</v>
      </c>
      <c r="AH385" s="11">
        <f t="shared" si="875"/>
        <v>1</v>
      </c>
    </row>
    <row r="386">
      <c r="A386" s="12">
        <v>1.0</v>
      </c>
      <c r="B386" s="12">
        <v>3.0</v>
      </c>
      <c r="C386" s="12" t="s">
        <v>30</v>
      </c>
      <c r="D386" s="12">
        <v>1.0</v>
      </c>
      <c r="E386" s="12">
        <v>15.7417</v>
      </c>
      <c r="F386" s="12" t="s">
        <v>31</v>
      </c>
      <c r="G386" s="12">
        <v>0.0</v>
      </c>
      <c r="H386" s="12">
        <v>2.0</v>
      </c>
      <c r="I386" s="12">
        <f t="shared" si="864"/>
        <v>0.0125</v>
      </c>
      <c r="J386" s="12">
        <f t="shared" si="865"/>
        <v>1.223799555</v>
      </c>
      <c r="K386" s="13">
        <f t="shared" si="866"/>
        <v>0</v>
      </c>
      <c r="L386" s="13">
        <f t="shared" si="867"/>
        <v>0</v>
      </c>
      <c r="M386" s="13">
        <f t="shared" si="868"/>
        <v>0</v>
      </c>
      <c r="N386" s="13">
        <f t="shared" si="869"/>
        <v>1</v>
      </c>
      <c r="O386" s="13">
        <f t="shared" si="870"/>
        <v>0</v>
      </c>
      <c r="P386" s="12">
        <v>1.0</v>
      </c>
      <c r="AC386" s="11">
        <f t="shared" si="871"/>
        <v>-0.4778973767</v>
      </c>
      <c r="AD386" s="11">
        <f t="shared" si="872"/>
        <v>-0.4307777355</v>
      </c>
      <c r="AE386" s="11">
        <f t="shared" ref="AE386:AF386" si="879">IF(AC386&lt;0,0,AC386)</f>
        <v>0</v>
      </c>
      <c r="AF386" s="11">
        <f t="shared" si="879"/>
        <v>0</v>
      </c>
      <c r="AG386" s="11">
        <f t="shared" si="874"/>
        <v>0</v>
      </c>
      <c r="AH386" s="11">
        <f t="shared" si="875"/>
        <v>1</v>
      </c>
    </row>
    <row r="387">
      <c r="A387" s="8">
        <v>0.0</v>
      </c>
      <c r="B387" s="8">
        <v>3.0</v>
      </c>
      <c r="C387" s="8" t="s">
        <v>28</v>
      </c>
      <c r="D387" s="8">
        <v>32.0</v>
      </c>
      <c r="E387" s="8">
        <v>7.925</v>
      </c>
      <c r="F387" s="8" t="s">
        <v>29</v>
      </c>
      <c r="G387" s="8">
        <v>0.0</v>
      </c>
      <c r="H387" s="8">
        <v>0.0</v>
      </c>
      <c r="I387" s="8">
        <f t="shared" si="864"/>
        <v>0.4</v>
      </c>
      <c r="J387" s="8">
        <f t="shared" si="865"/>
        <v>0.9506082248</v>
      </c>
      <c r="K387" s="9">
        <f t="shared" si="866"/>
        <v>0</v>
      </c>
      <c r="L387" s="9">
        <f t="shared" si="867"/>
        <v>0</v>
      </c>
      <c r="M387" s="9">
        <f t="shared" si="868"/>
        <v>1</v>
      </c>
      <c r="N387" s="9">
        <f t="shared" si="869"/>
        <v>0</v>
      </c>
      <c r="O387" s="9">
        <f t="shared" si="870"/>
        <v>1</v>
      </c>
      <c r="P387" s="8">
        <v>1.0</v>
      </c>
      <c r="AC387" s="11">
        <f t="shared" si="871"/>
        <v>0.4611034819</v>
      </c>
      <c r="AD387" s="11">
        <f t="shared" si="872"/>
        <v>-0.777999416</v>
      </c>
      <c r="AE387" s="11">
        <f t="shared" ref="AE387:AF387" si="880">IF(AC387&lt;0,0,AC387)</f>
        <v>0.4611034819</v>
      </c>
      <c r="AF387" s="11">
        <f t="shared" si="880"/>
        <v>0</v>
      </c>
      <c r="AG387" s="11">
        <f t="shared" si="874"/>
        <v>0.4611034819</v>
      </c>
      <c r="AH387" s="11">
        <f t="shared" si="875"/>
        <v>0.212616421</v>
      </c>
    </row>
    <row r="388">
      <c r="A388" s="12">
        <v>1.0</v>
      </c>
      <c r="B388" s="12">
        <v>1.0</v>
      </c>
      <c r="C388" s="12" t="s">
        <v>30</v>
      </c>
      <c r="D388" s="12">
        <v>35.0</v>
      </c>
      <c r="E388" s="12">
        <v>52.0</v>
      </c>
      <c r="F388" s="12" t="s">
        <v>29</v>
      </c>
      <c r="G388" s="12">
        <v>1.0</v>
      </c>
      <c r="H388" s="12">
        <v>0.0</v>
      </c>
      <c r="I388" s="12">
        <f t="shared" si="864"/>
        <v>0.4375</v>
      </c>
      <c r="J388" s="12">
        <f t="shared" si="865"/>
        <v>1.72427587</v>
      </c>
      <c r="K388" s="13">
        <f t="shared" si="866"/>
        <v>1</v>
      </c>
      <c r="L388" s="13">
        <f t="shared" si="867"/>
        <v>0</v>
      </c>
      <c r="M388" s="13">
        <f t="shared" si="868"/>
        <v>1</v>
      </c>
      <c r="N388" s="13">
        <f t="shared" si="869"/>
        <v>0</v>
      </c>
      <c r="O388" s="13">
        <f t="shared" si="870"/>
        <v>0</v>
      </c>
      <c r="P388" s="12">
        <v>1.0</v>
      </c>
      <c r="AC388" s="11">
        <f t="shared" si="871"/>
        <v>-0.3966920539</v>
      </c>
      <c r="AD388" s="11">
        <f t="shared" si="872"/>
        <v>-0.4579560277</v>
      </c>
      <c r="AE388" s="11">
        <f t="shared" ref="AE388:AF388" si="881">IF(AC388&lt;0,0,AC388)</f>
        <v>0</v>
      </c>
      <c r="AF388" s="11">
        <f t="shared" si="881"/>
        <v>0</v>
      </c>
      <c r="AG388" s="11">
        <f t="shared" si="874"/>
        <v>0</v>
      </c>
      <c r="AH388" s="11">
        <f t="shared" si="875"/>
        <v>1</v>
      </c>
    </row>
    <row r="389" hidden="1">
      <c r="A389" s="8">
        <v>0.0</v>
      </c>
      <c r="B389" s="8">
        <v>3.0</v>
      </c>
      <c r="C389" s="8" t="s">
        <v>28</v>
      </c>
      <c r="D389" s="9"/>
      <c r="E389" s="8">
        <v>7.8958</v>
      </c>
      <c r="F389" s="8" t="s">
        <v>29</v>
      </c>
      <c r="G389" s="8">
        <v>0.0</v>
      </c>
      <c r="H389" s="8">
        <v>0.0</v>
      </c>
      <c r="I389" s="8"/>
      <c r="J389" s="8"/>
      <c r="K389" s="9"/>
      <c r="L389" s="9"/>
      <c r="M389" s="9"/>
      <c r="N389" s="9"/>
      <c r="O389" s="9"/>
      <c r="P389" s="9"/>
    </row>
    <row r="390">
      <c r="A390" s="12">
        <v>0.0</v>
      </c>
      <c r="B390" s="12">
        <v>2.0</v>
      </c>
      <c r="C390" s="12" t="s">
        <v>28</v>
      </c>
      <c r="D390" s="12">
        <v>18.0</v>
      </c>
      <c r="E390" s="12">
        <v>73.5</v>
      </c>
      <c r="F390" s="12" t="s">
        <v>29</v>
      </c>
      <c r="G390" s="12">
        <v>0.0</v>
      </c>
      <c r="H390" s="12">
        <v>0.0</v>
      </c>
      <c r="I390" s="12">
        <f t="shared" ref="I390:I392" si="883">D390:D1003/$D$1</f>
        <v>0.225</v>
      </c>
      <c r="J390" s="12">
        <f t="shared" ref="J390:J392" si="884">LOG10(E390:E1003 +1)</f>
        <v>1.872156273</v>
      </c>
      <c r="K390" s="13">
        <f t="shared" ref="K390:K392" si="885">IF(B390=1, 1, 0)</f>
        <v>0</v>
      </c>
      <c r="L390" s="13">
        <f t="shared" ref="L390:L392" si="886">IF(B390=2, 1, 0)</f>
        <v>1</v>
      </c>
      <c r="M390" s="13">
        <f t="shared" ref="M390:M392" si="887">IF(F390="S", 1, 0)</f>
        <v>1</v>
      </c>
      <c r="N390" s="13">
        <f t="shared" ref="N390:N392" si="888">IF(F390="C", 1,0)</f>
        <v>0</v>
      </c>
      <c r="O390" s="13">
        <f t="shared" ref="O390:O392" si="889">IF(C390="male", 1,0)</f>
        <v>1</v>
      </c>
      <c r="P390" s="12">
        <v>1.0</v>
      </c>
      <c r="AC390" s="11">
        <f t="shared" ref="AC390:AC392" si="890">SUMPRODUCT(G390:P390, $R$5:$AA$5)</f>
        <v>0.01240241272</v>
      </c>
      <c r="AD390" s="11">
        <f t="shared" ref="AD390:AD392" si="891">SUMPRODUCT(G390:P390, $R$6:$AA$6)</f>
        <v>-1.20645113</v>
      </c>
      <c r="AE390" s="11">
        <f t="shared" ref="AE390:AF390" si="882">IF(AC390&lt;0,0,AC390)</f>
        <v>0.01240241272</v>
      </c>
      <c r="AF390" s="11">
        <f t="shared" si="882"/>
        <v>0</v>
      </c>
      <c r="AG390" s="11">
        <f t="shared" ref="AG390:AG392" si="893">AE390+AF390</f>
        <v>0.01240241272</v>
      </c>
      <c r="AH390" s="11">
        <f t="shared" ref="AH390:AH392" si="894">(A390-AG390)^2</f>
        <v>0.0001538198412</v>
      </c>
    </row>
    <row r="391">
      <c r="A391" s="8">
        <v>0.0</v>
      </c>
      <c r="B391" s="8">
        <v>3.0</v>
      </c>
      <c r="C391" s="8" t="s">
        <v>28</v>
      </c>
      <c r="D391" s="8">
        <v>1.0</v>
      </c>
      <c r="E391" s="8">
        <v>46.9</v>
      </c>
      <c r="F391" s="8" t="s">
        <v>29</v>
      </c>
      <c r="G391" s="8">
        <v>5.0</v>
      </c>
      <c r="H391" s="8">
        <v>2.0</v>
      </c>
      <c r="I391" s="8">
        <f t="shared" si="883"/>
        <v>0.0125</v>
      </c>
      <c r="J391" s="8">
        <f t="shared" si="884"/>
        <v>1.680335513</v>
      </c>
      <c r="K391" s="9">
        <f t="shared" si="885"/>
        <v>0</v>
      </c>
      <c r="L391" s="9">
        <f t="shared" si="886"/>
        <v>0</v>
      </c>
      <c r="M391" s="9">
        <f t="shared" si="887"/>
        <v>1</v>
      </c>
      <c r="N391" s="9">
        <f t="shared" si="888"/>
        <v>0</v>
      </c>
      <c r="O391" s="9">
        <f t="shared" si="889"/>
        <v>1</v>
      </c>
      <c r="P391" s="8">
        <v>1.0</v>
      </c>
      <c r="AC391" s="11">
        <f t="shared" si="890"/>
        <v>0.6144818192</v>
      </c>
      <c r="AD391" s="11">
        <f t="shared" si="891"/>
        <v>0.373750426</v>
      </c>
      <c r="AE391" s="11">
        <f t="shared" ref="AE391:AF391" si="892">IF(AC391&lt;0,0,AC391)</f>
        <v>0.6144818192</v>
      </c>
      <c r="AF391" s="11">
        <f t="shared" si="892"/>
        <v>0.373750426</v>
      </c>
      <c r="AG391" s="11">
        <f t="shared" si="893"/>
        <v>0.9882322452</v>
      </c>
      <c r="AH391" s="11">
        <f t="shared" si="894"/>
        <v>0.9766029705</v>
      </c>
    </row>
    <row r="392">
      <c r="A392" s="12">
        <v>1.0</v>
      </c>
      <c r="B392" s="12">
        <v>2.0</v>
      </c>
      <c r="C392" s="12" t="s">
        <v>30</v>
      </c>
      <c r="D392" s="12">
        <v>36.0</v>
      </c>
      <c r="E392" s="12">
        <v>13.0</v>
      </c>
      <c r="F392" s="12" t="s">
        <v>29</v>
      </c>
      <c r="G392" s="12">
        <v>0.0</v>
      </c>
      <c r="H392" s="12">
        <v>0.0</v>
      </c>
      <c r="I392" s="12">
        <f t="shared" si="883"/>
        <v>0.45</v>
      </c>
      <c r="J392" s="12">
        <f t="shared" si="884"/>
        <v>1.146128036</v>
      </c>
      <c r="K392" s="13">
        <f t="shared" si="885"/>
        <v>0</v>
      </c>
      <c r="L392" s="13">
        <f t="shared" si="886"/>
        <v>1</v>
      </c>
      <c r="M392" s="13">
        <f t="shared" si="887"/>
        <v>1</v>
      </c>
      <c r="N392" s="13">
        <f t="shared" si="888"/>
        <v>0</v>
      </c>
      <c r="O392" s="13">
        <f t="shared" si="889"/>
        <v>0</v>
      </c>
      <c r="P392" s="12">
        <v>1.0</v>
      </c>
      <c r="AC392" s="11">
        <f t="shared" si="890"/>
        <v>0.00790110023</v>
      </c>
      <c r="AD392" s="11">
        <f t="shared" si="891"/>
        <v>-0.8859753158</v>
      </c>
      <c r="AE392" s="11">
        <f t="shared" ref="AE392:AF392" si="895">IF(AC392&lt;0,0,AC392)</f>
        <v>0.00790110023</v>
      </c>
      <c r="AF392" s="11">
        <f t="shared" si="895"/>
        <v>0</v>
      </c>
      <c r="AG392" s="11">
        <f t="shared" si="893"/>
        <v>0.00790110023</v>
      </c>
      <c r="AH392" s="11">
        <f t="shared" si="894"/>
        <v>0.9842602269</v>
      </c>
    </row>
    <row r="393" hidden="1">
      <c r="A393" s="8">
        <v>0.0</v>
      </c>
      <c r="B393" s="8">
        <v>3.0</v>
      </c>
      <c r="C393" s="8" t="s">
        <v>28</v>
      </c>
      <c r="D393" s="9"/>
      <c r="E393" s="8">
        <v>7.7292</v>
      </c>
      <c r="F393" s="8" t="s">
        <v>33</v>
      </c>
      <c r="G393" s="8">
        <v>0.0</v>
      </c>
      <c r="H393" s="8">
        <v>0.0</v>
      </c>
      <c r="I393" s="8"/>
      <c r="J393" s="8"/>
      <c r="K393" s="9"/>
      <c r="L393" s="9"/>
      <c r="M393" s="9"/>
      <c r="N393" s="9"/>
      <c r="O393" s="9"/>
      <c r="P393" s="9"/>
    </row>
    <row r="394">
      <c r="A394" s="12">
        <v>1.0</v>
      </c>
      <c r="B394" s="12">
        <v>2.0</v>
      </c>
      <c r="C394" s="12" t="s">
        <v>30</v>
      </c>
      <c r="D394" s="12">
        <v>17.0</v>
      </c>
      <c r="E394" s="12">
        <v>12.0</v>
      </c>
      <c r="F394" s="12" t="s">
        <v>31</v>
      </c>
      <c r="G394" s="12">
        <v>0.0</v>
      </c>
      <c r="H394" s="12">
        <v>0.0</v>
      </c>
      <c r="I394" s="12">
        <f t="shared" ref="I394:I413" si="897">D394:D1003/$D$1</f>
        <v>0.2125</v>
      </c>
      <c r="J394" s="12">
        <f t="shared" ref="J394:J413" si="898">LOG10(E394:E1003 +1)</f>
        <v>1.113943352</v>
      </c>
      <c r="K394" s="13">
        <f t="shared" ref="K394:K413" si="899">IF(B394=1, 1, 0)</f>
        <v>0</v>
      </c>
      <c r="L394" s="13">
        <f t="shared" ref="L394:L413" si="900">IF(B394=2, 1, 0)</f>
        <v>1</v>
      </c>
      <c r="M394" s="13">
        <f t="shared" ref="M394:M413" si="901">IF(F394="S", 1, 0)</f>
        <v>0</v>
      </c>
      <c r="N394" s="13">
        <f t="shared" ref="N394:N413" si="902">IF(F394="C", 1,0)</f>
        <v>1</v>
      </c>
      <c r="O394" s="13">
        <f t="shared" ref="O394:O413" si="903">IF(C394="male", 1,0)</f>
        <v>0</v>
      </c>
      <c r="P394" s="12">
        <v>1.0</v>
      </c>
      <c r="AC394" s="11">
        <f t="shared" ref="AC394:AC413" si="904">SUMPRODUCT(G394:P394, $R$5:$AA$5)</f>
        <v>-0.3155507155</v>
      </c>
      <c r="AD394" s="11">
        <f t="shared" ref="AD394:AD413" si="905">SUMPRODUCT(G394:P394, $R$6:$AA$6)</f>
        <v>-0.1221880147</v>
      </c>
      <c r="AE394" s="11">
        <f t="shared" ref="AE394:AF394" si="896">IF(AC394&lt;0,0,AC394)</f>
        <v>0</v>
      </c>
      <c r="AF394" s="11">
        <f t="shared" si="896"/>
        <v>0</v>
      </c>
      <c r="AG394" s="11">
        <f t="shared" ref="AG394:AG413" si="907">AE394+AF394</f>
        <v>0</v>
      </c>
      <c r="AH394" s="11">
        <f t="shared" ref="AH394:AH413" si="908">(A394-AG394)^2</f>
        <v>1</v>
      </c>
    </row>
    <row r="395">
      <c r="A395" s="8">
        <v>1.0</v>
      </c>
      <c r="B395" s="8">
        <v>1.0</v>
      </c>
      <c r="C395" s="8" t="s">
        <v>28</v>
      </c>
      <c r="D395" s="8">
        <v>36.0</v>
      </c>
      <c r="E395" s="8">
        <v>120.0</v>
      </c>
      <c r="F395" s="8" t="s">
        <v>29</v>
      </c>
      <c r="G395" s="8">
        <v>1.0</v>
      </c>
      <c r="H395" s="8">
        <v>2.0</v>
      </c>
      <c r="I395" s="8">
        <f t="shared" si="897"/>
        <v>0.45</v>
      </c>
      <c r="J395" s="8">
        <f t="shared" si="898"/>
        <v>2.08278537</v>
      </c>
      <c r="K395" s="9">
        <f t="shared" si="899"/>
        <v>1</v>
      </c>
      <c r="L395" s="9">
        <f t="shared" si="900"/>
        <v>0</v>
      </c>
      <c r="M395" s="9">
        <f t="shared" si="901"/>
        <v>1</v>
      </c>
      <c r="N395" s="9">
        <f t="shared" si="902"/>
        <v>0</v>
      </c>
      <c r="O395" s="9">
        <f t="shared" si="903"/>
        <v>1</v>
      </c>
      <c r="P395" s="8">
        <v>1.0</v>
      </c>
      <c r="AC395" s="11">
        <f t="shared" si="904"/>
        <v>-0.3787816129</v>
      </c>
      <c r="AD395" s="11">
        <f t="shared" si="905"/>
        <v>-1.254659183</v>
      </c>
      <c r="AE395" s="11">
        <f t="shared" ref="AE395:AF395" si="906">IF(AC395&lt;0,0,AC395)</f>
        <v>0</v>
      </c>
      <c r="AF395" s="11">
        <f t="shared" si="906"/>
        <v>0</v>
      </c>
      <c r="AG395" s="11">
        <f t="shared" si="907"/>
        <v>0</v>
      </c>
      <c r="AH395" s="11">
        <f t="shared" si="908"/>
        <v>1</v>
      </c>
    </row>
    <row r="396">
      <c r="A396" s="12">
        <v>1.0</v>
      </c>
      <c r="B396" s="12">
        <v>3.0</v>
      </c>
      <c r="C396" s="12" t="s">
        <v>28</v>
      </c>
      <c r="D396" s="12">
        <v>21.0</v>
      </c>
      <c r="E396" s="12">
        <v>7.7958</v>
      </c>
      <c r="F396" s="12" t="s">
        <v>29</v>
      </c>
      <c r="G396" s="12">
        <v>0.0</v>
      </c>
      <c r="H396" s="12">
        <v>0.0</v>
      </c>
      <c r="I396" s="12">
        <f t="shared" si="897"/>
        <v>0.2625</v>
      </c>
      <c r="J396" s="12">
        <f t="shared" si="898"/>
        <v>0.9442753458</v>
      </c>
      <c r="K396" s="13">
        <f t="shared" si="899"/>
        <v>0</v>
      </c>
      <c r="L396" s="13">
        <f t="shared" si="900"/>
        <v>0</v>
      </c>
      <c r="M396" s="13">
        <f t="shared" si="901"/>
        <v>1</v>
      </c>
      <c r="N396" s="13">
        <f t="shared" si="902"/>
        <v>0</v>
      </c>
      <c r="O396" s="13">
        <f t="shared" si="903"/>
        <v>1</v>
      </c>
      <c r="P396" s="12">
        <v>1.0</v>
      </c>
      <c r="AC396" s="11">
        <f t="shared" si="904"/>
        <v>0.4359544817</v>
      </c>
      <c r="AD396" s="11">
        <f t="shared" si="905"/>
        <v>-0.7466254828</v>
      </c>
      <c r="AE396" s="11">
        <f t="shared" ref="AE396:AF396" si="909">IF(AC396&lt;0,0,AC396)</f>
        <v>0.4359544817</v>
      </c>
      <c r="AF396" s="11">
        <f t="shared" si="909"/>
        <v>0</v>
      </c>
      <c r="AG396" s="11">
        <f t="shared" si="907"/>
        <v>0.4359544817</v>
      </c>
      <c r="AH396" s="11">
        <f t="shared" si="908"/>
        <v>0.3181473467</v>
      </c>
    </row>
    <row r="397">
      <c r="A397" s="8">
        <v>0.0</v>
      </c>
      <c r="B397" s="8">
        <v>3.0</v>
      </c>
      <c r="C397" s="8" t="s">
        <v>28</v>
      </c>
      <c r="D397" s="8">
        <v>28.0</v>
      </c>
      <c r="E397" s="8">
        <v>7.925</v>
      </c>
      <c r="F397" s="8" t="s">
        <v>29</v>
      </c>
      <c r="G397" s="8">
        <v>2.0</v>
      </c>
      <c r="H397" s="8">
        <v>0.0</v>
      </c>
      <c r="I397" s="8">
        <f t="shared" si="897"/>
        <v>0.35</v>
      </c>
      <c r="J397" s="8">
        <f t="shared" si="898"/>
        <v>0.9506082248</v>
      </c>
      <c r="K397" s="9">
        <f t="shared" si="899"/>
        <v>0</v>
      </c>
      <c r="L397" s="9">
        <f t="shared" si="900"/>
        <v>0</v>
      </c>
      <c r="M397" s="9">
        <f t="shared" si="901"/>
        <v>1</v>
      </c>
      <c r="N397" s="9">
        <f t="shared" si="902"/>
        <v>0</v>
      </c>
      <c r="O397" s="9">
        <f t="shared" si="903"/>
        <v>1</v>
      </c>
      <c r="P397" s="8">
        <v>1.0</v>
      </c>
      <c r="AC397" s="11">
        <f t="shared" si="904"/>
        <v>0.7145708293</v>
      </c>
      <c r="AD397" s="11">
        <f t="shared" si="905"/>
        <v>-0.04666693699</v>
      </c>
      <c r="AE397" s="11">
        <f t="shared" ref="AE397:AF397" si="910">IF(AC397&lt;0,0,AC397)</f>
        <v>0.7145708293</v>
      </c>
      <c r="AF397" s="11">
        <f t="shared" si="910"/>
        <v>0</v>
      </c>
      <c r="AG397" s="11">
        <f t="shared" si="907"/>
        <v>0.7145708293</v>
      </c>
      <c r="AH397" s="11">
        <f t="shared" si="908"/>
        <v>0.51061147</v>
      </c>
    </row>
    <row r="398">
      <c r="A398" s="12">
        <v>1.0</v>
      </c>
      <c r="B398" s="12">
        <v>1.0</v>
      </c>
      <c r="C398" s="12" t="s">
        <v>30</v>
      </c>
      <c r="D398" s="12">
        <v>23.0</v>
      </c>
      <c r="E398" s="12">
        <v>113.275</v>
      </c>
      <c r="F398" s="12" t="s">
        <v>31</v>
      </c>
      <c r="G398" s="12">
        <v>1.0</v>
      </c>
      <c r="H398" s="12">
        <v>0.0</v>
      </c>
      <c r="I398" s="12">
        <f t="shared" si="897"/>
        <v>0.2875</v>
      </c>
      <c r="J398" s="12">
        <f t="shared" si="898"/>
        <v>2.05795123</v>
      </c>
      <c r="K398" s="13">
        <f t="shared" si="899"/>
        <v>1</v>
      </c>
      <c r="L398" s="13">
        <f t="shared" si="900"/>
        <v>0</v>
      </c>
      <c r="M398" s="13">
        <f t="shared" si="901"/>
        <v>0</v>
      </c>
      <c r="N398" s="13">
        <f t="shared" si="902"/>
        <v>1</v>
      </c>
      <c r="O398" s="13">
        <f t="shared" si="903"/>
        <v>0</v>
      </c>
      <c r="P398" s="12">
        <v>1.0</v>
      </c>
      <c r="AC398" s="11">
        <f t="shared" si="904"/>
        <v>-0.8340594342</v>
      </c>
      <c r="AD398" s="11">
        <f t="shared" si="905"/>
        <v>0.184306832</v>
      </c>
      <c r="AE398" s="11">
        <f t="shared" ref="AE398:AF398" si="911">IF(AC398&lt;0,0,AC398)</f>
        <v>0</v>
      </c>
      <c r="AF398" s="11">
        <f t="shared" si="911"/>
        <v>0.184306832</v>
      </c>
      <c r="AG398" s="11">
        <f t="shared" si="907"/>
        <v>0.184306832</v>
      </c>
      <c r="AH398" s="11">
        <f t="shared" si="908"/>
        <v>0.6653553443</v>
      </c>
    </row>
    <row r="399">
      <c r="A399" s="8">
        <v>1.0</v>
      </c>
      <c r="B399" s="8">
        <v>3.0</v>
      </c>
      <c r="C399" s="8" t="s">
        <v>30</v>
      </c>
      <c r="D399" s="8">
        <v>24.0</v>
      </c>
      <c r="E399" s="8">
        <v>16.7</v>
      </c>
      <c r="F399" s="8" t="s">
        <v>29</v>
      </c>
      <c r="G399" s="8">
        <v>0.0</v>
      </c>
      <c r="H399" s="8">
        <v>2.0</v>
      </c>
      <c r="I399" s="8">
        <f t="shared" si="897"/>
        <v>0.3</v>
      </c>
      <c r="J399" s="8">
        <f t="shared" si="898"/>
        <v>1.247973266</v>
      </c>
      <c r="K399" s="9">
        <f t="shared" si="899"/>
        <v>0</v>
      </c>
      <c r="L399" s="9">
        <f t="shared" si="900"/>
        <v>0</v>
      </c>
      <c r="M399" s="9">
        <f t="shared" si="901"/>
        <v>1</v>
      </c>
      <c r="N399" s="9">
        <f t="shared" si="902"/>
        <v>0</v>
      </c>
      <c r="O399" s="9">
        <f t="shared" si="903"/>
        <v>0</v>
      </c>
      <c r="P399" s="8">
        <v>1.0</v>
      </c>
      <c r="AC399" s="11">
        <f t="shared" si="904"/>
        <v>-0.1415971612</v>
      </c>
      <c r="AD399" s="11">
        <f t="shared" si="905"/>
        <v>-1.20307883</v>
      </c>
      <c r="AE399" s="11">
        <f t="shared" ref="AE399:AF399" si="912">IF(AC399&lt;0,0,AC399)</f>
        <v>0</v>
      </c>
      <c r="AF399" s="11">
        <f t="shared" si="912"/>
        <v>0</v>
      </c>
      <c r="AG399" s="11">
        <f t="shared" si="907"/>
        <v>0</v>
      </c>
      <c r="AH399" s="11">
        <f t="shared" si="908"/>
        <v>1</v>
      </c>
    </row>
    <row r="400">
      <c r="A400" s="12">
        <v>0.0</v>
      </c>
      <c r="B400" s="12">
        <v>3.0</v>
      </c>
      <c r="C400" s="12" t="s">
        <v>28</v>
      </c>
      <c r="D400" s="12">
        <v>22.0</v>
      </c>
      <c r="E400" s="12">
        <v>7.7958</v>
      </c>
      <c r="F400" s="12" t="s">
        <v>29</v>
      </c>
      <c r="G400" s="12">
        <v>0.0</v>
      </c>
      <c r="H400" s="12">
        <v>0.0</v>
      </c>
      <c r="I400" s="12">
        <f t="shared" si="897"/>
        <v>0.275</v>
      </c>
      <c r="J400" s="12">
        <f t="shared" si="898"/>
        <v>0.9442753458</v>
      </c>
      <c r="K400" s="13">
        <f t="shared" si="899"/>
        <v>0</v>
      </c>
      <c r="L400" s="13">
        <f t="shared" si="900"/>
        <v>0</v>
      </c>
      <c r="M400" s="13">
        <f t="shared" si="901"/>
        <v>1</v>
      </c>
      <c r="N400" s="13">
        <f t="shared" si="902"/>
        <v>0</v>
      </c>
      <c r="O400" s="13">
        <f t="shared" si="903"/>
        <v>1</v>
      </c>
      <c r="P400" s="12">
        <v>1.0</v>
      </c>
      <c r="AC400" s="11">
        <f t="shared" si="904"/>
        <v>0.4384474724</v>
      </c>
      <c r="AD400" s="11">
        <f t="shared" si="905"/>
        <v>-0.7493160653</v>
      </c>
      <c r="AE400" s="11">
        <f t="shared" ref="AE400:AF400" si="913">IF(AC400&lt;0,0,AC400)</f>
        <v>0.4384474724</v>
      </c>
      <c r="AF400" s="11">
        <f t="shared" si="913"/>
        <v>0</v>
      </c>
      <c r="AG400" s="11">
        <f t="shared" si="907"/>
        <v>0.4384474724</v>
      </c>
      <c r="AH400" s="11">
        <f t="shared" si="908"/>
        <v>0.1922361861</v>
      </c>
    </row>
    <row r="401">
      <c r="A401" s="8">
        <v>0.0</v>
      </c>
      <c r="B401" s="8">
        <v>3.0</v>
      </c>
      <c r="C401" s="8" t="s">
        <v>30</v>
      </c>
      <c r="D401" s="8">
        <v>31.0</v>
      </c>
      <c r="E401" s="8">
        <v>7.8542</v>
      </c>
      <c r="F401" s="8" t="s">
        <v>29</v>
      </c>
      <c r="G401" s="8">
        <v>0.0</v>
      </c>
      <c r="H401" s="8">
        <v>0.0</v>
      </c>
      <c r="I401" s="8">
        <f t="shared" si="897"/>
        <v>0.3875</v>
      </c>
      <c r="J401" s="8">
        <f t="shared" si="898"/>
        <v>0.9471493277</v>
      </c>
      <c r="K401" s="9">
        <f t="shared" si="899"/>
        <v>0</v>
      </c>
      <c r="L401" s="9">
        <f t="shared" si="900"/>
        <v>0</v>
      </c>
      <c r="M401" s="9">
        <f t="shared" si="901"/>
        <v>1</v>
      </c>
      <c r="N401" s="9">
        <f t="shared" si="902"/>
        <v>0</v>
      </c>
      <c r="O401" s="9">
        <f t="shared" si="903"/>
        <v>0</v>
      </c>
      <c r="P401" s="8">
        <v>1.0</v>
      </c>
      <c r="AC401" s="11">
        <f t="shared" si="904"/>
        <v>0.1497880354</v>
      </c>
      <c r="AD401" s="11">
        <f t="shared" si="905"/>
        <v>-0.6092148109</v>
      </c>
      <c r="AE401" s="11">
        <f t="shared" ref="AE401:AF401" si="914">IF(AC401&lt;0,0,AC401)</f>
        <v>0.1497880354</v>
      </c>
      <c r="AF401" s="11">
        <f t="shared" si="914"/>
        <v>0</v>
      </c>
      <c r="AG401" s="11">
        <f t="shared" si="907"/>
        <v>0.1497880354</v>
      </c>
      <c r="AH401" s="11">
        <f t="shared" si="908"/>
        <v>0.02243645554</v>
      </c>
    </row>
    <row r="402">
      <c r="A402" s="12">
        <v>0.0</v>
      </c>
      <c r="B402" s="12">
        <v>2.0</v>
      </c>
      <c r="C402" s="12" t="s">
        <v>28</v>
      </c>
      <c r="D402" s="12">
        <v>46.0</v>
      </c>
      <c r="E402" s="12">
        <v>26.0</v>
      </c>
      <c r="F402" s="12" t="s">
        <v>29</v>
      </c>
      <c r="G402" s="12">
        <v>0.0</v>
      </c>
      <c r="H402" s="12">
        <v>0.0</v>
      </c>
      <c r="I402" s="12">
        <f t="shared" si="897"/>
        <v>0.575</v>
      </c>
      <c r="J402" s="12">
        <f t="shared" si="898"/>
        <v>1.431363764</v>
      </c>
      <c r="K402" s="13">
        <f t="shared" si="899"/>
        <v>0</v>
      </c>
      <c r="L402" s="13">
        <f t="shared" si="900"/>
        <v>1</v>
      </c>
      <c r="M402" s="13">
        <f t="shared" si="901"/>
        <v>1</v>
      </c>
      <c r="N402" s="13">
        <f t="shared" si="902"/>
        <v>0</v>
      </c>
      <c r="O402" s="13">
        <f t="shared" si="903"/>
        <v>1</v>
      </c>
      <c r="P402" s="12">
        <v>1.0</v>
      </c>
      <c r="AC402" s="11">
        <f t="shared" si="904"/>
        <v>0.2404780638</v>
      </c>
      <c r="AD402" s="11">
        <f t="shared" si="905"/>
        <v>-1.158064875</v>
      </c>
      <c r="AE402" s="11">
        <f t="shared" ref="AE402:AF402" si="915">IF(AC402&lt;0,0,AC402)</f>
        <v>0.2404780638</v>
      </c>
      <c r="AF402" s="11">
        <f t="shared" si="915"/>
        <v>0</v>
      </c>
      <c r="AG402" s="11">
        <f t="shared" si="907"/>
        <v>0.2404780638</v>
      </c>
      <c r="AH402" s="11">
        <f t="shared" si="908"/>
        <v>0.05782969916</v>
      </c>
    </row>
    <row r="403">
      <c r="A403" s="8">
        <v>0.0</v>
      </c>
      <c r="B403" s="8">
        <v>2.0</v>
      </c>
      <c r="C403" s="8" t="s">
        <v>28</v>
      </c>
      <c r="D403" s="8">
        <v>23.0</v>
      </c>
      <c r="E403" s="8">
        <v>10.5</v>
      </c>
      <c r="F403" s="8" t="s">
        <v>29</v>
      </c>
      <c r="G403" s="8">
        <v>0.0</v>
      </c>
      <c r="H403" s="8">
        <v>0.0</v>
      </c>
      <c r="I403" s="8">
        <f t="shared" si="897"/>
        <v>0.2875</v>
      </c>
      <c r="J403" s="8">
        <f t="shared" si="898"/>
        <v>1.06069784</v>
      </c>
      <c r="K403" s="9">
        <f t="shared" si="899"/>
        <v>0</v>
      </c>
      <c r="L403" s="9">
        <f t="shared" si="900"/>
        <v>1</v>
      </c>
      <c r="M403" s="9">
        <f t="shared" si="901"/>
        <v>1</v>
      </c>
      <c r="N403" s="9">
        <f t="shared" si="902"/>
        <v>0</v>
      </c>
      <c r="O403" s="9">
        <f t="shared" si="903"/>
        <v>1</v>
      </c>
      <c r="P403" s="8">
        <v>1.0</v>
      </c>
      <c r="AC403" s="11">
        <f t="shared" si="904"/>
        <v>0.3162313873</v>
      </c>
      <c r="AD403" s="11">
        <f t="shared" si="905"/>
        <v>-0.9921421892</v>
      </c>
      <c r="AE403" s="11">
        <f t="shared" ref="AE403:AF403" si="916">IF(AC403&lt;0,0,AC403)</f>
        <v>0.3162313873</v>
      </c>
      <c r="AF403" s="11">
        <f t="shared" si="916"/>
        <v>0</v>
      </c>
      <c r="AG403" s="11">
        <f t="shared" si="907"/>
        <v>0.3162313873</v>
      </c>
      <c r="AH403" s="11">
        <f t="shared" si="908"/>
        <v>0.1000022903</v>
      </c>
    </row>
    <row r="404">
      <c r="A404" s="12">
        <v>1.0</v>
      </c>
      <c r="B404" s="12">
        <v>2.0</v>
      </c>
      <c r="C404" s="12" t="s">
        <v>30</v>
      </c>
      <c r="D404" s="12">
        <v>28.0</v>
      </c>
      <c r="E404" s="12">
        <v>12.65</v>
      </c>
      <c r="F404" s="12" t="s">
        <v>29</v>
      </c>
      <c r="G404" s="12">
        <v>0.0</v>
      </c>
      <c r="H404" s="12">
        <v>0.0</v>
      </c>
      <c r="I404" s="12">
        <f t="shared" si="897"/>
        <v>0.35</v>
      </c>
      <c r="J404" s="12">
        <f t="shared" si="898"/>
        <v>1.135132651</v>
      </c>
      <c r="K404" s="13">
        <f t="shared" si="899"/>
        <v>0</v>
      </c>
      <c r="L404" s="13">
        <f t="shared" si="900"/>
        <v>1</v>
      </c>
      <c r="M404" s="13">
        <f t="shared" si="901"/>
        <v>1</v>
      </c>
      <c r="N404" s="13">
        <f t="shared" si="902"/>
        <v>0</v>
      </c>
      <c r="O404" s="13">
        <f t="shared" si="903"/>
        <v>0</v>
      </c>
      <c r="P404" s="12">
        <v>1.0</v>
      </c>
      <c r="AC404" s="11">
        <f t="shared" si="904"/>
        <v>-0.008094798655</v>
      </c>
      <c r="AD404" s="11">
        <f t="shared" si="905"/>
        <v>-0.8613644483</v>
      </c>
      <c r="AE404" s="11">
        <f t="shared" ref="AE404:AF404" si="917">IF(AC404&lt;0,0,AC404)</f>
        <v>0</v>
      </c>
      <c r="AF404" s="11">
        <f t="shared" si="917"/>
        <v>0</v>
      </c>
      <c r="AG404" s="11">
        <f t="shared" si="907"/>
        <v>0</v>
      </c>
      <c r="AH404" s="11">
        <f t="shared" si="908"/>
        <v>1</v>
      </c>
    </row>
    <row r="405">
      <c r="A405" s="8">
        <v>1.0</v>
      </c>
      <c r="B405" s="8">
        <v>3.0</v>
      </c>
      <c r="C405" s="8" t="s">
        <v>28</v>
      </c>
      <c r="D405" s="8">
        <v>39.0</v>
      </c>
      <c r="E405" s="8">
        <v>7.925</v>
      </c>
      <c r="F405" s="8" t="s">
        <v>29</v>
      </c>
      <c r="G405" s="8">
        <v>0.0</v>
      </c>
      <c r="H405" s="8">
        <v>0.0</v>
      </c>
      <c r="I405" s="8">
        <f t="shared" si="897"/>
        <v>0.4875</v>
      </c>
      <c r="J405" s="8">
        <f t="shared" si="898"/>
        <v>0.9506082248</v>
      </c>
      <c r="K405" s="9">
        <f t="shared" si="899"/>
        <v>0</v>
      </c>
      <c r="L405" s="9">
        <f t="shared" si="900"/>
        <v>0</v>
      </c>
      <c r="M405" s="9">
        <f t="shared" si="901"/>
        <v>1</v>
      </c>
      <c r="N405" s="9">
        <f t="shared" si="902"/>
        <v>0</v>
      </c>
      <c r="O405" s="9">
        <f t="shared" si="903"/>
        <v>1</v>
      </c>
      <c r="P405" s="8">
        <v>1.0</v>
      </c>
      <c r="AC405" s="11">
        <f t="shared" si="904"/>
        <v>0.4785544166</v>
      </c>
      <c r="AD405" s="11">
        <f t="shared" si="905"/>
        <v>-0.7968334934</v>
      </c>
      <c r="AE405" s="11">
        <f t="shared" ref="AE405:AF405" si="918">IF(AC405&lt;0,0,AC405)</f>
        <v>0.4785544166</v>
      </c>
      <c r="AF405" s="11">
        <f t="shared" si="918"/>
        <v>0</v>
      </c>
      <c r="AG405" s="11">
        <f t="shared" si="907"/>
        <v>0.4785544166</v>
      </c>
      <c r="AH405" s="11">
        <f t="shared" si="908"/>
        <v>0.2719054965</v>
      </c>
    </row>
    <row r="406">
      <c r="A406" s="12">
        <v>0.0</v>
      </c>
      <c r="B406" s="12">
        <v>3.0</v>
      </c>
      <c r="C406" s="12" t="s">
        <v>28</v>
      </c>
      <c r="D406" s="12">
        <v>26.0</v>
      </c>
      <c r="E406" s="12">
        <v>8.05</v>
      </c>
      <c r="F406" s="12" t="s">
        <v>29</v>
      </c>
      <c r="G406" s="12">
        <v>0.0</v>
      </c>
      <c r="H406" s="12">
        <v>0.0</v>
      </c>
      <c r="I406" s="12">
        <f t="shared" si="897"/>
        <v>0.325</v>
      </c>
      <c r="J406" s="12">
        <f t="shared" si="898"/>
        <v>0.9566485792</v>
      </c>
      <c r="K406" s="13">
        <f t="shared" si="899"/>
        <v>0</v>
      </c>
      <c r="L406" s="13">
        <f t="shared" si="900"/>
        <v>0</v>
      </c>
      <c r="M406" s="13">
        <f t="shared" si="901"/>
        <v>1</v>
      </c>
      <c r="N406" s="13">
        <f t="shared" si="902"/>
        <v>0</v>
      </c>
      <c r="O406" s="13">
        <f t="shared" si="903"/>
        <v>1</v>
      </c>
      <c r="P406" s="12">
        <v>1.0</v>
      </c>
      <c r="AC406" s="11">
        <f t="shared" si="904"/>
        <v>0.4439766751</v>
      </c>
      <c r="AD406" s="11">
        <f t="shared" si="905"/>
        <v>-0.7635513403</v>
      </c>
      <c r="AE406" s="11">
        <f t="shared" ref="AE406:AF406" si="919">IF(AC406&lt;0,0,AC406)</f>
        <v>0.4439766751</v>
      </c>
      <c r="AF406" s="11">
        <f t="shared" si="919"/>
        <v>0</v>
      </c>
      <c r="AG406" s="11">
        <f t="shared" si="907"/>
        <v>0.4439766751</v>
      </c>
      <c r="AH406" s="11">
        <f t="shared" si="908"/>
        <v>0.197115288</v>
      </c>
    </row>
    <row r="407">
      <c r="A407" s="8">
        <v>0.0</v>
      </c>
      <c r="B407" s="8">
        <v>3.0</v>
      </c>
      <c r="C407" s="8" t="s">
        <v>30</v>
      </c>
      <c r="D407" s="8">
        <v>21.0</v>
      </c>
      <c r="E407" s="8">
        <v>9.825</v>
      </c>
      <c r="F407" s="8" t="s">
        <v>29</v>
      </c>
      <c r="G407" s="8">
        <v>1.0</v>
      </c>
      <c r="H407" s="8">
        <v>0.0</v>
      </c>
      <c r="I407" s="8">
        <f t="shared" si="897"/>
        <v>0.2625</v>
      </c>
      <c r="J407" s="8">
        <f t="shared" si="898"/>
        <v>1.034427905</v>
      </c>
      <c r="K407" s="9">
        <f t="shared" si="899"/>
        <v>0</v>
      </c>
      <c r="L407" s="9">
        <f t="shared" si="900"/>
        <v>0</v>
      </c>
      <c r="M407" s="9">
        <f t="shared" si="901"/>
        <v>1</v>
      </c>
      <c r="N407" s="9">
        <f t="shared" si="902"/>
        <v>0</v>
      </c>
      <c r="O407" s="9">
        <f t="shared" si="903"/>
        <v>0</v>
      </c>
      <c r="P407" s="8">
        <v>1.0</v>
      </c>
      <c r="AC407" s="11">
        <f t="shared" si="904"/>
        <v>0.2252393488</v>
      </c>
      <c r="AD407" s="11">
        <f t="shared" si="905"/>
        <v>-0.2465214455</v>
      </c>
      <c r="AE407" s="11">
        <f t="shared" ref="AE407:AF407" si="920">IF(AC407&lt;0,0,AC407)</f>
        <v>0.2252393488</v>
      </c>
      <c r="AF407" s="11">
        <f t="shared" si="920"/>
        <v>0</v>
      </c>
      <c r="AG407" s="11">
        <f t="shared" si="907"/>
        <v>0.2252393488</v>
      </c>
      <c r="AH407" s="11">
        <f t="shared" si="908"/>
        <v>0.05073276424</v>
      </c>
    </row>
    <row r="408">
      <c r="A408" s="12">
        <v>0.0</v>
      </c>
      <c r="B408" s="12">
        <v>3.0</v>
      </c>
      <c r="C408" s="12" t="s">
        <v>28</v>
      </c>
      <c r="D408" s="12">
        <v>28.0</v>
      </c>
      <c r="E408" s="12">
        <v>15.85</v>
      </c>
      <c r="F408" s="12" t="s">
        <v>29</v>
      </c>
      <c r="G408" s="12">
        <v>1.0</v>
      </c>
      <c r="H408" s="12">
        <v>0.0</v>
      </c>
      <c r="I408" s="12">
        <f t="shared" si="897"/>
        <v>0.35</v>
      </c>
      <c r="J408" s="12">
        <f t="shared" si="898"/>
        <v>1.226599905</v>
      </c>
      <c r="K408" s="13">
        <f t="shared" si="899"/>
        <v>0</v>
      </c>
      <c r="L408" s="13">
        <f t="shared" si="900"/>
        <v>0</v>
      </c>
      <c r="M408" s="13">
        <f t="shared" si="901"/>
        <v>1</v>
      </c>
      <c r="N408" s="13">
        <f t="shared" si="902"/>
        <v>0</v>
      </c>
      <c r="O408" s="13">
        <f t="shared" si="903"/>
        <v>1</v>
      </c>
      <c r="P408" s="12">
        <v>1.0</v>
      </c>
      <c r="AC408" s="11">
        <f t="shared" si="904"/>
        <v>0.483753004</v>
      </c>
      <c r="AD408" s="11">
        <f t="shared" si="905"/>
        <v>-0.4844179348</v>
      </c>
      <c r="AE408" s="11">
        <f t="shared" ref="AE408:AF408" si="921">IF(AC408&lt;0,0,AC408)</f>
        <v>0.483753004</v>
      </c>
      <c r="AF408" s="11">
        <f t="shared" si="921"/>
        <v>0</v>
      </c>
      <c r="AG408" s="11">
        <f t="shared" si="907"/>
        <v>0.483753004</v>
      </c>
      <c r="AH408" s="11">
        <f t="shared" si="908"/>
        <v>0.2340169689</v>
      </c>
    </row>
    <row r="409">
      <c r="A409" s="8">
        <v>0.0</v>
      </c>
      <c r="B409" s="8">
        <v>3.0</v>
      </c>
      <c r="C409" s="8" t="s">
        <v>30</v>
      </c>
      <c r="D409" s="8">
        <v>20.0</v>
      </c>
      <c r="E409" s="8">
        <v>8.6625</v>
      </c>
      <c r="F409" s="8" t="s">
        <v>29</v>
      </c>
      <c r="G409" s="8">
        <v>0.0</v>
      </c>
      <c r="H409" s="8">
        <v>0.0</v>
      </c>
      <c r="I409" s="8">
        <f t="shared" si="897"/>
        <v>0.25</v>
      </c>
      <c r="J409" s="8">
        <f t="shared" si="898"/>
        <v>0.9850895069</v>
      </c>
      <c r="K409" s="9">
        <f t="shared" si="899"/>
        <v>0</v>
      </c>
      <c r="L409" s="9">
        <f t="shared" si="900"/>
        <v>0</v>
      </c>
      <c r="M409" s="9">
        <f t="shared" si="901"/>
        <v>1</v>
      </c>
      <c r="N409" s="9">
        <f t="shared" si="902"/>
        <v>0</v>
      </c>
      <c r="O409" s="9">
        <f t="shared" si="903"/>
        <v>0</v>
      </c>
      <c r="P409" s="8">
        <v>1.0</v>
      </c>
      <c r="AC409" s="11">
        <f t="shared" si="904"/>
        <v>0.1087422551</v>
      </c>
      <c r="AD409" s="11">
        <f t="shared" si="905"/>
        <v>-0.5902675325</v>
      </c>
      <c r="AE409" s="11">
        <f t="shared" ref="AE409:AF409" si="922">IF(AC409&lt;0,0,AC409)</f>
        <v>0.1087422551</v>
      </c>
      <c r="AF409" s="11">
        <f t="shared" si="922"/>
        <v>0</v>
      </c>
      <c r="AG409" s="11">
        <f t="shared" si="907"/>
        <v>0.1087422551</v>
      </c>
      <c r="AH409" s="11">
        <f t="shared" si="908"/>
        <v>0.01182487804</v>
      </c>
    </row>
    <row r="410">
      <c r="A410" s="12">
        <v>0.0</v>
      </c>
      <c r="B410" s="12">
        <v>2.0</v>
      </c>
      <c r="C410" s="12" t="s">
        <v>28</v>
      </c>
      <c r="D410" s="12">
        <v>34.0</v>
      </c>
      <c r="E410" s="12">
        <v>21.0</v>
      </c>
      <c r="F410" s="12" t="s">
        <v>29</v>
      </c>
      <c r="G410" s="12">
        <v>1.0</v>
      </c>
      <c r="H410" s="12">
        <v>0.0</v>
      </c>
      <c r="I410" s="12">
        <f t="shared" si="897"/>
        <v>0.425</v>
      </c>
      <c r="J410" s="12">
        <f t="shared" si="898"/>
        <v>1.342422681</v>
      </c>
      <c r="K410" s="13">
        <f t="shared" si="899"/>
        <v>0</v>
      </c>
      <c r="L410" s="13">
        <f t="shared" si="900"/>
        <v>1</v>
      </c>
      <c r="M410" s="13">
        <f t="shared" si="901"/>
        <v>1</v>
      </c>
      <c r="N410" s="13">
        <f t="shared" si="902"/>
        <v>0</v>
      </c>
      <c r="O410" s="13">
        <f t="shared" si="903"/>
        <v>1</v>
      </c>
      <c r="P410" s="12">
        <v>1.0</v>
      </c>
      <c r="AC410" s="11">
        <f t="shared" si="904"/>
        <v>0.3742172087</v>
      </c>
      <c r="AD410" s="11">
        <f t="shared" si="905"/>
        <v>-0.7405286408</v>
      </c>
      <c r="AE410" s="11">
        <f t="shared" ref="AE410:AF410" si="923">IF(AC410&lt;0,0,AC410)</f>
        <v>0.3742172087</v>
      </c>
      <c r="AF410" s="11">
        <f t="shared" si="923"/>
        <v>0</v>
      </c>
      <c r="AG410" s="11">
        <f t="shared" si="907"/>
        <v>0.3742172087</v>
      </c>
      <c r="AH410" s="11">
        <f t="shared" si="908"/>
        <v>0.1400385193</v>
      </c>
    </row>
    <row r="411">
      <c r="A411" s="8">
        <v>0.0</v>
      </c>
      <c r="B411" s="8">
        <v>3.0</v>
      </c>
      <c r="C411" s="8" t="s">
        <v>28</v>
      </c>
      <c r="D411" s="8">
        <v>51.0</v>
      </c>
      <c r="E411" s="8">
        <v>7.75</v>
      </c>
      <c r="F411" s="8" t="s">
        <v>29</v>
      </c>
      <c r="G411" s="8">
        <v>0.0</v>
      </c>
      <c r="H411" s="8">
        <v>0.0</v>
      </c>
      <c r="I411" s="8">
        <f t="shared" si="897"/>
        <v>0.6375</v>
      </c>
      <c r="J411" s="8">
        <f t="shared" si="898"/>
        <v>0.942008053</v>
      </c>
      <c r="K411" s="9">
        <f t="shared" si="899"/>
        <v>0</v>
      </c>
      <c r="L411" s="9">
        <f t="shared" si="900"/>
        <v>0</v>
      </c>
      <c r="M411" s="9">
        <f t="shared" si="901"/>
        <v>1</v>
      </c>
      <c r="N411" s="9">
        <f t="shared" si="902"/>
        <v>0</v>
      </c>
      <c r="O411" s="9">
        <f t="shared" si="903"/>
        <v>1</v>
      </c>
      <c r="P411" s="8">
        <v>1.0</v>
      </c>
      <c r="AC411" s="11">
        <f t="shared" si="904"/>
        <v>0.5115583009</v>
      </c>
      <c r="AD411" s="11">
        <f t="shared" si="905"/>
        <v>-0.8267065691</v>
      </c>
      <c r="AE411" s="11">
        <f t="shared" ref="AE411:AF411" si="924">IF(AC411&lt;0,0,AC411)</f>
        <v>0.5115583009</v>
      </c>
      <c r="AF411" s="11">
        <f t="shared" si="924"/>
        <v>0</v>
      </c>
      <c r="AG411" s="11">
        <f t="shared" si="907"/>
        <v>0.5115583009</v>
      </c>
      <c r="AH411" s="11">
        <f t="shared" si="908"/>
        <v>0.2616918952</v>
      </c>
    </row>
    <row r="412">
      <c r="A412" s="12">
        <v>1.0</v>
      </c>
      <c r="B412" s="12">
        <v>2.0</v>
      </c>
      <c r="C412" s="12" t="s">
        <v>28</v>
      </c>
      <c r="D412" s="12">
        <v>3.0</v>
      </c>
      <c r="E412" s="12">
        <v>18.75</v>
      </c>
      <c r="F412" s="12" t="s">
        <v>29</v>
      </c>
      <c r="G412" s="12">
        <v>1.0</v>
      </c>
      <c r="H412" s="12">
        <v>1.0</v>
      </c>
      <c r="I412" s="12">
        <f t="shared" si="897"/>
        <v>0.0375</v>
      </c>
      <c r="J412" s="12">
        <f t="shared" si="898"/>
        <v>1.2955671</v>
      </c>
      <c r="K412" s="13">
        <f t="shared" si="899"/>
        <v>0</v>
      </c>
      <c r="L412" s="13">
        <f t="shared" si="900"/>
        <v>1</v>
      </c>
      <c r="M412" s="13">
        <f t="shared" si="901"/>
        <v>1</v>
      </c>
      <c r="N412" s="13">
        <f t="shared" si="902"/>
        <v>0</v>
      </c>
      <c r="O412" s="13">
        <f t="shared" si="903"/>
        <v>1</v>
      </c>
      <c r="P412" s="12">
        <v>1.0</v>
      </c>
      <c r="AC412" s="11">
        <f t="shared" si="904"/>
        <v>0.2307986805</v>
      </c>
      <c r="AD412" s="11">
        <f t="shared" si="905"/>
        <v>-0.9081001624</v>
      </c>
      <c r="AE412" s="11">
        <f t="shared" ref="AE412:AF412" si="925">IF(AC412&lt;0,0,AC412)</f>
        <v>0.2307986805</v>
      </c>
      <c r="AF412" s="11">
        <f t="shared" si="925"/>
        <v>0</v>
      </c>
      <c r="AG412" s="11">
        <f t="shared" si="907"/>
        <v>0.2307986805</v>
      </c>
      <c r="AH412" s="11">
        <f t="shared" si="908"/>
        <v>0.5916706699</v>
      </c>
    </row>
    <row r="413">
      <c r="A413" s="8">
        <v>0.0</v>
      </c>
      <c r="B413" s="8">
        <v>3.0</v>
      </c>
      <c r="C413" s="8" t="s">
        <v>28</v>
      </c>
      <c r="D413" s="8">
        <v>21.0</v>
      </c>
      <c r="E413" s="8">
        <v>7.775</v>
      </c>
      <c r="F413" s="8" t="s">
        <v>29</v>
      </c>
      <c r="G413" s="8">
        <v>0.0</v>
      </c>
      <c r="H413" s="8">
        <v>0.0</v>
      </c>
      <c r="I413" s="8">
        <f t="shared" si="897"/>
        <v>0.2625</v>
      </c>
      <c r="J413" s="8">
        <f t="shared" si="898"/>
        <v>0.9432471251</v>
      </c>
      <c r="K413" s="9">
        <f t="shared" si="899"/>
        <v>0</v>
      </c>
      <c r="L413" s="9">
        <f t="shared" si="900"/>
        <v>0</v>
      </c>
      <c r="M413" s="9">
        <f t="shared" si="901"/>
        <v>1</v>
      </c>
      <c r="N413" s="9">
        <f t="shared" si="902"/>
        <v>0</v>
      </c>
      <c r="O413" s="9">
        <f t="shared" si="903"/>
        <v>1</v>
      </c>
      <c r="P413" s="8">
        <v>1.0</v>
      </c>
      <c r="AC413" s="11">
        <f t="shared" si="904"/>
        <v>0.4363236768</v>
      </c>
      <c r="AD413" s="11">
        <f t="shared" si="905"/>
        <v>-0.7463368797</v>
      </c>
      <c r="AE413" s="11">
        <f t="shared" ref="AE413:AF413" si="926">IF(AC413&lt;0,0,AC413)</f>
        <v>0.4363236768</v>
      </c>
      <c r="AF413" s="11">
        <f t="shared" si="926"/>
        <v>0</v>
      </c>
      <c r="AG413" s="11">
        <f t="shared" si="907"/>
        <v>0.4363236768</v>
      </c>
      <c r="AH413" s="11">
        <f t="shared" si="908"/>
        <v>0.190378351</v>
      </c>
    </row>
    <row r="414" hidden="1">
      <c r="A414" s="12">
        <v>0.0</v>
      </c>
      <c r="B414" s="12">
        <v>3.0</v>
      </c>
      <c r="C414" s="12" t="s">
        <v>30</v>
      </c>
      <c r="D414" s="13"/>
      <c r="E414" s="12">
        <v>25.4667</v>
      </c>
      <c r="F414" s="12" t="s">
        <v>29</v>
      </c>
      <c r="G414" s="12">
        <v>3.0</v>
      </c>
      <c r="H414" s="12">
        <v>1.0</v>
      </c>
      <c r="I414" s="12"/>
      <c r="J414" s="12"/>
      <c r="K414" s="13"/>
      <c r="L414" s="13"/>
      <c r="M414" s="13"/>
      <c r="N414" s="13"/>
      <c r="O414" s="13"/>
      <c r="P414" s="13"/>
    </row>
    <row r="415" hidden="1">
      <c r="A415" s="8">
        <v>0.0</v>
      </c>
      <c r="B415" s="8">
        <v>3.0</v>
      </c>
      <c r="C415" s="8" t="s">
        <v>28</v>
      </c>
      <c r="D415" s="9"/>
      <c r="E415" s="8">
        <v>7.8958</v>
      </c>
      <c r="F415" s="8" t="s">
        <v>29</v>
      </c>
      <c r="G415" s="8">
        <v>0.0</v>
      </c>
      <c r="H415" s="8">
        <v>0.0</v>
      </c>
      <c r="I415" s="8"/>
      <c r="J415" s="8"/>
      <c r="K415" s="9"/>
      <c r="L415" s="9"/>
      <c r="M415" s="9"/>
      <c r="N415" s="9"/>
      <c r="O415" s="9"/>
      <c r="P415" s="9"/>
    </row>
    <row r="416" hidden="1">
      <c r="A416" s="12">
        <v>0.0</v>
      </c>
      <c r="B416" s="12">
        <v>3.0</v>
      </c>
      <c r="C416" s="12" t="s">
        <v>28</v>
      </c>
      <c r="D416" s="13"/>
      <c r="E416" s="12">
        <v>6.8583</v>
      </c>
      <c r="F416" s="12" t="s">
        <v>33</v>
      </c>
      <c r="G416" s="12">
        <v>0.0</v>
      </c>
      <c r="H416" s="12">
        <v>0.0</v>
      </c>
      <c r="I416" s="12"/>
      <c r="J416" s="12"/>
      <c r="K416" s="13"/>
      <c r="L416" s="13"/>
      <c r="M416" s="13"/>
      <c r="N416" s="13"/>
      <c r="O416" s="13"/>
      <c r="P416" s="13"/>
    </row>
    <row r="417">
      <c r="A417" s="8">
        <v>1.0</v>
      </c>
      <c r="B417" s="8">
        <v>1.0</v>
      </c>
      <c r="C417" s="8" t="s">
        <v>30</v>
      </c>
      <c r="D417" s="8">
        <v>33.0</v>
      </c>
      <c r="E417" s="8">
        <v>90.0</v>
      </c>
      <c r="F417" s="8" t="s">
        <v>33</v>
      </c>
      <c r="G417" s="8">
        <v>1.0</v>
      </c>
      <c r="H417" s="8">
        <v>0.0</v>
      </c>
      <c r="I417" s="8">
        <f>D417:D1003/$D$1</f>
        <v>0.4125</v>
      </c>
      <c r="J417" s="8">
        <f>LOG10(E417:E1003 +1)</f>
        <v>1.959041392</v>
      </c>
      <c r="K417" s="9">
        <f>IF(B417=1, 1, 0)</f>
        <v>1</v>
      </c>
      <c r="L417" s="9">
        <f>IF(B417=2, 1, 0)</f>
        <v>0</v>
      </c>
      <c r="M417" s="9">
        <f>IF(F417="S", 1, 0)</f>
        <v>0</v>
      </c>
      <c r="N417" s="9">
        <f>IF(F417="C", 1,0)</f>
        <v>0</v>
      </c>
      <c r="O417" s="9">
        <f>IF(C417="male", 1,0)</f>
        <v>0</v>
      </c>
      <c r="P417" s="8">
        <v>1.0</v>
      </c>
      <c r="AC417" s="11">
        <f>SUMPRODUCT(G417:P417, $R$5:$AA$5)</f>
        <v>-0.4985582558</v>
      </c>
      <c r="AD417" s="11">
        <f>SUMPRODUCT(G417:P417, $R$6:$AA$6)</f>
        <v>-0.1856828566</v>
      </c>
      <c r="AE417" s="11">
        <f t="shared" ref="AE417:AF417" si="927">IF(AC417&lt;0,0,AC417)</f>
        <v>0</v>
      </c>
      <c r="AF417" s="11">
        <f t="shared" si="927"/>
        <v>0</v>
      </c>
      <c r="AG417" s="11">
        <f>AE417+AF417</f>
        <v>0</v>
      </c>
      <c r="AH417" s="11">
        <f>(A417-AG417)^2</f>
        <v>1</v>
      </c>
    </row>
    <row r="418" hidden="1">
      <c r="A418" s="12">
        <v>0.0</v>
      </c>
      <c r="B418" s="12">
        <v>2.0</v>
      </c>
      <c r="C418" s="12" t="s">
        <v>28</v>
      </c>
      <c r="D418" s="13"/>
      <c r="E418" s="12">
        <v>0.0</v>
      </c>
      <c r="F418" s="12" t="s">
        <v>29</v>
      </c>
      <c r="G418" s="12">
        <v>0.0</v>
      </c>
      <c r="H418" s="12">
        <v>0.0</v>
      </c>
      <c r="I418" s="12"/>
      <c r="J418" s="12"/>
      <c r="K418" s="13"/>
      <c r="L418" s="13"/>
      <c r="M418" s="13"/>
      <c r="N418" s="13"/>
      <c r="O418" s="13"/>
      <c r="P418" s="13"/>
    </row>
    <row r="419">
      <c r="A419" s="8">
        <v>1.0</v>
      </c>
      <c r="B419" s="8">
        <v>3.0</v>
      </c>
      <c r="C419" s="8" t="s">
        <v>28</v>
      </c>
      <c r="D419" s="8">
        <v>44.0</v>
      </c>
      <c r="E419" s="8">
        <v>7.925</v>
      </c>
      <c r="F419" s="8" t="s">
        <v>29</v>
      </c>
      <c r="G419" s="8">
        <v>0.0</v>
      </c>
      <c r="H419" s="8">
        <v>0.0</v>
      </c>
      <c r="I419" s="8">
        <f>D419:D1003/$D$1</f>
        <v>0.55</v>
      </c>
      <c r="J419" s="8">
        <f>LOG10(E419:E1003 +1)</f>
        <v>0.9506082248</v>
      </c>
      <c r="K419" s="9">
        <f>IF(B419=1, 1, 0)</f>
        <v>0</v>
      </c>
      <c r="L419" s="9">
        <f>IF(B419=2, 1, 0)</f>
        <v>0</v>
      </c>
      <c r="M419" s="9">
        <f>IF(F419="S", 1, 0)</f>
        <v>1</v>
      </c>
      <c r="N419" s="9">
        <f>IF(F419="C", 1,0)</f>
        <v>0</v>
      </c>
      <c r="O419" s="9">
        <f>IF(C419="male", 1,0)</f>
        <v>1</v>
      </c>
      <c r="P419" s="8">
        <v>1.0</v>
      </c>
      <c r="AC419" s="11">
        <f>SUMPRODUCT(G419:P419, $R$5:$AA$5)</f>
        <v>0.4910193699</v>
      </c>
      <c r="AD419" s="11">
        <f>SUMPRODUCT(G419:P419, $R$6:$AA$6)</f>
        <v>-0.8102864059</v>
      </c>
      <c r="AE419" s="11">
        <f t="shared" ref="AE419:AF419" si="928">IF(AC419&lt;0,0,AC419)</f>
        <v>0.4910193699</v>
      </c>
      <c r="AF419" s="11">
        <f t="shared" si="928"/>
        <v>0</v>
      </c>
      <c r="AG419" s="11">
        <f>AE419+AF419</f>
        <v>0.4910193699</v>
      </c>
      <c r="AH419" s="11">
        <f>(A419-AG419)^2</f>
        <v>0.2590612818</v>
      </c>
    </row>
    <row r="420" hidden="1">
      <c r="A420" s="12">
        <v>0.0</v>
      </c>
      <c r="B420" s="12">
        <v>3.0</v>
      </c>
      <c r="C420" s="12" t="s">
        <v>30</v>
      </c>
      <c r="D420" s="13"/>
      <c r="E420" s="12">
        <v>8.05</v>
      </c>
      <c r="F420" s="12" t="s">
        <v>29</v>
      </c>
      <c r="G420" s="12">
        <v>0.0</v>
      </c>
      <c r="H420" s="12">
        <v>0.0</v>
      </c>
      <c r="I420" s="12"/>
      <c r="J420" s="12"/>
      <c r="K420" s="13"/>
      <c r="L420" s="13"/>
      <c r="M420" s="13"/>
      <c r="N420" s="13"/>
      <c r="O420" s="13"/>
      <c r="P420" s="13"/>
    </row>
    <row r="421">
      <c r="A421" s="8">
        <v>1.0</v>
      </c>
      <c r="B421" s="8">
        <v>2.0</v>
      </c>
      <c r="C421" s="8" t="s">
        <v>30</v>
      </c>
      <c r="D421" s="8">
        <v>34.0</v>
      </c>
      <c r="E421" s="8">
        <v>32.5</v>
      </c>
      <c r="F421" s="8" t="s">
        <v>29</v>
      </c>
      <c r="G421" s="8">
        <v>1.0</v>
      </c>
      <c r="H421" s="8">
        <v>1.0</v>
      </c>
      <c r="I421" s="8">
        <f t="shared" ref="I421:I424" si="930">D421:D1003/$D$1</f>
        <v>0.425</v>
      </c>
      <c r="J421" s="8">
        <f t="shared" ref="J421:J424" si="931">LOG10(E421:E1003 +1)</f>
        <v>1.525044807</v>
      </c>
      <c r="K421" s="9">
        <f t="shared" ref="K421:K424" si="932">IF(B421=1, 1, 0)</f>
        <v>0</v>
      </c>
      <c r="L421" s="9">
        <f t="shared" ref="L421:L424" si="933">IF(B421=2, 1, 0)</f>
        <v>1</v>
      </c>
      <c r="M421" s="9">
        <f t="shared" ref="M421:M424" si="934">IF(F421="S", 1, 0)</f>
        <v>1</v>
      </c>
      <c r="N421" s="9">
        <f t="shared" ref="N421:N424" si="935">IF(F421="C", 1,0)</f>
        <v>0</v>
      </c>
      <c r="O421" s="9">
        <f t="shared" ref="O421:O424" si="936">IF(C421="male", 1,0)</f>
        <v>0</v>
      </c>
      <c r="P421" s="8">
        <v>1.0</v>
      </c>
      <c r="AC421" s="11">
        <f t="shared" ref="AC421:AC424" si="937">SUMPRODUCT(G421:P421, $R$5:$AA$5)</f>
        <v>-0.0843797858</v>
      </c>
      <c r="AD421" s="11">
        <f t="shared" ref="AD421:AD424" si="938">SUMPRODUCT(G421:P421, $R$6:$AA$6)</f>
        <v>-0.8907953313</v>
      </c>
      <c r="AE421" s="11">
        <f t="shared" ref="AE421:AF421" si="929">IF(AC421&lt;0,0,AC421)</f>
        <v>0</v>
      </c>
      <c r="AF421" s="11">
        <f t="shared" si="929"/>
        <v>0</v>
      </c>
      <c r="AG421" s="11">
        <f t="shared" ref="AG421:AG424" si="940">AE421+AF421</f>
        <v>0</v>
      </c>
      <c r="AH421" s="11">
        <f t="shared" ref="AH421:AH424" si="941">(A421-AG421)^2</f>
        <v>1</v>
      </c>
    </row>
    <row r="422">
      <c r="A422" s="12">
        <v>1.0</v>
      </c>
      <c r="B422" s="12">
        <v>2.0</v>
      </c>
      <c r="C422" s="12" t="s">
        <v>30</v>
      </c>
      <c r="D422" s="12">
        <v>18.0</v>
      </c>
      <c r="E422" s="12">
        <v>13.0</v>
      </c>
      <c r="F422" s="12" t="s">
        <v>29</v>
      </c>
      <c r="G422" s="12">
        <v>0.0</v>
      </c>
      <c r="H422" s="12">
        <v>2.0</v>
      </c>
      <c r="I422" s="12">
        <f t="shared" si="930"/>
        <v>0.225</v>
      </c>
      <c r="J422" s="12">
        <f t="shared" si="931"/>
        <v>1.146128036</v>
      </c>
      <c r="K422" s="13">
        <f t="shared" si="932"/>
        <v>0</v>
      </c>
      <c r="L422" s="13">
        <f t="shared" si="933"/>
        <v>1</v>
      </c>
      <c r="M422" s="13">
        <f t="shared" si="934"/>
        <v>1</v>
      </c>
      <c r="N422" s="13">
        <f t="shared" si="935"/>
        <v>0</v>
      </c>
      <c r="O422" s="13">
        <f t="shared" si="936"/>
        <v>0</v>
      </c>
      <c r="P422" s="12">
        <v>1.0</v>
      </c>
      <c r="AC422" s="11">
        <f t="shared" si="937"/>
        <v>-0.2028924991</v>
      </c>
      <c r="AD422" s="11">
        <f t="shared" si="938"/>
        <v>-1.365807034</v>
      </c>
      <c r="AE422" s="11">
        <f t="shared" ref="AE422:AF422" si="939">IF(AC422&lt;0,0,AC422)</f>
        <v>0</v>
      </c>
      <c r="AF422" s="11">
        <f t="shared" si="939"/>
        <v>0</v>
      </c>
      <c r="AG422" s="11">
        <f t="shared" si="940"/>
        <v>0</v>
      </c>
      <c r="AH422" s="11">
        <f t="shared" si="941"/>
        <v>1</v>
      </c>
    </row>
    <row r="423">
      <c r="A423" s="8">
        <v>0.0</v>
      </c>
      <c r="B423" s="8">
        <v>2.0</v>
      </c>
      <c r="C423" s="8" t="s">
        <v>28</v>
      </c>
      <c r="D423" s="8">
        <v>30.0</v>
      </c>
      <c r="E423" s="8">
        <v>13.0</v>
      </c>
      <c r="F423" s="8" t="s">
        <v>29</v>
      </c>
      <c r="G423" s="8">
        <v>0.0</v>
      </c>
      <c r="H423" s="8">
        <v>0.0</v>
      </c>
      <c r="I423" s="8">
        <f t="shared" si="930"/>
        <v>0.375</v>
      </c>
      <c r="J423" s="8">
        <f t="shared" si="931"/>
        <v>1.146128036</v>
      </c>
      <c r="K423" s="9">
        <f t="shared" si="932"/>
        <v>0</v>
      </c>
      <c r="L423" s="9">
        <f t="shared" si="933"/>
        <v>1</v>
      </c>
      <c r="M423" s="9">
        <f t="shared" si="934"/>
        <v>1</v>
      </c>
      <c r="N423" s="9">
        <f t="shared" si="935"/>
        <v>0</v>
      </c>
      <c r="O423" s="9">
        <f t="shared" si="936"/>
        <v>1</v>
      </c>
      <c r="P423" s="8">
        <v>1.0</v>
      </c>
      <c r="AC423" s="11">
        <f t="shared" si="937"/>
        <v>0.3030075711</v>
      </c>
      <c r="AD423" s="11">
        <f t="shared" si="938"/>
        <v>-1.034954993</v>
      </c>
      <c r="AE423" s="11">
        <f t="shared" ref="AE423:AF423" si="942">IF(AC423&lt;0,0,AC423)</f>
        <v>0.3030075711</v>
      </c>
      <c r="AF423" s="11">
        <f t="shared" si="942"/>
        <v>0</v>
      </c>
      <c r="AG423" s="11">
        <f t="shared" si="940"/>
        <v>0.3030075711</v>
      </c>
      <c r="AH423" s="11">
        <f t="shared" si="941"/>
        <v>0.09181358815</v>
      </c>
    </row>
    <row r="424">
      <c r="A424" s="12">
        <v>0.0</v>
      </c>
      <c r="B424" s="12">
        <v>3.0</v>
      </c>
      <c r="C424" s="12" t="s">
        <v>30</v>
      </c>
      <c r="D424" s="12">
        <v>10.0</v>
      </c>
      <c r="E424" s="12">
        <v>24.15</v>
      </c>
      <c r="F424" s="12" t="s">
        <v>29</v>
      </c>
      <c r="G424" s="12">
        <v>0.0</v>
      </c>
      <c r="H424" s="12">
        <v>2.0</v>
      </c>
      <c r="I424" s="12">
        <f t="shared" si="930"/>
        <v>0.125</v>
      </c>
      <c r="J424" s="12">
        <f t="shared" si="931"/>
        <v>1.400537989</v>
      </c>
      <c r="K424" s="13">
        <f t="shared" si="932"/>
        <v>0</v>
      </c>
      <c r="L424" s="13">
        <f t="shared" si="933"/>
        <v>0</v>
      </c>
      <c r="M424" s="13">
        <f t="shared" si="934"/>
        <v>1</v>
      </c>
      <c r="N424" s="13">
        <f t="shared" si="935"/>
        <v>0</v>
      </c>
      <c r="O424" s="13">
        <f t="shared" si="936"/>
        <v>0</v>
      </c>
      <c r="P424" s="12">
        <v>1.0</v>
      </c>
      <c r="AC424" s="11">
        <f t="shared" si="937"/>
        <v>-0.2312792502</v>
      </c>
      <c r="AD424" s="11">
        <f t="shared" si="938"/>
        <v>-1.208232861</v>
      </c>
      <c r="AE424" s="11">
        <f t="shared" ref="AE424:AF424" si="943">IF(AC424&lt;0,0,AC424)</f>
        <v>0</v>
      </c>
      <c r="AF424" s="11">
        <f t="shared" si="943"/>
        <v>0</v>
      </c>
      <c r="AG424" s="11">
        <f t="shared" si="940"/>
        <v>0</v>
      </c>
      <c r="AH424" s="11">
        <f t="shared" si="941"/>
        <v>0</v>
      </c>
    </row>
    <row r="425" hidden="1">
      <c r="A425" s="8">
        <v>0.0</v>
      </c>
      <c r="B425" s="8">
        <v>3.0</v>
      </c>
      <c r="C425" s="8" t="s">
        <v>28</v>
      </c>
      <c r="D425" s="9"/>
      <c r="E425" s="8">
        <v>7.8958</v>
      </c>
      <c r="F425" s="8" t="s">
        <v>31</v>
      </c>
      <c r="G425" s="8">
        <v>0.0</v>
      </c>
      <c r="H425" s="8">
        <v>0.0</v>
      </c>
      <c r="I425" s="8"/>
      <c r="J425" s="8"/>
      <c r="K425" s="9"/>
      <c r="L425" s="9"/>
      <c r="M425" s="9"/>
      <c r="N425" s="9"/>
      <c r="O425" s="9"/>
      <c r="P425" s="9"/>
    </row>
    <row r="426">
      <c r="A426" s="12">
        <v>0.0</v>
      </c>
      <c r="B426" s="12">
        <v>3.0</v>
      </c>
      <c r="C426" s="12" t="s">
        <v>28</v>
      </c>
      <c r="D426" s="12">
        <v>21.0</v>
      </c>
      <c r="E426" s="12">
        <v>7.7333</v>
      </c>
      <c r="F426" s="12" t="s">
        <v>33</v>
      </c>
      <c r="G426" s="12">
        <v>0.0</v>
      </c>
      <c r="H426" s="12">
        <v>0.0</v>
      </c>
      <c r="I426" s="12">
        <f t="shared" ref="I426:I429" si="945">D426:D1003/$D$1</f>
        <v>0.2625</v>
      </c>
      <c r="J426" s="12">
        <f t="shared" ref="J426:J429" si="946">LOG10(E426:E1003 +1)</f>
        <v>0.941178379</v>
      </c>
      <c r="K426" s="13">
        <f t="shared" ref="K426:K429" si="947">IF(B426=1, 1, 0)</f>
        <v>0</v>
      </c>
      <c r="L426" s="13">
        <f t="shared" ref="L426:L429" si="948">IF(B426=2, 1, 0)</f>
        <v>0</v>
      </c>
      <c r="M426" s="13">
        <f t="shared" ref="M426:M429" si="949">IF(F426="S", 1, 0)</f>
        <v>0</v>
      </c>
      <c r="N426" s="13">
        <f t="shared" ref="N426:N429" si="950">IF(F426="C", 1,0)</f>
        <v>0</v>
      </c>
      <c r="O426" s="13">
        <f t="shared" ref="O426:O429" si="951">IF(C426="male", 1,0)</f>
        <v>1</v>
      </c>
      <c r="P426" s="12">
        <v>1.0</v>
      </c>
      <c r="AC426" s="11">
        <f t="shared" ref="AC426:AC429" si="952">SUMPRODUCT(G426:P426, $R$5:$AA$5)</f>
        <v>0.4244816815</v>
      </c>
      <c r="AD426" s="11">
        <f t="shared" ref="AD426:AD429" si="953">SUMPRODUCT(G426:P426, $R$6:$AA$6)</f>
        <v>-0.4129697346</v>
      </c>
      <c r="AE426" s="11">
        <f t="shared" ref="AE426:AF426" si="944">IF(AC426&lt;0,0,AC426)</f>
        <v>0.4244816815</v>
      </c>
      <c r="AF426" s="11">
        <f t="shared" si="944"/>
        <v>0</v>
      </c>
      <c r="AG426" s="11">
        <f t="shared" ref="AG426:AG429" si="955">AE426+AF426</f>
        <v>0.4244816815</v>
      </c>
      <c r="AH426" s="11">
        <f t="shared" ref="AH426:AH429" si="956">(A426-AG426)^2</f>
        <v>0.180184698</v>
      </c>
    </row>
    <row r="427">
      <c r="A427" s="8">
        <v>0.0</v>
      </c>
      <c r="B427" s="8">
        <v>3.0</v>
      </c>
      <c r="C427" s="8" t="s">
        <v>28</v>
      </c>
      <c r="D427" s="8">
        <v>29.0</v>
      </c>
      <c r="E427" s="8">
        <v>7.875</v>
      </c>
      <c r="F427" s="8" t="s">
        <v>29</v>
      </c>
      <c r="G427" s="8">
        <v>0.0</v>
      </c>
      <c r="H427" s="8">
        <v>0.0</v>
      </c>
      <c r="I427" s="8">
        <f t="shared" si="945"/>
        <v>0.3625</v>
      </c>
      <c r="J427" s="8">
        <f t="shared" si="946"/>
        <v>0.9481683617</v>
      </c>
      <c r="K427" s="9">
        <f t="shared" si="947"/>
        <v>0</v>
      </c>
      <c r="L427" s="9">
        <f t="shared" si="948"/>
        <v>0</v>
      </c>
      <c r="M427" s="9">
        <f t="shared" si="949"/>
        <v>1</v>
      </c>
      <c r="N427" s="9">
        <f t="shared" si="950"/>
        <v>0</v>
      </c>
      <c r="O427" s="9">
        <f t="shared" si="951"/>
        <v>1</v>
      </c>
      <c r="P427" s="8">
        <v>1.0</v>
      </c>
      <c r="AC427" s="11">
        <f t="shared" si="952"/>
        <v>0.4545005724</v>
      </c>
      <c r="AD427" s="11">
        <f t="shared" si="953"/>
        <v>-0.7692428426</v>
      </c>
      <c r="AE427" s="11">
        <f t="shared" ref="AE427:AF427" si="954">IF(AC427&lt;0,0,AC427)</f>
        <v>0.4545005724</v>
      </c>
      <c r="AF427" s="11">
        <f t="shared" si="954"/>
        <v>0</v>
      </c>
      <c r="AG427" s="11">
        <f t="shared" si="955"/>
        <v>0.4545005724</v>
      </c>
      <c r="AH427" s="11">
        <f t="shared" si="956"/>
        <v>0.2065707703</v>
      </c>
    </row>
    <row r="428">
      <c r="A428" s="12">
        <v>0.0</v>
      </c>
      <c r="B428" s="12">
        <v>3.0</v>
      </c>
      <c r="C428" s="12" t="s">
        <v>30</v>
      </c>
      <c r="D428" s="12">
        <v>28.0</v>
      </c>
      <c r="E428" s="12">
        <v>14.4</v>
      </c>
      <c r="F428" s="12" t="s">
        <v>29</v>
      </c>
      <c r="G428" s="12">
        <v>1.0</v>
      </c>
      <c r="H428" s="12">
        <v>1.0</v>
      </c>
      <c r="I428" s="12">
        <f t="shared" si="945"/>
        <v>0.35</v>
      </c>
      <c r="J428" s="12">
        <f t="shared" si="946"/>
        <v>1.187520721</v>
      </c>
      <c r="K428" s="13">
        <f t="shared" si="947"/>
        <v>0</v>
      </c>
      <c r="L428" s="13">
        <f t="shared" si="948"/>
        <v>0</v>
      </c>
      <c r="M428" s="13">
        <f t="shared" si="949"/>
        <v>1</v>
      </c>
      <c r="N428" s="13">
        <f t="shared" si="950"/>
        <v>0</v>
      </c>
      <c r="O428" s="13">
        <f t="shared" si="951"/>
        <v>0</v>
      </c>
      <c r="P428" s="12">
        <v>1.0</v>
      </c>
      <c r="AC428" s="11">
        <f t="shared" si="952"/>
        <v>0.104760562</v>
      </c>
      <c r="AD428" s="11">
        <f t="shared" si="953"/>
        <v>-0.5724570368</v>
      </c>
      <c r="AE428" s="11">
        <f t="shared" ref="AE428:AF428" si="957">IF(AC428&lt;0,0,AC428)</f>
        <v>0.104760562</v>
      </c>
      <c r="AF428" s="11">
        <f t="shared" si="957"/>
        <v>0</v>
      </c>
      <c r="AG428" s="11">
        <f t="shared" si="955"/>
        <v>0.104760562</v>
      </c>
      <c r="AH428" s="11">
        <f t="shared" si="956"/>
        <v>0.01097477536</v>
      </c>
    </row>
    <row r="429">
      <c r="A429" s="8">
        <v>0.0</v>
      </c>
      <c r="B429" s="8">
        <v>3.0</v>
      </c>
      <c r="C429" s="8" t="s">
        <v>28</v>
      </c>
      <c r="D429" s="8">
        <v>18.0</v>
      </c>
      <c r="E429" s="8">
        <v>20.2125</v>
      </c>
      <c r="F429" s="8" t="s">
        <v>29</v>
      </c>
      <c r="G429" s="8">
        <v>1.0</v>
      </c>
      <c r="H429" s="8">
        <v>1.0</v>
      </c>
      <c r="I429" s="8">
        <f t="shared" si="945"/>
        <v>0.225</v>
      </c>
      <c r="J429" s="8">
        <f t="shared" si="946"/>
        <v>1.326591855</v>
      </c>
      <c r="K429" s="9">
        <f t="shared" si="947"/>
        <v>0</v>
      </c>
      <c r="L429" s="9">
        <f t="shared" si="948"/>
        <v>0</v>
      </c>
      <c r="M429" s="9">
        <f t="shared" si="949"/>
        <v>1</v>
      </c>
      <c r="N429" s="9">
        <f t="shared" si="950"/>
        <v>0</v>
      </c>
      <c r="O429" s="9">
        <f t="shared" si="951"/>
        <v>1</v>
      </c>
      <c r="P429" s="8">
        <v>1.0</v>
      </c>
      <c r="AC429" s="11">
        <f t="shared" si="952"/>
        <v>0.3399598877</v>
      </c>
      <c r="AD429" s="11">
        <f t="shared" si="953"/>
        <v>-0.7497091615</v>
      </c>
      <c r="AE429" s="11">
        <f t="shared" ref="AE429:AF429" si="958">IF(AC429&lt;0,0,AC429)</f>
        <v>0.3399598877</v>
      </c>
      <c r="AF429" s="11">
        <f t="shared" si="958"/>
        <v>0</v>
      </c>
      <c r="AG429" s="11">
        <f t="shared" si="955"/>
        <v>0.3399598877</v>
      </c>
      <c r="AH429" s="11">
        <f t="shared" si="956"/>
        <v>0.1155727252</v>
      </c>
    </row>
    <row r="430" hidden="1">
      <c r="A430" s="12">
        <v>0.0</v>
      </c>
      <c r="B430" s="12">
        <v>3.0</v>
      </c>
      <c r="C430" s="12" t="s">
        <v>28</v>
      </c>
      <c r="D430" s="13"/>
      <c r="E430" s="12">
        <v>7.25</v>
      </c>
      <c r="F430" s="12" t="s">
        <v>29</v>
      </c>
      <c r="G430" s="12">
        <v>0.0</v>
      </c>
      <c r="H430" s="12">
        <v>0.0</v>
      </c>
      <c r="I430" s="12"/>
      <c r="J430" s="12"/>
      <c r="K430" s="13"/>
      <c r="L430" s="13"/>
      <c r="M430" s="13"/>
      <c r="N430" s="13"/>
      <c r="O430" s="13"/>
      <c r="P430" s="13"/>
    </row>
    <row r="431">
      <c r="A431" s="8">
        <v>1.0</v>
      </c>
      <c r="B431" s="8">
        <v>2.0</v>
      </c>
      <c r="C431" s="8" t="s">
        <v>30</v>
      </c>
      <c r="D431" s="8">
        <v>28.0</v>
      </c>
      <c r="E431" s="8">
        <v>26.0</v>
      </c>
      <c r="F431" s="8" t="s">
        <v>29</v>
      </c>
      <c r="G431" s="8">
        <v>1.0</v>
      </c>
      <c r="H431" s="8">
        <v>0.0</v>
      </c>
      <c r="I431" s="8">
        <f t="shared" ref="I431:I432" si="960">D431:D1003/$D$1</f>
        <v>0.35</v>
      </c>
      <c r="J431" s="8">
        <f t="shared" ref="J431:J432" si="961">LOG10(E431:E1003 +1)</f>
        <v>1.431363764</v>
      </c>
      <c r="K431" s="9">
        <f t="shared" ref="K431:K432" si="962">IF(B431=1, 1, 0)</f>
        <v>0</v>
      </c>
      <c r="L431" s="9">
        <f t="shared" ref="L431:L432" si="963">IF(B431=2, 1, 0)</f>
        <v>1</v>
      </c>
      <c r="M431" s="9">
        <f t="shared" ref="M431:M432" si="964">IF(F431="S", 1, 0)</f>
        <v>1</v>
      </c>
      <c r="N431" s="9">
        <f t="shared" ref="N431:N432" si="965">IF(F431="C", 1,0)</f>
        <v>0</v>
      </c>
      <c r="O431" s="9">
        <f t="shared" ref="O431:O432" si="966">IF(C431="male", 1,0)</f>
        <v>0</v>
      </c>
      <c r="P431" s="8">
        <v>1.0</v>
      </c>
      <c r="AC431" s="11">
        <f t="shared" ref="AC431:AC432" si="967">SUMPRODUCT(G431:P431, $R$5:$AA$5)</f>
        <v>0.01725947182</v>
      </c>
      <c r="AD431" s="11">
        <f t="shared" ref="AD431:AD432" si="968">SUMPRODUCT(G431:P431, $R$6:$AA$6)</f>
        <v>-0.5842261434</v>
      </c>
      <c r="AE431" s="11">
        <f t="shared" ref="AE431:AF431" si="959">IF(AC431&lt;0,0,AC431)</f>
        <v>0.01725947182</v>
      </c>
      <c r="AF431" s="11">
        <f t="shared" si="959"/>
        <v>0</v>
      </c>
      <c r="AG431" s="11">
        <f t="shared" ref="AG431:AG432" si="970">AE431+AF431</f>
        <v>0.01725947182</v>
      </c>
      <c r="AH431" s="11">
        <f t="shared" ref="AH431:AH432" si="971">(A431-AG431)^2</f>
        <v>0.9657789457</v>
      </c>
    </row>
    <row r="432">
      <c r="A432" s="12">
        <v>1.0</v>
      </c>
      <c r="B432" s="12">
        <v>2.0</v>
      </c>
      <c r="C432" s="12" t="s">
        <v>30</v>
      </c>
      <c r="D432" s="12">
        <v>19.0</v>
      </c>
      <c r="E432" s="12">
        <v>26.0</v>
      </c>
      <c r="F432" s="12" t="s">
        <v>29</v>
      </c>
      <c r="G432" s="12">
        <v>0.0</v>
      </c>
      <c r="H432" s="12">
        <v>0.0</v>
      </c>
      <c r="I432" s="12">
        <f t="shared" si="960"/>
        <v>0.2375</v>
      </c>
      <c r="J432" s="12">
        <f t="shared" si="961"/>
        <v>1.431363764</v>
      </c>
      <c r="K432" s="13">
        <f t="shared" si="962"/>
        <v>0</v>
      </c>
      <c r="L432" s="13">
        <f t="shared" si="963"/>
        <v>1</v>
      </c>
      <c r="M432" s="13">
        <f t="shared" si="964"/>
        <v>1</v>
      </c>
      <c r="N432" s="13">
        <f t="shared" si="965"/>
        <v>0</v>
      </c>
      <c r="O432" s="13">
        <f t="shared" si="966"/>
        <v>0</v>
      </c>
      <c r="P432" s="12">
        <v>1.0</v>
      </c>
      <c r="AC432" s="11">
        <f t="shared" si="967"/>
        <v>-0.1368970993</v>
      </c>
      <c r="AD432" s="11">
        <f t="shared" si="968"/>
        <v>-0.9202959755</v>
      </c>
      <c r="AE432" s="11">
        <f t="shared" ref="AE432:AF432" si="969">IF(AC432&lt;0,0,AC432)</f>
        <v>0</v>
      </c>
      <c r="AF432" s="11">
        <f t="shared" si="969"/>
        <v>0</v>
      </c>
      <c r="AG432" s="11">
        <f t="shared" si="970"/>
        <v>0</v>
      </c>
      <c r="AH432" s="11">
        <f t="shared" si="971"/>
        <v>1</v>
      </c>
    </row>
    <row r="433" hidden="1">
      <c r="A433" s="8">
        <v>0.0</v>
      </c>
      <c r="B433" s="8">
        <v>3.0</v>
      </c>
      <c r="C433" s="8" t="s">
        <v>28</v>
      </c>
      <c r="D433" s="9"/>
      <c r="E433" s="8">
        <v>7.75</v>
      </c>
      <c r="F433" s="8" t="s">
        <v>33</v>
      </c>
      <c r="G433" s="8">
        <v>0.0</v>
      </c>
      <c r="H433" s="8">
        <v>0.0</v>
      </c>
      <c r="I433" s="8"/>
      <c r="J433" s="8"/>
      <c r="K433" s="9"/>
      <c r="L433" s="9"/>
      <c r="M433" s="9"/>
      <c r="N433" s="9"/>
      <c r="O433" s="9"/>
      <c r="P433" s="9"/>
    </row>
    <row r="434">
      <c r="A434" s="12">
        <v>1.0</v>
      </c>
      <c r="B434" s="12">
        <v>3.0</v>
      </c>
      <c r="C434" s="12" t="s">
        <v>28</v>
      </c>
      <c r="D434" s="12">
        <v>32.0</v>
      </c>
      <c r="E434" s="12">
        <v>8.05</v>
      </c>
      <c r="F434" s="12" t="s">
        <v>29</v>
      </c>
      <c r="G434" s="12">
        <v>0.0</v>
      </c>
      <c r="H434" s="12">
        <v>0.0</v>
      </c>
      <c r="I434" s="12">
        <f t="shared" ref="I434:I435" si="973">D434:D1003/$D$1</f>
        <v>0.4</v>
      </c>
      <c r="J434" s="12">
        <f t="shared" ref="J434:J435" si="974">LOG10(E434:E1003 +1)</f>
        <v>0.9566485792</v>
      </c>
      <c r="K434" s="13">
        <f t="shared" ref="K434:K435" si="975">IF(B434=1, 1, 0)</f>
        <v>0</v>
      </c>
      <c r="L434" s="13">
        <f t="shared" ref="L434:L435" si="976">IF(B434=2, 1, 0)</f>
        <v>0</v>
      </c>
      <c r="M434" s="13">
        <f t="shared" ref="M434:M435" si="977">IF(F434="S", 1, 0)</f>
        <v>1</v>
      </c>
      <c r="N434" s="13">
        <f t="shared" ref="N434:N435" si="978">IF(F434="C", 1,0)</f>
        <v>0</v>
      </c>
      <c r="O434" s="13">
        <f t="shared" ref="O434:O435" si="979">IF(C434="male", 1,0)</f>
        <v>1</v>
      </c>
      <c r="P434" s="12">
        <v>1.0</v>
      </c>
      <c r="AC434" s="11">
        <f t="shared" ref="AC434:AC435" si="980">SUMPRODUCT(G434:P434, $R$5:$AA$5)</f>
        <v>0.4589346191</v>
      </c>
      <c r="AD434" s="11">
        <f t="shared" ref="AD434:AD435" si="981">SUMPRODUCT(G434:P434, $R$6:$AA$6)</f>
        <v>-0.7796948353</v>
      </c>
      <c r="AE434" s="11">
        <f t="shared" ref="AE434:AF434" si="972">IF(AC434&lt;0,0,AC434)</f>
        <v>0.4589346191</v>
      </c>
      <c r="AF434" s="11">
        <f t="shared" si="972"/>
        <v>0</v>
      </c>
      <c r="AG434" s="11">
        <f t="shared" ref="AG434:AG435" si="983">AE434+AF434</f>
        <v>0.4589346191</v>
      </c>
      <c r="AH434" s="11">
        <f t="shared" ref="AH434:AH435" si="984">(A434-AG434)^2</f>
        <v>0.2927517464</v>
      </c>
    </row>
    <row r="435">
      <c r="A435" s="8">
        <v>1.0</v>
      </c>
      <c r="B435" s="8">
        <v>1.0</v>
      </c>
      <c r="C435" s="8" t="s">
        <v>28</v>
      </c>
      <c r="D435" s="8">
        <v>28.0</v>
      </c>
      <c r="E435" s="8">
        <v>26.55</v>
      </c>
      <c r="F435" s="8" t="s">
        <v>29</v>
      </c>
      <c r="G435" s="8">
        <v>0.0</v>
      </c>
      <c r="H435" s="8">
        <v>0.0</v>
      </c>
      <c r="I435" s="8">
        <f t="shared" si="973"/>
        <v>0.35</v>
      </c>
      <c r="J435" s="8">
        <f t="shared" si="974"/>
        <v>1.440121603</v>
      </c>
      <c r="K435" s="9">
        <f t="shared" si="975"/>
        <v>1</v>
      </c>
      <c r="L435" s="9">
        <f t="shared" si="976"/>
        <v>0</v>
      </c>
      <c r="M435" s="9">
        <f t="shared" si="977"/>
        <v>1</v>
      </c>
      <c r="N435" s="9">
        <f t="shared" si="978"/>
        <v>0</v>
      </c>
      <c r="O435" s="9">
        <f t="shared" si="979"/>
        <v>1</v>
      </c>
      <c r="P435" s="8">
        <v>1.0</v>
      </c>
      <c r="AC435" s="11">
        <f t="shared" si="980"/>
        <v>-0.1337691828</v>
      </c>
      <c r="AD435" s="11">
        <f t="shared" si="981"/>
        <v>-0.8847731818</v>
      </c>
      <c r="AE435" s="11">
        <f t="shared" ref="AE435:AF435" si="982">IF(AC435&lt;0,0,AC435)</f>
        <v>0</v>
      </c>
      <c r="AF435" s="11">
        <f t="shared" si="982"/>
        <v>0</v>
      </c>
      <c r="AG435" s="11">
        <f t="shared" si="983"/>
        <v>0</v>
      </c>
      <c r="AH435" s="11">
        <f t="shared" si="984"/>
        <v>1</v>
      </c>
    </row>
    <row r="436" hidden="1">
      <c r="A436" s="12">
        <v>1.0</v>
      </c>
      <c r="B436" s="12">
        <v>3.0</v>
      </c>
      <c r="C436" s="12" t="s">
        <v>30</v>
      </c>
      <c r="D436" s="13"/>
      <c r="E436" s="12">
        <v>16.1</v>
      </c>
      <c r="F436" s="12" t="s">
        <v>29</v>
      </c>
      <c r="G436" s="12">
        <v>1.0</v>
      </c>
      <c r="H436" s="12">
        <v>0.0</v>
      </c>
      <c r="I436" s="12"/>
      <c r="J436" s="12"/>
      <c r="K436" s="13"/>
      <c r="L436" s="13"/>
      <c r="M436" s="13"/>
      <c r="N436" s="13"/>
      <c r="O436" s="13"/>
      <c r="P436" s="13"/>
    </row>
    <row r="437">
      <c r="A437" s="8">
        <v>1.0</v>
      </c>
      <c r="B437" s="8">
        <v>2.0</v>
      </c>
      <c r="C437" s="8" t="s">
        <v>30</v>
      </c>
      <c r="D437" s="8">
        <v>42.0</v>
      </c>
      <c r="E437" s="8">
        <v>26.0</v>
      </c>
      <c r="F437" s="8" t="s">
        <v>29</v>
      </c>
      <c r="G437" s="8">
        <v>1.0</v>
      </c>
      <c r="H437" s="8">
        <v>0.0</v>
      </c>
      <c r="I437" s="8">
        <f t="shared" ref="I437:I448" si="986">D437:D1003/$D$1</f>
        <v>0.525</v>
      </c>
      <c r="J437" s="8">
        <f t="shared" ref="J437:J448" si="987">LOG10(E437:E1003 +1)</f>
        <v>1.431363764</v>
      </c>
      <c r="K437" s="9">
        <f t="shared" ref="K437:K448" si="988">IF(B437=1, 1, 0)</f>
        <v>0</v>
      </c>
      <c r="L437" s="9">
        <f t="shared" ref="L437:L448" si="989">IF(B437=2, 1, 0)</f>
        <v>1</v>
      </c>
      <c r="M437" s="9">
        <f t="shared" ref="M437:M448" si="990">IF(F437="S", 1, 0)</f>
        <v>1</v>
      </c>
      <c r="N437" s="9">
        <f t="shared" ref="N437:N448" si="991">IF(F437="C", 1,0)</f>
        <v>0</v>
      </c>
      <c r="O437" s="9">
        <f t="shared" ref="O437:O448" si="992">IF(C437="male", 1,0)</f>
        <v>0</v>
      </c>
      <c r="P437" s="8">
        <v>1.0</v>
      </c>
      <c r="AC437" s="11">
        <f t="shared" ref="AC437:AC448" si="993">SUMPRODUCT(G437:P437, $R$5:$AA$5)</f>
        <v>0.05216134122</v>
      </c>
      <c r="AD437" s="11">
        <f t="shared" ref="AD437:AD448" si="994">SUMPRODUCT(G437:P437, $R$6:$AA$6)</f>
        <v>-0.6218942983</v>
      </c>
      <c r="AE437" s="11">
        <f t="shared" ref="AE437:AF437" si="985">IF(AC437&lt;0,0,AC437)</f>
        <v>0.05216134122</v>
      </c>
      <c r="AF437" s="11">
        <f t="shared" si="985"/>
        <v>0</v>
      </c>
      <c r="AG437" s="11">
        <f t="shared" ref="AG437:AG448" si="996">AE437+AF437</f>
        <v>0.05216134122</v>
      </c>
      <c r="AH437" s="11">
        <f t="shared" ref="AH437:AH448" si="997">(A437-AG437)^2</f>
        <v>0.8983981231</v>
      </c>
    </row>
    <row r="438">
      <c r="A438" s="12">
        <v>0.0</v>
      </c>
      <c r="B438" s="12">
        <v>3.0</v>
      </c>
      <c r="C438" s="12" t="s">
        <v>28</v>
      </c>
      <c r="D438" s="12">
        <v>17.0</v>
      </c>
      <c r="E438" s="12">
        <v>7.125</v>
      </c>
      <c r="F438" s="12" t="s">
        <v>29</v>
      </c>
      <c r="G438" s="12">
        <v>0.0</v>
      </c>
      <c r="H438" s="12">
        <v>0.0</v>
      </c>
      <c r="I438" s="12">
        <f t="shared" si="986"/>
        <v>0.2125</v>
      </c>
      <c r="J438" s="12">
        <f t="shared" si="987"/>
        <v>0.9098233697</v>
      </c>
      <c r="K438" s="13">
        <f t="shared" si="988"/>
        <v>0</v>
      </c>
      <c r="L438" s="13">
        <f t="shared" si="989"/>
        <v>0</v>
      </c>
      <c r="M438" s="13">
        <f t="shared" si="990"/>
        <v>1</v>
      </c>
      <c r="N438" s="13">
        <f t="shared" si="991"/>
        <v>0</v>
      </c>
      <c r="O438" s="13">
        <f t="shared" si="992"/>
        <v>1</v>
      </c>
      <c r="P438" s="12">
        <v>1.0</v>
      </c>
      <c r="AC438" s="11">
        <f t="shared" si="993"/>
        <v>0.4383529202</v>
      </c>
      <c r="AD438" s="11">
        <f t="shared" si="994"/>
        <v>-0.7261931</v>
      </c>
      <c r="AE438" s="11">
        <f t="shared" ref="AE438:AF438" si="995">IF(AC438&lt;0,0,AC438)</f>
        <v>0.4383529202</v>
      </c>
      <c r="AF438" s="11">
        <f t="shared" si="995"/>
        <v>0</v>
      </c>
      <c r="AG438" s="11">
        <f t="shared" si="996"/>
        <v>0.4383529202</v>
      </c>
      <c r="AH438" s="11">
        <f t="shared" si="997"/>
        <v>0.1921532826</v>
      </c>
    </row>
    <row r="439">
      <c r="A439" s="8">
        <v>0.0</v>
      </c>
      <c r="B439" s="8">
        <v>1.0</v>
      </c>
      <c r="C439" s="8" t="s">
        <v>28</v>
      </c>
      <c r="D439" s="8">
        <v>50.0</v>
      </c>
      <c r="E439" s="8">
        <v>55.9</v>
      </c>
      <c r="F439" s="8" t="s">
        <v>29</v>
      </c>
      <c r="G439" s="8">
        <v>1.0</v>
      </c>
      <c r="H439" s="8">
        <v>0.0</v>
      </c>
      <c r="I439" s="8">
        <f t="shared" si="986"/>
        <v>0.625</v>
      </c>
      <c r="J439" s="8">
        <f t="shared" si="987"/>
        <v>1.755112266</v>
      </c>
      <c r="K439" s="9">
        <f t="shared" si="988"/>
        <v>1</v>
      </c>
      <c r="L439" s="9">
        <f t="shared" si="989"/>
        <v>0</v>
      </c>
      <c r="M439" s="9">
        <f t="shared" si="990"/>
        <v>1</v>
      </c>
      <c r="N439" s="9">
        <f t="shared" si="991"/>
        <v>0</v>
      </c>
      <c r="O439" s="9">
        <f t="shared" si="992"/>
        <v>1</v>
      </c>
      <c r="P439" s="8">
        <v>1.0</v>
      </c>
      <c r="AC439" s="11">
        <f t="shared" si="993"/>
        <v>-0.06030496232</v>
      </c>
      <c r="AD439" s="11">
        <f t="shared" si="994"/>
        <v>-0.6720931617</v>
      </c>
      <c r="AE439" s="11">
        <f t="shared" ref="AE439:AF439" si="998">IF(AC439&lt;0,0,AC439)</f>
        <v>0</v>
      </c>
      <c r="AF439" s="11">
        <f t="shared" si="998"/>
        <v>0</v>
      </c>
      <c r="AG439" s="11">
        <f t="shared" si="996"/>
        <v>0</v>
      </c>
      <c r="AH439" s="11">
        <f t="shared" si="997"/>
        <v>0</v>
      </c>
    </row>
    <row r="440">
      <c r="A440" s="12">
        <v>1.0</v>
      </c>
      <c r="B440" s="12">
        <v>1.0</v>
      </c>
      <c r="C440" s="12" t="s">
        <v>30</v>
      </c>
      <c r="D440" s="12">
        <v>14.0</v>
      </c>
      <c r="E440" s="12">
        <v>120.0</v>
      </c>
      <c r="F440" s="12" t="s">
        <v>29</v>
      </c>
      <c r="G440" s="12">
        <v>1.0</v>
      </c>
      <c r="H440" s="12">
        <v>2.0</v>
      </c>
      <c r="I440" s="12">
        <f t="shared" si="986"/>
        <v>0.175</v>
      </c>
      <c r="J440" s="12">
        <f t="shared" si="987"/>
        <v>2.08278537</v>
      </c>
      <c r="K440" s="13">
        <f t="shared" si="988"/>
        <v>1</v>
      </c>
      <c r="L440" s="13">
        <f t="shared" si="989"/>
        <v>0</v>
      </c>
      <c r="M440" s="13">
        <f t="shared" si="990"/>
        <v>1</v>
      </c>
      <c r="N440" s="13">
        <f t="shared" si="991"/>
        <v>0</v>
      </c>
      <c r="O440" s="13">
        <f t="shared" si="992"/>
        <v>0</v>
      </c>
      <c r="P440" s="12">
        <v>1.0</v>
      </c>
      <c r="AC440" s="11">
        <f t="shared" si="993"/>
        <v>-0.7436918226</v>
      </c>
      <c r="AD440" s="11">
        <f t="shared" si="994"/>
        <v>-1.030343196</v>
      </c>
      <c r="AE440" s="11">
        <f t="shared" ref="AE440:AF440" si="999">IF(AC440&lt;0,0,AC440)</f>
        <v>0</v>
      </c>
      <c r="AF440" s="11">
        <f t="shared" si="999"/>
        <v>0</v>
      </c>
      <c r="AG440" s="11">
        <f t="shared" si="996"/>
        <v>0</v>
      </c>
      <c r="AH440" s="11">
        <f t="shared" si="997"/>
        <v>1</v>
      </c>
    </row>
    <row r="441">
      <c r="A441" s="8">
        <v>0.0</v>
      </c>
      <c r="B441" s="8">
        <v>3.0</v>
      </c>
      <c r="C441" s="8" t="s">
        <v>30</v>
      </c>
      <c r="D441" s="8">
        <v>21.0</v>
      </c>
      <c r="E441" s="8">
        <v>34.375</v>
      </c>
      <c r="F441" s="8" t="s">
        <v>29</v>
      </c>
      <c r="G441" s="8">
        <v>2.0</v>
      </c>
      <c r="H441" s="8">
        <v>2.0</v>
      </c>
      <c r="I441" s="8">
        <f t="shared" si="986"/>
        <v>0.2625</v>
      </c>
      <c r="J441" s="8">
        <f t="shared" si="987"/>
        <v>1.548696449</v>
      </c>
      <c r="K441" s="9">
        <f t="shared" si="988"/>
        <v>0</v>
      </c>
      <c r="L441" s="9">
        <f t="shared" si="989"/>
        <v>0</v>
      </c>
      <c r="M441" s="9">
        <f t="shared" si="990"/>
        <v>1</v>
      </c>
      <c r="N441" s="9">
        <f t="shared" si="991"/>
        <v>0</v>
      </c>
      <c r="O441" s="9">
        <f t="shared" si="992"/>
        <v>0</v>
      </c>
      <c r="P441" s="8">
        <v>1.0</v>
      </c>
      <c r="AC441" s="11">
        <f t="shared" si="993"/>
        <v>0.006384860189</v>
      </c>
      <c r="AD441" s="11">
        <f t="shared" si="994"/>
        <v>-0.5588445466</v>
      </c>
      <c r="AE441" s="11">
        <f t="shared" ref="AE441:AF441" si="1000">IF(AC441&lt;0,0,AC441)</f>
        <v>0.006384860189</v>
      </c>
      <c r="AF441" s="11">
        <f t="shared" si="1000"/>
        <v>0</v>
      </c>
      <c r="AG441" s="11">
        <f t="shared" si="996"/>
        <v>0.006384860189</v>
      </c>
      <c r="AH441" s="11">
        <f t="shared" si="997"/>
        <v>0.00004076643963</v>
      </c>
    </row>
    <row r="442">
      <c r="A442" s="12">
        <v>1.0</v>
      </c>
      <c r="B442" s="12">
        <v>2.0</v>
      </c>
      <c r="C442" s="12" t="s">
        <v>30</v>
      </c>
      <c r="D442" s="12">
        <v>24.0</v>
      </c>
      <c r="E442" s="12">
        <v>18.75</v>
      </c>
      <c r="F442" s="12" t="s">
        <v>29</v>
      </c>
      <c r="G442" s="12">
        <v>2.0</v>
      </c>
      <c r="H442" s="12">
        <v>3.0</v>
      </c>
      <c r="I442" s="12">
        <f t="shared" si="986"/>
        <v>0.3</v>
      </c>
      <c r="J442" s="12">
        <f t="shared" si="987"/>
        <v>1.2955671</v>
      </c>
      <c r="K442" s="13">
        <f t="shared" si="988"/>
        <v>0</v>
      </c>
      <c r="L442" s="13">
        <f t="shared" si="989"/>
        <v>1</v>
      </c>
      <c r="M442" s="13">
        <f t="shared" si="990"/>
        <v>1</v>
      </c>
      <c r="N442" s="13">
        <f t="shared" si="991"/>
        <v>0</v>
      </c>
      <c r="O442" s="13">
        <f t="shared" si="992"/>
        <v>0</v>
      </c>
      <c r="P442" s="12">
        <v>1.0</v>
      </c>
      <c r="AC442" s="11">
        <f t="shared" si="993"/>
        <v>-0.06111304249</v>
      </c>
      <c r="AD442" s="11">
        <f t="shared" si="994"/>
        <v>-0.9674563511</v>
      </c>
      <c r="AE442" s="11">
        <f t="shared" ref="AE442:AF442" si="1001">IF(AC442&lt;0,0,AC442)</f>
        <v>0</v>
      </c>
      <c r="AF442" s="11">
        <f t="shared" si="1001"/>
        <v>0</v>
      </c>
      <c r="AG442" s="11">
        <f t="shared" si="996"/>
        <v>0</v>
      </c>
      <c r="AH442" s="11">
        <f t="shared" si="997"/>
        <v>1</v>
      </c>
    </row>
    <row r="443">
      <c r="A443" s="8">
        <v>0.0</v>
      </c>
      <c r="B443" s="8">
        <v>1.0</v>
      </c>
      <c r="C443" s="8" t="s">
        <v>28</v>
      </c>
      <c r="D443" s="8">
        <v>64.0</v>
      </c>
      <c r="E443" s="8">
        <v>263.0</v>
      </c>
      <c r="F443" s="8" t="s">
        <v>29</v>
      </c>
      <c r="G443" s="8">
        <v>1.0</v>
      </c>
      <c r="H443" s="8">
        <v>4.0</v>
      </c>
      <c r="I443" s="8">
        <f t="shared" si="986"/>
        <v>0.8</v>
      </c>
      <c r="J443" s="8">
        <f t="shared" si="987"/>
        <v>2.421603927</v>
      </c>
      <c r="K443" s="9">
        <f t="shared" si="988"/>
        <v>1</v>
      </c>
      <c r="L443" s="9">
        <f t="shared" si="989"/>
        <v>0</v>
      </c>
      <c r="M443" s="9">
        <f t="shared" si="990"/>
        <v>1</v>
      </c>
      <c r="N443" s="9">
        <f t="shared" si="991"/>
        <v>0</v>
      </c>
      <c r="O443" s="9">
        <f t="shared" si="992"/>
        <v>1</v>
      </c>
      <c r="P443" s="8">
        <v>1.0</v>
      </c>
      <c r="AC443" s="11">
        <f t="shared" si="993"/>
        <v>-0.5965545657</v>
      </c>
      <c r="AD443" s="11">
        <f t="shared" si="994"/>
        <v>-1.953357999</v>
      </c>
      <c r="AE443" s="11">
        <f t="shared" ref="AE443:AF443" si="1002">IF(AC443&lt;0,0,AC443)</f>
        <v>0</v>
      </c>
      <c r="AF443" s="11">
        <f t="shared" si="1002"/>
        <v>0</v>
      </c>
      <c r="AG443" s="11">
        <f t="shared" si="996"/>
        <v>0</v>
      </c>
      <c r="AH443" s="11">
        <f t="shared" si="997"/>
        <v>0</v>
      </c>
    </row>
    <row r="444">
      <c r="A444" s="12">
        <v>0.0</v>
      </c>
      <c r="B444" s="12">
        <v>2.0</v>
      </c>
      <c r="C444" s="12" t="s">
        <v>28</v>
      </c>
      <c r="D444" s="12">
        <v>31.0</v>
      </c>
      <c r="E444" s="12">
        <v>10.5</v>
      </c>
      <c r="F444" s="12" t="s">
        <v>29</v>
      </c>
      <c r="G444" s="12">
        <v>0.0</v>
      </c>
      <c r="H444" s="12">
        <v>0.0</v>
      </c>
      <c r="I444" s="12">
        <f t="shared" si="986"/>
        <v>0.3875</v>
      </c>
      <c r="J444" s="12">
        <f t="shared" si="987"/>
        <v>1.06069784</v>
      </c>
      <c r="K444" s="13">
        <f t="shared" si="988"/>
        <v>0</v>
      </c>
      <c r="L444" s="13">
        <f t="shared" si="989"/>
        <v>1</v>
      </c>
      <c r="M444" s="13">
        <f t="shared" si="990"/>
        <v>1</v>
      </c>
      <c r="N444" s="13">
        <f t="shared" si="991"/>
        <v>0</v>
      </c>
      <c r="O444" s="13">
        <f t="shared" si="992"/>
        <v>1</v>
      </c>
      <c r="P444" s="12">
        <v>1.0</v>
      </c>
      <c r="AC444" s="11">
        <f t="shared" si="993"/>
        <v>0.3361753126</v>
      </c>
      <c r="AD444" s="11">
        <f t="shared" si="994"/>
        <v>-1.013666849</v>
      </c>
      <c r="AE444" s="11">
        <f t="shared" ref="AE444:AF444" si="1003">IF(AC444&lt;0,0,AC444)</f>
        <v>0.3361753126</v>
      </c>
      <c r="AF444" s="11">
        <f t="shared" si="1003"/>
        <v>0</v>
      </c>
      <c r="AG444" s="11">
        <f t="shared" si="996"/>
        <v>0.3361753126</v>
      </c>
      <c r="AH444" s="11">
        <f t="shared" si="997"/>
        <v>0.1130138408</v>
      </c>
    </row>
    <row r="445">
      <c r="A445" s="8">
        <v>1.0</v>
      </c>
      <c r="B445" s="8">
        <v>2.0</v>
      </c>
      <c r="C445" s="8" t="s">
        <v>30</v>
      </c>
      <c r="D445" s="8">
        <v>45.0</v>
      </c>
      <c r="E445" s="8">
        <v>26.25</v>
      </c>
      <c r="F445" s="8" t="s">
        <v>29</v>
      </c>
      <c r="G445" s="8">
        <v>1.0</v>
      </c>
      <c r="H445" s="8">
        <v>1.0</v>
      </c>
      <c r="I445" s="8">
        <f t="shared" si="986"/>
        <v>0.5625</v>
      </c>
      <c r="J445" s="8">
        <f t="shared" si="987"/>
        <v>1.435366507</v>
      </c>
      <c r="K445" s="9">
        <f t="shared" si="988"/>
        <v>0</v>
      </c>
      <c r="L445" s="9">
        <f t="shared" si="989"/>
        <v>1</v>
      </c>
      <c r="M445" s="9">
        <f t="shared" si="990"/>
        <v>1</v>
      </c>
      <c r="N445" s="9">
        <f t="shared" si="991"/>
        <v>0</v>
      </c>
      <c r="O445" s="9">
        <f t="shared" si="992"/>
        <v>0</v>
      </c>
      <c r="P445" s="8">
        <v>1.0</v>
      </c>
      <c r="AC445" s="11">
        <f t="shared" si="993"/>
        <v>-0.02475680375</v>
      </c>
      <c r="AD445" s="11">
        <f t="shared" si="994"/>
        <v>-0.8952206454</v>
      </c>
      <c r="AE445" s="11">
        <f t="shared" ref="AE445:AF445" si="1004">IF(AC445&lt;0,0,AC445)</f>
        <v>0</v>
      </c>
      <c r="AF445" s="11">
        <f t="shared" si="1004"/>
        <v>0</v>
      </c>
      <c r="AG445" s="11">
        <f t="shared" si="996"/>
        <v>0</v>
      </c>
      <c r="AH445" s="11">
        <f t="shared" si="997"/>
        <v>1</v>
      </c>
    </row>
    <row r="446">
      <c r="A446" s="12">
        <v>0.0</v>
      </c>
      <c r="B446" s="12">
        <v>3.0</v>
      </c>
      <c r="C446" s="12" t="s">
        <v>28</v>
      </c>
      <c r="D446" s="12">
        <v>20.0</v>
      </c>
      <c r="E446" s="12">
        <v>9.5</v>
      </c>
      <c r="F446" s="12" t="s">
        <v>29</v>
      </c>
      <c r="G446" s="12">
        <v>0.0</v>
      </c>
      <c r="H446" s="12">
        <v>0.0</v>
      </c>
      <c r="I446" s="12">
        <f t="shared" si="986"/>
        <v>0.25</v>
      </c>
      <c r="J446" s="12">
        <f t="shared" si="987"/>
        <v>1.021189299</v>
      </c>
      <c r="K446" s="13">
        <f t="shared" si="988"/>
        <v>0</v>
      </c>
      <c r="L446" s="13">
        <f t="shared" si="989"/>
        <v>0</v>
      </c>
      <c r="M446" s="13">
        <f t="shared" si="990"/>
        <v>1</v>
      </c>
      <c r="N446" s="13">
        <f t="shared" si="991"/>
        <v>0</v>
      </c>
      <c r="O446" s="13">
        <f t="shared" si="992"/>
        <v>1</v>
      </c>
      <c r="P446" s="12">
        <v>1.0</v>
      </c>
      <c r="AC446" s="11">
        <f t="shared" si="993"/>
        <v>0.4058446005</v>
      </c>
      <c r="AD446" s="11">
        <f t="shared" si="994"/>
        <v>-0.7655232699</v>
      </c>
      <c r="AE446" s="11">
        <f t="shared" ref="AE446:AF446" si="1005">IF(AC446&lt;0,0,AC446)</f>
        <v>0.4058446005</v>
      </c>
      <c r="AF446" s="11">
        <f t="shared" si="1005"/>
        <v>0</v>
      </c>
      <c r="AG446" s="11">
        <f t="shared" si="996"/>
        <v>0.4058446005</v>
      </c>
      <c r="AH446" s="11">
        <f t="shared" si="997"/>
        <v>0.1647098397</v>
      </c>
    </row>
    <row r="447">
      <c r="A447" s="8">
        <v>0.0</v>
      </c>
      <c r="B447" s="8">
        <v>3.0</v>
      </c>
      <c r="C447" s="8" t="s">
        <v>28</v>
      </c>
      <c r="D447" s="8">
        <v>25.0</v>
      </c>
      <c r="E447" s="8">
        <v>7.775</v>
      </c>
      <c r="F447" s="8" t="s">
        <v>29</v>
      </c>
      <c r="G447" s="8">
        <v>1.0</v>
      </c>
      <c r="H447" s="8">
        <v>0.0</v>
      </c>
      <c r="I447" s="8">
        <f t="shared" si="986"/>
        <v>0.3125</v>
      </c>
      <c r="J447" s="8">
        <f t="shared" si="987"/>
        <v>0.9432471251</v>
      </c>
      <c r="K447" s="9">
        <f t="shared" si="988"/>
        <v>0</v>
      </c>
      <c r="L447" s="9">
        <f t="shared" si="989"/>
        <v>0</v>
      </c>
      <c r="M447" s="9">
        <f t="shared" si="990"/>
        <v>1</v>
      </c>
      <c r="N447" s="9">
        <f t="shared" si="991"/>
        <v>0</v>
      </c>
      <c r="O447" s="9">
        <f t="shared" si="992"/>
        <v>1</v>
      </c>
      <c r="P447" s="8">
        <v>1.0</v>
      </c>
      <c r="AC447" s="11">
        <f t="shared" si="993"/>
        <v>0.5780152946</v>
      </c>
      <c r="AD447" s="11">
        <f t="shared" si="994"/>
        <v>-0.3968141351</v>
      </c>
      <c r="AE447" s="11">
        <f t="shared" ref="AE447:AF447" si="1006">IF(AC447&lt;0,0,AC447)</f>
        <v>0.5780152946</v>
      </c>
      <c r="AF447" s="11">
        <f t="shared" si="1006"/>
        <v>0</v>
      </c>
      <c r="AG447" s="11">
        <f t="shared" si="996"/>
        <v>0.5780152946</v>
      </c>
      <c r="AH447" s="11">
        <f t="shared" si="997"/>
        <v>0.3341016808</v>
      </c>
    </row>
    <row r="448">
      <c r="A448" s="12">
        <v>1.0</v>
      </c>
      <c r="B448" s="12">
        <v>2.0</v>
      </c>
      <c r="C448" s="12" t="s">
        <v>30</v>
      </c>
      <c r="D448" s="12">
        <v>28.0</v>
      </c>
      <c r="E448" s="12">
        <v>13.0</v>
      </c>
      <c r="F448" s="12" t="s">
        <v>29</v>
      </c>
      <c r="G448" s="12">
        <v>0.0</v>
      </c>
      <c r="H448" s="12">
        <v>0.0</v>
      </c>
      <c r="I448" s="12">
        <f t="shared" si="986"/>
        <v>0.35</v>
      </c>
      <c r="J448" s="12">
        <f t="shared" si="987"/>
        <v>1.146128036</v>
      </c>
      <c r="K448" s="13">
        <f t="shared" si="988"/>
        <v>0</v>
      </c>
      <c r="L448" s="13">
        <f t="shared" si="989"/>
        <v>1</v>
      </c>
      <c r="M448" s="13">
        <f t="shared" si="990"/>
        <v>1</v>
      </c>
      <c r="N448" s="13">
        <f t="shared" si="991"/>
        <v>0</v>
      </c>
      <c r="O448" s="13">
        <f t="shared" si="992"/>
        <v>0</v>
      </c>
      <c r="P448" s="12">
        <v>1.0</v>
      </c>
      <c r="AC448" s="11">
        <f t="shared" si="993"/>
        <v>-0.01204282514</v>
      </c>
      <c r="AD448" s="11">
        <f t="shared" si="994"/>
        <v>-0.8644506558</v>
      </c>
      <c r="AE448" s="11">
        <f t="shared" ref="AE448:AF448" si="1007">IF(AC448&lt;0,0,AC448)</f>
        <v>0</v>
      </c>
      <c r="AF448" s="11">
        <f t="shared" si="1007"/>
        <v>0</v>
      </c>
      <c r="AG448" s="11">
        <f t="shared" si="996"/>
        <v>0</v>
      </c>
      <c r="AH448" s="11">
        <f t="shared" si="997"/>
        <v>1</v>
      </c>
    </row>
    <row r="449" hidden="1">
      <c r="A449" s="8">
        <v>1.0</v>
      </c>
      <c r="B449" s="8">
        <v>3.0</v>
      </c>
      <c r="C449" s="8" t="s">
        <v>28</v>
      </c>
      <c r="D449" s="9"/>
      <c r="E449" s="8">
        <v>8.1125</v>
      </c>
      <c r="F449" s="8" t="s">
        <v>29</v>
      </c>
      <c r="G449" s="8">
        <v>0.0</v>
      </c>
      <c r="H449" s="8">
        <v>0.0</v>
      </c>
      <c r="I449" s="8"/>
      <c r="J449" s="8"/>
      <c r="K449" s="9"/>
      <c r="L449" s="9"/>
      <c r="M449" s="9"/>
      <c r="N449" s="9"/>
      <c r="O449" s="9"/>
      <c r="P449" s="9"/>
    </row>
    <row r="450">
      <c r="A450" s="12">
        <v>1.0</v>
      </c>
      <c r="B450" s="12">
        <v>1.0</v>
      </c>
      <c r="C450" s="12" t="s">
        <v>28</v>
      </c>
      <c r="D450" s="12">
        <v>4.0</v>
      </c>
      <c r="E450" s="12">
        <v>81.8583</v>
      </c>
      <c r="F450" s="12" t="s">
        <v>29</v>
      </c>
      <c r="G450" s="12">
        <v>0.0</v>
      </c>
      <c r="H450" s="12">
        <v>2.0</v>
      </c>
      <c r="I450" s="12">
        <f t="shared" ref="I450:I455" si="1009">D450:D1003/$D$1</f>
        <v>0.05</v>
      </c>
      <c r="J450" s="12">
        <f t="shared" ref="J450:J455" si="1010">LOG10(E450:E1003 +1)</f>
        <v>1.918336019</v>
      </c>
      <c r="K450" s="13">
        <f t="shared" ref="K450:K455" si="1011">IF(B450=1, 1, 0)</f>
        <v>1</v>
      </c>
      <c r="L450" s="13">
        <f t="shared" ref="L450:L455" si="1012">IF(B450=2, 1, 0)</f>
        <v>0</v>
      </c>
      <c r="M450" s="13">
        <f t="shared" ref="M450:M455" si="1013">IF(F450="S", 1, 0)</f>
        <v>1</v>
      </c>
      <c r="N450" s="13">
        <f t="shared" ref="N450:N455" si="1014">IF(F450="C", 1,0)</f>
        <v>0</v>
      </c>
      <c r="O450" s="13">
        <f t="shared" ref="O450:O455" si="1015">IF(C450="male", 1,0)</f>
        <v>1</v>
      </c>
      <c r="P450" s="12">
        <v>1.0</v>
      </c>
      <c r="AC450" s="11">
        <f t="shared" ref="AC450:AC455" si="1016">SUMPRODUCT(G450:P450, $R$5:$AA$5)</f>
        <v>-0.5312294293</v>
      </c>
      <c r="AD450" s="11">
        <f t="shared" ref="AD450:AD455" si="1017">SUMPRODUCT(G450:P450, $R$6:$AA$6)</f>
        <v>-1.482687629</v>
      </c>
      <c r="AE450" s="11">
        <f t="shared" ref="AE450:AF450" si="1008">IF(AC450&lt;0,0,AC450)</f>
        <v>0</v>
      </c>
      <c r="AF450" s="11">
        <f t="shared" si="1008"/>
        <v>0</v>
      </c>
      <c r="AG450" s="11">
        <f t="shared" ref="AG450:AG455" si="1019">AE450+AF450</f>
        <v>0</v>
      </c>
      <c r="AH450" s="11">
        <f t="shared" ref="AH450:AH455" si="1020">(A450-AG450)^2</f>
        <v>1</v>
      </c>
    </row>
    <row r="451">
      <c r="A451" s="8">
        <v>1.0</v>
      </c>
      <c r="B451" s="8">
        <v>2.0</v>
      </c>
      <c r="C451" s="8" t="s">
        <v>30</v>
      </c>
      <c r="D451" s="8">
        <v>13.0</v>
      </c>
      <c r="E451" s="8">
        <v>19.5</v>
      </c>
      <c r="F451" s="8" t="s">
        <v>29</v>
      </c>
      <c r="G451" s="8">
        <v>0.0</v>
      </c>
      <c r="H451" s="8">
        <v>1.0</v>
      </c>
      <c r="I451" s="8">
        <f t="shared" si="1009"/>
        <v>0.1625</v>
      </c>
      <c r="J451" s="8">
        <f t="shared" si="1010"/>
        <v>1.311753861</v>
      </c>
      <c r="K451" s="9">
        <f t="shared" si="1011"/>
        <v>0</v>
      </c>
      <c r="L451" s="9">
        <f t="shared" si="1012"/>
        <v>1</v>
      </c>
      <c r="M451" s="9">
        <f t="shared" si="1013"/>
        <v>1</v>
      </c>
      <c r="N451" s="9">
        <f t="shared" si="1014"/>
        <v>0</v>
      </c>
      <c r="O451" s="9">
        <f t="shared" si="1015"/>
        <v>0</v>
      </c>
      <c r="P451" s="8">
        <v>1.0</v>
      </c>
      <c r="AC451" s="11">
        <f t="shared" si="1016"/>
        <v>-0.1918675362</v>
      </c>
      <c r="AD451" s="11">
        <f t="shared" si="1017"/>
        <v>-1.134711224</v>
      </c>
      <c r="AE451" s="11">
        <f t="shared" ref="AE451:AF451" si="1018">IF(AC451&lt;0,0,AC451)</f>
        <v>0</v>
      </c>
      <c r="AF451" s="11">
        <f t="shared" si="1018"/>
        <v>0</v>
      </c>
      <c r="AG451" s="11">
        <f t="shared" si="1019"/>
        <v>0</v>
      </c>
      <c r="AH451" s="11">
        <f t="shared" si="1020"/>
        <v>1</v>
      </c>
    </row>
    <row r="452">
      <c r="A452" s="12">
        <v>1.0</v>
      </c>
      <c r="B452" s="12">
        <v>1.0</v>
      </c>
      <c r="C452" s="12" t="s">
        <v>28</v>
      </c>
      <c r="D452" s="12">
        <v>34.0</v>
      </c>
      <c r="E452" s="12">
        <v>26.55</v>
      </c>
      <c r="F452" s="12" t="s">
        <v>29</v>
      </c>
      <c r="G452" s="12">
        <v>0.0</v>
      </c>
      <c r="H452" s="12">
        <v>0.0</v>
      </c>
      <c r="I452" s="12">
        <f t="shared" si="1009"/>
        <v>0.425</v>
      </c>
      <c r="J452" s="12">
        <f t="shared" si="1010"/>
        <v>1.440121603</v>
      </c>
      <c r="K452" s="13">
        <f t="shared" si="1011"/>
        <v>1</v>
      </c>
      <c r="L452" s="13">
        <f t="shared" si="1012"/>
        <v>0</v>
      </c>
      <c r="M452" s="13">
        <f t="shared" si="1013"/>
        <v>1</v>
      </c>
      <c r="N452" s="13">
        <f t="shared" si="1014"/>
        <v>0</v>
      </c>
      <c r="O452" s="13">
        <f t="shared" si="1015"/>
        <v>1</v>
      </c>
      <c r="P452" s="12">
        <v>1.0</v>
      </c>
      <c r="AC452" s="11">
        <f t="shared" si="1016"/>
        <v>-0.1188112388</v>
      </c>
      <c r="AD452" s="11">
        <f t="shared" si="1017"/>
        <v>-0.9009166768</v>
      </c>
      <c r="AE452" s="11">
        <f t="shared" ref="AE452:AF452" si="1021">IF(AC452&lt;0,0,AC452)</f>
        <v>0</v>
      </c>
      <c r="AF452" s="11">
        <f t="shared" si="1021"/>
        <v>0</v>
      </c>
      <c r="AG452" s="11">
        <f t="shared" si="1019"/>
        <v>0</v>
      </c>
      <c r="AH452" s="11">
        <f t="shared" si="1020"/>
        <v>1</v>
      </c>
    </row>
    <row r="453">
      <c r="A453" s="8">
        <v>1.0</v>
      </c>
      <c r="B453" s="8">
        <v>3.0</v>
      </c>
      <c r="C453" s="8" t="s">
        <v>30</v>
      </c>
      <c r="D453" s="8">
        <v>5.0</v>
      </c>
      <c r="E453" s="8">
        <v>19.2583</v>
      </c>
      <c r="F453" s="8" t="s">
        <v>31</v>
      </c>
      <c r="G453" s="8">
        <v>2.0</v>
      </c>
      <c r="H453" s="8">
        <v>1.0</v>
      </c>
      <c r="I453" s="8">
        <f t="shared" si="1009"/>
        <v>0.0625</v>
      </c>
      <c r="J453" s="8">
        <f t="shared" si="1010"/>
        <v>1.306602998</v>
      </c>
      <c r="K453" s="9">
        <f t="shared" si="1011"/>
        <v>0</v>
      </c>
      <c r="L453" s="9">
        <f t="shared" si="1012"/>
        <v>0</v>
      </c>
      <c r="M453" s="9">
        <f t="shared" si="1013"/>
        <v>0</v>
      </c>
      <c r="N453" s="9">
        <f t="shared" si="1014"/>
        <v>1</v>
      </c>
      <c r="O453" s="9">
        <f t="shared" si="1015"/>
        <v>0</v>
      </c>
      <c r="P453" s="8">
        <v>1.0</v>
      </c>
      <c r="AC453" s="11">
        <f t="shared" si="1016"/>
        <v>-0.1512578037</v>
      </c>
      <c r="AD453" s="11">
        <f t="shared" si="1017"/>
        <v>0.5199197411</v>
      </c>
      <c r="AE453" s="11">
        <f t="shared" ref="AE453:AF453" si="1022">IF(AC453&lt;0,0,AC453)</f>
        <v>0</v>
      </c>
      <c r="AF453" s="11">
        <f t="shared" si="1022"/>
        <v>0.5199197411</v>
      </c>
      <c r="AG453" s="11">
        <f t="shared" si="1019"/>
        <v>0.5199197411</v>
      </c>
      <c r="AH453" s="11">
        <f t="shared" si="1020"/>
        <v>0.230477055</v>
      </c>
    </row>
    <row r="454">
      <c r="A454" s="12">
        <v>1.0</v>
      </c>
      <c r="B454" s="12">
        <v>1.0</v>
      </c>
      <c r="C454" s="12" t="s">
        <v>28</v>
      </c>
      <c r="D454" s="12">
        <v>52.0</v>
      </c>
      <c r="E454" s="12">
        <v>30.5</v>
      </c>
      <c r="F454" s="12" t="s">
        <v>29</v>
      </c>
      <c r="G454" s="12">
        <v>0.0</v>
      </c>
      <c r="H454" s="12">
        <v>0.0</v>
      </c>
      <c r="I454" s="12">
        <f t="shared" si="1009"/>
        <v>0.65</v>
      </c>
      <c r="J454" s="12">
        <f t="shared" si="1010"/>
        <v>1.498310554</v>
      </c>
      <c r="K454" s="13">
        <f t="shared" si="1011"/>
        <v>1</v>
      </c>
      <c r="L454" s="13">
        <f t="shared" si="1012"/>
        <v>0</v>
      </c>
      <c r="M454" s="13">
        <f t="shared" si="1013"/>
        <v>1</v>
      </c>
      <c r="N454" s="13">
        <f t="shared" si="1014"/>
        <v>0</v>
      </c>
      <c r="O454" s="13">
        <f t="shared" si="1015"/>
        <v>1</v>
      </c>
      <c r="P454" s="12">
        <v>1.0</v>
      </c>
      <c r="AC454" s="11">
        <f t="shared" si="1016"/>
        <v>-0.09483085723</v>
      </c>
      <c r="AD454" s="11">
        <f t="shared" si="1017"/>
        <v>-0.9656797582</v>
      </c>
      <c r="AE454" s="11">
        <f t="shared" ref="AE454:AF454" si="1023">IF(AC454&lt;0,0,AC454)</f>
        <v>0</v>
      </c>
      <c r="AF454" s="11">
        <f t="shared" si="1023"/>
        <v>0</v>
      </c>
      <c r="AG454" s="11">
        <f t="shared" si="1019"/>
        <v>0</v>
      </c>
      <c r="AH454" s="11">
        <f t="shared" si="1020"/>
        <v>1</v>
      </c>
    </row>
    <row r="455">
      <c r="A455" s="8">
        <v>0.0</v>
      </c>
      <c r="B455" s="8">
        <v>2.0</v>
      </c>
      <c r="C455" s="8" t="s">
        <v>28</v>
      </c>
      <c r="D455" s="8">
        <v>36.0</v>
      </c>
      <c r="E455" s="8">
        <v>27.75</v>
      </c>
      <c r="F455" s="8" t="s">
        <v>29</v>
      </c>
      <c r="G455" s="8">
        <v>1.0</v>
      </c>
      <c r="H455" s="8">
        <v>2.0</v>
      </c>
      <c r="I455" s="8">
        <f t="shared" si="1009"/>
        <v>0.45</v>
      </c>
      <c r="J455" s="8">
        <f t="shared" si="1010"/>
        <v>1.458637849</v>
      </c>
      <c r="K455" s="9">
        <f t="shared" si="1011"/>
        <v>0</v>
      </c>
      <c r="L455" s="9">
        <f t="shared" si="1012"/>
        <v>1</v>
      </c>
      <c r="M455" s="9">
        <f t="shared" si="1013"/>
        <v>1</v>
      </c>
      <c r="N455" s="9">
        <f t="shared" si="1014"/>
        <v>0</v>
      </c>
      <c r="O455" s="9">
        <f t="shared" si="1015"/>
        <v>1</v>
      </c>
      <c r="P455" s="8">
        <v>1.0</v>
      </c>
      <c r="AC455" s="11">
        <f t="shared" si="1016"/>
        <v>0.1715549529</v>
      </c>
      <c r="AD455" s="11">
        <f t="shared" si="1017"/>
        <v>-1.306791526</v>
      </c>
      <c r="AE455" s="11">
        <f t="shared" ref="AE455:AF455" si="1024">IF(AC455&lt;0,0,AC455)</f>
        <v>0.1715549529</v>
      </c>
      <c r="AF455" s="11">
        <f t="shared" si="1024"/>
        <v>0</v>
      </c>
      <c r="AG455" s="11">
        <f t="shared" si="1019"/>
        <v>0.1715549529</v>
      </c>
      <c r="AH455" s="11">
        <f t="shared" si="1020"/>
        <v>0.02943110187</v>
      </c>
    </row>
    <row r="456" hidden="1">
      <c r="A456" s="12">
        <v>0.0</v>
      </c>
      <c r="B456" s="12">
        <v>3.0</v>
      </c>
      <c r="C456" s="12" t="s">
        <v>28</v>
      </c>
      <c r="D456" s="13"/>
      <c r="E456" s="12">
        <v>19.9667</v>
      </c>
      <c r="F456" s="12" t="s">
        <v>29</v>
      </c>
      <c r="G456" s="12">
        <v>1.0</v>
      </c>
      <c r="H456" s="12">
        <v>0.0</v>
      </c>
      <c r="I456" s="12"/>
      <c r="J456" s="12"/>
      <c r="K456" s="13"/>
      <c r="L456" s="13"/>
      <c r="M456" s="13"/>
      <c r="N456" s="13"/>
      <c r="O456" s="13"/>
      <c r="P456" s="13"/>
    </row>
    <row r="457">
      <c r="A457" s="8">
        <v>0.0</v>
      </c>
      <c r="B457" s="8">
        <v>1.0</v>
      </c>
      <c r="C457" s="8" t="s">
        <v>28</v>
      </c>
      <c r="D457" s="8">
        <v>30.0</v>
      </c>
      <c r="E457" s="8">
        <v>27.75</v>
      </c>
      <c r="F457" s="8" t="s">
        <v>31</v>
      </c>
      <c r="G457" s="8">
        <v>0.0</v>
      </c>
      <c r="H457" s="8">
        <v>0.0</v>
      </c>
      <c r="I457" s="8">
        <f t="shared" ref="I457:I458" si="1026">D457:D1003/$D$1</f>
        <v>0.375</v>
      </c>
      <c r="J457" s="8">
        <f t="shared" ref="J457:J458" si="1027">LOG10(E457:E1003 +1)</f>
        <v>1.458637849</v>
      </c>
      <c r="K457" s="9">
        <f t="shared" ref="K457:K458" si="1028">IF(B457=1, 1, 0)</f>
        <v>1</v>
      </c>
      <c r="L457" s="9">
        <f t="shared" ref="L457:L458" si="1029">IF(B457=2, 1, 0)</f>
        <v>0</v>
      </c>
      <c r="M457" s="9">
        <f t="shared" ref="M457:M458" si="1030">IF(F457="S", 1, 0)</f>
        <v>0</v>
      </c>
      <c r="N457" s="9">
        <f t="shared" ref="N457:N458" si="1031">IF(F457="C", 1,0)</f>
        <v>1</v>
      </c>
      <c r="O457" s="9">
        <f t="shared" ref="O457:O458" si="1032">IF(C457="male", 1,0)</f>
        <v>1</v>
      </c>
      <c r="P457" s="8">
        <v>1.0</v>
      </c>
      <c r="AC457" s="11">
        <f t="shared" ref="AC457:AC458" si="1033">SUMPRODUCT(G457:P457, $R$5:$AA$5)</f>
        <v>-0.4230729798</v>
      </c>
      <c r="AD457" s="11">
        <f t="shared" ref="AD457:AD458" si="1034">SUMPRODUCT(G457:P457, $R$6:$AA$6)</f>
        <v>-0.1917189562</v>
      </c>
      <c r="AE457" s="11">
        <f t="shared" ref="AE457:AF457" si="1025">IF(AC457&lt;0,0,AC457)</f>
        <v>0</v>
      </c>
      <c r="AF457" s="11">
        <f t="shared" si="1025"/>
        <v>0</v>
      </c>
      <c r="AG457" s="11">
        <f t="shared" ref="AG457:AG458" si="1036">AE457+AF457</f>
        <v>0</v>
      </c>
      <c r="AH457" s="11">
        <f t="shared" ref="AH457:AH458" si="1037">(A457-AG457)^2</f>
        <v>0</v>
      </c>
    </row>
    <row r="458">
      <c r="A458" s="12">
        <v>1.0</v>
      </c>
      <c r="B458" s="12">
        <v>1.0</v>
      </c>
      <c r="C458" s="12" t="s">
        <v>28</v>
      </c>
      <c r="D458" s="12">
        <v>49.0</v>
      </c>
      <c r="E458" s="12">
        <v>89.1042</v>
      </c>
      <c r="F458" s="12" t="s">
        <v>31</v>
      </c>
      <c r="G458" s="12">
        <v>1.0</v>
      </c>
      <c r="H458" s="12">
        <v>0.0</v>
      </c>
      <c r="I458" s="12">
        <f t="shared" si="1026"/>
        <v>0.6125</v>
      </c>
      <c r="J458" s="12">
        <f t="shared" si="1027"/>
        <v>1.954745035</v>
      </c>
      <c r="K458" s="13">
        <f t="shared" si="1028"/>
        <v>1</v>
      </c>
      <c r="L458" s="13">
        <f t="shared" si="1029"/>
        <v>0</v>
      </c>
      <c r="M458" s="13">
        <f t="shared" si="1030"/>
        <v>0</v>
      </c>
      <c r="N458" s="13">
        <f t="shared" si="1031"/>
        <v>1</v>
      </c>
      <c r="O458" s="13">
        <f t="shared" si="1032"/>
        <v>1</v>
      </c>
      <c r="P458" s="12">
        <v>1.0</v>
      </c>
      <c r="AC458" s="11">
        <f t="shared" si="1033"/>
        <v>-0.4221198221</v>
      </c>
      <c r="AD458" s="11">
        <f t="shared" si="1034"/>
        <v>-0.02180335379</v>
      </c>
      <c r="AE458" s="11">
        <f t="shared" ref="AE458:AF458" si="1035">IF(AC458&lt;0,0,AC458)</f>
        <v>0</v>
      </c>
      <c r="AF458" s="11">
        <f t="shared" si="1035"/>
        <v>0</v>
      </c>
      <c r="AG458" s="11">
        <f t="shared" si="1036"/>
        <v>0</v>
      </c>
      <c r="AH458" s="11">
        <f t="shared" si="1037"/>
        <v>1</v>
      </c>
    </row>
    <row r="459" hidden="1">
      <c r="A459" s="8">
        <v>0.0</v>
      </c>
      <c r="B459" s="8">
        <v>3.0</v>
      </c>
      <c r="C459" s="8" t="s">
        <v>28</v>
      </c>
      <c r="D459" s="9"/>
      <c r="E459" s="8">
        <v>8.05</v>
      </c>
      <c r="F459" s="8" t="s">
        <v>29</v>
      </c>
      <c r="G459" s="8">
        <v>0.0</v>
      </c>
      <c r="H459" s="8">
        <v>0.0</v>
      </c>
      <c r="I459" s="8"/>
      <c r="J459" s="8"/>
      <c r="K459" s="9"/>
      <c r="L459" s="9"/>
      <c r="M459" s="9"/>
      <c r="N459" s="9"/>
      <c r="O459" s="9"/>
      <c r="P459" s="9"/>
    </row>
    <row r="460">
      <c r="A460" s="12">
        <v>1.0</v>
      </c>
      <c r="B460" s="12">
        <v>3.0</v>
      </c>
      <c r="C460" s="12" t="s">
        <v>28</v>
      </c>
      <c r="D460" s="12">
        <v>29.0</v>
      </c>
      <c r="E460" s="12">
        <v>7.8958</v>
      </c>
      <c r="F460" s="12" t="s">
        <v>31</v>
      </c>
      <c r="G460" s="12">
        <v>0.0</v>
      </c>
      <c r="H460" s="12">
        <v>0.0</v>
      </c>
      <c r="I460" s="12">
        <f t="shared" ref="I460:I461" si="1039">D460:D1003/$D$1</f>
        <v>0.3625</v>
      </c>
      <c r="J460" s="12">
        <f t="shared" ref="J460:J461" si="1040">LOG10(E460:E1003 +1)</f>
        <v>0.9491850103</v>
      </c>
      <c r="K460" s="13">
        <f t="shared" ref="K460:K461" si="1041">IF(B460=1, 1, 0)</f>
        <v>0</v>
      </c>
      <c r="L460" s="13">
        <f t="shared" ref="L460:L461" si="1042">IF(B460=2, 1, 0)</f>
        <v>0</v>
      </c>
      <c r="M460" s="13">
        <f t="shared" ref="M460:M461" si="1043">IF(F460="S", 1, 0)</f>
        <v>0</v>
      </c>
      <c r="N460" s="13">
        <f t="shared" ref="N460:N461" si="1044">IF(F460="C", 1,0)</f>
        <v>1</v>
      </c>
      <c r="O460" s="13">
        <f t="shared" ref="O460:O461" si="1045">IF(C460="male", 1,0)</f>
        <v>1</v>
      </c>
      <c r="P460" s="12">
        <v>1.0</v>
      </c>
      <c r="AC460" s="11">
        <f t="shared" ref="AC460:AC461" si="1046">SUMPRODUCT(G460:P460, $R$5:$AA$5)</f>
        <v>0.1664942373</v>
      </c>
      <c r="AD460" s="11">
        <f t="shared" ref="AD460:AD461" si="1047">SUMPRODUCT(G460:P460, $R$6:$AA$6)</f>
        <v>-0.06589562834</v>
      </c>
      <c r="AE460" s="11">
        <f t="shared" ref="AE460:AF460" si="1038">IF(AC460&lt;0,0,AC460)</f>
        <v>0.1664942373</v>
      </c>
      <c r="AF460" s="11">
        <f t="shared" si="1038"/>
        <v>0</v>
      </c>
      <c r="AG460" s="11">
        <f t="shared" ref="AG460:AG461" si="1049">AE460+AF460</f>
        <v>0.1664942373</v>
      </c>
      <c r="AH460" s="11">
        <f t="shared" ref="AH460:AH461" si="1050">(A460-AG460)^2</f>
        <v>0.6947318565</v>
      </c>
    </row>
    <row r="461">
      <c r="A461" s="8">
        <v>0.0</v>
      </c>
      <c r="B461" s="8">
        <v>1.0</v>
      </c>
      <c r="C461" s="8" t="s">
        <v>28</v>
      </c>
      <c r="D461" s="8">
        <v>65.0</v>
      </c>
      <c r="E461" s="8">
        <v>26.55</v>
      </c>
      <c r="F461" s="8" t="s">
        <v>29</v>
      </c>
      <c r="G461" s="8">
        <v>0.0</v>
      </c>
      <c r="H461" s="8">
        <v>0.0</v>
      </c>
      <c r="I461" s="8">
        <f t="shared" si="1039"/>
        <v>0.8125</v>
      </c>
      <c r="J461" s="8">
        <f t="shared" si="1040"/>
        <v>1.440121603</v>
      </c>
      <c r="K461" s="9">
        <f t="shared" si="1041"/>
        <v>1</v>
      </c>
      <c r="L461" s="9">
        <f t="shared" si="1042"/>
        <v>0</v>
      </c>
      <c r="M461" s="9">
        <f t="shared" si="1043"/>
        <v>1</v>
      </c>
      <c r="N461" s="9">
        <f t="shared" si="1044"/>
        <v>0</v>
      </c>
      <c r="O461" s="9">
        <f t="shared" si="1045"/>
        <v>1</v>
      </c>
      <c r="P461" s="8">
        <v>1.0</v>
      </c>
      <c r="AC461" s="11">
        <f t="shared" si="1046"/>
        <v>-0.04152852794</v>
      </c>
      <c r="AD461" s="11">
        <f t="shared" si="1047"/>
        <v>-0.984324734</v>
      </c>
      <c r="AE461" s="11">
        <f t="shared" ref="AE461:AF461" si="1048">IF(AC461&lt;0,0,AC461)</f>
        <v>0</v>
      </c>
      <c r="AF461" s="11">
        <f t="shared" si="1048"/>
        <v>0</v>
      </c>
      <c r="AG461" s="11">
        <f t="shared" si="1049"/>
        <v>0</v>
      </c>
      <c r="AH461" s="11">
        <f t="shared" si="1050"/>
        <v>0</v>
      </c>
    </row>
    <row r="462" hidden="1">
      <c r="A462" s="12">
        <v>1.0</v>
      </c>
      <c r="B462" s="12">
        <v>1.0</v>
      </c>
      <c r="C462" s="12" t="s">
        <v>30</v>
      </c>
      <c r="D462" s="13"/>
      <c r="E462" s="12">
        <v>51.8625</v>
      </c>
      <c r="F462" s="12" t="s">
        <v>29</v>
      </c>
      <c r="G462" s="12">
        <v>1.0</v>
      </c>
      <c r="H462" s="12">
        <v>0.0</v>
      </c>
      <c r="I462" s="12"/>
      <c r="J462" s="12"/>
      <c r="K462" s="13"/>
      <c r="L462" s="13"/>
      <c r="M462" s="13"/>
      <c r="N462" s="13"/>
      <c r="O462" s="13"/>
      <c r="P462" s="13"/>
    </row>
    <row r="463">
      <c r="A463" s="8">
        <v>1.0</v>
      </c>
      <c r="B463" s="8">
        <v>2.0</v>
      </c>
      <c r="C463" s="8" t="s">
        <v>30</v>
      </c>
      <c r="D463" s="8">
        <v>50.0</v>
      </c>
      <c r="E463" s="8">
        <v>10.5</v>
      </c>
      <c r="F463" s="8" t="s">
        <v>29</v>
      </c>
      <c r="G463" s="8">
        <v>0.0</v>
      </c>
      <c r="H463" s="8">
        <v>0.0</v>
      </c>
      <c r="I463" s="8">
        <f>D463:D1003/$D$1</f>
        <v>0.625</v>
      </c>
      <c r="J463" s="8">
        <f>LOG10(E463:E1003 +1)</f>
        <v>1.06069784</v>
      </c>
      <c r="K463" s="9">
        <f>IF(B463=1, 1, 0)</f>
        <v>0</v>
      </c>
      <c r="L463" s="9">
        <f>IF(B463=2, 1, 0)</f>
        <v>1</v>
      </c>
      <c r="M463" s="9">
        <f>IF(F463="S", 1, 0)</f>
        <v>1</v>
      </c>
      <c r="N463" s="9">
        <f>IF(F463="C", 1,0)</f>
        <v>0</v>
      </c>
      <c r="O463" s="9">
        <f>IF(C463="male", 1,0)</f>
        <v>0</v>
      </c>
      <c r="P463" s="8">
        <v>1.0</v>
      </c>
      <c r="AC463" s="11">
        <f>SUMPRODUCT(G463:P463, $R$5:$AA$5)</f>
        <v>0.07347772048</v>
      </c>
      <c r="AD463" s="11">
        <f>SUMPRODUCT(G463:P463, $R$6:$AA$6)</f>
        <v>-0.8996647444</v>
      </c>
      <c r="AE463" s="11">
        <f t="shared" ref="AE463:AF463" si="1051">IF(AC463&lt;0,0,AC463)</f>
        <v>0.07347772048</v>
      </c>
      <c r="AF463" s="11">
        <f t="shared" si="1051"/>
        <v>0</v>
      </c>
      <c r="AG463" s="11">
        <f>AE463+AF463</f>
        <v>0.07347772048</v>
      </c>
      <c r="AH463" s="11">
        <f>(A463-AG463)^2</f>
        <v>0.8584435344</v>
      </c>
    </row>
    <row r="464" hidden="1">
      <c r="A464" s="12">
        <v>0.0</v>
      </c>
      <c r="B464" s="12">
        <v>3.0</v>
      </c>
      <c r="C464" s="12" t="s">
        <v>28</v>
      </c>
      <c r="D464" s="13"/>
      <c r="E464" s="12">
        <v>7.75</v>
      </c>
      <c r="F464" s="12" t="s">
        <v>33</v>
      </c>
      <c r="G464" s="12">
        <v>0.0</v>
      </c>
      <c r="H464" s="12">
        <v>0.0</v>
      </c>
      <c r="I464" s="12"/>
      <c r="J464" s="12"/>
      <c r="K464" s="13"/>
      <c r="L464" s="13"/>
      <c r="M464" s="13"/>
      <c r="N464" s="13"/>
      <c r="O464" s="13"/>
      <c r="P464" s="13"/>
    </row>
    <row r="465">
      <c r="A465" s="8">
        <v>1.0</v>
      </c>
      <c r="B465" s="8">
        <v>1.0</v>
      </c>
      <c r="C465" s="8" t="s">
        <v>28</v>
      </c>
      <c r="D465" s="8">
        <v>48.0</v>
      </c>
      <c r="E465" s="8">
        <v>26.55</v>
      </c>
      <c r="F465" s="8" t="s">
        <v>29</v>
      </c>
      <c r="G465" s="8">
        <v>0.0</v>
      </c>
      <c r="H465" s="8">
        <v>0.0</v>
      </c>
      <c r="I465" s="8">
        <f t="shared" ref="I465:I468" si="1053">D465:D1003/$D$1</f>
        <v>0.6</v>
      </c>
      <c r="J465" s="8">
        <f t="shared" ref="J465:J468" si="1054">LOG10(E465:E1003 +1)</f>
        <v>1.440121603</v>
      </c>
      <c r="K465" s="9">
        <f t="shared" ref="K465:K468" si="1055">IF(B465=1, 1, 0)</f>
        <v>1</v>
      </c>
      <c r="L465" s="9">
        <f t="shared" ref="L465:L468" si="1056">IF(B465=2, 1, 0)</f>
        <v>0</v>
      </c>
      <c r="M465" s="9">
        <f t="shared" ref="M465:M468" si="1057">IF(F465="S", 1, 0)</f>
        <v>1</v>
      </c>
      <c r="N465" s="9">
        <f t="shared" ref="N465:N468" si="1058">IF(F465="C", 1,0)</f>
        <v>0</v>
      </c>
      <c r="O465" s="9">
        <f t="shared" ref="O465:O468" si="1059">IF(C465="male", 1,0)</f>
        <v>1</v>
      </c>
      <c r="P465" s="8">
        <v>1.0</v>
      </c>
      <c r="AC465" s="11">
        <f t="shared" ref="AC465:AC468" si="1060">SUMPRODUCT(G465:P465, $R$5:$AA$5)</f>
        <v>-0.08390936936</v>
      </c>
      <c r="AD465" s="11">
        <f t="shared" ref="AD465:AD468" si="1061">SUMPRODUCT(G465:P465, $R$6:$AA$6)</f>
        <v>-0.9385848317</v>
      </c>
      <c r="AE465" s="11">
        <f t="shared" ref="AE465:AF465" si="1052">IF(AC465&lt;0,0,AC465)</f>
        <v>0</v>
      </c>
      <c r="AF465" s="11">
        <f t="shared" si="1052"/>
        <v>0</v>
      </c>
      <c r="AG465" s="11">
        <f t="shared" ref="AG465:AG468" si="1063">AE465+AF465</f>
        <v>0</v>
      </c>
      <c r="AH465" s="11">
        <f t="shared" ref="AH465:AH468" si="1064">(A465-AG465)^2</f>
        <v>1</v>
      </c>
    </row>
    <row r="466">
      <c r="A466" s="12">
        <v>0.0</v>
      </c>
      <c r="B466" s="12">
        <v>3.0</v>
      </c>
      <c r="C466" s="12" t="s">
        <v>28</v>
      </c>
      <c r="D466" s="12">
        <v>34.0</v>
      </c>
      <c r="E466" s="12">
        <v>8.05</v>
      </c>
      <c r="F466" s="12" t="s">
        <v>29</v>
      </c>
      <c r="G466" s="12">
        <v>0.0</v>
      </c>
      <c r="H466" s="12">
        <v>0.0</v>
      </c>
      <c r="I466" s="12">
        <f t="shared" si="1053"/>
        <v>0.425</v>
      </c>
      <c r="J466" s="12">
        <f t="shared" si="1054"/>
        <v>0.9566485792</v>
      </c>
      <c r="K466" s="13">
        <f t="shared" si="1055"/>
        <v>0</v>
      </c>
      <c r="L466" s="13">
        <f t="shared" si="1056"/>
        <v>0</v>
      </c>
      <c r="M466" s="13">
        <f t="shared" si="1057"/>
        <v>1</v>
      </c>
      <c r="N466" s="13">
        <f t="shared" si="1058"/>
        <v>0</v>
      </c>
      <c r="O466" s="13">
        <f t="shared" si="1059"/>
        <v>1</v>
      </c>
      <c r="P466" s="12">
        <v>1.0</v>
      </c>
      <c r="AC466" s="11">
        <f t="shared" si="1060"/>
        <v>0.4639206005</v>
      </c>
      <c r="AD466" s="11">
        <f t="shared" si="1061"/>
        <v>-0.7850760003</v>
      </c>
      <c r="AE466" s="11">
        <f t="shared" ref="AE466:AF466" si="1062">IF(AC466&lt;0,0,AC466)</f>
        <v>0.4639206005</v>
      </c>
      <c r="AF466" s="11">
        <f t="shared" si="1062"/>
        <v>0</v>
      </c>
      <c r="AG466" s="11">
        <f t="shared" si="1063"/>
        <v>0.4639206005</v>
      </c>
      <c r="AH466" s="11">
        <f t="shared" si="1064"/>
        <v>0.2152223235</v>
      </c>
    </row>
    <row r="467">
      <c r="A467" s="8">
        <v>0.0</v>
      </c>
      <c r="B467" s="8">
        <v>1.0</v>
      </c>
      <c r="C467" s="8" t="s">
        <v>28</v>
      </c>
      <c r="D467" s="8">
        <v>47.0</v>
      </c>
      <c r="E467" s="8">
        <v>38.5</v>
      </c>
      <c r="F467" s="8" t="s">
        <v>29</v>
      </c>
      <c r="G467" s="8">
        <v>0.0</v>
      </c>
      <c r="H467" s="8">
        <v>0.0</v>
      </c>
      <c r="I467" s="8">
        <f t="shared" si="1053"/>
        <v>0.5875</v>
      </c>
      <c r="J467" s="8">
        <f t="shared" si="1054"/>
        <v>1.596597096</v>
      </c>
      <c r="K467" s="9">
        <f t="shared" si="1055"/>
        <v>1</v>
      </c>
      <c r="L467" s="9">
        <f t="shared" si="1056"/>
        <v>0</v>
      </c>
      <c r="M467" s="9">
        <f t="shared" si="1057"/>
        <v>1</v>
      </c>
      <c r="N467" s="9">
        <f t="shared" si="1058"/>
        <v>0</v>
      </c>
      <c r="O467" s="9">
        <f t="shared" si="1059"/>
        <v>1</v>
      </c>
      <c r="P467" s="8">
        <v>1.0</v>
      </c>
      <c r="AC467" s="11">
        <f t="shared" si="1060"/>
        <v>-0.142586789</v>
      </c>
      <c r="AD467" s="11">
        <f t="shared" si="1061"/>
        <v>-0.9798141183</v>
      </c>
      <c r="AE467" s="11">
        <f t="shared" ref="AE467:AF467" si="1065">IF(AC467&lt;0,0,AC467)</f>
        <v>0</v>
      </c>
      <c r="AF467" s="11">
        <f t="shared" si="1065"/>
        <v>0</v>
      </c>
      <c r="AG467" s="11">
        <f t="shared" si="1063"/>
        <v>0</v>
      </c>
      <c r="AH467" s="11">
        <f t="shared" si="1064"/>
        <v>0</v>
      </c>
    </row>
    <row r="468">
      <c r="A468" s="12">
        <v>0.0</v>
      </c>
      <c r="B468" s="12">
        <v>2.0</v>
      </c>
      <c r="C468" s="12" t="s">
        <v>28</v>
      </c>
      <c r="D468" s="12">
        <v>48.0</v>
      </c>
      <c r="E468" s="12">
        <v>13.0</v>
      </c>
      <c r="F468" s="12" t="s">
        <v>29</v>
      </c>
      <c r="G468" s="12">
        <v>0.0</v>
      </c>
      <c r="H468" s="12">
        <v>0.0</v>
      </c>
      <c r="I468" s="12">
        <f t="shared" si="1053"/>
        <v>0.6</v>
      </c>
      <c r="J468" s="12">
        <f t="shared" si="1054"/>
        <v>1.146128036</v>
      </c>
      <c r="K468" s="13">
        <f t="shared" si="1055"/>
        <v>0</v>
      </c>
      <c r="L468" s="13">
        <f t="shared" si="1056"/>
        <v>1</v>
      </c>
      <c r="M468" s="13">
        <f t="shared" si="1057"/>
        <v>1</v>
      </c>
      <c r="N468" s="13">
        <f t="shared" si="1058"/>
        <v>0</v>
      </c>
      <c r="O468" s="13">
        <f t="shared" si="1059"/>
        <v>1</v>
      </c>
      <c r="P468" s="12">
        <v>1.0</v>
      </c>
      <c r="AC468" s="11">
        <f t="shared" si="1060"/>
        <v>0.3478814032</v>
      </c>
      <c r="AD468" s="11">
        <f t="shared" si="1061"/>
        <v>-1.083385478</v>
      </c>
      <c r="AE468" s="11">
        <f t="shared" ref="AE468:AF468" si="1066">IF(AC468&lt;0,0,AC468)</f>
        <v>0.3478814032</v>
      </c>
      <c r="AF468" s="11">
        <f t="shared" si="1066"/>
        <v>0</v>
      </c>
      <c r="AG468" s="11">
        <f t="shared" si="1063"/>
        <v>0.3478814032</v>
      </c>
      <c r="AH468" s="11">
        <f t="shared" si="1064"/>
        <v>0.1210214707</v>
      </c>
    </row>
    <row r="469" hidden="1">
      <c r="A469" s="8">
        <v>0.0</v>
      </c>
      <c r="B469" s="8">
        <v>3.0</v>
      </c>
      <c r="C469" s="8" t="s">
        <v>28</v>
      </c>
      <c r="D469" s="9"/>
      <c r="E469" s="8">
        <v>8.05</v>
      </c>
      <c r="F469" s="8" t="s">
        <v>29</v>
      </c>
      <c r="G469" s="8">
        <v>0.0</v>
      </c>
      <c r="H469" s="8">
        <v>0.0</v>
      </c>
      <c r="I469" s="8"/>
      <c r="J469" s="8"/>
      <c r="K469" s="9"/>
      <c r="L469" s="9"/>
      <c r="M469" s="9"/>
      <c r="N469" s="9"/>
      <c r="O469" s="9"/>
      <c r="P469" s="9"/>
    </row>
    <row r="470">
      <c r="A470" s="12">
        <v>0.0</v>
      </c>
      <c r="B470" s="12">
        <v>3.0</v>
      </c>
      <c r="C470" s="12" t="s">
        <v>28</v>
      </c>
      <c r="D470" s="12">
        <v>38.0</v>
      </c>
      <c r="E470" s="12">
        <v>7.05</v>
      </c>
      <c r="F470" s="12" t="s">
        <v>29</v>
      </c>
      <c r="G470" s="12">
        <v>0.0</v>
      </c>
      <c r="H470" s="12">
        <v>0.0</v>
      </c>
      <c r="I470" s="12">
        <f>D470:D1003/$D$1</f>
        <v>0.475</v>
      </c>
      <c r="J470" s="12">
        <f>LOG10(E470:E1003 +1)</f>
        <v>0.9057958804</v>
      </c>
      <c r="K470" s="13">
        <f>IF(B470=1, 1, 0)</f>
        <v>0</v>
      </c>
      <c r="L470" s="13">
        <f>IF(B470=2, 1, 0)</f>
        <v>0</v>
      </c>
      <c r="M470" s="13">
        <f>IF(F470="S", 1, 0)</f>
        <v>1</v>
      </c>
      <c r="N470" s="13">
        <f>IF(F470="C", 1,0)</f>
        <v>0</v>
      </c>
      <c r="O470" s="13">
        <f>IF(C470="male", 1,0)</f>
        <v>1</v>
      </c>
      <c r="P470" s="12">
        <v>1.0</v>
      </c>
      <c r="AC470" s="11">
        <f>SUMPRODUCT(G470:P470, $R$5:$AA$5)</f>
        <v>0.4921518433</v>
      </c>
      <c r="AD470" s="11">
        <f>SUMPRODUCT(G470:P470, $R$6:$AA$6)</f>
        <v>-0.7815648882</v>
      </c>
      <c r="AE470" s="11">
        <f t="shared" ref="AE470:AF470" si="1067">IF(AC470&lt;0,0,AC470)</f>
        <v>0.4921518433</v>
      </c>
      <c r="AF470" s="11">
        <f t="shared" si="1067"/>
        <v>0</v>
      </c>
      <c r="AG470" s="11">
        <f>AE470+AF470</f>
        <v>0.4921518433</v>
      </c>
      <c r="AH470" s="11">
        <f>(A470-AG470)^2</f>
        <v>0.2422134368</v>
      </c>
    </row>
    <row r="471" hidden="1">
      <c r="A471" s="8">
        <v>0.0</v>
      </c>
      <c r="B471" s="8">
        <v>2.0</v>
      </c>
      <c r="C471" s="8" t="s">
        <v>28</v>
      </c>
      <c r="D471" s="9"/>
      <c r="E471" s="8">
        <v>0.0</v>
      </c>
      <c r="F471" s="8" t="s">
        <v>29</v>
      </c>
      <c r="G471" s="8">
        <v>0.0</v>
      </c>
      <c r="H471" s="8">
        <v>0.0</v>
      </c>
      <c r="I471" s="8"/>
      <c r="J471" s="8"/>
      <c r="K471" s="9"/>
      <c r="L471" s="9"/>
      <c r="M471" s="9"/>
      <c r="N471" s="9"/>
      <c r="O471" s="9"/>
      <c r="P471" s="9"/>
    </row>
    <row r="472">
      <c r="A472" s="12">
        <v>0.0</v>
      </c>
      <c r="B472" s="12">
        <v>1.0</v>
      </c>
      <c r="C472" s="12" t="s">
        <v>28</v>
      </c>
      <c r="D472" s="12">
        <v>56.0</v>
      </c>
      <c r="E472" s="12">
        <v>26.55</v>
      </c>
      <c r="F472" s="12" t="s">
        <v>29</v>
      </c>
      <c r="G472" s="12">
        <v>0.0</v>
      </c>
      <c r="H472" s="12">
        <v>0.0</v>
      </c>
      <c r="I472" s="12">
        <f>D472:D1003/$D$1</f>
        <v>0.7</v>
      </c>
      <c r="J472" s="12">
        <f>LOG10(E472:E1003 +1)</f>
        <v>1.440121603</v>
      </c>
      <c r="K472" s="13">
        <f>IF(B472=1, 1, 0)</f>
        <v>1</v>
      </c>
      <c r="L472" s="13">
        <f>IF(B472=2, 1, 0)</f>
        <v>0</v>
      </c>
      <c r="M472" s="13">
        <f>IF(F472="S", 1, 0)</f>
        <v>1</v>
      </c>
      <c r="N472" s="13">
        <f>IF(F472="C", 1,0)</f>
        <v>0</v>
      </c>
      <c r="O472" s="13">
        <f>IF(C472="male", 1,0)</f>
        <v>1</v>
      </c>
      <c r="P472" s="12">
        <v>1.0</v>
      </c>
      <c r="AC472" s="11">
        <f>SUMPRODUCT(G472:P472, $R$5:$AA$5)</f>
        <v>-0.06396544398</v>
      </c>
      <c r="AD472" s="11">
        <f>SUMPRODUCT(G472:P472, $R$6:$AA$6)</f>
        <v>-0.9601094916</v>
      </c>
      <c r="AE472" s="11">
        <f t="shared" ref="AE472:AF472" si="1068">IF(AC472&lt;0,0,AC472)</f>
        <v>0</v>
      </c>
      <c r="AF472" s="11">
        <f t="shared" si="1068"/>
        <v>0</v>
      </c>
      <c r="AG472" s="11">
        <f>AE472+AF472</f>
        <v>0</v>
      </c>
      <c r="AH472" s="11">
        <f>(A472-AG472)^2</f>
        <v>0</v>
      </c>
    </row>
    <row r="473" hidden="1">
      <c r="A473" s="8">
        <v>0.0</v>
      </c>
      <c r="B473" s="8">
        <v>3.0</v>
      </c>
      <c r="C473" s="8" t="s">
        <v>28</v>
      </c>
      <c r="D473" s="9"/>
      <c r="E473" s="8">
        <v>7.725</v>
      </c>
      <c r="F473" s="8" t="s">
        <v>33</v>
      </c>
      <c r="G473" s="8">
        <v>0.0</v>
      </c>
      <c r="H473" s="8">
        <v>0.0</v>
      </c>
      <c r="I473" s="8"/>
      <c r="J473" s="8"/>
      <c r="K473" s="9"/>
      <c r="L473" s="9"/>
      <c r="M473" s="9"/>
      <c r="N473" s="9"/>
      <c r="O473" s="9"/>
      <c r="P473" s="9"/>
    </row>
    <row r="474">
      <c r="A474" s="12">
        <v>1.0</v>
      </c>
      <c r="B474" s="12">
        <v>3.0</v>
      </c>
      <c r="C474" s="12" t="s">
        <v>30</v>
      </c>
      <c r="D474" s="12">
        <v>0.75</v>
      </c>
      <c r="E474" s="12">
        <v>19.2583</v>
      </c>
      <c r="F474" s="12" t="s">
        <v>31</v>
      </c>
      <c r="G474" s="12">
        <v>2.0</v>
      </c>
      <c r="H474" s="12">
        <v>1.0</v>
      </c>
      <c r="I474" s="12">
        <f>D474:D1003/$D$1</f>
        <v>0.009375</v>
      </c>
      <c r="J474" s="12">
        <f>LOG10(E474:E1003 +1)</f>
        <v>1.306602998</v>
      </c>
      <c r="K474" s="13">
        <f>IF(B474=1, 1, 0)</f>
        <v>0</v>
      </c>
      <c r="L474" s="13">
        <f>IF(B474=2, 1, 0)</f>
        <v>0</v>
      </c>
      <c r="M474" s="13">
        <f>IF(F474="S", 1, 0)</f>
        <v>0</v>
      </c>
      <c r="N474" s="13">
        <f>IF(F474="C", 1,0)</f>
        <v>1</v>
      </c>
      <c r="O474" s="13">
        <f>IF(C474="male", 1,0)</f>
        <v>0</v>
      </c>
      <c r="P474" s="12">
        <v>1.0</v>
      </c>
      <c r="AC474" s="11">
        <f>SUMPRODUCT(G474:P474, $R$5:$AA$5)</f>
        <v>-0.1618530141</v>
      </c>
      <c r="AD474" s="11">
        <f>SUMPRODUCT(G474:P474, $R$6:$AA$6)</f>
        <v>0.5313547167</v>
      </c>
      <c r="AE474" s="11">
        <f t="shared" ref="AE474:AF474" si="1069">IF(AC474&lt;0,0,AC474)</f>
        <v>0</v>
      </c>
      <c r="AF474" s="11">
        <f t="shared" si="1069"/>
        <v>0.5313547167</v>
      </c>
      <c r="AG474" s="11">
        <f>AE474+AF474</f>
        <v>0.5313547167</v>
      </c>
      <c r="AH474" s="11">
        <f>(A474-AG474)^2</f>
        <v>0.2196284016</v>
      </c>
    </row>
    <row r="475" hidden="1">
      <c r="A475" s="8">
        <v>0.0</v>
      </c>
      <c r="B475" s="8">
        <v>3.0</v>
      </c>
      <c r="C475" s="8" t="s">
        <v>28</v>
      </c>
      <c r="D475" s="9"/>
      <c r="E475" s="8">
        <v>7.25</v>
      </c>
      <c r="F475" s="8" t="s">
        <v>29</v>
      </c>
      <c r="G475" s="8">
        <v>0.0</v>
      </c>
      <c r="H475" s="8">
        <v>0.0</v>
      </c>
      <c r="I475" s="8"/>
      <c r="J475" s="8"/>
      <c r="K475" s="9"/>
      <c r="L475" s="9"/>
      <c r="M475" s="9"/>
      <c r="N475" s="9"/>
      <c r="O475" s="9"/>
      <c r="P475" s="9"/>
    </row>
    <row r="476">
      <c r="A476" s="12">
        <v>0.0</v>
      </c>
      <c r="B476" s="12">
        <v>3.0</v>
      </c>
      <c r="C476" s="12" t="s">
        <v>28</v>
      </c>
      <c r="D476" s="12">
        <v>38.0</v>
      </c>
      <c r="E476" s="12">
        <v>8.6625</v>
      </c>
      <c r="F476" s="12" t="s">
        <v>29</v>
      </c>
      <c r="G476" s="12">
        <v>0.0</v>
      </c>
      <c r="H476" s="12">
        <v>0.0</v>
      </c>
      <c r="I476" s="12">
        <f t="shared" ref="I476:I479" si="1071">D476:D1003/$D$1</f>
        <v>0.475</v>
      </c>
      <c r="J476" s="12">
        <f t="shared" ref="J476:J479" si="1072">LOG10(E476:E1003 +1)</f>
        <v>0.9850895069</v>
      </c>
      <c r="K476" s="13">
        <f t="shared" ref="K476:K479" si="1073">IF(B476=1, 1, 0)</f>
        <v>0</v>
      </c>
      <c r="L476" s="13">
        <f t="shared" ref="L476:L479" si="1074">IF(B476=2, 1, 0)</f>
        <v>0</v>
      </c>
      <c r="M476" s="13">
        <f t="shared" ref="M476:M479" si="1075">IF(F476="S", 1, 0)</f>
        <v>1</v>
      </c>
      <c r="N476" s="13">
        <f t="shared" ref="N476:N479" si="1076">IF(F476="C", 1,0)</f>
        <v>0</v>
      </c>
      <c r="O476" s="13">
        <f t="shared" ref="O476:O479" si="1077">IF(C476="male", 1,0)</f>
        <v>1</v>
      </c>
      <c r="P476" s="12">
        <v>1.0</v>
      </c>
      <c r="AC476" s="11">
        <f t="shared" ref="AC476:AC479" si="1078">SUMPRODUCT(G476:P476, $R$5:$AA$5)</f>
        <v>0.4636805021</v>
      </c>
      <c r="AD476" s="11">
        <f t="shared" ref="AD476:AD479" si="1079">SUMPRODUCT(G476:P476, $R$6:$AA$6)</f>
        <v>-0.8038211895</v>
      </c>
      <c r="AE476" s="11">
        <f t="shared" ref="AE476:AF476" si="1070">IF(AC476&lt;0,0,AC476)</f>
        <v>0.4636805021</v>
      </c>
      <c r="AF476" s="11">
        <f t="shared" si="1070"/>
        <v>0</v>
      </c>
      <c r="AG476" s="11">
        <f t="shared" ref="AG476:AG479" si="1081">AE476+AF476</f>
        <v>0.4636805021</v>
      </c>
      <c r="AH476" s="11">
        <f t="shared" ref="AH476:AH479" si="1082">(A476-AG476)^2</f>
        <v>0.214999608</v>
      </c>
    </row>
    <row r="477">
      <c r="A477" s="8">
        <v>1.0</v>
      </c>
      <c r="B477" s="8">
        <v>2.0</v>
      </c>
      <c r="C477" s="8" t="s">
        <v>30</v>
      </c>
      <c r="D477" s="8">
        <v>33.0</v>
      </c>
      <c r="E477" s="8">
        <v>27.75</v>
      </c>
      <c r="F477" s="8" t="s">
        <v>29</v>
      </c>
      <c r="G477" s="8">
        <v>1.0</v>
      </c>
      <c r="H477" s="8">
        <v>2.0</v>
      </c>
      <c r="I477" s="8">
        <f t="shared" si="1071"/>
        <v>0.4125</v>
      </c>
      <c r="J477" s="8">
        <f t="shared" si="1072"/>
        <v>1.458637849</v>
      </c>
      <c r="K477" s="9">
        <f t="shared" si="1073"/>
        <v>0</v>
      </c>
      <c r="L477" s="9">
        <f t="shared" si="1074"/>
        <v>1</v>
      </c>
      <c r="M477" s="9">
        <f t="shared" si="1075"/>
        <v>1</v>
      </c>
      <c r="N477" s="9">
        <f t="shared" si="1076"/>
        <v>0</v>
      </c>
      <c r="O477" s="9">
        <f t="shared" si="1077"/>
        <v>0</v>
      </c>
      <c r="P477" s="8">
        <v>1.0</v>
      </c>
      <c r="AC477" s="11">
        <f t="shared" si="1078"/>
        <v>-0.145988434</v>
      </c>
      <c r="AD477" s="11">
        <f t="shared" si="1079"/>
        <v>-1.133596606</v>
      </c>
      <c r="AE477" s="11">
        <f t="shared" ref="AE477:AF477" si="1080">IF(AC477&lt;0,0,AC477)</f>
        <v>0</v>
      </c>
      <c r="AF477" s="11">
        <f t="shared" si="1080"/>
        <v>0</v>
      </c>
      <c r="AG477" s="11">
        <f t="shared" si="1081"/>
        <v>0</v>
      </c>
      <c r="AH477" s="11">
        <f t="shared" si="1082"/>
        <v>1</v>
      </c>
    </row>
    <row r="478">
      <c r="A478" s="12">
        <v>1.0</v>
      </c>
      <c r="B478" s="12">
        <v>2.0</v>
      </c>
      <c r="C478" s="12" t="s">
        <v>30</v>
      </c>
      <c r="D478" s="12">
        <v>23.0</v>
      </c>
      <c r="E478" s="12">
        <v>13.7917</v>
      </c>
      <c r="F478" s="12" t="s">
        <v>31</v>
      </c>
      <c r="G478" s="12">
        <v>0.0</v>
      </c>
      <c r="H478" s="12">
        <v>0.0</v>
      </c>
      <c r="I478" s="12">
        <f t="shared" si="1071"/>
        <v>0.2875</v>
      </c>
      <c r="J478" s="12">
        <f t="shared" si="1072"/>
        <v>1.17001809</v>
      </c>
      <c r="K478" s="13">
        <f t="shared" si="1073"/>
        <v>0</v>
      </c>
      <c r="L478" s="13">
        <f t="shared" si="1074"/>
        <v>1</v>
      </c>
      <c r="M478" s="13">
        <f t="shared" si="1075"/>
        <v>0</v>
      </c>
      <c r="N478" s="13">
        <f t="shared" si="1076"/>
        <v>1</v>
      </c>
      <c r="O478" s="13">
        <f t="shared" si="1077"/>
        <v>0</v>
      </c>
      <c r="P478" s="12">
        <v>1.0</v>
      </c>
      <c r="AC478" s="11">
        <f t="shared" si="1078"/>
        <v>-0.3207270882</v>
      </c>
      <c r="AD478" s="11">
        <f t="shared" si="1079"/>
        <v>-0.1540706846</v>
      </c>
      <c r="AE478" s="11">
        <f t="shared" ref="AE478:AF478" si="1083">IF(AC478&lt;0,0,AC478)</f>
        <v>0</v>
      </c>
      <c r="AF478" s="11">
        <f t="shared" si="1083"/>
        <v>0</v>
      </c>
      <c r="AG478" s="11">
        <f t="shared" si="1081"/>
        <v>0</v>
      </c>
      <c r="AH478" s="11">
        <f t="shared" si="1082"/>
        <v>1</v>
      </c>
    </row>
    <row r="479">
      <c r="A479" s="8">
        <v>0.0</v>
      </c>
      <c r="B479" s="8">
        <v>3.0</v>
      </c>
      <c r="C479" s="8" t="s">
        <v>30</v>
      </c>
      <c r="D479" s="8">
        <v>22.0</v>
      </c>
      <c r="E479" s="8">
        <v>9.8375</v>
      </c>
      <c r="F479" s="8" t="s">
        <v>29</v>
      </c>
      <c r="G479" s="8">
        <v>0.0</v>
      </c>
      <c r="H479" s="8">
        <v>0.0</v>
      </c>
      <c r="I479" s="8">
        <f t="shared" si="1071"/>
        <v>0.275</v>
      </c>
      <c r="J479" s="8">
        <f t="shared" si="1072"/>
        <v>1.03492911</v>
      </c>
      <c r="K479" s="9">
        <f t="shared" si="1073"/>
        <v>0</v>
      </c>
      <c r="L479" s="9">
        <f t="shared" si="1074"/>
        <v>0</v>
      </c>
      <c r="M479" s="9">
        <f t="shared" si="1075"/>
        <v>1</v>
      </c>
      <c r="N479" s="9">
        <f t="shared" si="1076"/>
        <v>0</v>
      </c>
      <c r="O479" s="9">
        <f t="shared" si="1077"/>
        <v>0</v>
      </c>
      <c r="P479" s="8">
        <v>1.0</v>
      </c>
      <c r="AC479" s="11">
        <f t="shared" si="1078"/>
        <v>0.0958327205</v>
      </c>
      <c r="AD479" s="11">
        <f t="shared" si="1079"/>
        <v>-0.6096377819</v>
      </c>
      <c r="AE479" s="11">
        <f t="shared" ref="AE479:AF479" si="1084">IF(AC479&lt;0,0,AC479)</f>
        <v>0.0958327205</v>
      </c>
      <c r="AF479" s="11">
        <f t="shared" si="1084"/>
        <v>0</v>
      </c>
      <c r="AG479" s="11">
        <f t="shared" si="1081"/>
        <v>0.0958327205</v>
      </c>
      <c r="AH479" s="11">
        <f t="shared" si="1082"/>
        <v>0.009183910318</v>
      </c>
    </row>
    <row r="480" hidden="1">
      <c r="A480" s="12">
        <v>0.0</v>
      </c>
      <c r="B480" s="12">
        <v>1.0</v>
      </c>
      <c r="C480" s="12" t="s">
        <v>28</v>
      </c>
      <c r="D480" s="13"/>
      <c r="E480" s="12">
        <v>52.0</v>
      </c>
      <c r="F480" s="12" t="s">
        <v>29</v>
      </c>
      <c r="G480" s="12">
        <v>0.0</v>
      </c>
      <c r="H480" s="12">
        <v>0.0</v>
      </c>
      <c r="I480" s="12"/>
      <c r="J480" s="12"/>
      <c r="K480" s="13"/>
      <c r="L480" s="13"/>
      <c r="M480" s="13"/>
      <c r="N480" s="13"/>
      <c r="O480" s="13"/>
      <c r="P480" s="13"/>
    </row>
    <row r="481">
      <c r="A481" s="8">
        <v>0.0</v>
      </c>
      <c r="B481" s="8">
        <v>2.0</v>
      </c>
      <c r="C481" s="8" t="s">
        <v>28</v>
      </c>
      <c r="D481" s="8">
        <v>34.0</v>
      </c>
      <c r="E481" s="8">
        <v>21.0</v>
      </c>
      <c r="F481" s="8" t="s">
        <v>29</v>
      </c>
      <c r="G481" s="8">
        <v>1.0</v>
      </c>
      <c r="H481" s="8">
        <v>0.0</v>
      </c>
      <c r="I481" s="8">
        <f t="shared" ref="I481:I485" si="1086">D481:D1003/$D$1</f>
        <v>0.425</v>
      </c>
      <c r="J481" s="8">
        <f t="shared" ref="J481:J485" si="1087">LOG10(E481:E1003 +1)</f>
        <v>1.342422681</v>
      </c>
      <c r="K481" s="9">
        <f t="shared" ref="K481:K485" si="1088">IF(B481=1, 1, 0)</f>
        <v>0</v>
      </c>
      <c r="L481" s="9">
        <f t="shared" ref="L481:L485" si="1089">IF(B481=2, 1, 0)</f>
        <v>1</v>
      </c>
      <c r="M481" s="9">
        <f t="shared" ref="M481:M485" si="1090">IF(F481="S", 1, 0)</f>
        <v>1</v>
      </c>
      <c r="N481" s="9">
        <f t="shared" ref="N481:N485" si="1091">IF(F481="C", 1,0)</f>
        <v>0</v>
      </c>
      <c r="O481" s="9">
        <f t="shared" ref="O481:O485" si="1092">IF(C481="male", 1,0)</f>
        <v>1</v>
      </c>
      <c r="P481" s="8">
        <v>1.0</v>
      </c>
      <c r="AC481" s="11">
        <f t="shared" ref="AC481:AC485" si="1093">SUMPRODUCT(G481:P481, $R$5:$AA$5)</f>
        <v>0.3742172087</v>
      </c>
      <c r="AD481" s="11">
        <f t="shared" ref="AD481:AD485" si="1094">SUMPRODUCT(G481:P481, $R$6:$AA$6)</f>
        <v>-0.7405286408</v>
      </c>
      <c r="AE481" s="11">
        <f t="shared" ref="AE481:AF481" si="1085">IF(AC481&lt;0,0,AC481)</f>
        <v>0.3742172087</v>
      </c>
      <c r="AF481" s="11">
        <f t="shared" si="1085"/>
        <v>0</v>
      </c>
      <c r="AG481" s="11">
        <f t="shared" ref="AG481:AG485" si="1096">AE481+AF481</f>
        <v>0.3742172087</v>
      </c>
      <c r="AH481" s="11">
        <f t="shared" ref="AH481:AH485" si="1097">(A481-AG481)^2</f>
        <v>0.1400385193</v>
      </c>
    </row>
    <row r="482">
      <c r="A482" s="12">
        <v>0.0</v>
      </c>
      <c r="B482" s="12">
        <v>3.0</v>
      </c>
      <c r="C482" s="12" t="s">
        <v>28</v>
      </c>
      <c r="D482" s="12">
        <v>29.0</v>
      </c>
      <c r="E482" s="12">
        <v>7.0458</v>
      </c>
      <c r="F482" s="12" t="s">
        <v>29</v>
      </c>
      <c r="G482" s="12">
        <v>1.0</v>
      </c>
      <c r="H482" s="12">
        <v>0.0</v>
      </c>
      <c r="I482" s="12">
        <f t="shared" si="1086"/>
        <v>0.3625</v>
      </c>
      <c r="J482" s="12">
        <f t="shared" si="1087"/>
        <v>0.9055692328</v>
      </c>
      <c r="K482" s="13">
        <f t="shared" si="1088"/>
        <v>0</v>
      </c>
      <c r="L482" s="13">
        <f t="shared" si="1089"/>
        <v>0</v>
      </c>
      <c r="M482" s="13">
        <f t="shared" si="1090"/>
        <v>1</v>
      </c>
      <c r="N482" s="13">
        <f t="shared" si="1091"/>
        <v>0</v>
      </c>
      <c r="O482" s="13">
        <f t="shared" si="1092"/>
        <v>1</v>
      </c>
      <c r="P482" s="12">
        <v>1.0</v>
      </c>
      <c r="AC482" s="11">
        <f t="shared" si="1093"/>
        <v>0.6015159628</v>
      </c>
      <c r="AD482" s="11">
        <f t="shared" si="1094"/>
        <v>-0.3970009553</v>
      </c>
      <c r="AE482" s="11">
        <f t="shared" ref="AE482:AF482" si="1095">IF(AC482&lt;0,0,AC482)</f>
        <v>0.6015159628</v>
      </c>
      <c r="AF482" s="11">
        <f t="shared" si="1095"/>
        <v>0</v>
      </c>
      <c r="AG482" s="11">
        <f t="shared" si="1096"/>
        <v>0.6015159628</v>
      </c>
      <c r="AH482" s="11">
        <f t="shared" si="1097"/>
        <v>0.3618214535</v>
      </c>
    </row>
    <row r="483">
      <c r="A483" s="8">
        <v>0.0</v>
      </c>
      <c r="B483" s="8">
        <v>3.0</v>
      </c>
      <c r="C483" s="8" t="s">
        <v>28</v>
      </c>
      <c r="D483" s="8">
        <v>22.0</v>
      </c>
      <c r="E483" s="8">
        <v>7.5208</v>
      </c>
      <c r="F483" s="8" t="s">
        <v>29</v>
      </c>
      <c r="G483" s="8">
        <v>0.0</v>
      </c>
      <c r="H483" s="8">
        <v>0.0</v>
      </c>
      <c r="I483" s="8">
        <f t="shared" si="1086"/>
        <v>0.275</v>
      </c>
      <c r="J483" s="8">
        <f t="shared" si="1087"/>
        <v>0.9304803717</v>
      </c>
      <c r="K483" s="9">
        <f t="shared" si="1088"/>
        <v>0</v>
      </c>
      <c r="L483" s="9">
        <f t="shared" si="1089"/>
        <v>0</v>
      </c>
      <c r="M483" s="9">
        <f t="shared" si="1090"/>
        <v>1</v>
      </c>
      <c r="N483" s="9">
        <f t="shared" si="1091"/>
        <v>0</v>
      </c>
      <c r="O483" s="9">
        <f t="shared" si="1092"/>
        <v>1</v>
      </c>
      <c r="P483" s="8">
        <v>1.0</v>
      </c>
      <c r="AC483" s="11">
        <f t="shared" si="1093"/>
        <v>0.4434007257</v>
      </c>
      <c r="AD483" s="11">
        <f t="shared" si="1094"/>
        <v>-0.745444063</v>
      </c>
      <c r="AE483" s="11">
        <f t="shared" ref="AE483:AF483" si="1098">IF(AC483&lt;0,0,AC483)</f>
        <v>0.4434007257</v>
      </c>
      <c r="AF483" s="11">
        <f t="shared" si="1098"/>
        <v>0</v>
      </c>
      <c r="AG483" s="11">
        <f t="shared" si="1096"/>
        <v>0.4434007257</v>
      </c>
      <c r="AH483" s="11">
        <f t="shared" si="1097"/>
        <v>0.1966042035</v>
      </c>
    </row>
    <row r="484">
      <c r="A484" s="12">
        <v>1.0</v>
      </c>
      <c r="B484" s="12">
        <v>3.0</v>
      </c>
      <c r="C484" s="12" t="s">
        <v>30</v>
      </c>
      <c r="D484" s="12">
        <v>2.0</v>
      </c>
      <c r="E484" s="12">
        <v>12.2875</v>
      </c>
      <c r="F484" s="12" t="s">
        <v>29</v>
      </c>
      <c r="G484" s="12">
        <v>0.0</v>
      </c>
      <c r="H484" s="12">
        <v>1.0</v>
      </c>
      <c r="I484" s="12">
        <f t="shared" si="1086"/>
        <v>0.025</v>
      </c>
      <c r="J484" s="12">
        <f t="shared" si="1087"/>
        <v>1.123443278</v>
      </c>
      <c r="K484" s="13">
        <f t="shared" si="1088"/>
        <v>0</v>
      </c>
      <c r="L484" s="13">
        <f t="shared" si="1089"/>
        <v>0</v>
      </c>
      <c r="M484" s="13">
        <f t="shared" si="1090"/>
        <v>1</v>
      </c>
      <c r="N484" s="13">
        <f t="shared" si="1091"/>
        <v>0</v>
      </c>
      <c r="O484" s="13">
        <f t="shared" si="1092"/>
        <v>0</v>
      </c>
      <c r="P484" s="12">
        <v>1.0</v>
      </c>
      <c r="AC484" s="11">
        <f t="shared" si="1093"/>
        <v>-0.06876906497</v>
      </c>
      <c r="AD484" s="11">
        <f t="shared" si="1094"/>
        <v>-0.8448015755</v>
      </c>
      <c r="AE484" s="11">
        <f t="shared" ref="AE484:AF484" si="1099">IF(AC484&lt;0,0,AC484)</f>
        <v>0</v>
      </c>
      <c r="AF484" s="11">
        <f t="shared" si="1099"/>
        <v>0</v>
      </c>
      <c r="AG484" s="11">
        <f t="shared" si="1096"/>
        <v>0</v>
      </c>
      <c r="AH484" s="11">
        <f t="shared" si="1097"/>
        <v>1</v>
      </c>
    </row>
    <row r="485">
      <c r="A485" s="8">
        <v>0.0</v>
      </c>
      <c r="B485" s="8">
        <v>3.0</v>
      </c>
      <c r="C485" s="8" t="s">
        <v>28</v>
      </c>
      <c r="D485" s="8">
        <v>9.0</v>
      </c>
      <c r="E485" s="8">
        <v>46.9</v>
      </c>
      <c r="F485" s="8" t="s">
        <v>29</v>
      </c>
      <c r="G485" s="8">
        <v>5.0</v>
      </c>
      <c r="H485" s="8">
        <v>2.0</v>
      </c>
      <c r="I485" s="8">
        <f t="shared" si="1086"/>
        <v>0.1125</v>
      </c>
      <c r="J485" s="8">
        <f t="shared" si="1087"/>
        <v>1.680335513</v>
      </c>
      <c r="K485" s="9">
        <f t="shared" si="1088"/>
        <v>0</v>
      </c>
      <c r="L485" s="9">
        <f t="shared" si="1089"/>
        <v>0</v>
      </c>
      <c r="M485" s="9">
        <f t="shared" si="1090"/>
        <v>1</v>
      </c>
      <c r="N485" s="9">
        <f t="shared" si="1091"/>
        <v>0</v>
      </c>
      <c r="O485" s="9">
        <f t="shared" si="1092"/>
        <v>1</v>
      </c>
      <c r="P485" s="8">
        <v>1.0</v>
      </c>
      <c r="AC485" s="11">
        <f t="shared" si="1093"/>
        <v>0.6344257446</v>
      </c>
      <c r="AD485" s="11">
        <f t="shared" si="1094"/>
        <v>0.3522257661</v>
      </c>
      <c r="AE485" s="11">
        <f t="shared" ref="AE485:AF485" si="1100">IF(AC485&lt;0,0,AC485)</f>
        <v>0.6344257446</v>
      </c>
      <c r="AF485" s="11">
        <f t="shared" si="1100"/>
        <v>0.3522257661</v>
      </c>
      <c r="AG485" s="11">
        <f t="shared" si="1096"/>
        <v>0.9866515107</v>
      </c>
      <c r="AH485" s="11">
        <f t="shared" si="1097"/>
        <v>0.9734812035</v>
      </c>
    </row>
    <row r="486" hidden="1">
      <c r="A486" s="12">
        <v>0.0</v>
      </c>
      <c r="B486" s="12">
        <v>2.0</v>
      </c>
      <c r="C486" s="12" t="s">
        <v>28</v>
      </c>
      <c r="D486" s="13"/>
      <c r="E486" s="12">
        <v>0.0</v>
      </c>
      <c r="F486" s="12" t="s">
        <v>29</v>
      </c>
      <c r="G486" s="12">
        <v>0.0</v>
      </c>
      <c r="H486" s="12">
        <v>0.0</v>
      </c>
      <c r="I486" s="12"/>
      <c r="J486" s="12"/>
      <c r="K486" s="13"/>
      <c r="L486" s="13"/>
      <c r="M486" s="13"/>
      <c r="N486" s="13"/>
      <c r="O486" s="13"/>
      <c r="P486" s="13"/>
    </row>
    <row r="487">
      <c r="A487" s="8">
        <v>0.0</v>
      </c>
      <c r="B487" s="8">
        <v>3.0</v>
      </c>
      <c r="C487" s="8" t="s">
        <v>28</v>
      </c>
      <c r="D487" s="8">
        <v>50.0</v>
      </c>
      <c r="E487" s="8">
        <v>8.05</v>
      </c>
      <c r="F487" s="8" t="s">
        <v>29</v>
      </c>
      <c r="G487" s="8">
        <v>0.0</v>
      </c>
      <c r="H487" s="8">
        <v>0.0</v>
      </c>
      <c r="I487" s="8">
        <f t="shared" ref="I487:I489" si="1102">D487:D1003/$D$1</f>
        <v>0.625</v>
      </c>
      <c r="J487" s="8">
        <f t="shared" ref="J487:J489" si="1103">LOG10(E487:E1003 +1)</f>
        <v>0.9566485792</v>
      </c>
      <c r="K487" s="9">
        <f t="shared" ref="K487:K489" si="1104">IF(B487=1, 1, 0)</f>
        <v>0</v>
      </c>
      <c r="L487" s="9">
        <f t="shared" ref="L487:L489" si="1105">IF(B487=2, 1, 0)</f>
        <v>0</v>
      </c>
      <c r="M487" s="9">
        <f t="shared" ref="M487:M489" si="1106">IF(F487="S", 1, 0)</f>
        <v>1</v>
      </c>
      <c r="N487" s="9">
        <f t="shared" ref="N487:N489" si="1107">IF(F487="C", 1,0)</f>
        <v>0</v>
      </c>
      <c r="O487" s="9">
        <f t="shared" ref="O487:O489" si="1108">IF(C487="male", 1,0)</f>
        <v>1</v>
      </c>
      <c r="P487" s="8">
        <v>1.0</v>
      </c>
      <c r="AC487" s="11">
        <f t="shared" ref="AC487:AC489" si="1109">SUMPRODUCT(G487:P487, $R$5:$AA$5)</f>
        <v>0.5038084512</v>
      </c>
      <c r="AD487" s="11">
        <f t="shared" ref="AD487:AD489" si="1110">SUMPRODUCT(G487:P487, $R$6:$AA$6)</f>
        <v>-0.8281253202</v>
      </c>
      <c r="AE487" s="11">
        <f t="shared" ref="AE487:AF487" si="1101">IF(AC487&lt;0,0,AC487)</f>
        <v>0.5038084512</v>
      </c>
      <c r="AF487" s="11">
        <f t="shared" si="1101"/>
        <v>0</v>
      </c>
      <c r="AG487" s="11">
        <f t="shared" ref="AG487:AG489" si="1112">AE487+AF487</f>
        <v>0.5038084512</v>
      </c>
      <c r="AH487" s="11">
        <f t="shared" ref="AH487:AH489" si="1113">(A487-AG487)^2</f>
        <v>0.2538229555</v>
      </c>
    </row>
    <row r="488">
      <c r="A488" s="12">
        <v>1.0</v>
      </c>
      <c r="B488" s="12">
        <v>3.0</v>
      </c>
      <c r="C488" s="12" t="s">
        <v>30</v>
      </c>
      <c r="D488" s="12">
        <v>63.0</v>
      </c>
      <c r="E488" s="12">
        <v>9.5875</v>
      </c>
      <c r="F488" s="12" t="s">
        <v>29</v>
      </c>
      <c r="G488" s="12">
        <v>0.0</v>
      </c>
      <c r="H488" s="12">
        <v>0.0</v>
      </c>
      <c r="I488" s="12">
        <f t="shared" si="1102"/>
        <v>0.7875</v>
      </c>
      <c r="J488" s="12">
        <f t="shared" si="1103"/>
        <v>1.024793423</v>
      </c>
      <c r="K488" s="13">
        <f t="shared" si="1104"/>
        <v>0</v>
      </c>
      <c r="L488" s="13">
        <f t="shared" si="1105"/>
        <v>0</v>
      </c>
      <c r="M488" s="13">
        <f t="shared" si="1106"/>
        <v>1</v>
      </c>
      <c r="N488" s="13">
        <f t="shared" si="1107"/>
        <v>0</v>
      </c>
      <c r="O488" s="13">
        <f t="shared" si="1108"/>
        <v>0</v>
      </c>
      <c r="P488" s="12">
        <v>1.0</v>
      </c>
      <c r="AC488" s="11">
        <f t="shared" si="1109"/>
        <v>0.2016846798</v>
      </c>
      <c r="AD488" s="11">
        <f t="shared" si="1110"/>
        <v>-0.7171067582</v>
      </c>
      <c r="AE488" s="11">
        <f t="shared" ref="AE488:AF488" si="1111">IF(AC488&lt;0,0,AC488)</f>
        <v>0.2016846798</v>
      </c>
      <c r="AF488" s="11">
        <f t="shared" si="1111"/>
        <v>0</v>
      </c>
      <c r="AG488" s="11">
        <f t="shared" si="1112"/>
        <v>0.2016846798</v>
      </c>
      <c r="AH488" s="11">
        <f t="shared" si="1113"/>
        <v>0.6373073505</v>
      </c>
    </row>
    <row r="489">
      <c r="A489" s="8">
        <v>1.0</v>
      </c>
      <c r="B489" s="8">
        <v>1.0</v>
      </c>
      <c r="C489" s="8" t="s">
        <v>28</v>
      </c>
      <c r="D489" s="8">
        <v>25.0</v>
      </c>
      <c r="E489" s="8">
        <v>91.0792</v>
      </c>
      <c r="F489" s="8" t="s">
        <v>31</v>
      </c>
      <c r="G489" s="8">
        <v>1.0</v>
      </c>
      <c r="H489" s="8">
        <v>0.0</v>
      </c>
      <c r="I489" s="8">
        <f t="shared" si="1102"/>
        <v>0.3125</v>
      </c>
      <c r="J489" s="8">
        <f t="shared" si="1103"/>
        <v>1.964161537</v>
      </c>
      <c r="K489" s="9">
        <f t="shared" si="1104"/>
        <v>1</v>
      </c>
      <c r="L489" s="9">
        <f t="shared" si="1105"/>
        <v>0</v>
      </c>
      <c r="M489" s="9">
        <f t="shared" si="1106"/>
        <v>0</v>
      </c>
      <c r="N489" s="9">
        <f t="shared" si="1107"/>
        <v>1</v>
      </c>
      <c r="O489" s="9">
        <f t="shared" si="1108"/>
        <v>1</v>
      </c>
      <c r="P489" s="8">
        <v>1.0</v>
      </c>
      <c r="AC489" s="11">
        <f t="shared" si="1109"/>
        <v>-0.4853327079</v>
      </c>
      <c r="AD489" s="11">
        <f t="shared" si="1110"/>
        <v>0.04012758242</v>
      </c>
      <c r="AE489" s="11">
        <f t="shared" ref="AE489:AF489" si="1114">IF(AC489&lt;0,0,AC489)</f>
        <v>0</v>
      </c>
      <c r="AF489" s="11">
        <f t="shared" si="1114"/>
        <v>0.04012758242</v>
      </c>
      <c r="AG489" s="11">
        <f t="shared" si="1112"/>
        <v>0.04012758242</v>
      </c>
      <c r="AH489" s="11">
        <f t="shared" si="1113"/>
        <v>0.921355058</v>
      </c>
    </row>
    <row r="490" hidden="1">
      <c r="A490" s="12">
        <v>0.0</v>
      </c>
      <c r="B490" s="12">
        <v>3.0</v>
      </c>
      <c r="C490" s="12" t="s">
        <v>30</v>
      </c>
      <c r="D490" s="13"/>
      <c r="E490" s="12">
        <v>25.4667</v>
      </c>
      <c r="F490" s="12" t="s">
        <v>29</v>
      </c>
      <c r="G490" s="12">
        <v>3.0</v>
      </c>
      <c r="H490" s="12">
        <v>1.0</v>
      </c>
      <c r="I490" s="12"/>
      <c r="J490" s="12"/>
      <c r="K490" s="13"/>
      <c r="L490" s="13"/>
      <c r="M490" s="13"/>
      <c r="N490" s="13"/>
      <c r="O490" s="13"/>
      <c r="P490" s="13"/>
    </row>
    <row r="491">
      <c r="A491" s="8">
        <v>1.0</v>
      </c>
      <c r="B491" s="8">
        <v>1.0</v>
      </c>
      <c r="C491" s="8" t="s">
        <v>30</v>
      </c>
      <c r="D491" s="8">
        <v>35.0</v>
      </c>
      <c r="E491" s="8">
        <v>90.0</v>
      </c>
      <c r="F491" s="8" t="s">
        <v>29</v>
      </c>
      <c r="G491" s="8">
        <v>1.0</v>
      </c>
      <c r="H491" s="8">
        <v>0.0</v>
      </c>
      <c r="I491" s="8">
        <f t="shared" ref="I491:I494" si="1116">D491:D1003/$D$1</f>
        <v>0.4375</v>
      </c>
      <c r="J491" s="8">
        <f t="shared" ref="J491:J494" si="1117">LOG10(E491:E1003 +1)</f>
        <v>1.959041392</v>
      </c>
      <c r="K491" s="9">
        <f t="shared" ref="K491:K494" si="1118">IF(B491=1, 1, 0)</f>
        <v>1</v>
      </c>
      <c r="L491" s="9">
        <f t="shared" ref="L491:L494" si="1119">IF(B491=2, 1, 0)</f>
        <v>0</v>
      </c>
      <c r="M491" s="9">
        <f t="shared" ref="M491:M494" si="1120">IF(F491="S", 1, 0)</f>
        <v>1</v>
      </c>
      <c r="N491" s="9">
        <f t="shared" ref="N491:N494" si="1121">IF(F491="C", 1,0)</f>
        <v>0</v>
      </c>
      <c r="O491" s="9">
        <f t="shared" ref="O491:O494" si="1122">IF(C491="male", 1,0)</f>
        <v>0</v>
      </c>
      <c r="P491" s="8">
        <v>1.0</v>
      </c>
      <c r="AC491" s="11">
        <f t="shared" ref="AC491:AC494" si="1123">SUMPRODUCT(G491:P491, $R$5:$AA$5)</f>
        <v>-0.4809874707</v>
      </c>
      <c r="AD491" s="11">
        <f t="shared" ref="AD491:AD494" si="1124">SUMPRODUCT(G491:P491, $R$6:$AA$6)</f>
        <v>-0.5238505067</v>
      </c>
      <c r="AE491" s="11">
        <f t="shared" ref="AE491:AF491" si="1115">IF(AC491&lt;0,0,AC491)</f>
        <v>0</v>
      </c>
      <c r="AF491" s="11">
        <f t="shared" si="1115"/>
        <v>0</v>
      </c>
      <c r="AG491" s="11">
        <f t="shared" ref="AG491:AG494" si="1126">AE491+AF491</f>
        <v>0</v>
      </c>
      <c r="AH491" s="11">
        <f t="shared" ref="AH491:AH494" si="1127">(A491-AG491)^2</f>
        <v>1</v>
      </c>
    </row>
    <row r="492">
      <c r="A492" s="12">
        <v>0.0</v>
      </c>
      <c r="B492" s="12">
        <v>1.0</v>
      </c>
      <c r="C492" s="12" t="s">
        <v>28</v>
      </c>
      <c r="D492" s="12">
        <v>58.0</v>
      </c>
      <c r="E492" s="12">
        <v>29.7</v>
      </c>
      <c r="F492" s="12" t="s">
        <v>31</v>
      </c>
      <c r="G492" s="12">
        <v>0.0</v>
      </c>
      <c r="H492" s="12">
        <v>0.0</v>
      </c>
      <c r="I492" s="12">
        <f t="shared" si="1116"/>
        <v>0.725</v>
      </c>
      <c r="J492" s="12">
        <f t="shared" si="1117"/>
        <v>1.487138375</v>
      </c>
      <c r="K492" s="13">
        <f t="shared" si="1118"/>
        <v>1</v>
      </c>
      <c r="L492" s="13">
        <f t="shared" si="1119"/>
        <v>0</v>
      </c>
      <c r="M492" s="13">
        <f t="shared" si="1120"/>
        <v>0</v>
      </c>
      <c r="N492" s="13">
        <f t="shared" si="1121"/>
        <v>1</v>
      </c>
      <c r="O492" s="13">
        <f t="shared" si="1122"/>
        <v>1</v>
      </c>
      <c r="P492" s="12">
        <v>1.0</v>
      </c>
      <c r="AC492" s="11">
        <f t="shared" si="1123"/>
        <v>-0.3635027017</v>
      </c>
      <c r="AD492" s="11">
        <f t="shared" si="1124"/>
        <v>-0.2750548534</v>
      </c>
      <c r="AE492" s="11">
        <f t="shared" ref="AE492:AF492" si="1125">IF(AC492&lt;0,0,AC492)</f>
        <v>0</v>
      </c>
      <c r="AF492" s="11">
        <f t="shared" si="1125"/>
        <v>0</v>
      </c>
      <c r="AG492" s="11">
        <f t="shared" si="1126"/>
        <v>0</v>
      </c>
      <c r="AH492" s="11">
        <f t="shared" si="1127"/>
        <v>0</v>
      </c>
    </row>
    <row r="493">
      <c r="A493" s="8">
        <v>0.0</v>
      </c>
      <c r="B493" s="8">
        <v>3.0</v>
      </c>
      <c r="C493" s="8" t="s">
        <v>28</v>
      </c>
      <c r="D493" s="8">
        <v>30.0</v>
      </c>
      <c r="E493" s="8">
        <v>8.05</v>
      </c>
      <c r="F493" s="8" t="s">
        <v>29</v>
      </c>
      <c r="G493" s="8">
        <v>0.0</v>
      </c>
      <c r="H493" s="8">
        <v>0.0</v>
      </c>
      <c r="I493" s="8">
        <f t="shared" si="1116"/>
        <v>0.375</v>
      </c>
      <c r="J493" s="8">
        <f t="shared" si="1117"/>
        <v>0.9566485792</v>
      </c>
      <c r="K493" s="9">
        <f t="shared" si="1118"/>
        <v>0</v>
      </c>
      <c r="L493" s="9">
        <f t="shared" si="1119"/>
        <v>0</v>
      </c>
      <c r="M493" s="9">
        <f t="shared" si="1120"/>
        <v>1</v>
      </c>
      <c r="N493" s="9">
        <f t="shared" si="1121"/>
        <v>0</v>
      </c>
      <c r="O493" s="9">
        <f t="shared" si="1122"/>
        <v>1</v>
      </c>
      <c r="P493" s="8">
        <v>1.0</v>
      </c>
      <c r="AC493" s="11">
        <f t="shared" si="1123"/>
        <v>0.4539486378</v>
      </c>
      <c r="AD493" s="11">
        <f t="shared" si="1124"/>
        <v>-0.7743136703</v>
      </c>
      <c r="AE493" s="11">
        <f t="shared" ref="AE493:AF493" si="1128">IF(AC493&lt;0,0,AC493)</f>
        <v>0.4539486378</v>
      </c>
      <c r="AF493" s="11">
        <f t="shared" si="1128"/>
        <v>0</v>
      </c>
      <c r="AG493" s="11">
        <f t="shared" si="1126"/>
        <v>0.4539486378</v>
      </c>
      <c r="AH493" s="11">
        <f t="shared" si="1127"/>
        <v>0.2060693657</v>
      </c>
    </row>
    <row r="494">
      <c r="A494" s="12">
        <v>1.0</v>
      </c>
      <c r="B494" s="12">
        <v>3.0</v>
      </c>
      <c r="C494" s="12" t="s">
        <v>28</v>
      </c>
      <c r="D494" s="12">
        <v>9.0</v>
      </c>
      <c r="E494" s="12">
        <v>15.9</v>
      </c>
      <c r="F494" s="12" t="s">
        <v>29</v>
      </c>
      <c r="G494" s="12">
        <v>1.0</v>
      </c>
      <c r="H494" s="12">
        <v>1.0</v>
      </c>
      <c r="I494" s="12">
        <f t="shared" si="1116"/>
        <v>0.1125</v>
      </c>
      <c r="J494" s="12">
        <f t="shared" si="1117"/>
        <v>1.227886705</v>
      </c>
      <c r="K494" s="13">
        <f t="shared" si="1118"/>
        <v>0</v>
      </c>
      <c r="L494" s="13">
        <f t="shared" si="1119"/>
        <v>0</v>
      </c>
      <c r="M494" s="13">
        <f t="shared" si="1120"/>
        <v>1</v>
      </c>
      <c r="N494" s="13">
        <f t="shared" si="1121"/>
        <v>0</v>
      </c>
      <c r="O494" s="13">
        <f t="shared" si="1122"/>
        <v>1</v>
      </c>
      <c r="P494" s="12">
        <v>1.0</v>
      </c>
      <c r="AC494" s="11">
        <f t="shared" si="1123"/>
        <v>0.3529642567</v>
      </c>
      <c r="AD494" s="11">
        <f t="shared" si="1124"/>
        <v>-0.6977891505</v>
      </c>
      <c r="AE494" s="11">
        <f t="shared" ref="AE494:AF494" si="1129">IF(AC494&lt;0,0,AC494)</f>
        <v>0.3529642567</v>
      </c>
      <c r="AF494" s="11">
        <f t="shared" si="1129"/>
        <v>0</v>
      </c>
      <c r="AG494" s="11">
        <f t="shared" si="1126"/>
        <v>0.3529642567</v>
      </c>
      <c r="AH494" s="11">
        <f t="shared" si="1127"/>
        <v>0.4186552531</v>
      </c>
    </row>
    <row r="495" hidden="1">
      <c r="A495" s="8">
        <v>0.0</v>
      </c>
      <c r="B495" s="8">
        <v>3.0</v>
      </c>
      <c r="C495" s="8" t="s">
        <v>28</v>
      </c>
      <c r="D495" s="9"/>
      <c r="E495" s="8">
        <v>19.9667</v>
      </c>
      <c r="F495" s="8" t="s">
        <v>29</v>
      </c>
      <c r="G495" s="8">
        <v>1.0</v>
      </c>
      <c r="H495" s="8">
        <v>0.0</v>
      </c>
      <c r="I495" s="8"/>
      <c r="J495" s="8"/>
      <c r="K495" s="9"/>
      <c r="L495" s="9"/>
      <c r="M495" s="9"/>
      <c r="N495" s="9"/>
      <c r="O495" s="9"/>
      <c r="P495" s="9"/>
    </row>
    <row r="496">
      <c r="A496" s="12">
        <v>0.0</v>
      </c>
      <c r="B496" s="12">
        <v>3.0</v>
      </c>
      <c r="C496" s="12" t="s">
        <v>28</v>
      </c>
      <c r="D496" s="12">
        <v>21.0</v>
      </c>
      <c r="E496" s="12">
        <v>7.25</v>
      </c>
      <c r="F496" s="12" t="s">
        <v>29</v>
      </c>
      <c r="G496" s="12">
        <v>0.0</v>
      </c>
      <c r="H496" s="12">
        <v>0.0</v>
      </c>
      <c r="I496" s="12">
        <f t="shared" ref="I496:I499" si="1131">D496:D1003/$D$1</f>
        <v>0.2625</v>
      </c>
      <c r="J496" s="12">
        <f t="shared" ref="J496:J499" si="1132">LOG10(E496:E1003 +1)</f>
        <v>0.9164539485</v>
      </c>
      <c r="K496" s="13">
        <f t="shared" ref="K496:K499" si="1133">IF(B496=1, 1, 0)</f>
        <v>0</v>
      </c>
      <c r="L496" s="13">
        <f t="shared" ref="L496:L499" si="1134">IF(B496=2, 1, 0)</f>
        <v>0</v>
      </c>
      <c r="M496" s="13">
        <f t="shared" ref="M496:M499" si="1135">IF(F496="S", 1, 0)</f>
        <v>1</v>
      </c>
      <c r="N496" s="13">
        <f t="shared" ref="N496:N499" si="1136">IF(F496="C", 1,0)</f>
        <v>0</v>
      </c>
      <c r="O496" s="13">
        <f t="shared" ref="O496:O499" si="1137">IF(C496="male", 1,0)</f>
        <v>1</v>
      </c>
      <c r="P496" s="12">
        <v>1.0</v>
      </c>
      <c r="AC496" s="11">
        <f t="shared" ref="AC496:AC499" si="1138">SUMPRODUCT(G496:P496, $R$5:$AA$5)</f>
        <v>0.4459440928</v>
      </c>
      <c r="AD496" s="11">
        <f t="shared" ref="AD496:AD499" si="1139">SUMPRODUCT(G496:P496, $R$6:$AA$6)</f>
        <v>-0.7388165147</v>
      </c>
      <c r="AE496" s="11">
        <f t="shared" ref="AE496:AF496" si="1130">IF(AC496&lt;0,0,AC496)</f>
        <v>0.4459440928</v>
      </c>
      <c r="AF496" s="11">
        <f t="shared" si="1130"/>
        <v>0</v>
      </c>
      <c r="AG496" s="11">
        <f t="shared" ref="AG496:AG499" si="1141">AE496+AF496</f>
        <v>0.4459440928</v>
      </c>
      <c r="AH496" s="11">
        <f t="shared" ref="AH496:AH499" si="1142">(A496-AG496)^2</f>
        <v>0.1988661339</v>
      </c>
    </row>
    <row r="497">
      <c r="A497" s="8">
        <v>0.0</v>
      </c>
      <c r="B497" s="8">
        <v>1.0</v>
      </c>
      <c r="C497" s="8" t="s">
        <v>28</v>
      </c>
      <c r="D497" s="8">
        <v>55.0</v>
      </c>
      <c r="E497" s="8">
        <v>30.5</v>
      </c>
      <c r="F497" s="8" t="s">
        <v>29</v>
      </c>
      <c r="G497" s="8">
        <v>0.0</v>
      </c>
      <c r="H497" s="8">
        <v>0.0</v>
      </c>
      <c r="I497" s="8">
        <f t="shared" si="1131"/>
        <v>0.6875</v>
      </c>
      <c r="J497" s="8">
        <f t="shared" si="1132"/>
        <v>1.498310554</v>
      </c>
      <c r="K497" s="9">
        <f t="shared" si="1133"/>
        <v>1</v>
      </c>
      <c r="L497" s="9">
        <f t="shared" si="1134"/>
        <v>0</v>
      </c>
      <c r="M497" s="9">
        <f t="shared" si="1135"/>
        <v>1</v>
      </c>
      <c r="N497" s="9">
        <f t="shared" si="1136"/>
        <v>0</v>
      </c>
      <c r="O497" s="9">
        <f t="shared" si="1137"/>
        <v>1</v>
      </c>
      <c r="P497" s="8">
        <v>1.0</v>
      </c>
      <c r="AC497" s="11">
        <f t="shared" si="1138"/>
        <v>-0.08735188521</v>
      </c>
      <c r="AD497" s="11">
        <f t="shared" si="1139"/>
        <v>-0.9737515057</v>
      </c>
      <c r="AE497" s="11">
        <f t="shared" ref="AE497:AF497" si="1140">IF(AC497&lt;0,0,AC497)</f>
        <v>0</v>
      </c>
      <c r="AF497" s="11">
        <f t="shared" si="1140"/>
        <v>0</v>
      </c>
      <c r="AG497" s="11">
        <f t="shared" si="1141"/>
        <v>0</v>
      </c>
      <c r="AH497" s="11">
        <f t="shared" si="1142"/>
        <v>0</v>
      </c>
    </row>
    <row r="498">
      <c r="A498" s="12">
        <v>0.0</v>
      </c>
      <c r="B498" s="12">
        <v>1.0</v>
      </c>
      <c r="C498" s="12" t="s">
        <v>28</v>
      </c>
      <c r="D498" s="12">
        <v>71.0</v>
      </c>
      <c r="E498" s="12">
        <v>49.5042</v>
      </c>
      <c r="F498" s="12" t="s">
        <v>31</v>
      </c>
      <c r="G498" s="12">
        <v>0.0</v>
      </c>
      <c r="H498" s="12">
        <v>0.0</v>
      </c>
      <c r="I498" s="12">
        <f t="shared" si="1131"/>
        <v>0.8875</v>
      </c>
      <c r="J498" s="12">
        <f t="shared" si="1132"/>
        <v>1.703327496</v>
      </c>
      <c r="K498" s="13">
        <f t="shared" si="1133"/>
        <v>1</v>
      </c>
      <c r="L498" s="13">
        <f t="shared" si="1134"/>
        <v>0</v>
      </c>
      <c r="M498" s="13">
        <f t="shared" si="1135"/>
        <v>0</v>
      </c>
      <c r="N498" s="13">
        <f t="shared" si="1136"/>
        <v>1</v>
      </c>
      <c r="O498" s="13">
        <f t="shared" si="1137"/>
        <v>1</v>
      </c>
      <c r="P498" s="12">
        <v>1.0</v>
      </c>
      <c r="AC498" s="11">
        <f t="shared" si="1138"/>
        <v>-0.4087191566</v>
      </c>
      <c r="AD498" s="11">
        <f t="shared" si="1139"/>
        <v>-0.3707128413</v>
      </c>
      <c r="AE498" s="11">
        <f t="shared" ref="AE498:AF498" si="1143">IF(AC498&lt;0,0,AC498)</f>
        <v>0</v>
      </c>
      <c r="AF498" s="11">
        <f t="shared" si="1143"/>
        <v>0</v>
      </c>
      <c r="AG498" s="11">
        <f t="shared" si="1141"/>
        <v>0</v>
      </c>
      <c r="AH498" s="11">
        <f t="shared" si="1142"/>
        <v>0</v>
      </c>
    </row>
    <row r="499">
      <c r="A499" s="8">
        <v>0.0</v>
      </c>
      <c r="B499" s="8">
        <v>3.0</v>
      </c>
      <c r="C499" s="8" t="s">
        <v>28</v>
      </c>
      <c r="D499" s="8">
        <v>21.0</v>
      </c>
      <c r="E499" s="8">
        <v>8.05</v>
      </c>
      <c r="F499" s="8" t="s">
        <v>29</v>
      </c>
      <c r="G499" s="8">
        <v>0.0</v>
      </c>
      <c r="H499" s="8">
        <v>0.0</v>
      </c>
      <c r="I499" s="8">
        <f t="shared" si="1131"/>
        <v>0.2625</v>
      </c>
      <c r="J499" s="8">
        <f t="shared" si="1132"/>
        <v>0.9566485792</v>
      </c>
      <c r="K499" s="9">
        <f t="shared" si="1133"/>
        <v>0</v>
      </c>
      <c r="L499" s="9">
        <f t="shared" si="1134"/>
        <v>0</v>
      </c>
      <c r="M499" s="9">
        <f t="shared" si="1135"/>
        <v>1</v>
      </c>
      <c r="N499" s="9">
        <f t="shared" si="1136"/>
        <v>0</v>
      </c>
      <c r="O499" s="9">
        <f t="shared" si="1137"/>
        <v>1</v>
      </c>
      <c r="P499" s="8">
        <v>1.0</v>
      </c>
      <c r="AC499" s="11">
        <f t="shared" si="1138"/>
        <v>0.4315117217</v>
      </c>
      <c r="AD499" s="11">
        <f t="shared" si="1139"/>
        <v>-0.7500984279</v>
      </c>
      <c r="AE499" s="11">
        <f t="shared" ref="AE499:AF499" si="1144">IF(AC499&lt;0,0,AC499)</f>
        <v>0.4315117217</v>
      </c>
      <c r="AF499" s="11">
        <f t="shared" si="1144"/>
        <v>0</v>
      </c>
      <c r="AG499" s="11">
        <f t="shared" si="1141"/>
        <v>0.4315117217</v>
      </c>
      <c r="AH499" s="11">
        <f t="shared" si="1142"/>
        <v>0.186202366</v>
      </c>
    </row>
    <row r="500" hidden="1">
      <c r="A500" s="12">
        <v>0.0</v>
      </c>
      <c r="B500" s="12">
        <v>3.0</v>
      </c>
      <c r="C500" s="12" t="s">
        <v>28</v>
      </c>
      <c r="D500" s="13"/>
      <c r="E500" s="12">
        <v>14.4583</v>
      </c>
      <c r="F500" s="12" t="s">
        <v>31</v>
      </c>
      <c r="G500" s="12">
        <v>0.0</v>
      </c>
      <c r="H500" s="12">
        <v>0.0</v>
      </c>
      <c r="I500" s="12"/>
      <c r="J500" s="12"/>
      <c r="K500" s="13"/>
      <c r="L500" s="13"/>
      <c r="M500" s="13"/>
      <c r="N500" s="13"/>
      <c r="O500" s="13"/>
      <c r="P500" s="13"/>
    </row>
    <row r="501">
      <c r="A501" s="8">
        <v>1.0</v>
      </c>
      <c r="B501" s="8">
        <v>1.0</v>
      </c>
      <c r="C501" s="8" t="s">
        <v>30</v>
      </c>
      <c r="D501" s="8">
        <v>54.0</v>
      </c>
      <c r="E501" s="8">
        <v>78.2667</v>
      </c>
      <c r="F501" s="8" t="s">
        <v>31</v>
      </c>
      <c r="G501" s="8">
        <v>1.0</v>
      </c>
      <c r="H501" s="8">
        <v>0.0</v>
      </c>
      <c r="I501" s="8">
        <f>D501:D1003/$D$1</f>
        <v>0.675</v>
      </c>
      <c r="J501" s="8">
        <f>LOG10(E501:E1003 +1)</f>
        <v>1.899090778</v>
      </c>
      <c r="K501" s="9">
        <f>IF(B501=1, 1, 0)</f>
        <v>1</v>
      </c>
      <c r="L501" s="9">
        <f>IF(B501=2, 1, 0)</f>
        <v>0</v>
      </c>
      <c r="M501" s="9">
        <f>IF(F501="S", 1, 0)</f>
        <v>0</v>
      </c>
      <c r="N501" s="9">
        <f>IF(F501="C", 1,0)</f>
        <v>1</v>
      </c>
      <c r="O501" s="9">
        <f>IF(C501="male", 1,0)</f>
        <v>0</v>
      </c>
      <c r="P501" s="8">
        <v>1.0</v>
      </c>
      <c r="AC501" s="11">
        <f>SUMPRODUCT(G501:P501, $R$5:$AA$5)</f>
        <v>-0.6997359457</v>
      </c>
      <c r="AD501" s="11">
        <f>SUMPRODUCT(G501:P501, $R$6:$AA$6)</f>
        <v>0.1454880593</v>
      </c>
      <c r="AE501" s="11">
        <f t="shared" ref="AE501:AF501" si="1145">IF(AC501&lt;0,0,AC501)</f>
        <v>0</v>
      </c>
      <c r="AF501" s="11">
        <f t="shared" si="1145"/>
        <v>0.1454880593</v>
      </c>
      <c r="AG501" s="11">
        <f>AE501+AF501</f>
        <v>0.1454880593</v>
      </c>
      <c r="AH501" s="11">
        <f>(A501-AG501)^2</f>
        <v>0.7301906568</v>
      </c>
    </row>
    <row r="502" hidden="1">
      <c r="A502" s="12">
        <v>0.0</v>
      </c>
      <c r="B502" s="12">
        <v>3.0</v>
      </c>
      <c r="C502" s="12" t="s">
        <v>28</v>
      </c>
      <c r="D502" s="13"/>
      <c r="E502" s="12">
        <v>15.1</v>
      </c>
      <c r="F502" s="12" t="s">
        <v>29</v>
      </c>
      <c r="G502" s="12">
        <v>0.0</v>
      </c>
      <c r="H502" s="12">
        <v>0.0</v>
      </c>
      <c r="I502" s="12"/>
      <c r="J502" s="12"/>
      <c r="K502" s="13"/>
      <c r="L502" s="13"/>
      <c r="M502" s="13"/>
      <c r="N502" s="13"/>
      <c r="O502" s="13"/>
      <c r="P502" s="13"/>
    </row>
    <row r="503">
      <c r="A503" s="8">
        <v>0.0</v>
      </c>
      <c r="B503" s="8">
        <v>1.0</v>
      </c>
      <c r="C503" s="8" t="s">
        <v>30</v>
      </c>
      <c r="D503" s="8">
        <v>25.0</v>
      </c>
      <c r="E503" s="8">
        <v>151.55</v>
      </c>
      <c r="F503" s="8" t="s">
        <v>29</v>
      </c>
      <c r="G503" s="8">
        <v>1.0</v>
      </c>
      <c r="H503" s="8">
        <v>2.0</v>
      </c>
      <c r="I503" s="8">
        <f t="shared" ref="I503:I506" si="1147">D503:D1003/$D$1</f>
        <v>0.3125</v>
      </c>
      <c r="J503" s="8">
        <f t="shared" ref="J503:J506" si="1148">LOG10(E503:E1003 +1)</f>
        <v>2.183412212</v>
      </c>
      <c r="K503" s="9">
        <f t="shared" ref="K503:K506" si="1149">IF(B503=1, 1, 0)</f>
        <v>1</v>
      </c>
      <c r="L503" s="9">
        <f t="shared" ref="L503:L506" si="1150">IF(B503=2, 1, 0)</f>
        <v>0</v>
      </c>
      <c r="M503" s="9">
        <f t="shared" ref="M503:M506" si="1151">IF(F503="S", 1, 0)</f>
        <v>1</v>
      </c>
      <c r="N503" s="9">
        <f t="shared" ref="N503:N506" si="1152">IF(F503="C", 1,0)</f>
        <v>0</v>
      </c>
      <c r="O503" s="9">
        <f t="shared" ref="O503:O506" si="1153">IF(C503="male", 1,0)</f>
        <v>0</v>
      </c>
      <c r="P503" s="8">
        <v>1.0</v>
      </c>
      <c r="AC503" s="11">
        <f t="shared" ref="AC503:AC506" si="1154">SUMPRODUCT(G503:P503, $R$5:$AA$5)</f>
        <v>-0.7524002168</v>
      </c>
      <c r="AD503" s="11">
        <f t="shared" ref="AD503:AD506" si="1155">SUMPRODUCT(G503:P503, $R$6:$AA$6)</f>
        <v>-1.088183757</v>
      </c>
      <c r="AE503" s="11">
        <f t="shared" ref="AE503:AF503" si="1146">IF(AC503&lt;0,0,AC503)</f>
        <v>0</v>
      </c>
      <c r="AF503" s="11">
        <f t="shared" si="1146"/>
        <v>0</v>
      </c>
      <c r="AG503" s="11">
        <f t="shared" ref="AG503:AG506" si="1157">AE503+AF503</f>
        <v>0</v>
      </c>
      <c r="AH503" s="11">
        <f t="shared" ref="AH503:AH506" si="1158">(A503-AG503)^2</f>
        <v>0</v>
      </c>
    </row>
    <row r="504">
      <c r="A504" s="12">
        <v>0.0</v>
      </c>
      <c r="B504" s="12">
        <v>3.0</v>
      </c>
      <c r="C504" s="12" t="s">
        <v>28</v>
      </c>
      <c r="D504" s="12">
        <v>24.0</v>
      </c>
      <c r="E504" s="12">
        <v>7.7958</v>
      </c>
      <c r="F504" s="12" t="s">
        <v>29</v>
      </c>
      <c r="G504" s="12">
        <v>0.0</v>
      </c>
      <c r="H504" s="12">
        <v>0.0</v>
      </c>
      <c r="I504" s="12">
        <f t="shared" si="1147"/>
        <v>0.3</v>
      </c>
      <c r="J504" s="12">
        <f t="shared" si="1148"/>
        <v>0.9442753458</v>
      </c>
      <c r="K504" s="13">
        <f t="shared" si="1149"/>
        <v>0</v>
      </c>
      <c r="L504" s="13">
        <f t="shared" si="1150"/>
        <v>0</v>
      </c>
      <c r="M504" s="13">
        <f t="shared" si="1151"/>
        <v>1</v>
      </c>
      <c r="N504" s="13">
        <f t="shared" si="1152"/>
        <v>0</v>
      </c>
      <c r="O504" s="13">
        <f t="shared" si="1153"/>
        <v>1</v>
      </c>
      <c r="P504" s="12">
        <v>1.0</v>
      </c>
      <c r="AC504" s="11">
        <f t="shared" si="1154"/>
        <v>0.4434334537</v>
      </c>
      <c r="AD504" s="11">
        <f t="shared" si="1155"/>
        <v>-0.7546972303</v>
      </c>
      <c r="AE504" s="11">
        <f t="shared" ref="AE504:AF504" si="1156">IF(AC504&lt;0,0,AC504)</f>
        <v>0.4434334537</v>
      </c>
      <c r="AF504" s="11">
        <f t="shared" si="1156"/>
        <v>0</v>
      </c>
      <c r="AG504" s="11">
        <f t="shared" si="1157"/>
        <v>0.4434334537</v>
      </c>
      <c r="AH504" s="11">
        <f t="shared" si="1158"/>
        <v>0.1966332279</v>
      </c>
    </row>
    <row r="505">
      <c r="A505" s="8">
        <v>0.0</v>
      </c>
      <c r="B505" s="8">
        <v>3.0</v>
      </c>
      <c r="C505" s="8" t="s">
        <v>28</v>
      </c>
      <c r="D505" s="8">
        <v>17.0</v>
      </c>
      <c r="E505" s="8">
        <v>8.6625</v>
      </c>
      <c r="F505" s="8" t="s">
        <v>29</v>
      </c>
      <c r="G505" s="8">
        <v>0.0</v>
      </c>
      <c r="H505" s="8">
        <v>0.0</v>
      </c>
      <c r="I505" s="8">
        <f t="shared" si="1147"/>
        <v>0.2125</v>
      </c>
      <c r="J505" s="8">
        <f t="shared" si="1148"/>
        <v>0.9850895069</v>
      </c>
      <c r="K505" s="9">
        <f t="shared" si="1149"/>
        <v>0</v>
      </c>
      <c r="L505" s="9">
        <f t="shared" si="1150"/>
        <v>0</v>
      </c>
      <c r="M505" s="9">
        <f t="shared" si="1151"/>
        <v>1</v>
      </c>
      <c r="N505" s="9">
        <f t="shared" si="1152"/>
        <v>0</v>
      </c>
      <c r="O505" s="9">
        <f t="shared" si="1153"/>
        <v>1</v>
      </c>
      <c r="P505" s="8">
        <v>1.0</v>
      </c>
      <c r="AC505" s="11">
        <f t="shared" si="1154"/>
        <v>0.411327698</v>
      </c>
      <c r="AD505" s="11">
        <f t="shared" si="1155"/>
        <v>-0.7473189571</v>
      </c>
      <c r="AE505" s="11">
        <f t="shared" ref="AE505:AF505" si="1159">IF(AC505&lt;0,0,AC505)</f>
        <v>0.411327698</v>
      </c>
      <c r="AF505" s="11">
        <f t="shared" si="1159"/>
        <v>0</v>
      </c>
      <c r="AG505" s="11">
        <f t="shared" si="1157"/>
        <v>0.411327698</v>
      </c>
      <c r="AH505" s="11">
        <f t="shared" si="1158"/>
        <v>0.1691904751</v>
      </c>
    </row>
    <row r="506">
      <c r="A506" s="12">
        <v>0.0</v>
      </c>
      <c r="B506" s="12">
        <v>3.0</v>
      </c>
      <c r="C506" s="12" t="s">
        <v>30</v>
      </c>
      <c r="D506" s="12">
        <v>21.0</v>
      </c>
      <c r="E506" s="12">
        <v>7.75</v>
      </c>
      <c r="F506" s="12" t="s">
        <v>33</v>
      </c>
      <c r="G506" s="12">
        <v>0.0</v>
      </c>
      <c r="H506" s="12">
        <v>0.0</v>
      </c>
      <c r="I506" s="12">
        <f t="shared" si="1147"/>
        <v>0.2625</v>
      </c>
      <c r="J506" s="12">
        <f t="shared" si="1148"/>
        <v>0.942008053</v>
      </c>
      <c r="K506" s="13">
        <f t="shared" si="1149"/>
        <v>0</v>
      </c>
      <c r="L506" s="13">
        <f t="shared" si="1150"/>
        <v>0</v>
      </c>
      <c r="M506" s="13">
        <f t="shared" si="1151"/>
        <v>0</v>
      </c>
      <c r="N506" s="13">
        <f t="shared" si="1152"/>
        <v>0</v>
      </c>
      <c r="O506" s="13">
        <f t="shared" si="1153"/>
        <v>0</v>
      </c>
      <c r="P506" s="12">
        <v>1.0</v>
      </c>
      <c r="AC506" s="11">
        <f t="shared" si="1154"/>
        <v>0.1141193621</v>
      </c>
      <c r="AD506" s="11">
        <f t="shared" si="1155"/>
        <v>-0.2480794371</v>
      </c>
      <c r="AE506" s="11">
        <f t="shared" ref="AE506:AF506" si="1160">IF(AC506&lt;0,0,AC506)</f>
        <v>0.1141193621</v>
      </c>
      <c r="AF506" s="11">
        <f t="shared" si="1160"/>
        <v>0</v>
      </c>
      <c r="AG506" s="11">
        <f t="shared" si="1157"/>
        <v>0.1141193621</v>
      </c>
      <c r="AH506" s="11">
        <f t="shared" si="1158"/>
        <v>0.0130232288</v>
      </c>
    </row>
    <row r="507" hidden="1">
      <c r="A507" s="8">
        <v>0.0</v>
      </c>
      <c r="B507" s="8">
        <v>3.0</v>
      </c>
      <c r="C507" s="8" t="s">
        <v>30</v>
      </c>
      <c r="D507" s="9"/>
      <c r="E507" s="8">
        <v>7.6292</v>
      </c>
      <c r="F507" s="8" t="s">
        <v>33</v>
      </c>
      <c r="G507" s="8">
        <v>0.0</v>
      </c>
      <c r="H507" s="8">
        <v>0.0</v>
      </c>
      <c r="I507" s="8"/>
      <c r="J507" s="8"/>
      <c r="K507" s="9"/>
      <c r="L507" s="9"/>
      <c r="M507" s="9"/>
      <c r="N507" s="9"/>
      <c r="O507" s="9"/>
      <c r="P507" s="9"/>
    </row>
    <row r="508">
      <c r="A508" s="12">
        <v>0.0</v>
      </c>
      <c r="B508" s="12">
        <v>3.0</v>
      </c>
      <c r="C508" s="12" t="s">
        <v>30</v>
      </c>
      <c r="D508" s="12">
        <v>37.0</v>
      </c>
      <c r="E508" s="12">
        <v>9.5875</v>
      </c>
      <c r="F508" s="12" t="s">
        <v>29</v>
      </c>
      <c r="G508" s="12">
        <v>0.0</v>
      </c>
      <c r="H508" s="12">
        <v>0.0</v>
      </c>
      <c r="I508" s="12">
        <f t="shared" ref="I508:I511" si="1162">D508:D1003/$D$1</f>
        <v>0.4625</v>
      </c>
      <c r="J508" s="12">
        <f t="shared" ref="J508:J511" si="1163">LOG10(E508:E1003 +1)</f>
        <v>1.024793423</v>
      </c>
      <c r="K508" s="13">
        <f t="shared" ref="K508:K511" si="1164">IF(B508=1, 1, 0)</f>
        <v>0</v>
      </c>
      <c r="L508" s="13">
        <f t="shared" ref="L508:L511" si="1165">IF(B508=2, 1, 0)</f>
        <v>0</v>
      </c>
      <c r="M508" s="13">
        <f t="shared" ref="M508:M511" si="1166">IF(F508="S", 1, 0)</f>
        <v>1</v>
      </c>
      <c r="N508" s="13">
        <f t="shared" ref="N508:N511" si="1167">IF(F508="C", 1,0)</f>
        <v>0</v>
      </c>
      <c r="O508" s="13">
        <f t="shared" ref="O508:O511" si="1168">IF(C508="male", 1,0)</f>
        <v>0</v>
      </c>
      <c r="P508" s="12">
        <v>1.0</v>
      </c>
      <c r="AC508" s="11">
        <f t="shared" ref="AC508:AC511" si="1169">SUMPRODUCT(G508:P508, $R$5:$AA$5)</f>
        <v>0.1368669223</v>
      </c>
      <c r="AD508" s="11">
        <f t="shared" ref="AD508:AD511" si="1170">SUMPRODUCT(G508:P508, $R$6:$AA$6)</f>
        <v>-0.6471516134</v>
      </c>
      <c r="AE508" s="11">
        <f t="shared" ref="AE508:AF508" si="1161">IF(AC508&lt;0,0,AC508)</f>
        <v>0.1368669223</v>
      </c>
      <c r="AF508" s="11">
        <f t="shared" si="1161"/>
        <v>0</v>
      </c>
      <c r="AG508" s="11">
        <f t="shared" ref="AG508:AG511" si="1172">AE508+AF508</f>
        <v>0.1368669223</v>
      </c>
      <c r="AH508" s="11">
        <f t="shared" ref="AH508:AH511" si="1173">(A508-AG508)^2</f>
        <v>0.01873255443</v>
      </c>
    </row>
    <row r="509">
      <c r="A509" s="8">
        <v>1.0</v>
      </c>
      <c r="B509" s="8">
        <v>1.0</v>
      </c>
      <c r="C509" s="8" t="s">
        <v>30</v>
      </c>
      <c r="D509" s="8">
        <v>16.0</v>
      </c>
      <c r="E509" s="8">
        <v>86.5</v>
      </c>
      <c r="F509" s="8" t="s">
        <v>29</v>
      </c>
      <c r="G509" s="8">
        <v>0.0</v>
      </c>
      <c r="H509" s="8">
        <v>0.0</v>
      </c>
      <c r="I509" s="8">
        <f t="shared" si="1162"/>
        <v>0.2</v>
      </c>
      <c r="J509" s="8">
        <f t="shared" si="1163"/>
        <v>1.942008053</v>
      </c>
      <c r="K509" s="9">
        <f t="shared" si="1164"/>
        <v>1</v>
      </c>
      <c r="L509" s="9">
        <f t="shared" si="1165"/>
        <v>0</v>
      </c>
      <c r="M509" s="9">
        <f t="shared" si="1166"/>
        <v>1</v>
      </c>
      <c r="N509" s="9">
        <f t="shared" si="1167"/>
        <v>0</v>
      </c>
      <c r="O509" s="9">
        <f t="shared" si="1168"/>
        <v>0</v>
      </c>
      <c r="P509" s="8">
        <v>1.0</v>
      </c>
      <c r="AC509" s="11">
        <f t="shared" si="1169"/>
        <v>-0.6539579208</v>
      </c>
      <c r="AD509" s="11">
        <f t="shared" si="1170"/>
        <v>-0.8282335605</v>
      </c>
      <c r="AE509" s="11">
        <f t="shared" ref="AE509:AF509" si="1171">IF(AC509&lt;0,0,AC509)</f>
        <v>0</v>
      </c>
      <c r="AF509" s="11">
        <f t="shared" si="1171"/>
        <v>0</v>
      </c>
      <c r="AG509" s="11">
        <f t="shared" si="1172"/>
        <v>0</v>
      </c>
      <c r="AH509" s="11">
        <f t="shared" si="1173"/>
        <v>1</v>
      </c>
    </row>
    <row r="510">
      <c r="A510" s="12">
        <v>0.0</v>
      </c>
      <c r="B510" s="12">
        <v>1.0</v>
      </c>
      <c r="C510" s="12" t="s">
        <v>28</v>
      </c>
      <c r="D510" s="12">
        <v>18.0</v>
      </c>
      <c r="E510" s="12">
        <v>108.9</v>
      </c>
      <c r="F510" s="12" t="s">
        <v>31</v>
      </c>
      <c r="G510" s="12">
        <v>1.0</v>
      </c>
      <c r="H510" s="12">
        <v>0.0</v>
      </c>
      <c r="I510" s="12">
        <f t="shared" si="1162"/>
        <v>0.225</v>
      </c>
      <c r="J510" s="12">
        <f t="shared" si="1163"/>
        <v>2.040997692</v>
      </c>
      <c r="K510" s="13">
        <f t="shared" si="1164"/>
        <v>1</v>
      </c>
      <c r="L510" s="13">
        <f t="shared" si="1165"/>
        <v>0</v>
      </c>
      <c r="M510" s="13">
        <f t="shared" si="1166"/>
        <v>0</v>
      </c>
      <c r="N510" s="13">
        <f t="shared" si="1167"/>
        <v>1</v>
      </c>
      <c r="O510" s="13">
        <f t="shared" si="1168"/>
        <v>1</v>
      </c>
      <c r="P510" s="12">
        <v>1.0</v>
      </c>
      <c r="AC510" s="11">
        <f t="shared" si="1169"/>
        <v>-0.5303725988</v>
      </c>
      <c r="AD510" s="11">
        <f t="shared" si="1170"/>
        <v>0.03739512683</v>
      </c>
      <c r="AE510" s="11">
        <f t="shared" ref="AE510:AF510" si="1174">IF(AC510&lt;0,0,AC510)</f>
        <v>0</v>
      </c>
      <c r="AF510" s="11">
        <f t="shared" si="1174"/>
        <v>0.03739512683</v>
      </c>
      <c r="AG510" s="11">
        <f t="shared" si="1172"/>
        <v>0.03739512683</v>
      </c>
      <c r="AH510" s="11">
        <f t="shared" si="1173"/>
        <v>0.001398395511</v>
      </c>
    </row>
    <row r="511">
      <c r="A511" s="8">
        <v>1.0</v>
      </c>
      <c r="B511" s="8">
        <v>2.0</v>
      </c>
      <c r="C511" s="8" t="s">
        <v>30</v>
      </c>
      <c r="D511" s="8">
        <v>33.0</v>
      </c>
      <c r="E511" s="8">
        <v>26.0</v>
      </c>
      <c r="F511" s="8" t="s">
        <v>29</v>
      </c>
      <c r="G511" s="8">
        <v>0.0</v>
      </c>
      <c r="H511" s="8">
        <v>2.0</v>
      </c>
      <c r="I511" s="8">
        <f t="shared" si="1162"/>
        <v>0.4125</v>
      </c>
      <c r="J511" s="8">
        <f t="shared" si="1163"/>
        <v>1.431363764</v>
      </c>
      <c r="K511" s="9">
        <f t="shared" si="1164"/>
        <v>0</v>
      </c>
      <c r="L511" s="9">
        <f t="shared" si="1165"/>
        <v>1</v>
      </c>
      <c r="M511" s="9">
        <f t="shared" si="1166"/>
        <v>1</v>
      </c>
      <c r="N511" s="9">
        <f t="shared" si="1167"/>
        <v>0</v>
      </c>
      <c r="O511" s="9">
        <f t="shared" si="1168"/>
        <v>0</v>
      </c>
      <c r="P511" s="8">
        <v>1.0</v>
      </c>
      <c r="AC511" s="11">
        <f t="shared" si="1169"/>
        <v>-0.2679149971</v>
      </c>
      <c r="AD511" s="11">
        <f t="shared" si="1170"/>
        <v>-1.486226333</v>
      </c>
      <c r="AE511" s="11">
        <f t="shared" ref="AE511:AF511" si="1175">IF(AC511&lt;0,0,AC511)</f>
        <v>0</v>
      </c>
      <c r="AF511" s="11">
        <f t="shared" si="1175"/>
        <v>0</v>
      </c>
      <c r="AG511" s="11">
        <f t="shared" si="1172"/>
        <v>0</v>
      </c>
      <c r="AH511" s="11">
        <f t="shared" si="1173"/>
        <v>1</v>
      </c>
    </row>
    <row r="512" hidden="1">
      <c r="A512" s="12">
        <v>1.0</v>
      </c>
      <c r="B512" s="12">
        <v>1.0</v>
      </c>
      <c r="C512" s="12" t="s">
        <v>28</v>
      </c>
      <c r="D512" s="13"/>
      <c r="E512" s="12">
        <v>26.55</v>
      </c>
      <c r="F512" s="12" t="s">
        <v>29</v>
      </c>
      <c r="G512" s="12">
        <v>0.0</v>
      </c>
      <c r="H512" s="12">
        <v>0.0</v>
      </c>
      <c r="I512" s="12"/>
      <c r="J512" s="12"/>
      <c r="K512" s="13"/>
      <c r="L512" s="13"/>
      <c r="M512" s="13"/>
      <c r="N512" s="13"/>
      <c r="O512" s="13"/>
      <c r="P512" s="13"/>
    </row>
    <row r="513">
      <c r="A513" s="8">
        <v>0.0</v>
      </c>
      <c r="B513" s="8">
        <v>3.0</v>
      </c>
      <c r="C513" s="8" t="s">
        <v>28</v>
      </c>
      <c r="D513" s="8">
        <v>28.0</v>
      </c>
      <c r="E513" s="8">
        <v>22.525</v>
      </c>
      <c r="F513" s="8" t="s">
        <v>29</v>
      </c>
      <c r="G513" s="8">
        <v>0.0</v>
      </c>
      <c r="H513" s="8">
        <v>0.0</v>
      </c>
      <c r="I513" s="8">
        <f t="shared" ref="I513:I515" si="1177">D513:D1003/$D$1</f>
        <v>0.35</v>
      </c>
      <c r="J513" s="8">
        <f t="shared" ref="J513:J515" si="1178">LOG10(E513:E1003 +1)</f>
        <v>1.371529632</v>
      </c>
      <c r="K513" s="9">
        <f t="shared" ref="K513:K515" si="1179">IF(B513=1, 1, 0)</f>
        <v>0</v>
      </c>
      <c r="L513" s="9">
        <f t="shared" ref="L513:L515" si="1180">IF(B513=2, 1, 0)</f>
        <v>0</v>
      </c>
      <c r="M513" s="9">
        <f t="shared" ref="M513:M515" si="1181">IF(F513="S", 1, 0)</f>
        <v>1</v>
      </c>
      <c r="N513" s="9">
        <f t="shared" ref="N513:N515" si="1182">IF(F513="C", 1,0)</f>
        <v>0</v>
      </c>
      <c r="O513" s="9">
        <f t="shared" ref="O513:O515" si="1183">IF(C513="male", 1,0)</f>
        <v>1</v>
      </c>
      <c r="P513" s="8">
        <v>1.0</v>
      </c>
      <c r="AC513" s="11">
        <f t="shared" ref="AC513:AC515" si="1184">SUMPRODUCT(G513:P513, $R$5:$AA$5)</f>
        <v>0.2999945676</v>
      </c>
      <c r="AD513" s="11">
        <f t="shared" ref="AD513:AD515" si="1185">SUMPRODUCT(G513:P513, $R$6:$AA$6)</f>
        <v>-0.8853821888</v>
      </c>
      <c r="AE513" s="11">
        <f t="shared" ref="AE513:AF513" si="1176">IF(AC513&lt;0,0,AC513)</f>
        <v>0.2999945676</v>
      </c>
      <c r="AF513" s="11">
        <f t="shared" si="1176"/>
        <v>0</v>
      </c>
      <c r="AG513" s="11">
        <f t="shared" ref="AG513:AG515" si="1187">AE513+AF513</f>
        <v>0.2999945676</v>
      </c>
      <c r="AH513" s="11">
        <f t="shared" ref="AH513:AH515" si="1188">(A513-AG513)^2</f>
        <v>0.08999674056</v>
      </c>
    </row>
    <row r="514">
      <c r="A514" s="12">
        <v>1.0</v>
      </c>
      <c r="B514" s="12">
        <v>3.0</v>
      </c>
      <c r="C514" s="12" t="s">
        <v>28</v>
      </c>
      <c r="D514" s="12">
        <v>26.0</v>
      </c>
      <c r="E514" s="12">
        <v>56.4958</v>
      </c>
      <c r="F514" s="12" t="s">
        <v>29</v>
      </c>
      <c r="G514" s="12">
        <v>0.0</v>
      </c>
      <c r="H514" s="12">
        <v>0.0</v>
      </c>
      <c r="I514" s="12">
        <f t="shared" si="1177"/>
        <v>0.325</v>
      </c>
      <c r="J514" s="12">
        <f t="shared" si="1178"/>
        <v>1.759636121</v>
      </c>
      <c r="K514" s="13">
        <f t="shared" si="1179"/>
        <v>0</v>
      </c>
      <c r="L514" s="13">
        <f t="shared" si="1180"/>
        <v>0</v>
      </c>
      <c r="M514" s="13">
        <f t="shared" si="1181"/>
        <v>1</v>
      </c>
      <c r="N514" s="13">
        <f t="shared" si="1182"/>
        <v>0</v>
      </c>
      <c r="O514" s="13">
        <f t="shared" si="1183"/>
        <v>1</v>
      </c>
      <c r="P514" s="12">
        <v>1.0</v>
      </c>
      <c r="AC514" s="11">
        <f t="shared" si="1184"/>
        <v>0.1556542302</v>
      </c>
      <c r="AD514" s="11">
        <f t="shared" si="1185"/>
        <v>-0.9889355666</v>
      </c>
      <c r="AE514" s="11">
        <f t="shared" ref="AE514:AF514" si="1186">IF(AC514&lt;0,0,AC514)</f>
        <v>0.1556542302</v>
      </c>
      <c r="AF514" s="11">
        <f t="shared" si="1186"/>
        <v>0</v>
      </c>
      <c r="AG514" s="11">
        <f t="shared" si="1187"/>
        <v>0.1556542302</v>
      </c>
      <c r="AH514" s="11">
        <f t="shared" si="1188"/>
        <v>0.712919779</v>
      </c>
    </row>
    <row r="515">
      <c r="A515" s="8">
        <v>1.0</v>
      </c>
      <c r="B515" s="8">
        <v>3.0</v>
      </c>
      <c r="C515" s="8" t="s">
        <v>28</v>
      </c>
      <c r="D515" s="8">
        <v>29.0</v>
      </c>
      <c r="E515" s="8">
        <v>7.75</v>
      </c>
      <c r="F515" s="8" t="s">
        <v>33</v>
      </c>
      <c r="G515" s="8">
        <v>0.0</v>
      </c>
      <c r="H515" s="8">
        <v>0.0</v>
      </c>
      <c r="I515" s="8">
        <f t="shared" si="1177"/>
        <v>0.3625</v>
      </c>
      <c r="J515" s="8">
        <f t="shared" si="1178"/>
        <v>0.942008053</v>
      </c>
      <c r="K515" s="9">
        <f t="shared" si="1179"/>
        <v>0</v>
      </c>
      <c r="L515" s="9">
        <f t="shared" si="1180"/>
        <v>0</v>
      </c>
      <c r="M515" s="9">
        <f t="shared" si="1181"/>
        <v>0</v>
      </c>
      <c r="N515" s="9">
        <f t="shared" si="1182"/>
        <v>0</v>
      </c>
      <c r="O515" s="9">
        <f t="shared" si="1183"/>
        <v>1</v>
      </c>
      <c r="P515" s="8">
        <v>1.0</v>
      </c>
      <c r="AC515" s="11">
        <f t="shared" si="1184"/>
        <v>0.4441277023</v>
      </c>
      <c r="AD515" s="11">
        <f t="shared" si="1185"/>
        <v>-0.4347272692</v>
      </c>
      <c r="AE515" s="11">
        <f t="shared" ref="AE515:AF515" si="1189">IF(AC515&lt;0,0,AC515)</f>
        <v>0.4441277023</v>
      </c>
      <c r="AF515" s="11">
        <f t="shared" si="1189"/>
        <v>0</v>
      </c>
      <c r="AG515" s="11">
        <f t="shared" si="1187"/>
        <v>0.4441277023</v>
      </c>
      <c r="AH515" s="11">
        <f t="shared" si="1188"/>
        <v>0.3089940113</v>
      </c>
    </row>
    <row r="516" hidden="1">
      <c r="A516" s="12">
        <v>0.0</v>
      </c>
      <c r="B516" s="12">
        <v>3.0</v>
      </c>
      <c r="C516" s="12" t="s">
        <v>28</v>
      </c>
      <c r="D516" s="13"/>
      <c r="E516" s="12">
        <v>8.05</v>
      </c>
      <c r="F516" s="12" t="s">
        <v>29</v>
      </c>
      <c r="G516" s="12">
        <v>0.0</v>
      </c>
      <c r="H516" s="12">
        <v>0.0</v>
      </c>
      <c r="I516" s="12"/>
      <c r="J516" s="12"/>
      <c r="K516" s="13"/>
      <c r="L516" s="13"/>
      <c r="M516" s="13"/>
      <c r="N516" s="13"/>
      <c r="O516" s="13"/>
      <c r="P516" s="13"/>
    </row>
    <row r="517">
      <c r="A517" s="8">
        <v>1.0</v>
      </c>
      <c r="B517" s="8">
        <v>1.0</v>
      </c>
      <c r="C517" s="8" t="s">
        <v>28</v>
      </c>
      <c r="D517" s="8">
        <v>36.0</v>
      </c>
      <c r="E517" s="8">
        <v>26.2875</v>
      </c>
      <c r="F517" s="8" t="s">
        <v>29</v>
      </c>
      <c r="G517" s="8">
        <v>0.0</v>
      </c>
      <c r="H517" s="8">
        <v>0.0</v>
      </c>
      <c r="I517" s="8">
        <f t="shared" ref="I517:I521" si="1191">D517:D1003/$D$1</f>
        <v>0.45</v>
      </c>
      <c r="J517" s="8">
        <f t="shared" ref="J517:J521" si="1192">LOG10(E517:E1003 +1)</f>
        <v>1.435963749</v>
      </c>
      <c r="K517" s="9">
        <f t="shared" ref="K517:K521" si="1193">IF(B517=1, 1, 0)</f>
        <v>1</v>
      </c>
      <c r="L517" s="9">
        <f t="shared" ref="L517:L521" si="1194">IF(B517=2, 1, 0)</f>
        <v>0</v>
      </c>
      <c r="M517" s="9">
        <f t="shared" ref="M517:M521" si="1195">IF(F517="S", 1, 0)</f>
        <v>1</v>
      </c>
      <c r="N517" s="9">
        <f t="shared" ref="N517:N521" si="1196">IF(F517="C", 1,0)</f>
        <v>0</v>
      </c>
      <c r="O517" s="9">
        <f t="shared" ref="O517:O521" si="1197">IF(C517="male", 1,0)</f>
        <v>1</v>
      </c>
      <c r="P517" s="8">
        <v>1.0</v>
      </c>
      <c r="AC517" s="11">
        <f t="shared" ref="AC517:AC521" si="1198">SUMPRODUCT(G517:P517, $R$5:$AA$5)</f>
        <v>-0.1123323292</v>
      </c>
      <c r="AD517" s="11">
        <f t="shared" ref="AD517:AD521" si="1199">SUMPRODUCT(G517:P517, $R$6:$AA$6)</f>
        <v>-0.9051308064</v>
      </c>
      <c r="AE517" s="11">
        <f t="shared" ref="AE517:AF517" si="1190">IF(AC517&lt;0,0,AC517)</f>
        <v>0</v>
      </c>
      <c r="AF517" s="11">
        <f t="shared" si="1190"/>
        <v>0</v>
      </c>
      <c r="AG517" s="11">
        <f t="shared" ref="AG517:AG521" si="1201">AE517+AF517</f>
        <v>0</v>
      </c>
      <c r="AH517" s="11">
        <f t="shared" ref="AH517:AH521" si="1202">(A517-AG517)^2</f>
        <v>1</v>
      </c>
    </row>
    <row r="518">
      <c r="A518" s="12">
        <v>1.0</v>
      </c>
      <c r="B518" s="12">
        <v>1.0</v>
      </c>
      <c r="C518" s="12" t="s">
        <v>30</v>
      </c>
      <c r="D518" s="12">
        <v>54.0</v>
      </c>
      <c r="E518" s="12">
        <v>59.4</v>
      </c>
      <c r="F518" s="12" t="s">
        <v>31</v>
      </c>
      <c r="G518" s="12">
        <v>1.0</v>
      </c>
      <c r="H518" s="12">
        <v>0.0</v>
      </c>
      <c r="I518" s="12">
        <f t="shared" si="1191"/>
        <v>0.675</v>
      </c>
      <c r="J518" s="12">
        <f t="shared" si="1192"/>
        <v>1.781036939</v>
      </c>
      <c r="K518" s="13">
        <f t="shared" si="1193"/>
        <v>1</v>
      </c>
      <c r="L518" s="13">
        <f t="shared" si="1194"/>
        <v>0</v>
      </c>
      <c r="M518" s="13">
        <f t="shared" si="1195"/>
        <v>0</v>
      </c>
      <c r="N518" s="13">
        <f t="shared" si="1196"/>
        <v>1</v>
      </c>
      <c r="O518" s="13">
        <f t="shared" si="1197"/>
        <v>0</v>
      </c>
      <c r="P518" s="12">
        <v>1.0</v>
      </c>
      <c r="AC518" s="11">
        <f t="shared" si="1198"/>
        <v>-0.6573472785</v>
      </c>
      <c r="AD518" s="11">
        <f t="shared" si="1199"/>
        <v>0.1786236584</v>
      </c>
      <c r="AE518" s="11">
        <f t="shared" ref="AE518:AF518" si="1200">IF(AC518&lt;0,0,AC518)</f>
        <v>0</v>
      </c>
      <c r="AF518" s="11">
        <f t="shared" si="1200"/>
        <v>0.1786236584</v>
      </c>
      <c r="AG518" s="11">
        <f t="shared" si="1201"/>
        <v>0.1786236584</v>
      </c>
      <c r="AH518" s="11">
        <f t="shared" si="1202"/>
        <v>0.6746590945</v>
      </c>
    </row>
    <row r="519">
      <c r="A519" s="8">
        <v>0.0</v>
      </c>
      <c r="B519" s="8">
        <v>3.0</v>
      </c>
      <c r="C519" s="8" t="s">
        <v>28</v>
      </c>
      <c r="D519" s="8">
        <v>24.0</v>
      </c>
      <c r="E519" s="8">
        <v>7.4958</v>
      </c>
      <c r="F519" s="8" t="s">
        <v>29</v>
      </c>
      <c r="G519" s="8">
        <v>0.0</v>
      </c>
      <c r="H519" s="8">
        <v>0.0</v>
      </c>
      <c r="I519" s="8">
        <f t="shared" si="1191"/>
        <v>0.3</v>
      </c>
      <c r="J519" s="8">
        <f t="shared" si="1192"/>
        <v>0.9292042801</v>
      </c>
      <c r="K519" s="9">
        <f t="shared" si="1193"/>
        <v>0</v>
      </c>
      <c r="L519" s="9">
        <f t="shared" si="1194"/>
        <v>0</v>
      </c>
      <c r="M519" s="9">
        <f t="shared" si="1195"/>
        <v>1</v>
      </c>
      <c r="N519" s="9">
        <f t="shared" si="1196"/>
        <v>0</v>
      </c>
      <c r="O519" s="9">
        <f t="shared" si="1197"/>
        <v>1</v>
      </c>
      <c r="P519" s="8">
        <v>1.0</v>
      </c>
      <c r="AC519" s="11">
        <f t="shared" si="1198"/>
        <v>0.4488449032</v>
      </c>
      <c r="AD519" s="11">
        <f t="shared" si="1199"/>
        <v>-0.750467052</v>
      </c>
      <c r="AE519" s="11">
        <f t="shared" ref="AE519:AF519" si="1203">IF(AC519&lt;0,0,AC519)</f>
        <v>0.4488449032</v>
      </c>
      <c r="AF519" s="11">
        <f t="shared" si="1203"/>
        <v>0</v>
      </c>
      <c r="AG519" s="11">
        <f t="shared" si="1201"/>
        <v>0.4488449032</v>
      </c>
      <c r="AH519" s="11">
        <f t="shared" si="1202"/>
        <v>0.2014617471</v>
      </c>
    </row>
    <row r="520">
      <c r="A520" s="12">
        <v>0.0</v>
      </c>
      <c r="B520" s="12">
        <v>1.0</v>
      </c>
      <c r="C520" s="12" t="s">
        <v>28</v>
      </c>
      <c r="D520" s="12">
        <v>47.0</v>
      </c>
      <c r="E520" s="12">
        <v>34.0208</v>
      </c>
      <c r="F520" s="12" t="s">
        <v>29</v>
      </c>
      <c r="G520" s="12">
        <v>0.0</v>
      </c>
      <c r="H520" s="12">
        <v>0.0</v>
      </c>
      <c r="I520" s="12">
        <f t="shared" si="1191"/>
        <v>0.5875</v>
      </c>
      <c r="J520" s="12">
        <f t="shared" si="1192"/>
        <v>1.544326063</v>
      </c>
      <c r="K520" s="13">
        <f t="shared" si="1193"/>
        <v>1</v>
      </c>
      <c r="L520" s="13">
        <f t="shared" si="1194"/>
        <v>0</v>
      </c>
      <c r="M520" s="13">
        <f t="shared" si="1195"/>
        <v>1</v>
      </c>
      <c r="N520" s="13">
        <f t="shared" si="1196"/>
        <v>0</v>
      </c>
      <c r="O520" s="13">
        <f t="shared" si="1197"/>
        <v>1</v>
      </c>
      <c r="P520" s="12">
        <v>1.0</v>
      </c>
      <c r="AC520" s="11">
        <f t="shared" si="1198"/>
        <v>-0.1238182388</v>
      </c>
      <c r="AD520" s="11">
        <f t="shared" si="1199"/>
        <v>-0.9651425753</v>
      </c>
      <c r="AE520" s="11">
        <f t="shared" ref="AE520:AF520" si="1204">IF(AC520&lt;0,0,AC520)</f>
        <v>0</v>
      </c>
      <c r="AF520" s="11">
        <f t="shared" si="1204"/>
        <v>0</v>
      </c>
      <c r="AG520" s="11">
        <f t="shared" si="1201"/>
        <v>0</v>
      </c>
      <c r="AH520" s="11">
        <f t="shared" si="1202"/>
        <v>0</v>
      </c>
    </row>
    <row r="521">
      <c r="A521" s="8">
        <v>1.0</v>
      </c>
      <c r="B521" s="8">
        <v>2.0</v>
      </c>
      <c r="C521" s="8" t="s">
        <v>30</v>
      </c>
      <c r="D521" s="8">
        <v>34.0</v>
      </c>
      <c r="E521" s="8">
        <v>10.5</v>
      </c>
      <c r="F521" s="8" t="s">
        <v>29</v>
      </c>
      <c r="G521" s="8">
        <v>0.0</v>
      </c>
      <c r="H521" s="8">
        <v>0.0</v>
      </c>
      <c r="I521" s="8">
        <f t="shared" si="1191"/>
        <v>0.425</v>
      </c>
      <c r="J521" s="8">
        <f t="shared" si="1192"/>
        <v>1.06069784</v>
      </c>
      <c r="K521" s="9">
        <f t="shared" si="1193"/>
        <v>0</v>
      </c>
      <c r="L521" s="9">
        <f t="shared" si="1194"/>
        <v>1</v>
      </c>
      <c r="M521" s="9">
        <f t="shared" si="1195"/>
        <v>1</v>
      </c>
      <c r="N521" s="9">
        <f t="shared" si="1196"/>
        <v>0</v>
      </c>
      <c r="O521" s="9">
        <f t="shared" si="1197"/>
        <v>0</v>
      </c>
      <c r="P521" s="8">
        <v>1.0</v>
      </c>
      <c r="AC521" s="11">
        <f t="shared" si="1198"/>
        <v>0.03358986974</v>
      </c>
      <c r="AD521" s="11">
        <f t="shared" si="1199"/>
        <v>-0.8566154245</v>
      </c>
      <c r="AE521" s="11">
        <f t="shared" ref="AE521:AF521" si="1205">IF(AC521&lt;0,0,AC521)</f>
        <v>0.03358986974</v>
      </c>
      <c r="AF521" s="11">
        <f t="shared" si="1205"/>
        <v>0</v>
      </c>
      <c r="AG521" s="11">
        <f t="shared" si="1201"/>
        <v>0.03358986974</v>
      </c>
      <c r="AH521" s="11">
        <f t="shared" si="1202"/>
        <v>0.9339485399</v>
      </c>
    </row>
    <row r="522" hidden="1">
      <c r="A522" s="12">
        <v>0.0</v>
      </c>
      <c r="B522" s="12">
        <v>3.0</v>
      </c>
      <c r="C522" s="12" t="s">
        <v>28</v>
      </c>
      <c r="D522" s="13"/>
      <c r="E522" s="12">
        <v>24.15</v>
      </c>
      <c r="F522" s="12" t="s">
        <v>33</v>
      </c>
      <c r="G522" s="12">
        <v>0.0</v>
      </c>
      <c r="H522" s="12">
        <v>0.0</v>
      </c>
      <c r="I522" s="12"/>
      <c r="J522" s="12"/>
      <c r="K522" s="13"/>
      <c r="L522" s="13"/>
      <c r="M522" s="13"/>
      <c r="N522" s="13"/>
      <c r="O522" s="13"/>
      <c r="P522" s="13"/>
    </row>
    <row r="523">
      <c r="A523" s="8">
        <v>1.0</v>
      </c>
      <c r="B523" s="8">
        <v>2.0</v>
      </c>
      <c r="C523" s="8" t="s">
        <v>30</v>
      </c>
      <c r="D523" s="8">
        <v>36.0</v>
      </c>
      <c r="E523" s="8">
        <v>26.0</v>
      </c>
      <c r="F523" s="8" t="s">
        <v>29</v>
      </c>
      <c r="G523" s="8">
        <v>1.0</v>
      </c>
      <c r="H523" s="8">
        <v>0.0</v>
      </c>
      <c r="I523" s="8">
        <f t="shared" ref="I523:I526" si="1207">D523:D1003/$D$1</f>
        <v>0.45</v>
      </c>
      <c r="J523" s="8">
        <f t="shared" ref="J523:J526" si="1208">LOG10(E523:E1003 +1)</f>
        <v>1.431363764</v>
      </c>
      <c r="K523" s="9">
        <f t="shared" ref="K523:K526" si="1209">IF(B523=1, 1, 0)</f>
        <v>0</v>
      </c>
      <c r="L523" s="9">
        <f t="shared" ref="L523:L526" si="1210">IF(B523=2, 1, 0)</f>
        <v>1</v>
      </c>
      <c r="M523" s="9">
        <f t="shared" ref="M523:M526" si="1211">IF(F523="S", 1, 0)</f>
        <v>1</v>
      </c>
      <c r="N523" s="9">
        <f t="shared" ref="N523:N526" si="1212">IF(F523="C", 1,0)</f>
        <v>0</v>
      </c>
      <c r="O523" s="9">
        <f t="shared" ref="O523:O526" si="1213">IF(C523="male", 1,0)</f>
        <v>0</v>
      </c>
      <c r="P523" s="8">
        <v>1.0</v>
      </c>
      <c r="AC523" s="11">
        <f t="shared" ref="AC523:AC526" si="1214">SUMPRODUCT(G523:P523, $R$5:$AA$5)</f>
        <v>0.03720339719</v>
      </c>
      <c r="AD523" s="11">
        <f t="shared" ref="AD523:AD526" si="1215">SUMPRODUCT(G523:P523, $R$6:$AA$6)</f>
        <v>-0.6057508034</v>
      </c>
      <c r="AE523" s="11">
        <f t="shared" ref="AE523:AF523" si="1206">IF(AC523&lt;0,0,AC523)</f>
        <v>0.03720339719</v>
      </c>
      <c r="AF523" s="11">
        <f t="shared" si="1206"/>
        <v>0</v>
      </c>
      <c r="AG523" s="11">
        <f t="shared" ref="AG523:AG526" si="1217">AE523+AF523</f>
        <v>0.03720339719</v>
      </c>
      <c r="AH523" s="11">
        <f t="shared" ref="AH523:AH526" si="1218">(A523-AG523)^2</f>
        <v>0.9269772984</v>
      </c>
    </row>
    <row r="524">
      <c r="A524" s="12">
        <v>0.0</v>
      </c>
      <c r="B524" s="12">
        <v>3.0</v>
      </c>
      <c r="C524" s="12" t="s">
        <v>28</v>
      </c>
      <c r="D524" s="12">
        <v>32.0</v>
      </c>
      <c r="E524" s="12">
        <v>7.8958</v>
      </c>
      <c r="F524" s="12" t="s">
        <v>29</v>
      </c>
      <c r="G524" s="12">
        <v>0.0</v>
      </c>
      <c r="H524" s="12">
        <v>0.0</v>
      </c>
      <c r="I524" s="12">
        <f t="shared" si="1207"/>
        <v>0.4</v>
      </c>
      <c r="J524" s="12">
        <f t="shared" si="1208"/>
        <v>0.9491850103</v>
      </c>
      <c r="K524" s="13">
        <f t="shared" si="1209"/>
        <v>0</v>
      </c>
      <c r="L524" s="13">
        <f t="shared" si="1210"/>
        <v>0</v>
      </c>
      <c r="M524" s="13">
        <f t="shared" si="1211"/>
        <v>1</v>
      </c>
      <c r="N524" s="13">
        <f t="shared" si="1212"/>
        <v>0</v>
      </c>
      <c r="O524" s="13">
        <f t="shared" si="1213"/>
        <v>1</v>
      </c>
      <c r="P524" s="12">
        <v>1.0</v>
      </c>
      <c r="AC524" s="11">
        <f t="shared" si="1214"/>
        <v>0.4616145043</v>
      </c>
      <c r="AD524" s="11">
        <f t="shared" si="1215"/>
        <v>-0.7775999451</v>
      </c>
      <c r="AE524" s="11">
        <f t="shared" ref="AE524:AF524" si="1216">IF(AC524&lt;0,0,AC524)</f>
        <v>0.4616145043</v>
      </c>
      <c r="AF524" s="11">
        <f t="shared" si="1216"/>
        <v>0</v>
      </c>
      <c r="AG524" s="11">
        <f t="shared" si="1217"/>
        <v>0.4616145043</v>
      </c>
      <c r="AH524" s="11">
        <f t="shared" si="1218"/>
        <v>0.2130879506</v>
      </c>
    </row>
    <row r="525">
      <c r="A525" s="8">
        <v>1.0</v>
      </c>
      <c r="B525" s="8">
        <v>1.0</v>
      </c>
      <c r="C525" s="8" t="s">
        <v>30</v>
      </c>
      <c r="D525" s="8">
        <v>30.0</v>
      </c>
      <c r="E525" s="8">
        <v>93.5</v>
      </c>
      <c r="F525" s="8" t="s">
        <v>29</v>
      </c>
      <c r="G525" s="8">
        <v>0.0</v>
      </c>
      <c r="H525" s="8">
        <v>0.0</v>
      </c>
      <c r="I525" s="8">
        <f t="shared" si="1207"/>
        <v>0.375</v>
      </c>
      <c r="J525" s="8">
        <f t="shared" si="1208"/>
        <v>1.975431809</v>
      </c>
      <c r="K525" s="9">
        <f t="shared" si="1209"/>
        <v>1</v>
      </c>
      <c r="L525" s="9">
        <f t="shared" si="1210"/>
        <v>0</v>
      </c>
      <c r="M525" s="9">
        <f t="shared" si="1211"/>
        <v>1</v>
      </c>
      <c r="N525" s="9">
        <f t="shared" si="1212"/>
        <v>0</v>
      </c>
      <c r="O525" s="9">
        <f t="shared" si="1213"/>
        <v>0</v>
      </c>
      <c r="P525" s="8">
        <v>1.0</v>
      </c>
      <c r="AC525" s="11">
        <f t="shared" si="1214"/>
        <v>-0.6310572574</v>
      </c>
      <c r="AD525" s="11">
        <f t="shared" si="1215"/>
        <v>-0.8752831651</v>
      </c>
      <c r="AE525" s="11">
        <f t="shared" ref="AE525:AF525" si="1219">IF(AC525&lt;0,0,AC525)</f>
        <v>0</v>
      </c>
      <c r="AF525" s="11">
        <f t="shared" si="1219"/>
        <v>0</v>
      </c>
      <c r="AG525" s="11">
        <f t="shared" si="1217"/>
        <v>0</v>
      </c>
      <c r="AH525" s="11">
        <f t="shared" si="1218"/>
        <v>1</v>
      </c>
    </row>
    <row r="526">
      <c r="A526" s="12">
        <v>0.0</v>
      </c>
      <c r="B526" s="12">
        <v>3.0</v>
      </c>
      <c r="C526" s="12" t="s">
        <v>28</v>
      </c>
      <c r="D526" s="12">
        <v>22.0</v>
      </c>
      <c r="E526" s="12">
        <v>7.8958</v>
      </c>
      <c r="F526" s="12" t="s">
        <v>29</v>
      </c>
      <c r="G526" s="12">
        <v>0.0</v>
      </c>
      <c r="H526" s="12">
        <v>0.0</v>
      </c>
      <c r="I526" s="12">
        <f t="shared" si="1207"/>
        <v>0.275</v>
      </c>
      <c r="J526" s="12">
        <f t="shared" si="1208"/>
        <v>0.9491850103</v>
      </c>
      <c r="K526" s="13">
        <f t="shared" si="1209"/>
        <v>0</v>
      </c>
      <c r="L526" s="13">
        <f t="shared" si="1210"/>
        <v>0</v>
      </c>
      <c r="M526" s="13">
        <f t="shared" si="1211"/>
        <v>1</v>
      </c>
      <c r="N526" s="13">
        <f t="shared" si="1212"/>
        <v>0</v>
      </c>
      <c r="O526" s="13">
        <f t="shared" si="1213"/>
        <v>1</v>
      </c>
      <c r="P526" s="12">
        <v>1.0</v>
      </c>
      <c r="AC526" s="11">
        <f t="shared" si="1214"/>
        <v>0.4366845976</v>
      </c>
      <c r="AD526" s="11">
        <f t="shared" si="1215"/>
        <v>-0.7506941202</v>
      </c>
      <c r="AE526" s="11">
        <f t="shared" ref="AE526:AF526" si="1220">IF(AC526&lt;0,0,AC526)</f>
        <v>0.4366845976</v>
      </c>
      <c r="AF526" s="11">
        <f t="shared" si="1220"/>
        <v>0</v>
      </c>
      <c r="AG526" s="11">
        <f t="shared" si="1217"/>
        <v>0.4366845976</v>
      </c>
      <c r="AH526" s="11">
        <f t="shared" si="1218"/>
        <v>0.1906934378</v>
      </c>
    </row>
    <row r="527" hidden="1">
      <c r="A527" s="8">
        <v>0.0</v>
      </c>
      <c r="B527" s="8">
        <v>3.0</v>
      </c>
      <c r="C527" s="8" t="s">
        <v>28</v>
      </c>
      <c r="D527" s="9"/>
      <c r="E527" s="8">
        <v>7.225</v>
      </c>
      <c r="F527" s="8" t="s">
        <v>31</v>
      </c>
      <c r="G527" s="8">
        <v>0.0</v>
      </c>
      <c r="H527" s="8">
        <v>0.0</v>
      </c>
      <c r="I527" s="8"/>
      <c r="J527" s="8"/>
      <c r="K527" s="9"/>
      <c r="L527" s="9"/>
      <c r="M527" s="9"/>
      <c r="N527" s="9"/>
      <c r="O527" s="9"/>
      <c r="P527" s="9"/>
    </row>
    <row r="528">
      <c r="A528" s="12">
        <v>1.0</v>
      </c>
      <c r="B528" s="12">
        <v>1.0</v>
      </c>
      <c r="C528" s="12" t="s">
        <v>30</v>
      </c>
      <c r="D528" s="12">
        <v>44.0</v>
      </c>
      <c r="E528" s="12">
        <v>57.9792</v>
      </c>
      <c r="F528" s="12" t="s">
        <v>31</v>
      </c>
      <c r="G528" s="12">
        <v>0.0</v>
      </c>
      <c r="H528" s="12">
        <v>1.0</v>
      </c>
      <c r="I528" s="12">
        <f>D528:D1003/$D$1</f>
        <v>0.55</v>
      </c>
      <c r="J528" s="12">
        <f>LOG10(E528:E1003 +1)</f>
        <v>1.770698877</v>
      </c>
      <c r="K528" s="13">
        <f>IF(B528=1, 1, 0)</f>
        <v>1</v>
      </c>
      <c r="L528" s="13">
        <f>IF(B528=2, 1, 0)</f>
        <v>0</v>
      </c>
      <c r="M528" s="13">
        <f>IF(F528="S", 1, 0)</f>
        <v>0</v>
      </c>
      <c r="N528" s="13">
        <f>IF(F528="C", 1,0)</f>
        <v>1</v>
      </c>
      <c r="O528" s="13">
        <f>IF(C528="male", 1,0)</f>
        <v>0</v>
      </c>
      <c r="P528" s="12">
        <v>1.0</v>
      </c>
      <c r="AC528" s="11">
        <f>SUMPRODUCT(G528:P528, $R$5:$AA$5)</f>
        <v>-0.8932447173</v>
      </c>
      <c r="AD528" s="11">
        <f>SUMPRODUCT(G528:P528, $R$6:$AA$6)</f>
        <v>-0.415984984</v>
      </c>
      <c r="AE528" s="11">
        <f t="shared" ref="AE528:AF528" si="1221">IF(AC528&lt;0,0,AC528)</f>
        <v>0</v>
      </c>
      <c r="AF528" s="11">
        <f t="shared" si="1221"/>
        <v>0</v>
      </c>
      <c r="AG528" s="11">
        <f>AE528+AF528</f>
        <v>0</v>
      </c>
      <c r="AH528" s="11">
        <f>(A528-AG528)^2</f>
        <v>1</v>
      </c>
    </row>
    <row r="529" hidden="1">
      <c r="A529" s="8">
        <v>0.0</v>
      </c>
      <c r="B529" s="8">
        <v>3.0</v>
      </c>
      <c r="C529" s="8" t="s">
        <v>28</v>
      </c>
      <c r="D529" s="9"/>
      <c r="E529" s="8">
        <v>7.2292</v>
      </c>
      <c r="F529" s="8" t="s">
        <v>31</v>
      </c>
      <c r="G529" s="8">
        <v>0.0</v>
      </c>
      <c r="H529" s="8">
        <v>0.0</v>
      </c>
      <c r="I529" s="8"/>
      <c r="J529" s="8"/>
      <c r="K529" s="9"/>
      <c r="L529" s="9"/>
      <c r="M529" s="9"/>
      <c r="N529" s="9"/>
      <c r="O529" s="9"/>
      <c r="P529" s="9"/>
    </row>
    <row r="530">
      <c r="A530" s="12">
        <v>0.0</v>
      </c>
      <c r="B530" s="12">
        <v>3.0</v>
      </c>
      <c r="C530" s="12" t="s">
        <v>28</v>
      </c>
      <c r="D530" s="12">
        <v>40.5</v>
      </c>
      <c r="E530" s="12">
        <v>7.75</v>
      </c>
      <c r="F530" s="12" t="s">
        <v>33</v>
      </c>
      <c r="G530" s="12">
        <v>0.0</v>
      </c>
      <c r="H530" s="12">
        <v>0.0</v>
      </c>
      <c r="I530" s="12">
        <f t="shared" ref="I530:I531" si="1223">D530:D1003/$D$1</f>
        <v>0.50625</v>
      </c>
      <c r="J530" s="12">
        <f t="shared" ref="J530:J531" si="1224">LOG10(E530:E1003 +1)</f>
        <v>0.942008053</v>
      </c>
      <c r="K530" s="13">
        <f t="shared" ref="K530:K531" si="1225">IF(B530=1, 1, 0)</f>
        <v>0</v>
      </c>
      <c r="L530" s="13">
        <f t="shared" ref="L530:L531" si="1226">IF(B530=2, 1, 0)</f>
        <v>0</v>
      </c>
      <c r="M530" s="13">
        <f t="shared" ref="M530:M531" si="1227">IF(F530="S", 1, 0)</f>
        <v>0</v>
      </c>
      <c r="N530" s="13">
        <f t="shared" ref="N530:N531" si="1228">IF(F530="C", 1,0)</f>
        <v>0</v>
      </c>
      <c r="O530" s="13">
        <f t="shared" ref="O530:O531" si="1229">IF(C530="male", 1,0)</f>
        <v>1</v>
      </c>
      <c r="P530" s="12">
        <v>1.0</v>
      </c>
      <c r="AC530" s="11">
        <f t="shared" ref="AC530:AC531" si="1230">SUMPRODUCT(G530:P530, $R$5:$AA$5)</f>
        <v>0.4727970951</v>
      </c>
      <c r="AD530" s="11">
        <f t="shared" ref="AD530:AD531" si="1231">SUMPRODUCT(G530:P530, $R$6:$AA$6)</f>
        <v>-0.4656689678</v>
      </c>
      <c r="AE530" s="11">
        <f t="shared" ref="AE530:AF530" si="1222">IF(AC530&lt;0,0,AC530)</f>
        <v>0.4727970951</v>
      </c>
      <c r="AF530" s="11">
        <f t="shared" si="1222"/>
        <v>0</v>
      </c>
      <c r="AG530" s="11">
        <f t="shared" ref="AG530:AG531" si="1233">AE530+AF530</f>
        <v>0.4727970951</v>
      </c>
      <c r="AH530" s="11">
        <f t="shared" ref="AH530:AH531" si="1234">(A530-AG530)^2</f>
        <v>0.2235370931</v>
      </c>
    </row>
    <row r="531">
      <c r="A531" s="8">
        <v>1.0</v>
      </c>
      <c r="B531" s="8">
        <v>2.0</v>
      </c>
      <c r="C531" s="8" t="s">
        <v>30</v>
      </c>
      <c r="D531" s="8">
        <v>50.0</v>
      </c>
      <c r="E531" s="8">
        <v>10.5</v>
      </c>
      <c r="F531" s="8" t="s">
        <v>29</v>
      </c>
      <c r="G531" s="8">
        <v>0.0</v>
      </c>
      <c r="H531" s="8">
        <v>0.0</v>
      </c>
      <c r="I531" s="8">
        <f t="shared" si="1223"/>
        <v>0.625</v>
      </c>
      <c r="J531" s="8">
        <f t="shared" si="1224"/>
        <v>1.06069784</v>
      </c>
      <c r="K531" s="9">
        <f t="shared" si="1225"/>
        <v>0</v>
      </c>
      <c r="L531" s="9">
        <f t="shared" si="1226"/>
        <v>1</v>
      </c>
      <c r="M531" s="9">
        <f t="shared" si="1227"/>
        <v>1</v>
      </c>
      <c r="N531" s="9">
        <f t="shared" si="1228"/>
        <v>0</v>
      </c>
      <c r="O531" s="9">
        <f t="shared" si="1229"/>
        <v>0</v>
      </c>
      <c r="P531" s="8">
        <v>1.0</v>
      </c>
      <c r="AC531" s="11">
        <f t="shared" si="1230"/>
        <v>0.07347772048</v>
      </c>
      <c r="AD531" s="11">
        <f t="shared" si="1231"/>
        <v>-0.8996647444</v>
      </c>
      <c r="AE531" s="11">
        <f t="shared" ref="AE531:AF531" si="1232">IF(AC531&lt;0,0,AC531)</f>
        <v>0.07347772048</v>
      </c>
      <c r="AF531" s="11">
        <f t="shared" si="1232"/>
        <v>0</v>
      </c>
      <c r="AG531" s="11">
        <f t="shared" si="1233"/>
        <v>0.07347772048</v>
      </c>
      <c r="AH531" s="11">
        <f t="shared" si="1234"/>
        <v>0.8584435344</v>
      </c>
    </row>
    <row r="532" hidden="1">
      <c r="A532" s="12">
        <v>0.0</v>
      </c>
      <c r="B532" s="12">
        <v>1.0</v>
      </c>
      <c r="C532" s="12" t="s">
        <v>28</v>
      </c>
      <c r="D532" s="13"/>
      <c r="E532" s="12">
        <v>221.7792</v>
      </c>
      <c r="F532" s="12" t="s">
        <v>29</v>
      </c>
      <c r="G532" s="12">
        <v>0.0</v>
      </c>
      <c r="H532" s="12">
        <v>0.0</v>
      </c>
      <c r="I532" s="12"/>
      <c r="J532" s="12"/>
      <c r="K532" s="13"/>
      <c r="L532" s="13"/>
      <c r="M532" s="13"/>
      <c r="N532" s="13"/>
      <c r="O532" s="13"/>
      <c r="P532" s="13"/>
    </row>
    <row r="533">
      <c r="A533" s="8">
        <v>0.0</v>
      </c>
      <c r="B533" s="8">
        <v>3.0</v>
      </c>
      <c r="C533" s="8" t="s">
        <v>28</v>
      </c>
      <c r="D533" s="8">
        <v>39.0</v>
      </c>
      <c r="E533" s="8">
        <v>7.925</v>
      </c>
      <c r="F533" s="8" t="s">
        <v>29</v>
      </c>
      <c r="G533" s="8">
        <v>0.0</v>
      </c>
      <c r="H533" s="8">
        <v>0.0</v>
      </c>
      <c r="I533" s="8">
        <f t="shared" ref="I533:I535" si="1236">D533:D1003/$D$1</f>
        <v>0.4875</v>
      </c>
      <c r="J533" s="8">
        <f t="shared" ref="J533:J535" si="1237">LOG10(E533:E1003 +1)</f>
        <v>0.9506082248</v>
      </c>
      <c r="K533" s="9">
        <f t="shared" ref="K533:K535" si="1238">IF(B533=1, 1, 0)</f>
        <v>0</v>
      </c>
      <c r="L533" s="9">
        <f t="shared" ref="L533:L535" si="1239">IF(B533=2, 1, 0)</f>
        <v>0</v>
      </c>
      <c r="M533" s="9">
        <f t="shared" ref="M533:M535" si="1240">IF(F533="S", 1, 0)</f>
        <v>1</v>
      </c>
      <c r="N533" s="9">
        <f t="shared" ref="N533:N535" si="1241">IF(F533="C", 1,0)</f>
        <v>0</v>
      </c>
      <c r="O533" s="9">
        <f t="shared" ref="O533:O535" si="1242">IF(C533="male", 1,0)</f>
        <v>1</v>
      </c>
      <c r="P533" s="8">
        <v>1.0</v>
      </c>
      <c r="AC533" s="11">
        <f t="shared" ref="AC533:AC535" si="1243">SUMPRODUCT(G533:P533, $R$5:$AA$5)</f>
        <v>0.4785544166</v>
      </c>
      <c r="AD533" s="11">
        <f t="shared" ref="AD533:AD535" si="1244">SUMPRODUCT(G533:P533, $R$6:$AA$6)</f>
        <v>-0.7968334934</v>
      </c>
      <c r="AE533" s="11">
        <f t="shared" ref="AE533:AF533" si="1235">IF(AC533&lt;0,0,AC533)</f>
        <v>0.4785544166</v>
      </c>
      <c r="AF533" s="11">
        <f t="shared" si="1235"/>
        <v>0</v>
      </c>
      <c r="AG533" s="11">
        <f t="shared" ref="AG533:AG535" si="1246">AE533+AF533</f>
        <v>0.4785544166</v>
      </c>
      <c r="AH533" s="11">
        <f t="shared" ref="AH533:AH535" si="1247">(A533-AG533)^2</f>
        <v>0.2290143296</v>
      </c>
    </row>
    <row r="534">
      <c r="A534" s="12">
        <v>0.0</v>
      </c>
      <c r="B534" s="12">
        <v>2.0</v>
      </c>
      <c r="C534" s="12" t="s">
        <v>28</v>
      </c>
      <c r="D534" s="12">
        <v>23.0</v>
      </c>
      <c r="E534" s="12">
        <v>11.5</v>
      </c>
      <c r="F534" s="12" t="s">
        <v>29</v>
      </c>
      <c r="G534" s="12">
        <v>2.0</v>
      </c>
      <c r="H534" s="12">
        <v>1.0</v>
      </c>
      <c r="I534" s="12">
        <f t="shared" si="1236"/>
        <v>0.2875</v>
      </c>
      <c r="J534" s="12">
        <f t="shared" si="1237"/>
        <v>1.096910013</v>
      </c>
      <c r="K534" s="13">
        <f t="shared" si="1238"/>
        <v>0</v>
      </c>
      <c r="L534" s="13">
        <f t="shared" si="1239"/>
        <v>1</v>
      </c>
      <c r="M534" s="13">
        <f t="shared" si="1240"/>
        <v>1</v>
      </c>
      <c r="N534" s="13">
        <f t="shared" si="1241"/>
        <v>0</v>
      </c>
      <c r="O534" s="13">
        <f t="shared" si="1242"/>
        <v>1</v>
      </c>
      <c r="P534" s="12">
        <v>1.0</v>
      </c>
      <c r="AC534" s="11">
        <f t="shared" si="1243"/>
        <v>0.4837083926</v>
      </c>
      <c r="AD534" s="11">
        <f t="shared" si="1244"/>
        <v>-0.5458672502</v>
      </c>
      <c r="AE534" s="11">
        <f t="shared" ref="AE534:AF534" si="1245">IF(AC534&lt;0,0,AC534)</f>
        <v>0.4837083926</v>
      </c>
      <c r="AF534" s="11">
        <f t="shared" si="1245"/>
        <v>0</v>
      </c>
      <c r="AG534" s="11">
        <f t="shared" si="1246"/>
        <v>0.4837083926</v>
      </c>
      <c r="AH534" s="11">
        <f t="shared" si="1247"/>
        <v>0.2339738091</v>
      </c>
    </row>
    <row r="535">
      <c r="A535" s="8">
        <v>1.0</v>
      </c>
      <c r="B535" s="8">
        <v>2.0</v>
      </c>
      <c r="C535" s="8" t="s">
        <v>30</v>
      </c>
      <c r="D535" s="8">
        <v>2.0</v>
      </c>
      <c r="E535" s="8">
        <v>26.0</v>
      </c>
      <c r="F535" s="8" t="s">
        <v>29</v>
      </c>
      <c r="G535" s="8">
        <v>1.0</v>
      </c>
      <c r="H535" s="8">
        <v>1.0</v>
      </c>
      <c r="I535" s="8">
        <f t="shared" si="1236"/>
        <v>0.025</v>
      </c>
      <c r="J535" s="8">
        <f t="shared" si="1237"/>
        <v>1.431363764</v>
      </c>
      <c r="K535" s="9">
        <f t="shared" si="1238"/>
        <v>0</v>
      </c>
      <c r="L535" s="9">
        <f t="shared" si="1239"/>
        <v>1</v>
      </c>
      <c r="M535" s="9">
        <f t="shared" si="1240"/>
        <v>1</v>
      </c>
      <c r="N535" s="9">
        <f t="shared" si="1241"/>
        <v>0</v>
      </c>
      <c r="O535" s="9">
        <f t="shared" si="1242"/>
        <v>0</v>
      </c>
      <c r="P535" s="8">
        <v>1.0</v>
      </c>
      <c r="AC535" s="11">
        <f t="shared" si="1243"/>
        <v>-0.1305181693</v>
      </c>
      <c r="AD535" s="11">
        <f t="shared" si="1244"/>
        <v>-0.7784021001</v>
      </c>
      <c r="AE535" s="11">
        <f t="shared" ref="AE535:AF535" si="1248">IF(AC535&lt;0,0,AC535)</f>
        <v>0</v>
      </c>
      <c r="AF535" s="11">
        <f t="shared" si="1248"/>
        <v>0</v>
      </c>
      <c r="AG535" s="11">
        <f t="shared" si="1246"/>
        <v>0</v>
      </c>
      <c r="AH535" s="11">
        <f t="shared" si="1247"/>
        <v>1</v>
      </c>
    </row>
    <row r="536" hidden="1">
      <c r="A536" s="12">
        <v>0.0</v>
      </c>
      <c r="B536" s="12">
        <v>3.0</v>
      </c>
      <c r="C536" s="12" t="s">
        <v>28</v>
      </c>
      <c r="D536" s="13"/>
      <c r="E536" s="12">
        <v>7.2292</v>
      </c>
      <c r="F536" s="12" t="s">
        <v>31</v>
      </c>
      <c r="G536" s="12">
        <v>0.0</v>
      </c>
      <c r="H536" s="12">
        <v>0.0</v>
      </c>
      <c r="I536" s="12"/>
      <c r="J536" s="12"/>
      <c r="K536" s="13"/>
      <c r="L536" s="13"/>
      <c r="M536" s="13"/>
      <c r="N536" s="13"/>
      <c r="O536" s="13"/>
      <c r="P536" s="13"/>
    </row>
    <row r="537">
      <c r="A537" s="8">
        <v>0.0</v>
      </c>
      <c r="B537" s="8">
        <v>3.0</v>
      </c>
      <c r="C537" s="8" t="s">
        <v>28</v>
      </c>
      <c r="D537" s="8">
        <v>17.0</v>
      </c>
      <c r="E537" s="8">
        <v>7.2292</v>
      </c>
      <c r="F537" s="8" t="s">
        <v>31</v>
      </c>
      <c r="G537" s="8">
        <v>1.0</v>
      </c>
      <c r="H537" s="8">
        <v>1.0</v>
      </c>
      <c r="I537" s="8">
        <f>D537:D1003/$D$1</f>
        <v>0.2125</v>
      </c>
      <c r="J537" s="8">
        <f>LOG10(E537:E1003 +1)</f>
        <v>0.9153576174</v>
      </c>
      <c r="K537" s="9">
        <f>IF(B537=1, 1, 0)</f>
        <v>0</v>
      </c>
      <c r="L537" s="9">
        <f>IF(B537=2, 1, 0)</f>
        <v>0</v>
      </c>
      <c r="M537" s="9">
        <f>IF(F537="S", 1, 0)</f>
        <v>0</v>
      </c>
      <c r="N537" s="9">
        <f>IF(F537="C", 1,0)</f>
        <v>1</v>
      </c>
      <c r="O537" s="9">
        <f>IF(C537="male", 1,0)</f>
        <v>1</v>
      </c>
      <c r="P537" s="8">
        <v>1.0</v>
      </c>
      <c r="AC537" s="11">
        <f>SUMPRODUCT(G537:P537, $R$5:$AA$5)</f>
        <v>0.1974842575</v>
      </c>
      <c r="AD537" s="11">
        <f>SUMPRODUCT(G537:P537, $R$6:$AA$6)</f>
        <v>0.07204007812</v>
      </c>
      <c r="AE537" s="11">
        <f t="shared" ref="AE537:AF537" si="1249">IF(AC537&lt;0,0,AC537)</f>
        <v>0.1974842575</v>
      </c>
      <c r="AF537" s="11">
        <f t="shared" si="1249"/>
        <v>0.07204007812</v>
      </c>
      <c r="AG537" s="11">
        <f>AE537+AF537</f>
        <v>0.2695243357</v>
      </c>
      <c r="AH537" s="11">
        <f>(A537-AG537)^2</f>
        <v>0.07264336751</v>
      </c>
    </row>
    <row r="538" hidden="1">
      <c r="A538" s="12">
        <v>1.0</v>
      </c>
      <c r="B538" s="12">
        <v>3.0</v>
      </c>
      <c r="C538" s="12" t="s">
        <v>30</v>
      </c>
      <c r="D538" s="13"/>
      <c r="E538" s="12">
        <v>22.3583</v>
      </c>
      <c r="F538" s="12" t="s">
        <v>31</v>
      </c>
      <c r="G538" s="12">
        <v>0.0</v>
      </c>
      <c r="H538" s="12">
        <v>2.0</v>
      </c>
      <c r="I538" s="12"/>
      <c r="J538" s="12"/>
      <c r="K538" s="13"/>
      <c r="L538" s="13"/>
      <c r="M538" s="13"/>
      <c r="N538" s="13"/>
      <c r="O538" s="13"/>
      <c r="P538" s="13"/>
    </row>
    <row r="539">
      <c r="A539" s="8">
        <v>0.0</v>
      </c>
      <c r="B539" s="8">
        <v>3.0</v>
      </c>
      <c r="C539" s="8" t="s">
        <v>30</v>
      </c>
      <c r="D539" s="8">
        <v>30.0</v>
      </c>
      <c r="E539" s="8">
        <v>8.6625</v>
      </c>
      <c r="F539" s="8" t="s">
        <v>29</v>
      </c>
      <c r="G539" s="8">
        <v>0.0</v>
      </c>
      <c r="H539" s="8">
        <v>0.0</v>
      </c>
      <c r="I539" s="8">
        <f t="shared" ref="I539:I542" si="1251">D539:D1003/$D$1</f>
        <v>0.375</v>
      </c>
      <c r="J539" s="8">
        <f t="shared" ref="J539:J542" si="1252">LOG10(E539:E1003 +1)</f>
        <v>0.9850895069</v>
      </c>
      <c r="K539" s="9">
        <f t="shared" ref="K539:K542" si="1253">IF(B539=1, 1, 0)</f>
        <v>0</v>
      </c>
      <c r="L539" s="9">
        <f t="shared" ref="L539:L542" si="1254">IF(B539=2, 1, 0)</f>
        <v>0</v>
      </c>
      <c r="M539" s="9">
        <f t="shared" ref="M539:M542" si="1255">IF(F539="S", 1, 0)</f>
        <v>1</v>
      </c>
      <c r="N539" s="9">
        <f t="shared" ref="N539:N542" si="1256">IF(F539="C", 1,0)</f>
        <v>0</v>
      </c>
      <c r="O539" s="9">
        <f t="shared" ref="O539:O542" si="1257">IF(C539="male", 1,0)</f>
        <v>0</v>
      </c>
      <c r="P539" s="8">
        <v>1.0</v>
      </c>
      <c r="AC539" s="11">
        <f t="shared" ref="AC539:AC542" si="1258">SUMPRODUCT(G539:P539, $R$5:$AA$5)</f>
        <v>0.1336721618</v>
      </c>
      <c r="AD539" s="11">
        <f t="shared" ref="AD539:AD542" si="1259">SUMPRODUCT(G539:P539, $R$6:$AA$6)</f>
        <v>-0.6171733574</v>
      </c>
      <c r="AE539" s="11">
        <f t="shared" ref="AE539:AF539" si="1250">IF(AC539&lt;0,0,AC539)</f>
        <v>0.1336721618</v>
      </c>
      <c r="AF539" s="11">
        <f t="shared" si="1250"/>
        <v>0</v>
      </c>
      <c r="AG539" s="11">
        <f t="shared" ref="AG539:AG542" si="1261">AE539+AF539</f>
        <v>0.1336721618</v>
      </c>
      <c r="AH539" s="11">
        <f t="shared" ref="AH539:AH542" si="1262">(A539-AG539)^2</f>
        <v>0.01786824684</v>
      </c>
    </row>
    <row r="540">
      <c r="A540" s="12">
        <v>1.0</v>
      </c>
      <c r="B540" s="12">
        <v>2.0</v>
      </c>
      <c r="C540" s="12" t="s">
        <v>30</v>
      </c>
      <c r="D540" s="12">
        <v>7.0</v>
      </c>
      <c r="E540" s="12">
        <v>26.25</v>
      </c>
      <c r="F540" s="12" t="s">
        <v>29</v>
      </c>
      <c r="G540" s="12">
        <v>0.0</v>
      </c>
      <c r="H540" s="12">
        <v>2.0</v>
      </c>
      <c r="I540" s="12">
        <f t="shared" si="1251"/>
        <v>0.0875</v>
      </c>
      <c r="J540" s="12">
        <f t="shared" si="1252"/>
        <v>1.435366507</v>
      </c>
      <c r="K540" s="13">
        <f t="shared" si="1253"/>
        <v>0</v>
      </c>
      <c r="L540" s="13">
        <f t="shared" si="1254"/>
        <v>1</v>
      </c>
      <c r="M540" s="13">
        <f t="shared" si="1255"/>
        <v>1</v>
      </c>
      <c r="N540" s="13">
        <f t="shared" si="1256"/>
        <v>0</v>
      </c>
      <c r="O540" s="13">
        <f t="shared" si="1257"/>
        <v>0</v>
      </c>
      <c r="P540" s="12">
        <v>1.0</v>
      </c>
      <c r="AC540" s="11">
        <f t="shared" si="1258"/>
        <v>-0.3341699879</v>
      </c>
      <c r="AD540" s="11">
        <f t="shared" si="1259"/>
        <v>-1.417394687</v>
      </c>
      <c r="AE540" s="11">
        <f t="shared" ref="AE540:AF540" si="1260">IF(AC540&lt;0,0,AC540)</f>
        <v>0</v>
      </c>
      <c r="AF540" s="11">
        <f t="shared" si="1260"/>
        <v>0</v>
      </c>
      <c r="AG540" s="11">
        <f t="shared" si="1261"/>
        <v>0</v>
      </c>
      <c r="AH540" s="11">
        <f t="shared" si="1262"/>
        <v>1</v>
      </c>
    </row>
    <row r="541">
      <c r="A541" s="8">
        <v>0.0</v>
      </c>
      <c r="B541" s="8">
        <v>1.0</v>
      </c>
      <c r="C541" s="8" t="s">
        <v>28</v>
      </c>
      <c r="D541" s="8">
        <v>45.0</v>
      </c>
      <c r="E541" s="8">
        <v>26.55</v>
      </c>
      <c r="F541" s="8" t="s">
        <v>29</v>
      </c>
      <c r="G541" s="8">
        <v>0.0</v>
      </c>
      <c r="H541" s="8">
        <v>0.0</v>
      </c>
      <c r="I541" s="8">
        <f t="shared" si="1251"/>
        <v>0.5625</v>
      </c>
      <c r="J541" s="8">
        <f t="shared" si="1252"/>
        <v>1.440121603</v>
      </c>
      <c r="K541" s="9">
        <f t="shared" si="1253"/>
        <v>1</v>
      </c>
      <c r="L541" s="9">
        <f t="shared" si="1254"/>
        <v>0</v>
      </c>
      <c r="M541" s="9">
        <f t="shared" si="1255"/>
        <v>1</v>
      </c>
      <c r="N541" s="9">
        <f t="shared" si="1256"/>
        <v>0</v>
      </c>
      <c r="O541" s="9">
        <f t="shared" si="1257"/>
        <v>1</v>
      </c>
      <c r="P541" s="8">
        <v>1.0</v>
      </c>
      <c r="AC541" s="11">
        <f t="shared" si="1258"/>
        <v>-0.09138834137</v>
      </c>
      <c r="AD541" s="11">
        <f t="shared" si="1259"/>
        <v>-0.9305130842</v>
      </c>
      <c r="AE541" s="11">
        <f t="shared" ref="AE541:AF541" si="1263">IF(AC541&lt;0,0,AC541)</f>
        <v>0</v>
      </c>
      <c r="AF541" s="11">
        <f t="shared" si="1263"/>
        <v>0</v>
      </c>
      <c r="AG541" s="11">
        <f t="shared" si="1261"/>
        <v>0</v>
      </c>
      <c r="AH541" s="11">
        <f t="shared" si="1262"/>
        <v>0</v>
      </c>
    </row>
    <row r="542">
      <c r="A542" s="12">
        <v>1.0</v>
      </c>
      <c r="B542" s="12">
        <v>1.0</v>
      </c>
      <c r="C542" s="12" t="s">
        <v>30</v>
      </c>
      <c r="D542" s="12">
        <v>30.0</v>
      </c>
      <c r="E542" s="12">
        <v>106.425</v>
      </c>
      <c r="F542" s="12" t="s">
        <v>31</v>
      </c>
      <c r="G542" s="12">
        <v>0.0</v>
      </c>
      <c r="H542" s="12">
        <v>0.0</v>
      </c>
      <c r="I542" s="12">
        <f t="shared" si="1251"/>
        <v>0.375</v>
      </c>
      <c r="J542" s="12">
        <f t="shared" si="1252"/>
        <v>2.031105362</v>
      </c>
      <c r="K542" s="13">
        <f t="shared" si="1253"/>
        <v>1</v>
      </c>
      <c r="L542" s="13">
        <f t="shared" si="1254"/>
        <v>0</v>
      </c>
      <c r="M542" s="13">
        <f t="shared" si="1255"/>
        <v>0</v>
      </c>
      <c r="N542" s="13">
        <f t="shared" si="1256"/>
        <v>1</v>
      </c>
      <c r="O542" s="13">
        <f t="shared" si="1257"/>
        <v>0</v>
      </c>
      <c r="P542" s="12">
        <v>1.0</v>
      </c>
      <c r="AC542" s="11">
        <f t="shared" si="1258"/>
        <v>-0.9386888192</v>
      </c>
      <c r="AD542" s="11">
        <f t="shared" si="1259"/>
        <v>-0.1872771656</v>
      </c>
      <c r="AE542" s="11">
        <f t="shared" ref="AE542:AF542" si="1264">IF(AC542&lt;0,0,AC542)</f>
        <v>0</v>
      </c>
      <c r="AF542" s="11">
        <f t="shared" si="1264"/>
        <v>0</v>
      </c>
      <c r="AG542" s="11">
        <f t="shared" si="1261"/>
        <v>0</v>
      </c>
      <c r="AH542" s="11">
        <f t="shared" si="1262"/>
        <v>1</v>
      </c>
    </row>
    <row r="543" hidden="1">
      <c r="A543" s="8">
        <v>0.0</v>
      </c>
      <c r="B543" s="8">
        <v>3.0</v>
      </c>
      <c r="C543" s="8" t="s">
        <v>28</v>
      </c>
      <c r="D543" s="9"/>
      <c r="E543" s="8">
        <v>14.5</v>
      </c>
      <c r="F543" s="8" t="s">
        <v>29</v>
      </c>
      <c r="G543" s="8">
        <v>0.0</v>
      </c>
      <c r="H543" s="8">
        <v>0.0</v>
      </c>
      <c r="I543" s="8"/>
      <c r="J543" s="8"/>
      <c r="K543" s="9"/>
      <c r="L543" s="9"/>
      <c r="M543" s="9"/>
      <c r="N543" s="9"/>
      <c r="O543" s="9"/>
      <c r="P543" s="9"/>
    </row>
    <row r="544">
      <c r="A544" s="12">
        <v>1.0</v>
      </c>
      <c r="B544" s="12">
        <v>1.0</v>
      </c>
      <c r="C544" s="12" t="s">
        <v>30</v>
      </c>
      <c r="D544" s="12">
        <v>22.0</v>
      </c>
      <c r="E544" s="12">
        <v>49.5</v>
      </c>
      <c r="F544" s="12" t="s">
        <v>31</v>
      </c>
      <c r="G544" s="12">
        <v>0.0</v>
      </c>
      <c r="H544" s="12">
        <v>2.0</v>
      </c>
      <c r="I544" s="12">
        <f t="shared" ref="I544:I551" si="1266">D544:D1003/$D$1</f>
        <v>0.275</v>
      </c>
      <c r="J544" s="12">
        <f t="shared" ref="J544:J551" si="1267">LOG10(E544:E1003 +1)</f>
        <v>1.703291378</v>
      </c>
      <c r="K544" s="13">
        <f t="shared" ref="K544:K551" si="1268">IF(B544=1, 1, 0)</f>
        <v>1</v>
      </c>
      <c r="L544" s="13">
        <f t="shared" ref="L544:L551" si="1269">IF(B544=2, 1, 0)</f>
        <v>0</v>
      </c>
      <c r="M544" s="13">
        <f t="shared" ref="M544:M551" si="1270">IF(F544="S", 1, 0)</f>
        <v>0</v>
      </c>
      <c r="N544" s="13">
        <f t="shared" ref="N544:N551" si="1271">IF(F544="C", 1,0)</f>
        <v>1</v>
      </c>
      <c r="O544" s="13">
        <f t="shared" ref="O544:O551" si="1272">IF(C544="male", 1,0)</f>
        <v>0</v>
      </c>
      <c r="P544" s="12">
        <v>1.0</v>
      </c>
      <c r="AC544" s="11">
        <f t="shared" ref="AC544:AC551" si="1273">SUMPRODUCT(G544:P544, $R$5:$AA$5)</f>
        <v>-1.006846913</v>
      </c>
      <c r="AD544" s="11">
        <f t="shared" ref="AD544:AD551" si="1274">SUMPRODUCT(G544:P544, $R$6:$AA$6)</f>
        <v>-0.6020031924</v>
      </c>
      <c r="AE544" s="11">
        <f t="shared" ref="AE544:AF544" si="1265">IF(AC544&lt;0,0,AC544)</f>
        <v>0</v>
      </c>
      <c r="AF544" s="11">
        <f t="shared" si="1265"/>
        <v>0</v>
      </c>
      <c r="AG544" s="11">
        <f t="shared" ref="AG544:AG551" si="1276">AE544+AF544</f>
        <v>0</v>
      </c>
      <c r="AH544" s="11">
        <f t="shared" ref="AH544:AH551" si="1277">(A544-AG544)^2</f>
        <v>1</v>
      </c>
    </row>
    <row r="545">
      <c r="A545" s="8">
        <v>1.0</v>
      </c>
      <c r="B545" s="8">
        <v>1.0</v>
      </c>
      <c r="C545" s="8" t="s">
        <v>30</v>
      </c>
      <c r="D545" s="8">
        <v>36.0</v>
      </c>
      <c r="E545" s="8">
        <v>71.0</v>
      </c>
      <c r="F545" s="8" t="s">
        <v>29</v>
      </c>
      <c r="G545" s="8">
        <v>0.0</v>
      </c>
      <c r="H545" s="8">
        <v>2.0</v>
      </c>
      <c r="I545" s="8">
        <f t="shared" si="1266"/>
        <v>0.45</v>
      </c>
      <c r="J545" s="8">
        <f t="shared" si="1267"/>
        <v>1.857332496</v>
      </c>
      <c r="K545" s="9">
        <f t="shared" si="1268"/>
        <v>1</v>
      </c>
      <c r="L545" s="9">
        <f t="shared" si="1269"/>
        <v>0</v>
      </c>
      <c r="M545" s="9">
        <f t="shared" si="1270"/>
        <v>1</v>
      </c>
      <c r="N545" s="9">
        <f t="shared" si="1271"/>
        <v>0</v>
      </c>
      <c r="O545" s="9">
        <f t="shared" si="1272"/>
        <v>0</v>
      </c>
      <c r="P545" s="8">
        <v>1.0</v>
      </c>
      <c r="AC545" s="11">
        <f t="shared" si="1273"/>
        <v>-0.739614086</v>
      </c>
      <c r="AD545" s="11">
        <f t="shared" si="1274"/>
        <v>-1.386540501</v>
      </c>
      <c r="AE545" s="11">
        <f t="shared" ref="AE545:AF545" si="1275">IF(AC545&lt;0,0,AC545)</f>
        <v>0</v>
      </c>
      <c r="AF545" s="11">
        <f t="shared" si="1275"/>
        <v>0</v>
      </c>
      <c r="AG545" s="11">
        <f t="shared" si="1276"/>
        <v>0</v>
      </c>
      <c r="AH545" s="11">
        <f t="shared" si="1277"/>
        <v>1</v>
      </c>
    </row>
    <row r="546">
      <c r="A546" s="12">
        <v>0.0</v>
      </c>
      <c r="B546" s="12">
        <v>3.0</v>
      </c>
      <c r="C546" s="12" t="s">
        <v>30</v>
      </c>
      <c r="D546" s="12">
        <v>9.0</v>
      </c>
      <c r="E546" s="12">
        <v>31.275</v>
      </c>
      <c r="F546" s="12" t="s">
        <v>29</v>
      </c>
      <c r="G546" s="12">
        <v>4.0</v>
      </c>
      <c r="H546" s="12">
        <v>2.0</v>
      </c>
      <c r="I546" s="12">
        <f t="shared" si="1266"/>
        <v>0.1125</v>
      </c>
      <c r="J546" s="12">
        <f t="shared" si="1267"/>
        <v>1.508866251</v>
      </c>
      <c r="K546" s="13">
        <f t="shared" si="1268"/>
        <v>0</v>
      </c>
      <c r="L546" s="13">
        <f t="shared" si="1269"/>
        <v>0</v>
      </c>
      <c r="M546" s="13">
        <f t="shared" si="1270"/>
        <v>1</v>
      </c>
      <c r="N546" s="13">
        <f t="shared" si="1271"/>
        <v>0</v>
      </c>
      <c r="O546" s="13">
        <f t="shared" si="1272"/>
        <v>0</v>
      </c>
      <c r="P546" s="12">
        <v>1.0</v>
      </c>
      <c r="AC546" s="11">
        <f t="shared" si="1273"/>
        <v>0.2542097992</v>
      </c>
      <c r="AD546" s="11">
        <f t="shared" si="1274"/>
        <v>0.2051922156</v>
      </c>
      <c r="AE546" s="11">
        <f t="shared" ref="AE546:AF546" si="1278">IF(AC546&lt;0,0,AC546)</f>
        <v>0.2542097992</v>
      </c>
      <c r="AF546" s="11">
        <f t="shared" si="1278"/>
        <v>0.2051922156</v>
      </c>
      <c r="AG546" s="11">
        <f t="shared" si="1276"/>
        <v>0.4594020148</v>
      </c>
      <c r="AH546" s="11">
        <f t="shared" si="1277"/>
        <v>0.2110502112</v>
      </c>
    </row>
    <row r="547">
      <c r="A547" s="8">
        <v>0.0</v>
      </c>
      <c r="B547" s="8">
        <v>3.0</v>
      </c>
      <c r="C547" s="8" t="s">
        <v>30</v>
      </c>
      <c r="D547" s="8">
        <v>11.0</v>
      </c>
      <c r="E547" s="8">
        <v>31.275</v>
      </c>
      <c r="F547" s="8" t="s">
        <v>29</v>
      </c>
      <c r="G547" s="8">
        <v>4.0</v>
      </c>
      <c r="H547" s="8">
        <v>2.0</v>
      </c>
      <c r="I547" s="8">
        <f t="shared" si="1266"/>
        <v>0.1375</v>
      </c>
      <c r="J547" s="8">
        <f t="shared" si="1267"/>
        <v>1.508866251</v>
      </c>
      <c r="K547" s="9">
        <f t="shared" si="1268"/>
        <v>0</v>
      </c>
      <c r="L547" s="9">
        <f t="shared" si="1269"/>
        <v>0</v>
      </c>
      <c r="M547" s="9">
        <f t="shared" si="1270"/>
        <v>1</v>
      </c>
      <c r="N547" s="9">
        <f t="shared" si="1271"/>
        <v>0</v>
      </c>
      <c r="O547" s="9">
        <f t="shared" si="1272"/>
        <v>0</v>
      </c>
      <c r="P547" s="8">
        <v>1.0</v>
      </c>
      <c r="AC547" s="11">
        <f t="shared" si="1273"/>
        <v>0.2591957805</v>
      </c>
      <c r="AD547" s="11">
        <f t="shared" si="1274"/>
        <v>0.1998110507</v>
      </c>
      <c r="AE547" s="11">
        <f t="shared" ref="AE547:AF547" si="1279">IF(AC547&lt;0,0,AC547)</f>
        <v>0.2591957805</v>
      </c>
      <c r="AF547" s="11">
        <f t="shared" si="1279"/>
        <v>0.1998110507</v>
      </c>
      <c r="AG547" s="11">
        <f t="shared" si="1276"/>
        <v>0.4590068312</v>
      </c>
      <c r="AH547" s="11">
        <f t="shared" si="1277"/>
        <v>0.2106872711</v>
      </c>
    </row>
    <row r="548">
      <c r="A548" s="12">
        <v>1.0</v>
      </c>
      <c r="B548" s="12">
        <v>2.0</v>
      </c>
      <c r="C548" s="12" t="s">
        <v>28</v>
      </c>
      <c r="D548" s="12">
        <v>32.0</v>
      </c>
      <c r="E548" s="12">
        <v>26.0</v>
      </c>
      <c r="F548" s="12" t="s">
        <v>29</v>
      </c>
      <c r="G548" s="12">
        <v>1.0</v>
      </c>
      <c r="H548" s="12">
        <v>0.0</v>
      </c>
      <c r="I548" s="12">
        <f t="shared" si="1266"/>
        <v>0.4</v>
      </c>
      <c r="J548" s="12">
        <f t="shared" si="1267"/>
        <v>1.431363764</v>
      </c>
      <c r="K548" s="13">
        <f t="shared" si="1268"/>
        <v>0</v>
      </c>
      <c r="L548" s="13">
        <f t="shared" si="1269"/>
        <v>1</v>
      </c>
      <c r="M548" s="13">
        <f t="shared" si="1270"/>
        <v>1</v>
      </c>
      <c r="N548" s="13">
        <f t="shared" si="1271"/>
        <v>0</v>
      </c>
      <c r="O548" s="13">
        <f t="shared" si="1272"/>
        <v>1</v>
      </c>
      <c r="P548" s="12">
        <v>1.0</v>
      </c>
      <c r="AC548" s="11">
        <f t="shared" si="1273"/>
        <v>0.3372958494</v>
      </c>
      <c r="AD548" s="11">
        <f t="shared" si="1274"/>
        <v>-0.7601116455</v>
      </c>
      <c r="AE548" s="11">
        <f t="shared" ref="AE548:AF548" si="1280">IF(AC548&lt;0,0,AC548)</f>
        <v>0.3372958494</v>
      </c>
      <c r="AF548" s="11">
        <f t="shared" si="1280"/>
        <v>0</v>
      </c>
      <c r="AG548" s="11">
        <f t="shared" si="1276"/>
        <v>0.3372958494</v>
      </c>
      <c r="AH548" s="11">
        <f t="shared" si="1277"/>
        <v>0.4391767912</v>
      </c>
    </row>
    <row r="549">
      <c r="A549" s="8">
        <v>0.0</v>
      </c>
      <c r="B549" s="8">
        <v>1.0</v>
      </c>
      <c r="C549" s="8" t="s">
        <v>28</v>
      </c>
      <c r="D549" s="8">
        <v>50.0</v>
      </c>
      <c r="E549" s="8">
        <v>106.425</v>
      </c>
      <c r="F549" s="8" t="s">
        <v>31</v>
      </c>
      <c r="G549" s="8">
        <v>1.0</v>
      </c>
      <c r="H549" s="8">
        <v>0.0</v>
      </c>
      <c r="I549" s="8">
        <f t="shared" si="1266"/>
        <v>0.625</v>
      </c>
      <c r="J549" s="8">
        <f t="shared" si="1267"/>
        <v>2.031105362</v>
      </c>
      <c r="K549" s="9">
        <f t="shared" si="1268"/>
        <v>1</v>
      </c>
      <c r="L549" s="9">
        <f t="shared" si="1269"/>
        <v>0</v>
      </c>
      <c r="M549" s="9">
        <f t="shared" si="1270"/>
        <v>0</v>
      </c>
      <c r="N549" s="9">
        <f t="shared" si="1271"/>
        <v>1</v>
      </c>
      <c r="O549" s="9">
        <f t="shared" si="1272"/>
        <v>1</v>
      </c>
      <c r="P549" s="8">
        <v>1.0</v>
      </c>
      <c r="AC549" s="11">
        <f t="shared" si="1273"/>
        <v>-0.4470449358</v>
      </c>
      <c r="AD549" s="11">
        <f t="shared" si="1274"/>
        <v>-0.04592691298</v>
      </c>
      <c r="AE549" s="11">
        <f t="shared" ref="AE549:AF549" si="1281">IF(AC549&lt;0,0,AC549)</f>
        <v>0</v>
      </c>
      <c r="AF549" s="11">
        <f t="shared" si="1281"/>
        <v>0</v>
      </c>
      <c r="AG549" s="11">
        <f t="shared" si="1276"/>
        <v>0</v>
      </c>
      <c r="AH549" s="11">
        <f t="shared" si="1277"/>
        <v>0</v>
      </c>
    </row>
    <row r="550">
      <c r="A550" s="12">
        <v>0.0</v>
      </c>
      <c r="B550" s="12">
        <v>1.0</v>
      </c>
      <c r="C550" s="12" t="s">
        <v>28</v>
      </c>
      <c r="D550" s="12">
        <v>64.0</v>
      </c>
      <c r="E550" s="12">
        <v>26.0</v>
      </c>
      <c r="F550" s="12" t="s">
        <v>29</v>
      </c>
      <c r="G550" s="12">
        <v>0.0</v>
      </c>
      <c r="H550" s="12">
        <v>0.0</v>
      </c>
      <c r="I550" s="12">
        <f t="shared" si="1266"/>
        <v>0.8</v>
      </c>
      <c r="J550" s="12">
        <f t="shared" si="1267"/>
        <v>1.431363764</v>
      </c>
      <c r="K550" s="13">
        <f t="shared" si="1268"/>
        <v>1</v>
      </c>
      <c r="L550" s="13">
        <f t="shared" si="1269"/>
        <v>0</v>
      </c>
      <c r="M550" s="13">
        <f t="shared" si="1270"/>
        <v>1</v>
      </c>
      <c r="N550" s="13">
        <f t="shared" si="1271"/>
        <v>0</v>
      </c>
      <c r="O550" s="13">
        <f t="shared" si="1272"/>
        <v>1</v>
      </c>
      <c r="P550" s="12">
        <v>1.0</v>
      </c>
      <c r="AC550" s="11">
        <f t="shared" si="1273"/>
        <v>-0.04087690997</v>
      </c>
      <c r="AD550" s="11">
        <f t="shared" si="1274"/>
        <v>-0.9791759829</v>
      </c>
      <c r="AE550" s="11">
        <f t="shared" ref="AE550:AF550" si="1282">IF(AC550&lt;0,0,AC550)</f>
        <v>0</v>
      </c>
      <c r="AF550" s="11">
        <f t="shared" si="1282"/>
        <v>0</v>
      </c>
      <c r="AG550" s="11">
        <f t="shared" si="1276"/>
        <v>0</v>
      </c>
      <c r="AH550" s="11">
        <f t="shared" si="1277"/>
        <v>0</v>
      </c>
    </row>
    <row r="551">
      <c r="A551" s="8">
        <v>1.0</v>
      </c>
      <c r="B551" s="8">
        <v>2.0</v>
      </c>
      <c r="C551" s="8" t="s">
        <v>30</v>
      </c>
      <c r="D551" s="8">
        <v>19.0</v>
      </c>
      <c r="E551" s="8">
        <v>26.0</v>
      </c>
      <c r="F551" s="8" t="s">
        <v>29</v>
      </c>
      <c r="G551" s="8">
        <v>1.0</v>
      </c>
      <c r="H551" s="8">
        <v>0.0</v>
      </c>
      <c r="I551" s="8">
        <f t="shared" si="1266"/>
        <v>0.2375</v>
      </c>
      <c r="J551" s="8">
        <f t="shared" si="1267"/>
        <v>1.431363764</v>
      </c>
      <c r="K551" s="9">
        <f t="shared" si="1268"/>
        <v>0</v>
      </c>
      <c r="L551" s="9">
        <f t="shared" si="1269"/>
        <v>1</v>
      </c>
      <c r="M551" s="9">
        <f t="shared" si="1270"/>
        <v>1</v>
      </c>
      <c r="N551" s="9">
        <f t="shared" si="1271"/>
        <v>0</v>
      </c>
      <c r="O551" s="9">
        <f t="shared" si="1272"/>
        <v>0</v>
      </c>
      <c r="P551" s="8">
        <v>1.0</v>
      </c>
      <c r="AC551" s="11">
        <f t="shared" si="1273"/>
        <v>-0.005177444225</v>
      </c>
      <c r="AD551" s="11">
        <f t="shared" si="1274"/>
        <v>-0.560010901</v>
      </c>
      <c r="AE551" s="11">
        <f t="shared" ref="AE551:AF551" si="1283">IF(AC551&lt;0,0,AC551)</f>
        <v>0</v>
      </c>
      <c r="AF551" s="11">
        <f t="shared" si="1283"/>
        <v>0</v>
      </c>
      <c r="AG551" s="11">
        <f t="shared" si="1276"/>
        <v>0</v>
      </c>
      <c r="AH551" s="11">
        <f t="shared" si="1277"/>
        <v>1</v>
      </c>
    </row>
    <row r="552" hidden="1">
      <c r="A552" s="12">
        <v>1.0</v>
      </c>
      <c r="B552" s="12">
        <v>2.0</v>
      </c>
      <c r="C552" s="12" t="s">
        <v>28</v>
      </c>
      <c r="D552" s="13"/>
      <c r="E552" s="12">
        <v>13.8625</v>
      </c>
      <c r="F552" s="12" t="s">
        <v>31</v>
      </c>
      <c r="G552" s="12">
        <v>0.0</v>
      </c>
      <c r="H552" s="12">
        <v>0.0</v>
      </c>
      <c r="I552" s="12"/>
      <c r="J552" s="12"/>
      <c r="K552" s="13"/>
      <c r="L552" s="13"/>
      <c r="M552" s="13"/>
      <c r="N552" s="13"/>
      <c r="O552" s="13"/>
      <c r="P552" s="13"/>
    </row>
    <row r="553">
      <c r="A553" s="8">
        <v>0.0</v>
      </c>
      <c r="B553" s="8">
        <v>3.0</v>
      </c>
      <c r="C553" s="8" t="s">
        <v>28</v>
      </c>
      <c r="D553" s="8">
        <v>33.0</v>
      </c>
      <c r="E553" s="8">
        <v>20.525</v>
      </c>
      <c r="F553" s="8" t="s">
        <v>29</v>
      </c>
      <c r="G553" s="8">
        <v>1.0</v>
      </c>
      <c r="H553" s="8">
        <v>1.0</v>
      </c>
      <c r="I553" s="8">
        <f t="shared" ref="I553:I556" si="1285">D553:D1003/$D$1</f>
        <v>0.4125</v>
      </c>
      <c r="J553" s="8">
        <f t="shared" ref="J553:J556" si="1286">LOG10(E553:E1003 +1)</f>
        <v>1.33294316</v>
      </c>
      <c r="K553" s="9">
        <f t="shared" ref="K553:K556" si="1287">IF(B553=1, 1, 0)</f>
        <v>0</v>
      </c>
      <c r="L553" s="9">
        <f t="shared" ref="L553:L556" si="1288">IF(B553=2, 1, 0)</f>
        <v>0</v>
      </c>
      <c r="M553" s="9">
        <f t="shared" ref="M553:M556" si="1289">IF(F553="S", 1, 0)</f>
        <v>1</v>
      </c>
      <c r="N553" s="9">
        <f t="shared" ref="N553:N556" si="1290">IF(F553="C", 1,0)</f>
        <v>0</v>
      </c>
      <c r="O553" s="9">
        <f t="shared" ref="O553:O556" si="1291">IF(C553="male", 1,0)</f>
        <v>1</v>
      </c>
      <c r="P553" s="8">
        <v>1.0</v>
      </c>
      <c r="AC553" s="11">
        <f t="shared" ref="AC553:AC556" si="1292">SUMPRODUCT(G553:P553, $R$5:$AA$5)</f>
        <v>0.3750742345</v>
      </c>
      <c r="AD553" s="11">
        <f t="shared" ref="AD553:AD556" si="1293">SUMPRODUCT(G553:P553, $R$6:$AA$6)</f>
        <v>-0.7918505964</v>
      </c>
      <c r="AE553" s="11">
        <f t="shared" ref="AE553:AF553" si="1284">IF(AC553&lt;0,0,AC553)</f>
        <v>0.3750742345</v>
      </c>
      <c r="AF553" s="11">
        <f t="shared" si="1284"/>
        <v>0</v>
      </c>
      <c r="AG553" s="11">
        <f t="shared" ref="AG553:AG556" si="1295">AE553+AF553</f>
        <v>0.3750742345</v>
      </c>
      <c r="AH553" s="11">
        <f t="shared" ref="AH553:AH556" si="1296">(A553-AG553)^2</f>
        <v>0.1406806814</v>
      </c>
    </row>
    <row r="554">
      <c r="A554" s="12">
        <v>1.0</v>
      </c>
      <c r="B554" s="12">
        <v>2.0</v>
      </c>
      <c r="C554" s="12" t="s">
        <v>28</v>
      </c>
      <c r="D554" s="12">
        <v>8.0</v>
      </c>
      <c r="E554" s="12">
        <v>36.75</v>
      </c>
      <c r="F554" s="12" t="s">
        <v>29</v>
      </c>
      <c r="G554" s="12">
        <v>1.0</v>
      </c>
      <c r="H554" s="12">
        <v>1.0</v>
      </c>
      <c r="I554" s="12">
        <f t="shared" si="1285"/>
        <v>0.1</v>
      </c>
      <c r="J554" s="12">
        <f t="shared" si="1286"/>
        <v>1.576916956</v>
      </c>
      <c r="K554" s="13">
        <f t="shared" si="1287"/>
        <v>0</v>
      </c>
      <c r="L554" s="13">
        <f t="shared" si="1288"/>
        <v>1</v>
      </c>
      <c r="M554" s="13">
        <f t="shared" si="1289"/>
        <v>1</v>
      </c>
      <c r="N554" s="13">
        <f t="shared" si="1290"/>
        <v>0</v>
      </c>
      <c r="O554" s="13">
        <f t="shared" si="1291"/>
        <v>1</v>
      </c>
      <c r="P554" s="12">
        <v>1.0</v>
      </c>
      <c r="AC554" s="11">
        <f t="shared" si="1292"/>
        <v>0.1422415456</v>
      </c>
      <c r="AD554" s="11">
        <f t="shared" si="1293"/>
        <v>-1.000522942</v>
      </c>
      <c r="AE554" s="11">
        <f t="shared" ref="AE554:AF554" si="1294">IF(AC554&lt;0,0,AC554)</f>
        <v>0.1422415456</v>
      </c>
      <c r="AF554" s="11">
        <f t="shared" si="1294"/>
        <v>0</v>
      </c>
      <c r="AG554" s="11">
        <f t="shared" si="1295"/>
        <v>0.1422415456</v>
      </c>
      <c r="AH554" s="11">
        <f t="shared" si="1296"/>
        <v>0.7357495661</v>
      </c>
    </row>
    <row r="555">
      <c r="A555" s="8">
        <v>1.0</v>
      </c>
      <c r="B555" s="8">
        <v>1.0</v>
      </c>
      <c r="C555" s="8" t="s">
        <v>28</v>
      </c>
      <c r="D555" s="8">
        <v>17.0</v>
      </c>
      <c r="E555" s="8">
        <v>110.8833</v>
      </c>
      <c r="F555" s="8" t="s">
        <v>31</v>
      </c>
      <c r="G555" s="8">
        <v>0.0</v>
      </c>
      <c r="H555" s="8">
        <v>2.0</v>
      </c>
      <c r="I555" s="8">
        <f t="shared" si="1285"/>
        <v>0.2125</v>
      </c>
      <c r="J555" s="8">
        <f t="shared" si="1286"/>
        <v>2.048765267</v>
      </c>
      <c r="K555" s="9">
        <f t="shared" si="1287"/>
        <v>1</v>
      </c>
      <c r="L555" s="9">
        <f t="shared" si="1288"/>
        <v>0</v>
      </c>
      <c r="M555" s="9">
        <f t="shared" si="1289"/>
        <v>0</v>
      </c>
      <c r="N555" s="9">
        <f t="shared" si="1290"/>
        <v>1</v>
      </c>
      <c r="O555" s="9">
        <f t="shared" si="1291"/>
        <v>1</v>
      </c>
      <c r="P555" s="8">
        <v>1.0</v>
      </c>
      <c r="AC555" s="11">
        <f t="shared" si="1292"/>
        <v>-0.833294054</v>
      </c>
      <c r="AD555" s="11">
        <f t="shared" si="1293"/>
        <v>-0.8506417874</v>
      </c>
      <c r="AE555" s="11">
        <f t="shared" ref="AE555:AF555" si="1297">IF(AC555&lt;0,0,AC555)</f>
        <v>0</v>
      </c>
      <c r="AF555" s="11">
        <f t="shared" si="1297"/>
        <v>0</v>
      </c>
      <c r="AG555" s="11">
        <f t="shared" si="1295"/>
        <v>0</v>
      </c>
      <c r="AH555" s="11">
        <f t="shared" si="1296"/>
        <v>1</v>
      </c>
    </row>
    <row r="556">
      <c r="A556" s="12">
        <v>0.0</v>
      </c>
      <c r="B556" s="12">
        <v>2.0</v>
      </c>
      <c r="C556" s="12" t="s">
        <v>28</v>
      </c>
      <c r="D556" s="12">
        <v>27.0</v>
      </c>
      <c r="E556" s="12">
        <v>26.0</v>
      </c>
      <c r="F556" s="12" t="s">
        <v>29</v>
      </c>
      <c r="G556" s="12">
        <v>0.0</v>
      </c>
      <c r="H556" s="12">
        <v>0.0</v>
      </c>
      <c r="I556" s="12">
        <f t="shared" si="1285"/>
        <v>0.3375</v>
      </c>
      <c r="J556" s="12">
        <f t="shared" si="1286"/>
        <v>1.431363764</v>
      </c>
      <c r="K556" s="13">
        <f t="shared" si="1287"/>
        <v>0</v>
      </c>
      <c r="L556" s="13">
        <f t="shared" si="1288"/>
        <v>1</v>
      </c>
      <c r="M556" s="13">
        <f t="shared" si="1289"/>
        <v>1</v>
      </c>
      <c r="N556" s="13">
        <f t="shared" si="1290"/>
        <v>0</v>
      </c>
      <c r="O556" s="13">
        <f t="shared" si="1291"/>
        <v>1</v>
      </c>
      <c r="P556" s="12">
        <v>1.0</v>
      </c>
      <c r="AC556" s="11">
        <f t="shared" si="1292"/>
        <v>0.193111241</v>
      </c>
      <c r="AD556" s="11">
        <f t="shared" si="1293"/>
        <v>-1.106943808</v>
      </c>
      <c r="AE556" s="11">
        <f t="shared" ref="AE556:AF556" si="1298">IF(AC556&lt;0,0,AC556)</f>
        <v>0.193111241</v>
      </c>
      <c r="AF556" s="11">
        <f t="shared" si="1298"/>
        <v>0</v>
      </c>
      <c r="AG556" s="11">
        <f t="shared" si="1295"/>
        <v>0.193111241</v>
      </c>
      <c r="AH556" s="11">
        <f t="shared" si="1296"/>
        <v>0.03729195141</v>
      </c>
    </row>
    <row r="557" hidden="1">
      <c r="A557" s="8">
        <v>0.0</v>
      </c>
      <c r="B557" s="8">
        <v>3.0</v>
      </c>
      <c r="C557" s="8" t="s">
        <v>28</v>
      </c>
      <c r="D557" s="9"/>
      <c r="E557" s="8">
        <v>7.8292</v>
      </c>
      <c r="F557" s="8" t="s">
        <v>33</v>
      </c>
      <c r="G557" s="8">
        <v>0.0</v>
      </c>
      <c r="H557" s="8">
        <v>0.0</v>
      </c>
      <c r="I557" s="8"/>
      <c r="J557" s="8"/>
      <c r="K557" s="9"/>
      <c r="L557" s="9"/>
      <c r="M557" s="9"/>
      <c r="N557" s="9"/>
      <c r="O557" s="9"/>
      <c r="P557" s="9"/>
    </row>
    <row r="558">
      <c r="A558" s="12">
        <v>1.0</v>
      </c>
      <c r="B558" s="12">
        <v>3.0</v>
      </c>
      <c r="C558" s="12" t="s">
        <v>28</v>
      </c>
      <c r="D558" s="12">
        <v>22.0</v>
      </c>
      <c r="E558" s="12">
        <v>7.225</v>
      </c>
      <c r="F558" s="12" t="s">
        <v>31</v>
      </c>
      <c r="G558" s="12">
        <v>0.0</v>
      </c>
      <c r="H558" s="12">
        <v>0.0</v>
      </c>
      <c r="I558" s="12">
        <f t="shared" ref="I558:I561" si="1300">D558:D1003/$D$1</f>
        <v>0.275</v>
      </c>
      <c r="J558" s="12">
        <f t="shared" ref="J558:J561" si="1301">LOG10(E558:E1003 +1)</f>
        <v>0.9151359066</v>
      </c>
      <c r="K558" s="13">
        <f t="shared" ref="K558:K561" si="1302">IF(B558=1, 1, 0)</f>
        <v>0</v>
      </c>
      <c r="L558" s="13">
        <f t="shared" ref="L558:L561" si="1303">IF(B558=2, 1, 0)</f>
        <v>0</v>
      </c>
      <c r="M558" s="13">
        <f t="shared" ref="M558:M561" si="1304">IF(F558="S", 1, 0)</f>
        <v>0</v>
      </c>
      <c r="N558" s="13">
        <f t="shared" ref="N558:N561" si="1305">IF(F558="C", 1,0)</f>
        <v>1</v>
      </c>
      <c r="O558" s="13">
        <f t="shared" ref="O558:O561" si="1306">IF(C558="male", 1,0)</f>
        <v>1</v>
      </c>
      <c r="P558" s="12">
        <v>1.0</v>
      </c>
      <c r="AC558" s="11">
        <f t="shared" ref="AC558:AC561" si="1307">SUMPRODUCT(G558:P558, $R$5:$AA$5)</f>
        <v>0.1612690474</v>
      </c>
      <c r="AD558" s="11">
        <f t="shared" ref="AD558:AD561" si="1308">SUMPRODUCT(G558:P558, $R$6:$AA$6)</f>
        <v>-0.03750457711</v>
      </c>
      <c r="AE558" s="11">
        <f t="shared" ref="AE558:AF558" si="1299">IF(AC558&lt;0,0,AC558)</f>
        <v>0.1612690474</v>
      </c>
      <c r="AF558" s="11">
        <f t="shared" si="1299"/>
        <v>0</v>
      </c>
      <c r="AG558" s="11">
        <f t="shared" ref="AG558:AG561" si="1310">AE558+AF558</f>
        <v>0.1612690474</v>
      </c>
      <c r="AH558" s="11">
        <f t="shared" ref="AH558:AH561" si="1311">(A558-AG558)^2</f>
        <v>0.7034696108</v>
      </c>
    </row>
    <row r="559">
      <c r="A559" s="8">
        <v>1.0</v>
      </c>
      <c r="B559" s="8">
        <v>3.0</v>
      </c>
      <c r="C559" s="8" t="s">
        <v>30</v>
      </c>
      <c r="D559" s="8">
        <v>22.0</v>
      </c>
      <c r="E559" s="8">
        <v>7.775</v>
      </c>
      <c r="F559" s="8" t="s">
        <v>29</v>
      </c>
      <c r="G559" s="8">
        <v>0.0</v>
      </c>
      <c r="H559" s="8">
        <v>0.0</v>
      </c>
      <c r="I559" s="8">
        <f t="shared" si="1300"/>
        <v>0.275</v>
      </c>
      <c r="J559" s="8">
        <f t="shared" si="1301"/>
        <v>0.9432471251</v>
      </c>
      <c r="K559" s="9">
        <f t="shared" si="1302"/>
        <v>0</v>
      </c>
      <c r="L559" s="9">
        <f t="shared" si="1303"/>
        <v>0</v>
      </c>
      <c r="M559" s="9">
        <f t="shared" si="1304"/>
        <v>1</v>
      </c>
      <c r="N559" s="9">
        <f t="shared" si="1305"/>
        <v>0</v>
      </c>
      <c r="O559" s="9">
        <f t="shared" si="1306"/>
        <v>0</v>
      </c>
      <c r="P559" s="8">
        <v>1.0</v>
      </c>
      <c r="AC559" s="11">
        <f t="shared" si="1307"/>
        <v>0.1287522526</v>
      </c>
      <c r="AD559" s="11">
        <f t="shared" si="1308"/>
        <v>-0.5839042901</v>
      </c>
      <c r="AE559" s="11">
        <f t="shared" ref="AE559:AF559" si="1309">IF(AC559&lt;0,0,AC559)</f>
        <v>0.1287522526</v>
      </c>
      <c r="AF559" s="11">
        <f t="shared" si="1309"/>
        <v>0</v>
      </c>
      <c r="AG559" s="11">
        <f t="shared" si="1310"/>
        <v>0.1287522526</v>
      </c>
      <c r="AH559" s="11">
        <f t="shared" si="1311"/>
        <v>0.7590726373</v>
      </c>
    </row>
    <row r="560">
      <c r="A560" s="12">
        <v>0.0</v>
      </c>
      <c r="B560" s="12">
        <v>1.0</v>
      </c>
      <c r="C560" s="12" t="s">
        <v>28</v>
      </c>
      <c r="D560" s="12">
        <v>62.0</v>
      </c>
      <c r="E560" s="12">
        <v>26.55</v>
      </c>
      <c r="F560" s="12" t="s">
        <v>29</v>
      </c>
      <c r="G560" s="12">
        <v>0.0</v>
      </c>
      <c r="H560" s="12">
        <v>0.0</v>
      </c>
      <c r="I560" s="12">
        <f t="shared" si="1300"/>
        <v>0.775</v>
      </c>
      <c r="J560" s="12">
        <f t="shared" si="1301"/>
        <v>1.440121603</v>
      </c>
      <c r="K560" s="13">
        <f t="shared" si="1302"/>
        <v>1</v>
      </c>
      <c r="L560" s="13">
        <f t="shared" si="1303"/>
        <v>0</v>
      </c>
      <c r="M560" s="13">
        <f t="shared" si="1304"/>
        <v>1</v>
      </c>
      <c r="N560" s="13">
        <f t="shared" si="1305"/>
        <v>0</v>
      </c>
      <c r="O560" s="13">
        <f t="shared" si="1306"/>
        <v>1</v>
      </c>
      <c r="P560" s="12">
        <v>1.0</v>
      </c>
      <c r="AC560" s="11">
        <f t="shared" si="1307"/>
        <v>-0.04900749995</v>
      </c>
      <c r="AD560" s="11">
        <f t="shared" si="1308"/>
        <v>-0.9762529865</v>
      </c>
      <c r="AE560" s="11">
        <f t="shared" ref="AE560:AF560" si="1312">IF(AC560&lt;0,0,AC560)</f>
        <v>0</v>
      </c>
      <c r="AF560" s="11">
        <f t="shared" si="1312"/>
        <v>0</v>
      </c>
      <c r="AG560" s="11">
        <f t="shared" si="1310"/>
        <v>0</v>
      </c>
      <c r="AH560" s="11">
        <f t="shared" si="1311"/>
        <v>0</v>
      </c>
    </row>
    <row r="561">
      <c r="A561" s="8">
        <v>1.0</v>
      </c>
      <c r="B561" s="8">
        <v>1.0</v>
      </c>
      <c r="C561" s="8" t="s">
        <v>30</v>
      </c>
      <c r="D561" s="8">
        <v>48.0</v>
      </c>
      <c r="E561" s="8">
        <v>39.6</v>
      </c>
      <c r="F561" s="8" t="s">
        <v>31</v>
      </c>
      <c r="G561" s="8">
        <v>1.0</v>
      </c>
      <c r="H561" s="8">
        <v>0.0</v>
      </c>
      <c r="I561" s="8">
        <f t="shared" si="1300"/>
        <v>0.6</v>
      </c>
      <c r="J561" s="8">
        <f t="shared" si="1301"/>
        <v>1.608526034</v>
      </c>
      <c r="K561" s="9">
        <f t="shared" si="1302"/>
        <v>1</v>
      </c>
      <c r="L561" s="9">
        <f t="shared" si="1303"/>
        <v>0</v>
      </c>
      <c r="M561" s="9">
        <f t="shared" si="1304"/>
        <v>0</v>
      </c>
      <c r="N561" s="9">
        <f t="shared" si="1305"/>
        <v>1</v>
      </c>
      <c r="O561" s="9">
        <f t="shared" si="1306"/>
        <v>0</v>
      </c>
      <c r="P561" s="8">
        <v>1.0</v>
      </c>
      <c r="AC561" s="11">
        <f t="shared" si="1307"/>
        <v>-0.6103630836</v>
      </c>
      <c r="AD561" s="11">
        <f t="shared" si="1308"/>
        <v>0.2431878758</v>
      </c>
      <c r="AE561" s="11">
        <f t="shared" ref="AE561:AF561" si="1313">IF(AC561&lt;0,0,AC561)</f>
        <v>0</v>
      </c>
      <c r="AF561" s="11">
        <f t="shared" si="1313"/>
        <v>0.2431878758</v>
      </c>
      <c r="AG561" s="11">
        <f t="shared" si="1310"/>
        <v>0.2431878758</v>
      </c>
      <c r="AH561" s="11">
        <f t="shared" si="1311"/>
        <v>0.5727645914</v>
      </c>
    </row>
    <row r="562" hidden="1">
      <c r="A562" s="12">
        <v>0.0</v>
      </c>
      <c r="B562" s="12">
        <v>1.0</v>
      </c>
      <c r="C562" s="12" t="s">
        <v>28</v>
      </c>
      <c r="D562" s="13"/>
      <c r="E562" s="12">
        <v>227.525</v>
      </c>
      <c r="F562" s="12" t="s">
        <v>31</v>
      </c>
      <c r="G562" s="12">
        <v>0.0</v>
      </c>
      <c r="H562" s="12">
        <v>0.0</v>
      </c>
      <c r="I562" s="12"/>
      <c r="J562" s="12"/>
      <c r="K562" s="13"/>
      <c r="L562" s="13"/>
      <c r="M562" s="13"/>
      <c r="N562" s="13"/>
      <c r="O562" s="13"/>
      <c r="P562" s="13"/>
    </row>
    <row r="563">
      <c r="A563" s="8">
        <v>1.0</v>
      </c>
      <c r="B563" s="8">
        <v>1.0</v>
      </c>
      <c r="C563" s="8" t="s">
        <v>30</v>
      </c>
      <c r="D563" s="8">
        <v>39.0</v>
      </c>
      <c r="E563" s="8">
        <v>79.65</v>
      </c>
      <c r="F563" s="8" t="s">
        <v>29</v>
      </c>
      <c r="G563" s="8">
        <v>1.0</v>
      </c>
      <c r="H563" s="8">
        <v>1.0</v>
      </c>
      <c r="I563" s="8">
        <f t="shared" ref="I563:I564" si="1315">D563:D1003/$D$1</f>
        <v>0.4875</v>
      </c>
      <c r="J563" s="8">
        <f t="shared" ref="J563:J564" si="1316">LOG10(E563:E1003 +1)</f>
        <v>1.906604372</v>
      </c>
      <c r="K563" s="9">
        <f t="shared" ref="K563:K564" si="1317">IF(B563=1, 1, 0)</f>
        <v>1</v>
      </c>
      <c r="L563" s="9">
        <f t="shared" ref="L563:L564" si="1318">IF(B563=2, 1, 0)</f>
        <v>0</v>
      </c>
      <c r="M563" s="9">
        <f t="shared" ref="M563:M564" si="1319">IF(F563="S", 1, 0)</f>
        <v>1</v>
      </c>
      <c r="N563" s="9">
        <f t="shared" ref="N563:N564" si="1320">IF(F563="C", 1,0)</f>
        <v>0</v>
      </c>
      <c r="O563" s="9">
        <f t="shared" ref="O563:O564" si="1321">IF(C563="male", 1,0)</f>
        <v>0</v>
      </c>
      <c r="P563" s="8">
        <v>1.0</v>
      </c>
      <c r="AC563" s="11">
        <f t="shared" ref="AC563:AC564" si="1322">SUMPRODUCT(G563:P563, $R$5:$AA$5)</f>
        <v>-0.5351472415</v>
      </c>
      <c r="AD563" s="11">
        <f t="shared" ref="AD563:AD564" si="1323">SUMPRODUCT(G563:P563, $R$6:$AA$6)</f>
        <v>-0.7840258053</v>
      </c>
      <c r="AE563" s="11">
        <f t="shared" ref="AE563:AF563" si="1314">IF(AC563&lt;0,0,AC563)</f>
        <v>0</v>
      </c>
      <c r="AF563" s="11">
        <f t="shared" si="1314"/>
        <v>0</v>
      </c>
      <c r="AG563" s="11">
        <f t="shared" ref="AG563:AG564" si="1325">AE563+AF563</f>
        <v>0</v>
      </c>
      <c r="AH563" s="11">
        <f t="shared" ref="AH563:AH564" si="1326">(A563-AG563)^2</f>
        <v>1</v>
      </c>
    </row>
    <row r="564">
      <c r="A564" s="12">
        <v>1.0</v>
      </c>
      <c r="B564" s="12">
        <v>3.0</v>
      </c>
      <c r="C564" s="12" t="s">
        <v>30</v>
      </c>
      <c r="D564" s="12">
        <v>36.0</v>
      </c>
      <c r="E564" s="12">
        <v>17.4</v>
      </c>
      <c r="F564" s="12" t="s">
        <v>29</v>
      </c>
      <c r="G564" s="12">
        <v>1.0</v>
      </c>
      <c r="H564" s="12">
        <v>0.0</v>
      </c>
      <c r="I564" s="12">
        <f t="shared" si="1315"/>
        <v>0.45</v>
      </c>
      <c r="J564" s="12">
        <f t="shared" si="1316"/>
        <v>1.264817823</v>
      </c>
      <c r="K564" s="13">
        <f t="shared" si="1317"/>
        <v>0</v>
      </c>
      <c r="L564" s="13">
        <f t="shared" si="1318"/>
        <v>0</v>
      </c>
      <c r="M564" s="13">
        <f t="shared" si="1319"/>
        <v>1</v>
      </c>
      <c r="N564" s="13">
        <f t="shared" si="1320"/>
        <v>0</v>
      </c>
      <c r="O564" s="13">
        <f t="shared" si="1321"/>
        <v>0</v>
      </c>
      <c r="P564" s="12">
        <v>1.0</v>
      </c>
      <c r="AC564" s="11">
        <f t="shared" si="1322"/>
        <v>0.1799099062</v>
      </c>
      <c r="AD564" s="11">
        <f t="shared" si="1323"/>
        <v>-0.3515465079</v>
      </c>
      <c r="AE564" s="11">
        <f t="shared" ref="AE564:AF564" si="1324">IF(AC564&lt;0,0,AC564)</f>
        <v>0.1799099062</v>
      </c>
      <c r="AF564" s="11">
        <f t="shared" si="1324"/>
        <v>0</v>
      </c>
      <c r="AG564" s="11">
        <f t="shared" si="1325"/>
        <v>0.1799099062</v>
      </c>
      <c r="AH564" s="11">
        <f t="shared" si="1326"/>
        <v>0.6725477619</v>
      </c>
    </row>
    <row r="565" hidden="1">
      <c r="A565" s="8">
        <v>0.0</v>
      </c>
      <c r="B565" s="8">
        <v>3.0</v>
      </c>
      <c r="C565" s="8" t="s">
        <v>28</v>
      </c>
      <c r="D565" s="9"/>
      <c r="E565" s="8">
        <v>7.75</v>
      </c>
      <c r="F565" s="8" t="s">
        <v>33</v>
      </c>
      <c r="G565" s="8">
        <v>0.0</v>
      </c>
      <c r="H565" s="8">
        <v>0.0</v>
      </c>
      <c r="I565" s="8"/>
      <c r="J565" s="8"/>
      <c r="K565" s="9"/>
      <c r="L565" s="9"/>
      <c r="M565" s="9"/>
      <c r="N565" s="9"/>
      <c r="O565" s="9"/>
      <c r="P565" s="9"/>
    </row>
    <row r="566">
      <c r="A566" s="12">
        <v>0.0</v>
      </c>
      <c r="B566" s="12">
        <v>3.0</v>
      </c>
      <c r="C566" s="12" t="s">
        <v>28</v>
      </c>
      <c r="D566" s="12">
        <v>40.0</v>
      </c>
      <c r="E566" s="12">
        <v>7.8958</v>
      </c>
      <c r="F566" s="12" t="s">
        <v>29</v>
      </c>
      <c r="G566" s="12">
        <v>0.0</v>
      </c>
      <c r="H566" s="12">
        <v>0.0</v>
      </c>
      <c r="I566" s="12">
        <f t="shared" ref="I566:I567" si="1328">D566:D1003/$D$1</f>
        <v>0.5</v>
      </c>
      <c r="J566" s="12">
        <f t="shared" ref="J566:J567" si="1329">LOG10(E566:E1003 +1)</f>
        <v>0.9491850103</v>
      </c>
      <c r="K566" s="13">
        <f t="shared" ref="K566:K567" si="1330">IF(B566=1, 1, 0)</f>
        <v>0</v>
      </c>
      <c r="L566" s="13">
        <f t="shared" ref="L566:L567" si="1331">IF(B566=2, 1, 0)</f>
        <v>0</v>
      </c>
      <c r="M566" s="13">
        <f t="shared" ref="M566:M567" si="1332">IF(F566="S", 1, 0)</f>
        <v>1</v>
      </c>
      <c r="N566" s="13">
        <f t="shared" ref="N566:N567" si="1333">IF(F566="C", 1,0)</f>
        <v>0</v>
      </c>
      <c r="O566" s="13">
        <f t="shared" ref="O566:O567" si="1334">IF(C566="male", 1,0)</f>
        <v>1</v>
      </c>
      <c r="P566" s="12">
        <v>1.0</v>
      </c>
      <c r="AC566" s="11">
        <f t="shared" ref="AC566:AC567" si="1335">SUMPRODUCT(G566:P566, $R$5:$AA$5)</f>
        <v>0.4815584297</v>
      </c>
      <c r="AD566" s="11">
        <f t="shared" ref="AD566:AD567" si="1336">SUMPRODUCT(G566:P566, $R$6:$AA$6)</f>
        <v>-0.7991246051</v>
      </c>
      <c r="AE566" s="11">
        <f t="shared" ref="AE566:AF566" si="1327">IF(AC566&lt;0,0,AC566)</f>
        <v>0.4815584297</v>
      </c>
      <c r="AF566" s="11">
        <f t="shared" si="1327"/>
        <v>0</v>
      </c>
      <c r="AG566" s="11">
        <f t="shared" ref="AG566:AG567" si="1338">AE566+AF566</f>
        <v>0.4815584297</v>
      </c>
      <c r="AH566" s="11">
        <f t="shared" ref="AH566:AH567" si="1339">(A566-AG566)^2</f>
        <v>0.2318985212</v>
      </c>
    </row>
    <row r="567">
      <c r="A567" s="8">
        <v>0.0</v>
      </c>
      <c r="B567" s="8">
        <v>2.0</v>
      </c>
      <c r="C567" s="8" t="s">
        <v>28</v>
      </c>
      <c r="D567" s="8">
        <v>28.0</v>
      </c>
      <c r="E567" s="8">
        <v>13.5</v>
      </c>
      <c r="F567" s="8" t="s">
        <v>29</v>
      </c>
      <c r="G567" s="8">
        <v>0.0</v>
      </c>
      <c r="H567" s="8">
        <v>0.0</v>
      </c>
      <c r="I567" s="8">
        <f t="shared" si="1328"/>
        <v>0.35</v>
      </c>
      <c r="J567" s="8">
        <f t="shared" si="1329"/>
        <v>1.161368002</v>
      </c>
      <c r="K567" s="9">
        <f t="shared" si="1330"/>
        <v>0</v>
      </c>
      <c r="L567" s="9">
        <f t="shared" si="1331"/>
        <v>1</v>
      </c>
      <c r="M567" s="9">
        <f t="shared" si="1332"/>
        <v>1</v>
      </c>
      <c r="N567" s="9">
        <f t="shared" si="1333"/>
        <v>0</v>
      </c>
      <c r="O567" s="9">
        <f t="shared" si="1334"/>
        <v>1</v>
      </c>
      <c r="P567" s="8">
        <v>1.0</v>
      </c>
      <c r="AC567" s="11">
        <f t="shared" si="1335"/>
        <v>0.2925494944</v>
      </c>
      <c r="AD567" s="11">
        <f t="shared" si="1336"/>
        <v>-1.033851414</v>
      </c>
      <c r="AE567" s="11">
        <f t="shared" ref="AE567:AF567" si="1337">IF(AC567&lt;0,0,AC567)</f>
        <v>0.2925494944</v>
      </c>
      <c r="AF567" s="11">
        <f t="shared" si="1337"/>
        <v>0</v>
      </c>
      <c r="AG567" s="11">
        <f t="shared" si="1338"/>
        <v>0.2925494944</v>
      </c>
      <c r="AH567" s="11">
        <f t="shared" si="1339"/>
        <v>0.08558520667</v>
      </c>
    </row>
    <row r="568" hidden="1">
      <c r="A568" s="12">
        <v>0.0</v>
      </c>
      <c r="B568" s="12">
        <v>3.0</v>
      </c>
      <c r="C568" s="12" t="s">
        <v>28</v>
      </c>
      <c r="D568" s="13"/>
      <c r="E568" s="12">
        <v>8.05</v>
      </c>
      <c r="F568" s="12" t="s">
        <v>29</v>
      </c>
      <c r="G568" s="12">
        <v>0.0</v>
      </c>
      <c r="H568" s="12">
        <v>0.0</v>
      </c>
      <c r="I568" s="12"/>
      <c r="J568" s="12"/>
      <c r="K568" s="13"/>
      <c r="L568" s="13"/>
      <c r="M568" s="13"/>
      <c r="N568" s="13"/>
      <c r="O568" s="13"/>
      <c r="P568" s="13"/>
    </row>
    <row r="569" hidden="1">
      <c r="A569" s="8">
        <v>0.0</v>
      </c>
      <c r="B569" s="8">
        <v>3.0</v>
      </c>
      <c r="C569" s="8" t="s">
        <v>30</v>
      </c>
      <c r="D569" s="9"/>
      <c r="E569" s="8">
        <v>8.05</v>
      </c>
      <c r="F569" s="8" t="s">
        <v>29</v>
      </c>
      <c r="G569" s="8">
        <v>0.0</v>
      </c>
      <c r="H569" s="8">
        <v>0.0</v>
      </c>
      <c r="I569" s="8"/>
      <c r="J569" s="8"/>
      <c r="K569" s="9"/>
      <c r="L569" s="9"/>
      <c r="M569" s="9"/>
      <c r="N569" s="9"/>
      <c r="O569" s="9"/>
      <c r="P569" s="9"/>
    </row>
    <row r="570">
      <c r="A570" s="12">
        <v>0.0</v>
      </c>
      <c r="B570" s="12">
        <v>3.0</v>
      </c>
      <c r="C570" s="12" t="s">
        <v>28</v>
      </c>
      <c r="D570" s="12">
        <v>24.0</v>
      </c>
      <c r="E570" s="12">
        <v>24.15</v>
      </c>
      <c r="F570" s="12" t="s">
        <v>29</v>
      </c>
      <c r="G570" s="12">
        <v>2.0</v>
      </c>
      <c r="H570" s="12">
        <v>0.0</v>
      </c>
      <c r="I570" s="12">
        <f t="shared" ref="I570:I572" si="1341">D570:D1003/$D$1</f>
        <v>0.3</v>
      </c>
      <c r="J570" s="12">
        <f t="shared" ref="J570:J572" si="1342">LOG10(E570:E1003 +1)</f>
        <v>1.400537989</v>
      </c>
      <c r="K570" s="13">
        <f t="shared" ref="K570:K572" si="1343">IF(B570=1, 1, 0)</f>
        <v>0</v>
      </c>
      <c r="L570" s="13">
        <f t="shared" ref="L570:L572" si="1344">IF(B570=2, 1, 0)</f>
        <v>0</v>
      </c>
      <c r="M570" s="13">
        <f t="shared" ref="M570:M572" si="1345">IF(F570="S", 1, 0)</f>
        <v>1</v>
      </c>
      <c r="N570" s="13">
        <f t="shared" ref="N570:N572" si="1346">IF(F570="C", 1,0)</f>
        <v>0</v>
      </c>
      <c r="O570" s="13">
        <f t="shared" ref="O570:O572" si="1347">IF(C570="male", 1,0)</f>
        <v>1</v>
      </c>
      <c r="P570" s="12">
        <v>1.0</v>
      </c>
      <c r="AC570" s="11">
        <f t="shared" ref="AC570:AC572" si="1348">SUMPRODUCT(G570:P570, $R$5:$AA$5)</f>
        <v>0.5430461114</v>
      </c>
      <c r="AD570" s="11">
        <f t="shared" ref="AD570:AD572" si="1349">SUMPRODUCT(G570:P570, $R$6:$AA$6)</f>
        <v>-0.1621918364</v>
      </c>
      <c r="AE570" s="11">
        <f t="shared" ref="AE570:AF570" si="1340">IF(AC570&lt;0,0,AC570)</f>
        <v>0.5430461114</v>
      </c>
      <c r="AF570" s="11">
        <f t="shared" si="1340"/>
        <v>0</v>
      </c>
      <c r="AG570" s="11">
        <f t="shared" ref="AG570:AG572" si="1351">AE570+AF570</f>
        <v>0.5430461114</v>
      </c>
      <c r="AH570" s="11">
        <f t="shared" ref="AH570:AH572" si="1352">(A570-AG570)^2</f>
        <v>0.2948990791</v>
      </c>
    </row>
    <row r="571">
      <c r="A571" s="8">
        <v>0.0</v>
      </c>
      <c r="B571" s="8">
        <v>3.0</v>
      </c>
      <c r="C571" s="8" t="s">
        <v>28</v>
      </c>
      <c r="D571" s="8">
        <v>19.0</v>
      </c>
      <c r="E571" s="8">
        <v>7.8958</v>
      </c>
      <c r="F571" s="8" t="s">
        <v>29</v>
      </c>
      <c r="G571" s="8">
        <v>0.0</v>
      </c>
      <c r="H571" s="8">
        <v>0.0</v>
      </c>
      <c r="I571" s="8">
        <f t="shared" si="1341"/>
        <v>0.2375</v>
      </c>
      <c r="J571" s="8">
        <f t="shared" si="1342"/>
        <v>0.9491850103</v>
      </c>
      <c r="K571" s="9">
        <f t="shared" si="1343"/>
        <v>0</v>
      </c>
      <c r="L571" s="9">
        <f t="shared" si="1344"/>
        <v>0</v>
      </c>
      <c r="M571" s="9">
        <f t="shared" si="1345"/>
        <v>1</v>
      </c>
      <c r="N571" s="9">
        <f t="shared" si="1346"/>
        <v>0</v>
      </c>
      <c r="O571" s="9">
        <f t="shared" si="1347"/>
        <v>1</v>
      </c>
      <c r="P571" s="8">
        <v>1.0</v>
      </c>
      <c r="AC571" s="11">
        <f t="shared" si="1348"/>
        <v>0.4292056256</v>
      </c>
      <c r="AD571" s="11">
        <f t="shared" si="1349"/>
        <v>-0.7426223727</v>
      </c>
      <c r="AE571" s="11">
        <f t="shared" ref="AE571:AF571" si="1350">IF(AC571&lt;0,0,AC571)</f>
        <v>0.4292056256</v>
      </c>
      <c r="AF571" s="11">
        <f t="shared" si="1350"/>
        <v>0</v>
      </c>
      <c r="AG571" s="11">
        <f t="shared" si="1351"/>
        <v>0.4292056256</v>
      </c>
      <c r="AH571" s="11">
        <f t="shared" si="1352"/>
        <v>0.184217469</v>
      </c>
    </row>
    <row r="572">
      <c r="A572" s="12">
        <v>0.0</v>
      </c>
      <c r="B572" s="12">
        <v>3.0</v>
      </c>
      <c r="C572" s="12" t="s">
        <v>30</v>
      </c>
      <c r="D572" s="12">
        <v>29.0</v>
      </c>
      <c r="E572" s="12">
        <v>21.075</v>
      </c>
      <c r="F572" s="12" t="s">
        <v>29</v>
      </c>
      <c r="G572" s="12">
        <v>0.0</v>
      </c>
      <c r="H572" s="12">
        <v>4.0</v>
      </c>
      <c r="I572" s="12">
        <f t="shared" si="1341"/>
        <v>0.3625</v>
      </c>
      <c r="J572" s="12">
        <f t="shared" si="1342"/>
        <v>1.343900712</v>
      </c>
      <c r="K572" s="13">
        <f t="shared" si="1343"/>
        <v>0</v>
      </c>
      <c r="L572" s="13">
        <f t="shared" si="1344"/>
        <v>0</v>
      </c>
      <c r="M572" s="13">
        <f t="shared" si="1345"/>
        <v>1</v>
      </c>
      <c r="N572" s="13">
        <f t="shared" si="1346"/>
        <v>0</v>
      </c>
      <c r="O572" s="13">
        <f t="shared" si="1347"/>
        <v>0</v>
      </c>
      <c r="P572" s="12">
        <v>1.0</v>
      </c>
      <c r="AC572" s="11">
        <f t="shared" si="1348"/>
        <v>-0.3294958914</v>
      </c>
      <c r="AD572" s="11">
        <f t="shared" si="1349"/>
        <v>-1.771719062</v>
      </c>
      <c r="AE572" s="11">
        <f t="shared" ref="AE572:AF572" si="1353">IF(AC572&lt;0,0,AC572)</f>
        <v>0</v>
      </c>
      <c r="AF572" s="11">
        <f t="shared" si="1353"/>
        <v>0</v>
      </c>
      <c r="AG572" s="11">
        <f t="shared" si="1351"/>
        <v>0</v>
      </c>
      <c r="AH572" s="11">
        <f t="shared" si="1352"/>
        <v>0</v>
      </c>
    </row>
    <row r="573" hidden="1">
      <c r="A573" s="8">
        <v>0.0</v>
      </c>
      <c r="B573" s="8">
        <v>3.0</v>
      </c>
      <c r="C573" s="8" t="s">
        <v>28</v>
      </c>
      <c r="D573" s="9"/>
      <c r="E573" s="8">
        <v>7.2292</v>
      </c>
      <c r="F573" s="8" t="s">
        <v>31</v>
      </c>
      <c r="G573" s="8">
        <v>0.0</v>
      </c>
      <c r="H573" s="8">
        <v>0.0</v>
      </c>
      <c r="I573" s="8"/>
      <c r="J573" s="8"/>
      <c r="K573" s="9"/>
      <c r="L573" s="9"/>
      <c r="M573" s="9"/>
      <c r="N573" s="9"/>
      <c r="O573" s="9"/>
      <c r="P573" s="9"/>
    </row>
    <row r="574">
      <c r="A574" s="12">
        <v>1.0</v>
      </c>
      <c r="B574" s="12">
        <v>3.0</v>
      </c>
      <c r="C574" s="12" t="s">
        <v>28</v>
      </c>
      <c r="D574" s="12">
        <v>32.0</v>
      </c>
      <c r="E574" s="12">
        <v>7.8542</v>
      </c>
      <c r="F574" s="12" t="s">
        <v>29</v>
      </c>
      <c r="G574" s="12">
        <v>0.0</v>
      </c>
      <c r="H574" s="12">
        <v>0.0</v>
      </c>
      <c r="I574" s="12">
        <f t="shared" ref="I574:I577" si="1355">D574:D1003/$D$1</f>
        <v>0.4</v>
      </c>
      <c r="J574" s="12">
        <f t="shared" ref="J574:J577" si="1356">LOG10(E574:E1003 +1)</f>
        <v>0.9471493277</v>
      </c>
      <c r="K574" s="13">
        <f t="shared" ref="K574:K577" si="1357">IF(B574=1, 1, 0)</f>
        <v>0</v>
      </c>
      <c r="L574" s="13">
        <f t="shared" ref="L574:L577" si="1358">IF(B574=2, 1, 0)</f>
        <v>0</v>
      </c>
      <c r="M574" s="13">
        <f t="shared" ref="M574:M577" si="1359">IF(F574="S", 1, 0)</f>
        <v>1</v>
      </c>
      <c r="N574" s="13">
        <f t="shared" ref="N574:N577" si="1360">IF(F574="C", 1,0)</f>
        <v>0</v>
      </c>
      <c r="O574" s="13">
        <f t="shared" ref="O574:O577" si="1361">IF(C574="male", 1,0)</f>
        <v>1</v>
      </c>
      <c r="P574" s="12">
        <v>1.0</v>
      </c>
      <c r="AC574" s="11">
        <f t="shared" ref="AC574:AC577" si="1362">SUMPRODUCT(G574:P574, $R$5:$AA$5)</f>
        <v>0.462345441</v>
      </c>
      <c r="AD574" s="11">
        <f t="shared" ref="AD574:AD577" si="1363">SUMPRODUCT(G574:P574, $R$6:$AA$6)</f>
        <v>-0.7770285655</v>
      </c>
      <c r="AE574" s="11">
        <f t="shared" ref="AE574:AF574" si="1354">IF(AC574&lt;0,0,AC574)</f>
        <v>0.462345441</v>
      </c>
      <c r="AF574" s="11">
        <f t="shared" si="1354"/>
        <v>0</v>
      </c>
      <c r="AG574" s="11">
        <f t="shared" ref="AG574:AG577" si="1365">AE574+AF574</f>
        <v>0.462345441</v>
      </c>
      <c r="AH574" s="11">
        <f t="shared" ref="AH574:AH577" si="1366">(A574-AG574)^2</f>
        <v>0.2890724249</v>
      </c>
    </row>
    <row r="575">
      <c r="A575" s="8">
        <v>1.0</v>
      </c>
      <c r="B575" s="8">
        <v>2.0</v>
      </c>
      <c r="C575" s="8" t="s">
        <v>28</v>
      </c>
      <c r="D575" s="8">
        <v>62.0</v>
      </c>
      <c r="E575" s="8">
        <v>10.5</v>
      </c>
      <c r="F575" s="8" t="s">
        <v>29</v>
      </c>
      <c r="G575" s="8">
        <v>0.0</v>
      </c>
      <c r="H575" s="8">
        <v>0.0</v>
      </c>
      <c r="I575" s="8">
        <f t="shared" si="1355"/>
        <v>0.775</v>
      </c>
      <c r="J575" s="8">
        <f t="shared" si="1356"/>
        <v>1.06069784</v>
      </c>
      <c r="K575" s="9">
        <f t="shared" si="1357"/>
        <v>0</v>
      </c>
      <c r="L575" s="9">
        <f t="shared" si="1358"/>
        <v>1</v>
      </c>
      <c r="M575" s="9">
        <f t="shared" si="1359"/>
        <v>1</v>
      </c>
      <c r="N575" s="9">
        <f t="shared" si="1360"/>
        <v>0</v>
      </c>
      <c r="O575" s="9">
        <f t="shared" si="1361"/>
        <v>1</v>
      </c>
      <c r="P575" s="8">
        <v>1.0</v>
      </c>
      <c r="AC575" s="11">
        <f t="shared" si="1362"/>
        <v>0.4134580235</v>
      </c>
      <c r="AD575" s="11">
        <f t="shared" si="1363"/>
        <v>-1.097074906</v>
      </c>
      <c r="AE575" s="11">
        <f t="shared" ref="AE575:AF575" si="1364">IF(AC575&lt;0,0,AC575)</f>
        <v>0.4134580235</v>
      </c>
      <c r="AF575" s="11">
        <f t="shared" si="1364"/>
        <v>0</v>
      </c>
      <c r="AG575" s="11">
        <f t="shared" si="1365"/>
        <v>0.4134580235</v>
      </c>
      <c r="AH575" s="11">
        <f t="shared" si="1366"/>
        <v>0.3440314902</v>
      </c>
    </row>
    <row r="576">
      <c r="A576" s="12">
        <v>1.0</v>
      </c>
      <c r="B576" s="12">
        <v>1.0</v>
      </c>
      <c r="C576" s="12" t="s">
        <v>30</v>
      </c>
      <c r="D576" s="12">
        <v>53.0</v>
      </c>
      <c r="E576" s="12">
        <v>51.4792</v>
      </c>
      <c r="F576" s="12" t="s">
        <v>29</v>
      </c>
      <c r="G576" s="12">
        <v>2.0</v>
      </c>
      <c r="H576" s="12">
        <v>0.0</v>
      </c>
      <c r="I576" s="12">
        <f t="shared" si="1355"/>
        <v>0.6625</v>
      </c>
      <c r="J576" s="12">
        <f t="shared" si="1356"/>
        <v>1.719987206</v>
      </c>
      <c r="K576" s="13">
        <f t="shared" si="1357"/>
        <v>1</v>
      </c>
      <c r="L576" s="13">
        <f t="shared" si="1358"/>
        <v>0</v>
      </c>
      <c r="M576" s="13">
        <f t="shared" si="1359"/>
        <v>1</v>
      </c>
      <c r="N576" s="13">
        <f t="shared" si="1360"/>
        <v>0</v>
      </c>
      <c r="O576" s="13">
        <f t="shared" si="1361"/>
        <v>0</v>
      </c>
      <c r="P576" s="12">
        <v>1.0</v>
      </c>
      <c r="AC576" s="11">
        <f t="shared" si="1362"/>
        <v>-0.21855867</v>
      </c>
      <c r="AD576" s="11">
        <f t="shared" si="1363"/>
        <v>-0.144897687</v>
      </c>
      <c r="AE576" s="11">
        <f t="shared" ref="AE576:AF576" si="1367">IF(AC576&lt;0,0,AC576)</f>
        <v>0</v>
      </c>
      <c r="AF576" s="11">
        <f t="shared" si="1367"/>
        <v>0</v>
      </c>
      <c r="AG576" s="11">
        <f t="shared" si="1365"/>
        <v>0</v>
      </c>
      <c r="AH576" s="11">
        <f t="shared" si="1366"/>
        <v>1</v>
      </c>
    </row>
    <row r="577">
      <c r="A577" s="8">
        <v>1.0</v>
      </c>
      <c r="B577" s="8">
        <v>1.0</v>
      </c>
      <c r="C577" s="8" t="s">
        <v>28</v>
      </c>
      <c r="D577" s="8">
        <v>36.0</v>
      </c>
      <c r="E577" s="8">
        <v>26.3875</v>
      </c>
      <c r="F577" s="8" t="s">
        <v>29</v>
      </c>
      <c r="G577" s="8">
        <v>0.0</v>
      </c>
      <c r="H577" s="8">
        <v>0.0</v>
      </c>
      <c r="I577" s="8">
        <f t="shared" si="1355"/>
        <v>0.45</v>
      </c>
      <c r="J577" s="8">
        <f t="shared" si="1356"/>
        <v>1.437552391</v>
      </c>
      <c r="K577" s="9">
        <f t="shared" si="1357"/>
        <v>1</v>
      </c>
      <c r="L577" s="9">
        <f t="shared" si="1358"/>
        <v>0</v>
      </c>
      <c r="M577" s="9">
        <f t="shared" si="1359"/>
        <v>1</v>
      </c>
      <c r="N577" s="9">
        <f t="shared" si="1360"/>
        <v>0</v>
      </c>
      <c r="O577" s="9">
        <f t="shared" si="1361"/>
        <v>1</v>
      </c>
      <c r="P577" s="8">
        <v>1.0</v>
      </c>
      <c r="AC577" s="11">
        <f t="shared" si="1362"/>
        <v>-0.1129027504</v>
      </c>
      <c r="AD577" s="11">
        <f t="shared" si="1363"/>
        <v>-0.9055767098</v>
      </c>
      <c r="AE577" s="11">
        <f t="shared" ref="AE577:AF577" si="1368">IF(AC577&lt;0,0,AC577)</f>
        <v>0</v>
      </c>
      <c r="AF577" s="11">
        <f t="shared" si="1368"/>
        <v>0</v>
      </c>
      <c r="AG577" s="11">
        <f t="shared" si="1365"/>
        <v>0</v>
      </c>
      <c r="AH577" s="11">
        <f t="shared" si="1366"/>
        <v>1</v>
      </c>
    </row>
    <row r="578" hidden="1">
      <c r="A578" s="12">
        <v>1.0</v>
      </c>
      <c r="B578" s="12">
        <v>3.0</v>
      </c>
      <c r="C578" s="12" t="s">
        <v>30</v>
      </c>
      <c r="D578" s="13"/>
      <c r="E578" s="12">
        <v>7.75</v>
      </c>
      <c r="F578" s="12" t="s">
        <v>33</v>
      </c>
      <c r="G578" s="12">
        <v>0.0</v>
      </c>
      <c r="H578" s="12">
        <v>0.0</v>
      </c>
      <c r="I578" s="12"/>
      <c r="J578" s="12"/>
      <c r="K578" s="13"/>
      <c r="L578" s="13"/>
      <c r="M578" s="13"/>
      <c r="N578" s="13"/>
      <c r="O578" s="13"/>
      <c r="P578" s="13"/>
    </row>
    <row r="579">
      <c r="A579" s="8">
        <v>0.0</v>
      </c>
      <c r="B579" s="8">
        <v>3.0</v>
      </c>
      <c r="C579" s="8" t="s">
        <v>28</v>
      </c>
      <c r="D579" s="8">
        <v>16.0</v>
      </c>
      <c r="E579" s="8">
        <v>8.05</v>
      </c>
      <c r="F579" s="8" t="s">
        <v>29</v>
      </c>
      <c r="G579" s="8">
        <v>0.0</v>
      </c>
      <c r="H579" s="8">
        <v>0.0</v>
      </c>
      <c r="I579" s="8">
        <f t="shared" ref="I579:I582" si="1370">D579:D1003/$D$1</f>
        <v>0.2</v>
      </c>
      <c r="J579" s="8">
        <f t="shared" ref="J579:J582" si="1371">LOG10(E579:E1003 +1)</f>
        <v>0.9566485792</v>
      </c>
      <c r="K579" s="9">
        <f t="shared" ref="K579:K582" si="1372">IF(B579=1, 1, 0)</f>
        <v>0</v>
      </c>
      <c r="L579" s="9">
        <f t="shared" ref="L579:L582" si="1373">IF(B579=2, 1, 0)</f>
        <v>0</v>
      </c>
      <c r="M579" s="9">
        <f t="shared" ref="M579:M582" si="1374">IF(F579="S", 1, 0)</f>
        <v>1</v>
      </c>
      <c r="N579" s="9">
        <f t="shared" ref="N579:N582" si="1375">IF(F579="C", 1,0)</f>
        <v>0</v>
      </c>
      <c r="O579" s="9">
        <f t="shared" ref="O579:O582" si="1376">IF(C579="male", 1,0)</f>
        <v>1</v>
      </c>
      <c r="P579" s="8">
        <v>1.0</v>
      </c>
      <c r="AC579" s="11">
        <f t="shared" ref="AC579:AC582" si="1377">SUMPRODUCT(G579:P579, $R$5:$AA$5)</f>
        <v>0.4190467684</v>
      </c>
      <c r="AD579" s="11">
        <f t="shared" ref="AD579:AD582" si="1378">SUMPRODUCT(G579:P579, $R$6:$AA$6)</f>
        <v>-0.7366455154</v>
      </c>
      <c r="AE579" s="11">
        <f t="shared" ref="AE579:AF579" si="1369">IF(AC579&lt;0,0,AC579)</f>
        <v>0.4190467684</v>
      </c>
      <c r="AF579" s="11">
        <f t="shared" si="1369"/>
        <v>0</v>
      </c>
      <c r="AG579" s="11">
        <f t="shared" ref="AG579:AG582" si="1380">AE579+AF579</f>
        <v>0.4190467684</v>
      </c>
      <c r="AH579" s="11">
        <f t="shared" ref="AH579:AH582" si="1381">(A579-AG579)^2</f>
        <v>0.1756001941</v>
      </c>
    </row>
    <row r="580">
      <c r="A580" s="12">
        <v>0.0</v>
      </c>
      <c r="B580" s="12">
        <v>3.0</v>
      </c>
      <c r="C580" s="12" t="s">
        <v>28</v>
      </c>
      <c r="D580" s="12">
        <v>19.0</v>
      </c>
      <c r="E580" s="12">
        <v>14.5</v>
      </c>
      <c r="F580" s="12" t="s">
        <v>29</v>
      </c>
      <c r="G580" s="12">
        <v>0.0</v>
      </c>
      <c r="H580" s="12">
        <v>0.0</v>
      </c>
      <c r="I580" s="12">
        <f t="shared" si="1370"/>
        <v>0.2375</v>
      </c>
      <c r="J580" s="12">
        <f t="shared" si="1371"/>
        <v>1.190331698</v>
      </c>
      <c r="K580" s="13">
        <f t="shared" si="1372"/>
        <v>0</v>
      </c>
      <c r="L580" s="13">
        <f t="shared" si="1373"/>
        <v>0</v>
      </c>
      <c r="M580" s="13">
        <f t="shared" si="1374"/>
        <v>1</v>
      </c>
      <c r="N580" s="13">
        <f t="shared" si="1375"/>
        <v>0</v>
      </c>
      <c r="O580" s="13">
        <f t="shared" si="1376"/>
        <v>1</v>
      </c>
      <c r="P580" s="12">
        <v>1.0</v>
      </c>
      <c r="AC580" s="11">
        <f t="shared" si="1377"/>
        <v>0.3426189739</v>
      </c>
      <c r="AD580" s="11">
        <f t="shared" si="1378"/>
        <v>-0.8103079305</v>
      </c>
      <c r="AE580" s="11">
        <f t="shared" ref="AE580:AF580" si="1379">IF(AC580&lt;0,0,AC580)</f>
        <v>0.3426189739</v>
      </c>
      <c r="AF580" s="11">
        <f t="shared" si="1379"/>
        <v>0</v>
      </c>
      <c r="AG580" s="11">
        <f t="shared" si="1380"/>
        <v>0.3426189739</v>
      </c>
      <c r="AH580" s="11">
        <f t="shared" si="1381"/>
        <v>0.1173877613</v>
      </c>
    </row>
    <row r="581">
      <c r="A581" s="8">
        <v>1.0</v>
      </c>
      <c r="B581" s="8">
        <v>2.0</v>
      </c>
      <c r="C581" s="8" t="s">
        <v>30</v>
      </c>
      <c r="D581" s="8">
        <v>34.0</v>
      </c>
      <c r="E581" s="8">
        <v>13.0</v>
      </c>
      <c r="F581" s="8" t="s">
        <v>29</v>
      </c>
      <c r="G581" s="8">
        <v>0.0</v>
      </c>
      <c r="H581" s="8">
        <v>0.0</v>
      </c>
      <c r="I581" s="8">
        <f t="shared" si="1370"/>
        <v>0.425</v>
      </c>
      <c r="J581" s="8">
        <f t="shared" si="1371"/>
        <v>1.146128036</v>
      </c>
      <c r="K581" s="9">
        <f t="shared" si="1372"/>
        <v>0</v>
      </c>
      <c r="L581" s="9">
        <f t="shared" si="1373"/>
        <v>1</v>
      </c>
      <c r="M581" s="9">
        <f t="shared" si="1374"/>
        <v>1</v>
      </c>
      <c r="N581" s="9">
        <f t="shared" si="1375"/>
        <v>0</v>
      </c>
      <c r="O581" s="9">
        <f t="shared" si="1376"/>
        <v>0</v>
      </c>
      <c r="P581" s="8">
        <v>1.0</v>
      </c>
      <c r="AC581" s="11">
        <f t="shared" si="1377"/>
        <v>0.002915118887</v>
      </c>
      <c r="AD581" s="11">
        <f t="shared" si="1378"/>
        <v>-0.8805941508</v>
      </c>
      <c r="AE581" s="11">
        <f t="shared" ref="AE581:AF581" si="1382">IF(AC581&lt;0,0,AC581)</f>
        <v>0.002915118887</v>
      </c>
      <c r="AF581" s="11">
        <f t="shared" si="1382"/>
        <v>0</v>
      </c>
      <c r="AG581" s="11">
        <f t="shared" si="1380"/>
        <v>0.002915118887</v>
      </c>
      <c r="AH581" s="11">
        <f t="shared" si="1381"/>
        <v>0.9941782601</v>
      </c>
    </row>
    <row r="582">
      <c r="A582" s="12">
        <v>1.0</v>
      </c>
      <c r="B582" s="12">
        <v>1.0</v>
      </c>
      <c r="C582" s="12" t="s">
        <v>30</v>
      </c>
      <c r="D582" s="12">
        <v>39.0</v>
      </c>
      <c r="E582" s="12">
        <v>55.9</v>
      </c>
      <c r="F582" s="12" t="s">
        <v>29</v>
      </c>
      <c r="G582" s="12">
        <v>1.0</v>
      </c>
      <c r="H582" s="12">
        <v>0.0</v>
      </c>
      <c r="I582" s="12">
        <f t="shared" si="1370"/>
        <v>0.4875</v>
      </c>
      <c r="J582" s="12">
        <f t="shared" si="1371"/>
        <v>1.755112266</v>
      </c>
      <c r="K582" s="13">
        <f t="shared" si="1372"/>
        <v>1</v>
      </c>
      <c r="L582" s="13">
        <f t="shared" si="1373"/>
        <v>0</v>
      </c>
      <c r="M582" s="13">
        <f t="shared" si="1374"/>
        <v>1</v>
      </c>
      <c r="N582" s="13">
        <f t="shared" si="1375"/>
        <v>0</v>
      </c>
      <c r="O582" s="13">
        <f t="shared" si="1376"/>
        <v>0</v>
      </c>
      <c r="P582" s="12">
        <v>1.0</v>
      </c>
      <c r="AC582" s="11">
        <f t="shared" si="1377"/>
        <v>-0.3977922746</v>
      </c>
      <c r="AD582" s="11">
        <f t="shared" si="1378"/>
        <v>-0.4773735822</v>
      </c>
      <c r="AE582" s="11">
        <f t="shared" ref="AE582:AF582" si="1383">IF(AC582&lt;0,0,AC582)</f>
        <v>0</v>
      </c>
      <c r="AF582" s="11">
        <f t="shared" si="1383"/>
        <v>0</v>
      </c>
      <c r="AG582" s="11">
        <f t="shared" si="1380"/>
        <v>0</v>
      </c>
      <c r="AH582" s="11">
        <f t="shared" si="1381"/>
        <v>1</v>
      </c>
    </row>
    <row r="583" hidden="1">
      <c r="A583" s="8">
        <v>0.0</v>
      </c>
      <c r="B583" s="8">
        <v>3.0</v>
      </c>
      <c r="C583" s="8" t="s">
        <v>30</v>
      </c>
      <c r="D583" s="9"/>
      <c r="E583" s="8">
        <v>14.4583</v>
      </c>
      <c r="F583" s="8" t="s">
        <v>31</v>
      </c>
      <c r="G583" s="8">
        <v>1.0</v>
      </c>
      <c r="H583" s="8">
        <v>0.0</v>
      </c>
      <c r="I583" s="8"/>
      <c r="J583" s="8"/>
      <c r="K583" s="9"/>
      <c r="L583" s="9"/>
      <c r="M583" s="9"/>
      <c r="N583" s="9"/>
      <c r="O583" s="9"/>
      <c r="P583" s="9"/>
    </row>
    <row r="584">
      <c r="A584" s="12">
        <v>1.0</v>
      </c>
      <c r="B584" s="12">
        <v>3.0</v>
      </c>
      <c r="C584" s="12" t="s">
        <v>28</v>
      </c>
      <c r="D584" s="12">
        <v>32.0</v>
      </c>
      <c r="E584" s="12">
        <v>7.925</v>
      </c>
      <c r="F584" s="12" t="s">
        <v>29</v>
      </c>
      <c r="G584" s="12">
        <v>0.0</v>
      </c>
      <c r="H584" s="12">
        <v>0.0</v>
      </c>
      <c r="I584" s="12">
        <f t="shared" ref="I584:I588" si="1385">D584:D1003/$D$1</f>
        <v>0.4</v>
      </c>
      <c r="J584" s="12">
        <f t="shared" ref="J584:J588" si="1386">LOG10(E584:E1003 +1)</f>
        <v>0.9506082248</v>
      </c>
      <c r="K584" s="13">
        <f t="shared" ref="K584:K588" si="1387">IF(B584=1, 1, 0)</f>
        <v>0</v>
      </c>
      <c r="L584" s="13">
        <f t="shared" ref="L584:L588" si="1388">IF(B584=2, 1, 0)</f>
        <v>0</v>
      </c>
      <c r="M584" s="13">
        <f t="shared" ref="M584:M588" si="1389">IF(F584="S", 1, 0)</f>
        <v>1</v>
      </c>
      <c r="N584" s="13">
        <f t="shared" ref="N584:N588" si="1390">IF(F584="C", 1,0)</f>
        <v>0</v>
      </c>
      <c r="O584" s="13">
        <f t="shared" ref="O584:O588" si="1391">IF(C584="male", 1,0)</f>
        <v>1</v>
      </c>
      <c r="P584" s="12">
        <v>1.0</v>
      </c>
      <c r="AC584" s="11">
        <f t="shared" ref="AC584:AC588" si="1392">SUMPRODUCT(G584:P584, $R$5:$AA$5)</f>
        <v>0.4611034819</v>
      </c>
      <c r="AD584" s="11">
        <f t="shared" ref="AD584:AD588" si="1393">SUMPRODUCT(G584:P584, $R$6:$AA$6)</f>
        <v>-0.777999416</v>
      </c>
      <c r="AE584" s="11">
        <f t="shared" ref="AE584:AF584" si="1384">IF(AC584&lt;0,0,AC584)</f>
        <v>0.4611034819</v>
      </c>
      <c r="AF584" s="11">
        <f t="shared" si="1384"/>
        <v>0</v>
      </c>
      <c r="AG584" s="11">
        <f t="shared" ref="AG584:AG588" si="1395">AE584+AF584</f>
        <v>0.4611034819</v>
      </c>
      <c r="AH584" s="11">
        <f t="shared" ref="AH584:AH588" si="1396">(A584-AG584)^2</f>
        <v>0.2904094573</v>
      </c>
    </row>
    <row r="585">
      <c r="A585" s="8">
        <v>1.0</v>
      </c>
      <c r="B585" s="8">
        <v>2.0</v>
      </c>
      <c r="C585" s="8" t="s">
        <v>30</v>
      </c>
      <c r="D585" s="8">
        <v>25.0</v>
      </c>
      <c r="E585" s="8">
        <v>30.0</v>
      </c>
      <c r="F585" s="8" t="s">
        <v>29</v>
      </c>
      <c r="G585" s="8">
        <v>1.0</v>
      </c>
      <c r="H585" s="8">
        <v>1.0</v>
      </c>
      <c r="I585" s="8">
        <f t="shared" si="1385"/>
        <v>0.3125</v>
      </c>
      <c r="J585" s="8">
        <f t="shared" si="1386"/>
        <v>1.491361694</v>
      </c>
      <c r="K585" s="9">
        <f t="shared" si="1387"/>
        <v>0</v>
      </c>
      <c r="L585" s="9">
        <f t="shared" si="1388"/>
        <v>1</v>
      </c>
      <c r="M585" s="9">
        <f t="shared" si="1389"/>
        <v>1</v>
      </c>
      <c r="N585" s="9">
        <f t="shared" si="1390"/>
        <v>0</v>
      </c>
      <c r="O585" s="9">
        <f t="shared" si="1391"/>
        <v>0</v>
      </c>
      <c r="P585" s="8">
        <v>1.0</v>
      </c>
      <c r="AC585" s="11">
        <f t="shared" si="1392"/>
        <v>-0.09472237031</v>
      </c>
      <c r="AD585" s="11">
        <f t="shared" si="1393"/>
        <v>-0.8571258421</v>
      </c>
      <c r="AE585" s="11">
        <f t="shared" ref="AE585:AF585" si="1394">IF(AC585&lt;0,0,AC585)</f>
        <v>0</v>
      </c>
      <c r="AF585" s="11">
        <f t="shared" si="1394"/>
        <v>0</v>
      </c>
      <c r="AG585" s="11">
        <f t="shared" si="1395"/>
        <v>0</v>
      </c>
      <c r="AH585" s="11">
        <f t="shared" si="1396"/>
        <v>1</v>
      </c>
    </row>
    <row r="586">
      <c r="A586" s="12">
        <v>1.0</v>
      </c>
      <c r="B586" s="12">
        <v>1.0</v>
      </c>
      <c r="C586" s="12" t="s">
        <v>30</v>
      </c>
      <c r="D586" s="12">
        <v>39.0</v>
      </c>
      <c r="E586" s="12">
        <v>110.8833</v>
      </c>
      <c r="F586" s="12" t="s">
        <v>31</v>
      </c>
      <c r="G586" s="12">
        <v>1.0</v>
      </c>
      <c r="H586" s="12">
        <v>1.0</v>
      </c>
      <c r="I586" s="12">
        <f t="shared" si="1385"/>
        <v>0.4875</v>
      </c>
      <c r="J586" s="12">
        <f t="shared" si="1386"/>
        <v>2.048765267</v>
      </c>
      <c r="K586" s="13">
        <f t="shared" si="1387"/>
        <v>1</v>
      </c>
      <c r="L586" s="13">
        <f t="shared" si="1388"/>
        <v>0</v>
      </c>
      <c r="M586" s="13">
        <f t="shared" si="1389"/>
        <v>0</v>
      </c>
      <c r="N586" s="13">
        <f t="shared" si="1390"/>
        <v>1</v>
      </c>
      <c r="O586" s="13">
        <f t="shared" si="1391"/>
        <v>0</v>
      </c>
      <c r="P586" s="12">
        <v>1.0</v>
      </c>
      <c r="AC586" s="11">
        <f t="shared" si="1392"/>
        <v>-0.8738331355</v>
      </c>
      <c r="AD586" s="11">
        <f t="shared" si="1393"/>
        <v>-0.1202952541</v>
      </c>
      <c r="AE586" s="11">
        <f t="shared" ref="AE586:AF586" si="1397">IF(AC586&lt;0,0,AC586)</f>
        <v>0</v>
      </c>
      <c r="AF586" s="11">
        <f t="shared" si="1397"/>
        <v>0</v>
      </c>
      <c r="AG586" s="11">
        <f t="shared" si="1395"/>
        <v>0</v>
      </c>
      <c r="AH586" s="11">
        <f t="shared" si="1396"/>
        <v>1</v>
      </c>
    </row>
    <row r="587">
      <c r="A587" s="8">
        <v>0.0</v>
      </c>
      <c r="B587" s="8">
        <v>2.0</v>
      </c>
      <c r="C587" s="8" t="s">
        <v>28</v>
      </c>
      <c r="D587" s="8">
        <v>54.0</v>
      </c>
      <c r="E587" s="8">
        <v>26.0</v>
      </c>
      <c r="F587" s="8" t="s">
        <v>29</v>
      </c>
      <c r="G587" s="8">
        <v>0.0</v>
      </c>
      <c r="H587" s="8">
        <v>0.0</v>
      </c>
      <c r="I587" s="8">
        <f t="shared" si="1385"/>
        <v>0.675</v>
      </c>
      <c r="J587" s="8">
        <f t="shared" si="1386"/>
        <v>1.431363764</v>
      </c>
      <c r="K587" s="9">
        <f t="shared" si="1387"/>
        <v>0</v>
      </c>
      <c r="L587" s="9">
        <f t="shared" si="1388"/>
        <v>1</v>
      </c>
      <c r="M587" s="9">
        <f t="shared" si="1389"/>
        <v>1</v>
      </c>
      <c r="N587" s="9">
        <f t="shared" si="1390"/>
        <v>0</v>
      </c>
      <c r="O587" s="9">
        <f t="shared" si="1391"/>
        <v>1</v>
      </c>
      <c r="P587" s="8">
        <v>1.0</v>
      </c>
      <c r="AC587" s="11">
        <f t="shared" si="1392"/>
        <v>0.2604219892</v>
      </c>
      <c r="AD587" s="11">
        <f t="shared" si="1393"/>
        <v>-1.179589535</v>
      </c>
      <c r="AE587" s="11">
        <f t="shared" ref="AE587:AF587" si="1398">IF(AC587&lt;0,0,AC587)</f>
        <v>0.2604219892</v>
      </c>
      <c r="AF587" s="11">
        <f t="shared" si="1398"/>
        <v>0</v>
      </c>
      <c r="AG587" s="11">
        <f t="shared" si="1395"/>
        <v>0.2604219892</v>
      </c>
      <c r="AH587" s="11">
        <f t="shared" si="1396"/>
        <v>0.06781961243</v>
      </c>
    </row>
    <row r="588">
      <c r="A588" s="12">
        <v>0.0</v>
      </c>
      <c r="B588" s="12">
        <v>1.0</v>
      </c>
      <c r="C588" s="12" t="s">
        <v>28</v>
      </c>
      <c r="D588" s="12">
        <v>36.0</v>
      </c>
      <c r="E588" s="12">
        <v>40.125</v>
      </c>
      <c r="F588" s="12" t="s">
        <v>31</v>
      </c>
      <c r="G588" s="12">
        <v>0.0</v>
      </c>
      <c r="H588" s="12">
        <v>0.0</v>
      </c>
      <c r="I588" s="12">
        <f t="shared" si="1385"/>
        <v>0.45</v>
      </c>
      <c r="J588" s="12">
        <f t="shared" si="1386"/>
        <v>1.614105911</v>
      </c>
      <c r="K588" s="13">
        <f t="shared" si="1387"/>
        <v>1</v>
      </c>
      <c r="L588" s="13">
        <f t="shared" si="1388"/>
        <v>0</v>
      </c>
      <c r="M588" s="13">
        <f t="shared" si="1389"/>
        <v>0</v>
      </c>
      <c r="N588" s="13">
        <f t="shared" si="1390"/>
        <v>1</v>
      </c>
      <c r="O588" s="13">
        <f t="shared" si="1391"/>
        <v>1</v>
      </c>
      <c r="P588" s="12">
        <v>1.0</v>
      </c>
      <c r="AC588" s="11">
        <f t="shared" si="1392"/>
        <v>-0.4639377346</v>
      </c>
      <c r="AD588" s="11">
        <f t="shared" si="1393"/>
        <v>-0.2514995526</v>
      </c>
      <c r="AE588" s="11">
        <f t="shared" ref="AE588:AF588" si="1399">IF(AC588&lt;0,0,AC588)</f>
        <v>0</v>
      </c>
      <c r="AF588" s="11">
        <f t="shared" si="1399"/>
        <v>0</v>
      </c>
      <c r="AG588" s="11">
        <f t="shared" si="1395"/>
        <v>0</v>
      </c>
      <c r="AH588" s="11">
        <f t="shared" si="1396"/>
        <v>0</v>
      </c>
    </row>
    <row r="589" hidden="1">
      <c r="A589" s="8">
        <v>0.0</v>
      </c>
      <c r="B589" s="8">
        <v>3.0</v>
      </c>
      <c r="C589" s="8" t="s">
        <v>28</v>
      </c>
      <c r="D589" s="9"/>
      <c r="E589" s="8">
        <v>8.7125</v>
      </c>
      <c r="F589" s="8" t="s">
        <v>31</v>
      </c>
      <c r="G589" s="8">
        <v>0.0</v>
      </c>
      <c r="H589" s="8">
        <v>0.0</v>
      </c>
      <c r="I589" s="8"/>
      <c r="J589" s="8"/>
      <c r="K589" s="9"/>
      <c r="L589" s="9"/>
      <c r="M589" s="9"/>
      <c r="N589" s="9"/>
      <c r="O589" s="9"/>
      <c r="P589" s="9"/>
    </row>
    <row r="590">
      <c r="A590" s="12">
        <v>1.0</v>
      </c>
      <c r="B590" s="12">
        <v>1.0</v>
      </c>
      <c r="C590" s="12" t="s">
        <v>30</v>
      </c>
      <c r="D590" s="12">
        <v>18.0</v>
      </c>
      <c r="E590" s="12">
        <v>79.65</v>
      </c>
      <c r="F590" s="12" t="s">
        <v>29</v>
      </c>
      <c r="G590" s="12">
        <v>0.0</v>
      </c>
      <c r="H590" s="12">
        <v>2.0</v>
      </c>
      <c r="I590" s="12">
        <f t="shared" ref="I590:I593" si="1401">D590:D1003/$D$1</f>
        <v>0.225</v>
      </c>
      <c r="J590" s="12">
        <f t="shared" ref="J590:J593" si="1402">LOG10(E590:E1003 +1)</f>
        <v>1.906604372</v>
      </c>
      <c r="K590" s="13">
        <f t="shared" ref="K590:K593" si="1403">IF(B590=1, 1, 0)</f>
        <v>1</v>
      </c>
      <c r="L590" s="13">
        <f t="shared" ref="L590:L593" si="1404">IF(B590=2, 1, 0)</f>
        <v>0</v>
      </c>
      <c r="M590" s="13">
        <f t="shared" ref="M590:M593" si="1405">IF(F590="S", 1, 0)</f>
        <v>1</v>
      </c>
      <c r="N590" s="13">
        <f t="shared" ref="N590:N593" si="1406">IF(F590="C", 1,0)</f>
        <v>0</v>
      </c>
      <c r="O590" s="13">
        <f t="shared" ref="O590:O593" si="1407">IF(C590="male", 1,0)</f>
        <v>0</v>
      </c>
      <c r="P590" s="12">
        <v>1.0</v>
      </c>
      <c r="AC590" s="11">
        <f t="shared" ref="AC590:AC593" si="1408">SUMPRODUCT(G590:P590, $R$5:$AA$5)</f>
        <v>-0.8021795843</v>
      </c>
      <c r="AD590" s="11">
        <f t="shared" ref="AD590:AD593" si="1409">SUMPRODUCT(G590:P590, $R$6:$AA$6)</f>
        <v>-1.351939749</v>
      </c>
      <c r="AE590" s="11">
        <f t="shared" ref="AE590:AF590" si="1400">IF(AC590&lt;0,0,AC590)</f>
        <v>0</v>
      </c>
      <c r="AF590" s="11">
        <f t="shared" si="1400"/>
        <v>0</v>
      </c>
      <c r="AG590" s="11">
        <f t="shared" ref="AG590:AG593" si="1411">AE590+AF590</f>
        <v>0</v>
      </c>
      <c r="AH590" s="11">
        <f t="shared" ref="AH590:AH593" si="1412">(A590-AG590)^2</f>
        <v>1</v>
      </c>
    </row>
    <row r="591">
      <c r="A591" s="8">
        <v>0.0</v>
      </c>
      <c r="B591" s="8">
        <v>2.0</v>
      </c>
      <c r="C591" s="8" t="s">
        <v>28</v>
      </c>
      <c r="D591" s="8">
        <v>47.0</v>
      </c>
      <c r="E591" s="8">
        <v>15.0</v>
      </c>
      <c r="F591" s="8" t="s">
        <v>29</v>
      </c>
      <c r="G591" s="8">
        <v>0.0</v>
      </c>
      <c r="H591" s="8">
        <v>0.0</v>
      </c>
      <c r="I591" s="8">
        <f t="shared" si="1401"/>
        <v>0.5875</v>
      </c>
      <c r="J591" s="8">
        <f t="shared" si="1402"/>
        <v>1.204119983</v>
      </c>
      <c r="K591" s="9">
        <f t="shared" si="1403"/>
        <v>0</v>
      </c>
      <c r="L591" s="9">
        <f t="shared" si="1404"/>
        <v>1</v>
      </c>
      <c r="M591" s="9">
        <f t="shared" si="1405"/>
        <v>1</v>
      </c>
      <c r="N591" s="9">
        <f t="shared" si="1406"/>
        <v>0</v>
      </c>
      <c r="O591" s="9">
        <f t="shared" si="1407"/>
        <v>1</v>
      </c>
      <c r="P591" s="8">
        <v>1.0</v>
      </c>
      <c r="AC591" s="11">
        <f t="shared" si="1408"/>
        <v>0.3245656985</v>
      </c>
      <c r="AD591" s="11">
        <f t="shared" si="1409"/>
        <v>-1.096972196</v>
      </c>
      <c r="AE591" s="11">
        <f t="shared" ref="AE591:AF591" si="1410">IF(AC591&lt;0,0,AC591)</f>
        <v>0.3245656985</v>
      </c>
      <c r="AF591" s="11">
        <f t="shared" si="1410"/>
        <v>0</v>
      </c>
      <c r="AG591" s="11">
        <f t="shared" si="1411"/>
        <v>0.3245656985</v>
      </c>
      <c r="AH591" s="11">
        <f t="shared" si="1412"/>
        <v>0.1053428927</v>
      </c>
    </row>
    <row r="592">
      <c r="A592" s="12">
        <v>1.0</v>
      </c>
      <c r="B592" s="12">
        <v>1.0</v>
      </c>
      <c r="C592" s="12" t="s">
        <v>28</v>
      </c>
      <c r="D592" s="12">
        <v>60.0</v>
      </c>
      <c r="E592" s="12">
        <v>79.2</v>
      </c>
      <c r="F592" s="12" t="s">
        <v>31</v>
      </c>
      <c r="G592" s="12">
        <v>1.0</v>
      </c>
      <c r="H592" s="12">
        <v>1.0</v>
      </c>
      <c r="I592" s="12">
        <f t="shared" si="1401"/>
        <v>0.75</v>
      </c>
      <c r="J592" s="12">
        <f t="shared" si="1402"/>
        <v>1.904174368</v>
      </c>
      <c r="K592" s="13">
        <f t="shared" si="1403"/>
        <v>1</v>
      </c>
      <c r="L592" s="13">
        <f t="shared" si="1404"/>
        <v>0</v>
      </c>
      <c r="M592" s="13">
        <f t="shared" si="1405"/>
        <v>0</v>
      </c>
      <c r="N592" s="13">
        <f t="shared" si="1406"/>
        <v>1</v>
      </c>
      <c r="O592" s="13">
        <f t="shared" si="1407"/>
        <v>1</v>
      </c>
      <c r="P592" s="12">
        <v>1.0</v>
      </c>
      <c r="AC592" s="11">
        <f t="shared" si="1408"/>
        <v>-0.4594987952</v>
      </c>
      <c r="AD592" s="11">
        <f t="shared" si="1409"/>
        <v>-0.3013365819</v>
      </c>
      <c r="AE592" s="11">
        <f t="shared" ref="AE592:AF592" si="1413">IF(AC592&lt;0,0,AC592)</f>
        <v>0</v>
      </c>
      <c r="AF592" s="11">
        <f t="shared" si="1413"/>
        <v>0</v>
      </c>
      <c r="AG592" s="11">
        <f t="shared" si="1411"/>
        <v>0</v>
      </c>
      <c r="AH592" s="11">
        <f t="shared" si="1412"/>
        <v>1</v>
      </c>
    </row>
    <row r="593">
      <c r="A593" s="8">
        <v>0.0</v>
      </c>
      <c r="B593" s="8">
        <v>3.0</v>
      </c>
      <c r="C593" s="8" t="s">
        <v>28</v>
      </c>
      <c r="D593" s="8">
        <v>22.0</v>
      </c>
      <c r="E593" s="8">
        <v>8.05</v>
      </c>
      <c r="F593" s="8" t="s">
        <v>29</v>
      </c>
      <c r="G593" s="8">
        <v>0.0</v>
      </c>
      <c r="H593" s="8">
        <v>0.0</v>
      </c>
      <c r="I593" s="8">
        <f t="shared" si="1401"/>
        <v>0.275</v>
      </c>
      <c r="J593" s="8">
        <f t="shared" si="1402"/>
        <v>0.9566485792</v>
      </c>
      <c r="K593" s="9">
        <f t="shared" si="1403"/>
        <v>0</v>
      </c>
      <c r="L593" s="9">
        <f t="shared" si="1404"/>
        <v>0</v>
      </c>
      <c r="M593" s="9">
        <f t="shared" si="1405"/>
        <v>1</v>
      </c>
      <c r="N593" s="9">
        <f t="shared" si="1406"/>
        <v>0</v>
      </c>
      <c r="O593" s="9">
        <f t="shared" si="1407"/>
        <v>1</v>
      </c>
      <c r="P593" s="8">
        <v>1.0</v>
      </c>
      <c r="AC593" s="11">
        <f t="shared" si="1408"/>
        <v>0.4340047124</v>
      </c>
      <c r="AD593" s="11">
        <f t="shared" si="1409"/>
        <v>-0.7527890104</v>
      </c>
      <c r="AE593" s="11">
        <f t="shared" ref="AE593:AF593" si="1414">IF(AC593&lt;0,0,AC593)</f>
        <v>0.4340047124</v>
      </c>
      <c r="AF593" s="11">
        <f t="shared" si="1414"/>
        <v>0</v>
      </c>
      <c r="AG593" s="11">
        <f t="shared" si="1411"/>
        <v>0.4340047124</v>
      </c>
      <c r="AH593" s="11">
        <f t="shared" si="1412"/>
        <v>0.1883600904</v>
      </c>
    </row>
    <row r="594" hidden="1">
      <c r="A594" s="12">
        <v>0.0</v>
      </c>
      <c r="B594" s="12">
        <v>3.0</v>
      </c>
      <c r="C594" s="12" t="s">
        <v>28</v>
      </c>
      <c r="D594" s="13"/>
      <c r="E594" s="12">
        <v>8.05</v>
      </c>
      <c r="F594" s="12" t="s">
        <v>29</v>
      </c>
      <c r="G594" s="12">
        <v>0.0</v>
      </c>
      <c r="H594" s="12">
        <v>0.0</v>
      </c>
      <c r="I594" s="12"/>
      <c r="J594" s="12"/>
      <c r="K594" s="13"/>
      <c r="L594" s="13"/>
      <c r="M594" s="13"/>
      <c r="N594" s="13"/>
      <c r="O594" s="13"/>
      <c r="P594" s="13"/>
    </row>
    <row r="595">
      <c r="A595" s="8">
        <v>0.0</v>
      </c>
      <c r="B595" s="8">
        <v>3.0</v>
      </c>
      <c r="C595" s="8" t="s">
        <v>28</v>
      </c>
      <c r="D595" s="8">
        <v>35.0</v>
      </c>
      <c r="E595" s="8">
        <v>7.125</v>
      </c>
      <c r="F595" s="8" t="s">
        <v>29</v>
      </c>
      <c r="G595" s="8">
        <v>0.0</v>
      </c>
      <c r="H595" s="8">
        <v>0.0</v>
      </c>
      <c r="I595" s="8">
        <f t="shared" ref="I595:I597" si="1416">D595:D1003/$D$1</f>
        <v>0.4375</v>
      </c>
      <c r="J595" s="8">
        <f t="shared" ref="J595:J597" si="1417">LOG10(E595:E1003 +1)</f>
        <v>0.9098233697</v>
      </c>
      <c r="K595" s="9">
        <f t="shared" ref="K595:K597" si="1418">IF(B595=1, 1, 0)</f>
        <v>0</v>
      </c>
      <c r="L595" s="9">
        <f t="shared" ref="L595:L597" si="1419">IF(B595=2, 1, 0)</f>
        <v>0</v>
      </c>
      <c r="M595" s="9">
        <f t="shared" ref="M595:M597" si="1420">IF(F595="S", 1, 0)</f>
        <v>1</v>
      </c>
      <c r="N595" s="9">
        <f t="shared" ref="N595:N597" si="1421">IF(F595="C", 1,0)</f>
        <v>0</v>
      </c>
      <c r="O595" s="9">
        <f t="shared" ref="O595:O597" si="1422">IF(C595="male", 1,0)</f>
        <v>1</v>
      </c>
      <c r="P595" s="8">
        <v>1.0</v>
      </c>
      <c r="AC595" s="11">
        <f t="shared" ref="AC595:AC597" si="1423">SUMPRODUCT(G595:P595, $R$5:$AA$5)</f>
        <v>0.4832267522</v>
      </c>
      <c r="AD595" s="11">
        <f t="shared" ref="AD595:AD597" si="1424">SUMPRODUCT(G595:P595, $R$6:$AA$6)</f>
        <v>-0.7746235848</v>
      </c>
      <c r="AE595" s="11">
        <f t="shared" ref="AE595:AF595" si="1415">IF(AC595&lt;0,0,AC595)</f>
        <v>0.4832267522</v>
      </c>
      <c r="AF595" s="11">
        <f t="shared" si="1415"/>
        <v>0</v>
      </c>
      <c r="AG595" s="11">
        <f t="shared" ref="AG595:AG597" si="1426">AE595+AF595</f>
        <v>0.4832267522</v>
      </c>
      <c r="AH595" s="11">
        <f t="shared" ref="AH595:AH597" si="1427">(A595-AG595)^2</f>
        <v>0.2335080941</v>
      </c>
    </row>
    <row r="596">
      <c r="A596" s="12">
        <v>1.0</v>
      </c>
      <c r="B596" s="12">
        <v>1.0</v>
      </c>
      <c r="C596" s="12" t="s">
        <v>30</v>
      </c>
      <c r="D596" s="12">
        <v>52.0</v>
      </c>
      <c r="E596" s="12">
        <v>78.2667</v>
      </c>
      <c r="F596" s="12" t="s">
        <v>31</v>
      </c>
      <c r="G596" s="12">
        <v>1.0</v>
      </c>
      <c r="H596" s="12">
        <v>0.0</v>
      </c>
      <c r="I596" s="12">
        <f t="shared" si="1416"/>
        <v>0.65</v>
      </c>
      <c r="J596" s="12">
        <f t="shared" si="1417"/>
        <v>1.899090778</v>
      </c>
      <c r="K596" s="13">
        <f t="shared" si="1418"/>
        <v>1</v>
      </c>
      <c r="L596" s="13">
        <f t="shared" si="1419"/>
        <v>0</v>
      </c>
      <c r="M596" s="13">
        <f t="shared" si="1420"/>
        <v>0</v>
      </c>
      <c r="N596" s="13">
        <f t="shared" si="1421"/>
        <v>1</v>
      </c>
      <c r="O596" s="13">
        <f t="shared" si="1422"/>
        <v>0</v>
      </c>
      <c r="P596" s="12">
        <v>1.0</v>
      </c>
      <c r="AC596" s="11">
        <f t="shared" si="1423"/>
        <v>-0.7047219271</v>
      </c>
      <c r="AD596" s="11">
        <f t="shared" si="1424"/>
        <v>0.1508692243</v>
      </c>
      <c r="AE596" s="11">
        <f t="shared" ref="AE596:AF596" si="1425">IF(AC596&lt;0,0,AC596)</f>
        <v>0</v>
      </c>
      <c r="AF596" s="11">
        <f t="shared" si="1425"/>
        <v>0.1508692243</v>
      </c>
      <c r="AG596" s="11">
        <f t="shared" si="1426"/>
        <v>0.1508692243</v>
      </c>
      <c r="AH596" s="11">
        <f t="shared" si="1427"/>
        <v>0.7210230743</v>
      </c>
    </row>
    <row r="597">
      <c r="A597" s="8">
        <v>0.0</v>
      </c>
      <c r="B597" s="8">
        <v>3.0</v>
      </c>
      <c r="C597" s="8" t="s">
        <v>28</v>
      </c>
      <c r="D597" s="8">
        <v>47.0</v>
      </c>
      <c r="E597" s="8">
        <v>7.25</v>
      </c>
      <c r="F597" s="8" t="s">
        <v>29</v>
      </c>
      <c r="G597" s="8">
        <v>0.0</v>
      </c>
      <c r="H597" s="8">
        <v>0.0</v>
      </c>
      <c r="I597" s="8">
        <f t="shared" si="1416"/>
        <v>0.5875</v>
      </c>
      <c r="J597" s="8">
        <f t="shared" si="1417"/>
        <v>0.9164539485</v>
      </c>
      <c r="K597" s="9">
        <f t="shared" si="1418"/>
        <v>0</v>
      </c>
      <c r="L597" s="9">
        <f t="shared" si="1419"/>
        <v>0</v>
      </c>
      <c r="M597" s="9">
        <f t="shared" si="1420"/>
        <v>1</v>
      </c>
      <c r="N597" s="9">
        <f t="shared" si="1421"/>
        <v>0</v>
      </c>
      <c r="O597" s="9">
        <f t="shared" si="1422"/>
        <v>1</v>
      </c>
      <c r="P597" s="8">
        <v>1.0</v>
      </c>
      <c r="AC597" s="11">
        <f t="shared" si="1423"/>
        <v>0.5107618503</v>
      </c>
      <c r="AD597" s="11">
        <f t="shared" si="1424"/>
        <v>-0.8087716595</v>
      </c>
      <c r="AE597" s="11">
        <f t="shared" ref="AE597:AF597" si="1428">IF(AC597&lt;0,0,AC597)</f>
        <v>0.5107618503</v>
      </c>
      <c r="AF597" s="11">
        <f t="shared" si="1428"/>
        <v>0</v>
      </c>
      <c r="AG597" s="11">
        <f t="shared" si="1426"/>
        <v>0.5107618503</v>
      </c>
      <c r="AH597" s="11">
        <f t="shared" si="1427"/>
        <v>0.2608776677</v>
      </c>
    </row>
    <row r="598" hidden="1">
      <c r="A598" s="12">
        <v>0.0</v>
      </c>
      <c r="B598" s="12">
        <v>3.0</v>
      </c>
      <c r="C598" s="12" t="s">
        <v>30</v>
      </c>
      <c r="D598" s="13"/>
      <c r="E598" s="12">
        <v>7.75</v>
      </c>
      <c r="F598" s="12" t="s">
        <v>33</v>
      </c>
      <c r="G598" s="12">
        <v>0.0</v>
      </c>
      <c r="H598" s="12">
        <v>2.0</v>
      </c>
      <c r="I598" s="12"/>
      <c r="J598" s="12"/>
      <c r="K598" s="13"/>
      <c r="L598" s="13"/>
      <c r="M598" s="13"/>
      <c r="N598" s="13"/>
      <c r="O598" s="13"/>
      <c r="P598" s="13"/>
    </row>
    <row r="599">
      <c r="A599" s="8">
        <v>0.0</v>
      </c>
      <c r="B599" s="8">
        <v>2.0</v>
      </c>
      <c r="C599" s="8" t="s">
        <v>28</v>
      </c>
      <c r="D599" s="8">
        <v>37.0</v>
      </c>
      <c r="E599" s="8">
        <v>26.0</v>
      </c>
      <c r="F599" s="8" t="s">
        <v>29</v>
      </c>
      <c r="G599" s="8">
        <v>1.0</v>
      </c>
      <c r="H599" s="8">
        <v>0.0</v>
      </c>
      <c r="I599" s="8">
        <f t="shared" ref="I599:I600" si="1430">D599:D1003/$D$1</f>
        <v>0.4625</v>
      </c>
      <c r="J599" s="8">
        <f t="shared" ref="J599:J600" si="1431">LOG10(E599:E1003 +1)</f>
        <v>1.431363764</v>
      </c>
      <c r="K599" s="9">
        <f t="shared" ref="K599:K600" si="1432">IF(B599=1, 1, 0)</f>
        <v>0</v>
      </c>
      <c r="L599" s="9">
        <f t="shared" ref="L599:L600" si="1433">IF(B599=2, 1, 0)</f>
        <v>1</v>
      </c>
      <c r="M599" s="9">
        <f t="shared" ref="M599:M600" si="1434">IF(F599="S", 1, 0)</f>
        <v>1</v>
      </c>
      <c r="N599" s="9">
        <f t="shared" ref="N599:N600" si="1435">IF(F599="C", 1,0)</f>
        <v>0</v>
      </c>
      <c r="O599" s="9">
        <f t="shared" ref="O599:O600" si="1436">IF(C599="male", 1,0)</f>
        <v>1</v>
      </c>
      <c r="P599" s="8">
        <v>1.0</v>
      </c>
      <c r="AC599" s="11">
        <f t="shared" ref="AC599:AC600" si="1437">SUMPRODUCT(G599:P599, $R$5:$AA$5)</f>
        <v>0.3497608028</v>
      </c>
      <c r="AD599" s="11">
        <f t="shared" ref="AD599:AD600" si="1438">SUMPRODUCT(G599:P599, $R$6:$AA$6)</f>
        <v>-0.7735645579</v>
      </c>
      <c r="AE599" s="11">
        <f t="shared" ref="AE599:AF599" si="1429">IF(AC599&lt;0,0,AC599)</f>
        <v>0.3497608028</v>
      </c>
      <c r="AF599" s="11">
        <f t="shared" si="1429"/>
        <v>0</v>
      </c>
      <c r="AG599" s="11">
        <f t="shared" ref="AG599:AG600" si="1440">AE599+AF599</f>
        <v>0.3497608028</v>
      </c>
      <c r="AH599" s="11">
        <f t="shared" ref="AH599:AH600" si="1441">(A599-AG599)^2</f>
        <v>0.1223326192</v>
      </c>
    </row>
    <row r="600">
      <c r="A600" s="12">
        <v>0.0</v>
      </c>
      <c r="B600" s="12">
        <v>3.0</v>
      </c>
      <c r="C600" s="12" t="s">
        <v>28</v>
      </c>
      <c r="D600" s="12">
        <v>36.0</v>
      </c>
      <c r="E600" s="12">
        <v>24.15</v>
      </c>
      <c r="F600" s="12" t="s">
        <v>29</v>
      </c>
      <c r="G600" s="12">
        <v>1.0</v>
      </c>
      <c r="H600" s="12">
        <v>1.0</v>
      </c>
      <c r="I600" s="12">
        <f t="shared" si="1430"/>
        <v>0.45</v>
      </c>
      <c r="J600" s="12">
        <f t="shared" si="1431"/>
        <v>1.400537989</v>
      </c>
      <c r="K600" s="13">
        <f t="shared" si="1432"/>
        <v>0</v>
      </c>
      <c r="L600" s="13">
        <f t="shared" si="1433"/>
        <v>0</v>
      </c>
      <c r="M600" s="13">
        <f t="shared" si="1434"/>
        <v>1</v>
      </c>
      <c r="N600" s="13">
        <f t="shared" si="1435"/>
        <v>0</v>
      </c>
      <c r="O600" s="13">
        <f t="shared" si="1436"/>
        <v>1</v>
      </c>
      <c r="P600" s="12">
        <v>1.0</v>
      </c>
      <c r="AC600" s="11">
        <f t="shared" si="1437"/>
        <v>0.3582824608</v>
      </c>
      <c r="AD600" s="11">
        <f t="shared" si="1438"/>
        <v>-0.8188950023</v>
      </c>
      <c r="AE600" s="11">
        <f t="shared" ref="AE600:AF600" si="1439">IF(AC600&lt;0,0,AC600)</f>
        <v>0.3582824608</v>
      </c>
      <c r="AF600" s="11">
        <f t="shared" si="1439"/>
        <v>0</v>
      </c>
      <c r="AG600" s="11">
        <f t="shared" si="1440"/>
        <v>0.3582824608</v>
      </c>
      <c r="AH600" s="11">
        <f t="shared" si="1441"/>
        <v>0.1283663217</v>
      </c>
    </row>
    <row r="601" hidden="1">
      <c r="A601" s="8">
        <v>1.0</v>
      </c>
      <c r="B601" s="8">
        <v>2.0</v>
      </c>
      <c r="C601" s="8" t="s">
        <v>30</v>
      </c>
      <c r="D601" s="9"/>
      <c r="E601" s="8">
        <v>33.0</v>
      </c>
      <c r="F601" s="8" t="s">
        <v>29</v>
      </c>
      <c r="G601" s="8">
        <v>0.0</v>
      </c>
      <c r="H601" s="8">
        <v>0.0</v>
      </c>
      <c r="I601" s="8"/>
      <c r="J601" s="8"/>
      <c r="K601" s="9"/>
      <c r="L601" s="9"/>
      <c r="M601" s="9"/>
      <c r="N601" s="9"/>
      <c r="O601" s="9"/>
      <c r="P601" s="9"/>
    </row>
    <row r="602">
      <c r="A602" s="12">
        <v>0.0</v>
      </c>
      <c r="B602" s="12">
        <v>3.0</v>
      </c>
      <c r="C602" s="12" t="s">
        <v>28</v>
      </c>
      <c r="D602" s="12">
        <v>49.0</v>
      </c>
      <c r="E602" s="12">
        <v>0.0</v>
      </c>
      <c r="F602" s="12" t="s">
        <v>29</v>
      </c>
      <c r="G602" s="12">
        <v>0.0</v>
      </c>
      <c r="H602" s="12">
        <v>0.0</v>
      </c>
      <c r="I602" s="12">
        <f>D602:D1003/$D$1</f>
        <v>0.6125</v>
      </c>
      <c r="J602" s="12">
        <f>LOG10(E602:E1003 +1)</f>
        <v>0</v>
      </c>
      <c r="K602" s="13">
        <f>IF(B602=1, 1, 0)</f>
        <v>0</v>
      </c>
      <c r="L602" s="13">
        <f>IF(B602=2, 1, 0)</f>
        <v>0</v>
      </c>
      <c r="M602" s="13">
        <f>IF(F602="S", 1, 0)</f>
        <v>1</v>
      </c>
      <c r="N602" s="13">
        <f>IF(F602="C", 1,0)</f>
        <v>0</v>
      </c>
      <c r="O602" s="13">
        <f>IF(C602="male", 1,0)</f>
        <v>1</v>
      </c>
      <c r="P602" s="12">
        <v>1.0</v>
      </c>
      <c r="AC602" s="11">
        <f>SUMPRODUCT(G602:P602, $R$5:$AA$5)</f>
        <v>0.8448117701</v>
      </c>
      <c r="AD602" s="11">
        <f>SUMPRODUCT(G602:P602, $R$6:$AA$6)</f>
        <v>-0.5569206094</v>
      </c>
      <c r="AE602" s="11">
        <f t="shared" ref="AE602:AF602" si="1442">IF(AC602&lt;0,0,AC602)</f>
        <v>0.8448117701</v>
      </c>
      <c r="AF602" s="11">
        <f t="shared" si="1442"/>
        <v>0</v>
      </c>
      <c r="AG602" s="11">
        <f>AE602+AF602</f>
        <v>0.8448117701</v>
      </c>
      <c r="AH602" s="11">
        <f>(A602-AG602)^2</f>
        <v>0.7137069269</v>
      </c>
    </row>
    <row r="603" hidden="1">
      <c r="A603" s="8">
        <v>0.0</v>
      </c>
      <c r="B603" s="8">
        <v>3.0</v>
      </c>
      <c r="C603" s="8" t="s">
        <v>28</v>
      </c>
      <c r="D603" s="9"/>
      <c r="E603" s="8">
        <v>7.225</v>
      </c>
      <c r="F603" s="8" t="s">
        <v>31</v>
      </c>
      <c r="G603" s="8">
        <v>0.0</v>
      </c>
      <c r="H603" s="8">
        <v>0.0</v>
      </c>
      <c r="I603" s="8"/>
      <c r="J603" s="8"/>
      <c r="K603" s="9"/>
      <c r="L603" s="9"/>
      <c r="M603" s="9"/>
      <c r="N603" s="9"/>
      <c r="O603" s="9"/>
      <c r="P603" s="9"/>
    </row>
    <row r="604">
      <c r="A604" s="12">
        <v>1.0</v>
      </c>
      <c r="B604" s="12">
        <v>1.0</v>
      </c>
      <c r="C604" s="12" t="s">
        <v>28</v>
      </c>
      <c r="D604" s="12">
        <v>49.0</v>
      </c>
      <c r="E604" s="12">
        <v>56.9292</v>
      </c>
      <c r="F604" s="12" t="s">
        <v>31</v>
      </c>
      <c r="G604" s="12">
        <v>1.0</v>
      </c>
      <c r="H604" s="12">
        <v>0.0</v>
      </c>
      <c r="I604" s="12">
        <f t="shared" ref="I604:I605" si="1444">D604:D1003/$D$1</f>
        <v>0.6125</v>
      </c>
      <c r="J604" s="12">
        <f t="shared" ref="J604:J605" si="1445">LOG10(E604:E1003 +1)</f>
        <v>1.762897531</v>
      </c>
      <c r="K604" s="13">
        <f t="shared" ref="K604:K605" si="1446">IF(B604=1, 1, 0)</f>
        <v>1</v>
      </c>
      <c r="L604" s="13">
        <f t="shared" ref="L604:L605" si="1447">IF(B604=2, 1, 0)</f>
        <v>0</v>
      </c>
      <c r="M604" s="13">
        <f t="shared" ref="M604:M605" si="1448">IF(F604="S", 1, 0)</f>
        <v>0</v>
      </c>
      <c r="N604" s="13">
        <f t="shared" ref="N604:N605" si="1449">IF(F604="C", 1,0)</f>
        <v>1</v>
      </c>
      <c r="O604" s="13">
        <f t="shared" ref="O604:O605" si="1450">IF(C604="male", 1,0)</f>
        <v>1</v>
      </c>
      <c r="P604" s="12">
        <v>1.0</v>
      </c>
      <c r="AC604" s="11">
        <f t="shared" ref="AC604:AC605" si="1451">SUMPRODUCT(G604:P604, $R$5:$AA$5)</f>
        <v>-0.353234642</v>
      </c>
      <c r="AD604" s="11">
        <f t="shared" ref="AD604:AD605" si="1452">SUMPRODUCT(G604:P604, $R$6:$AA$6)</f>
        <v>0.03204480577</v>
      </c>
      <c r="AE604" s="11">
        <f t="shared" ref="AE604:AF604" si="1443">IF(AC604&lt;0,0,AC604)</f>
        <v>0</v>
      </c>
      <c r="AF604" s="11">
        <f t="shared" si="1443"/>
        <v>0.03204480577</v>
      </c>
      <c r="AG604" s="11">
        <f t="shared" ref="AG604:AG605" si="1454">AE604+AF604</f>
        <v>0.03204480577</v>
      </c>
      <c r="AH604" s="11">
        <f t="shared" ref="AH604:AH605" si="1455">(A604-AG604)^2</f>
        <v>0.936937258</v>
      </c>
    </row>
    <row r="605">
      <c r="A605" s="8">
        <v>1.0</v>
      </c>
      <c r="B605" s="8">
        <v>2.0</v>
      </c>
      <c r="C605" s="8" t="s">
        <v>30</v>
      </c>
      <c r="D605" s="8">
        <v>24.0</v>
      </c>
      <c r="E605" s="8">
        <v>27.0</v>
      </c>
      <c r="F605" s="8" t="s">
        <v>29</v>
      </c>
      <c r="G605" s="8">
        <v>2.0</v>
      </c>
      <c r="H605" s="8">
        <v>1.0</v>
      </c>
      <c r="I605" s="8">
        <f t="shared" si="1444"/>
        <v>0.3</v>
      </c>
      <c r="J605" s="8">
        <f t="shared" si="1445"/>
        <v>1.447158031</v>
      </c>
      <c r="K605" s="9">
        <f t="shared" si="1446"/>
        <v>0</v>
      </c>
      <c r="L605" s="9">
        <f t="shared" si="1447"/>
        <v>1</v>
      </c>
      <c r="M605" s="9">
        <f t="shared" si="1448"/>
        <v>1</v>
      </c>
      <c r="N605" s="9">
        <f t="shared" si="1449"/>
        <v>0</v>
      </c>
      <c r="O605" s="9">
        <f t="shared" si="1450"/>
        <v>0</v>
      </c>
      <c r="P605" s="8">
        <v>1.0</v>
      </c>
      <c r="AC605" s="11">
        <f t="shared" si="1451"/>
        <v>0.05037615679</v>
      </c>
      <c r="AD605" s="11">
        <f t="shared" si="1452"/>
        <v>-0.4817430085</v>
      </c>
      <c r="AE605" s="11">
        <f t="shared" ref="AE605:AF605" si="1453">IF(AC605&lt;0,0,AC605)</f>
        <v>0.05037615679</v>
      </c>
      <c r="AF605" s="11">
        <f t="shared" si="1453"/>
        <v>0</v>
      </c>
      <c r="AG605" s="11">
        <f t="shared" si="1454"/>
        <v>0.05037615679</v>
      </c>
      <c r="AH605" s="11">
        <f t="shared" si="1455"/>
        <v>0.9017854436</v>
      </c>
    </row>
    <row r="606" hidden="1">
      <c r="A606" s="12">
        <v>0.0</v>
      </c>
      <c r="B606" s="12">
        <v>3.0</v>
      </c>
      <c r="C606" s="12" t="s">
        <v>28</v>
      </c>
      <c r="D606" s="13"/>
      <c r="E606" s="12">
        <v>7.8958</v>
      </c>
      <c r="F606" s="12" t="s">
        <v>29</v>
      </c>
      <c r="G606" s="12">
        <v>0.0</v>
      </c>
      <c r="H606" s="12">
        <v>0.0</v>
      </c>
      <c r="I606" s="12"/>
      <c r="J606" s="12"/>
      <c r="K606" s="13"/>
      <c r="L606" s="13"/>
      <c r="M606" s="13"/>
      <c r="N606" s="13"/>
      <c r="O606" s="13"/>
      <c r="P606" s="13"/>
    </row>
    <row r="607" hidden="1">
      <c r="A607" s="8">
        <v>0.0</v>
      </c>
      <c r="B607" s="8">
        <v>1.0</v>
      </c>
      <c r="C607" s="8" t="s">
        <v>28</v>
      </c>
      <c r="D607" s="9"/>
      <c r="E607" s="8">
        <v>42.4</v>
      </c>
      <c r="F607" s="8" t="s">
        <v>29</v>
      </c>
      <c r="G607" s="8">
        <v>0.0</v>
      </c>
      <c r="H607" s="8">
        <v>0.0</v>
      </c>
      <c r="I607" s="8"/>
      <c r="J607" s="8"/>
      <c r="K607" s="9"/>
      <c r="L607" s="9"/>
      <c r="M607" s="9"/>
      <c r="N607" s="9"/>
      <c r="O607" s="9"/>
      <c r="P607" s="9"/>
    </row>
    <row r="608">
      <c r="A608" s="12">
        <v>0.0</v>
      </c>
      <c r="B608" s="12">
        <v>3.0</v>
      </c>
      <c r="C608" s="12" t="s">
        <v>28</v>
      </c>
      <c r="D608" s="12">
        <v>44.0</v>
      </c>
      <c r="E608" s="12">
        <v>8.05</v>
      </c>
      <c r="F608" s="12" t="s">
        <v>29</v>
      </c>
      <c r="G608" s="12">
        <v>0.0</v>
      </c>
      <c r="H608" s="12">
        <v>0.0</v>
      </c>
      <c r="I608" s="12">
        <f t="shared" ref="I608:I615" si="1457">D608:D1003/$D$1</f>
        <v>0.55</v>
      </c>
      <c r="J608" s="12">
        <f t="shared" ref="J608:J615" si="1458">LOG10(E608:E1003 +1)</f>
        <v>0.9566485792</v>
      </c>
      <c r="K608" s="13">
        <f t="shared" ref="K608:K615" si="1459">IF(B608=1, 1, 0)</f>
        <v>0</v>
      </c>
      <c r="L608" s="13">
        <f t="shared" ref="L608:L615" si="1460">IF(B608=2, 1, 0)</f>
        <v>0</v>
      </c>
      <c r="M608" s="13">
        <f t="shared" ref="M608:M615" si="1461">IF(F608="S", 1, 0)</f>
        <v>1</v>
      </c>
      <c r="N608" s="13">
        <f t="shared" ref="N608:N615" si="1462">IF(F608="C", 1,0)</f>
        <v>0</v>
      </c>
      <c r="O608" s="13">
        <f t="shared" ref="O608:O615" si="1463">IF(C608="male", 1,0)</f>
        <v>1</v>
      </c>
      <c r="P608" s="12">
        <v>1.0</v>
      </c>
      <c r="AC608" s="11">
        <f t="shared" ref="AC608:AC615" si="1464">SUMPRODUCT(G608:P608, $R$5:$AA$5)</f>
        <v>0.4888505072</v>
      </c>
      <c r="AD608" s="11">
        <f t="shared" ref="AD608:AD615" si="1465">SUMPRODUCT(G608:P608, $R$6:$AA$6)</f>
        <v>-0.8119818252</v>
      </c>
      <c r="AE608" s="11">
        <f t="shared" ref="AE608:AF608" si="1456">IF(AC608&lt;0,0,AC608)</f>
        <v>0.4888505072</v>
      </c>
      <c r="AF608" s="11">
        <f t="shared" si="1456"/>
        <v>0</v>
      </c>
      <c r="AG608" s="11">
        <f t="shared" ref="AG608:AG615" si="1467">AE608+AF608</f>
        <v>0.4888505072</v>
      </c>
      <c r="AH608" s="11">
        <f t="shared" ref="AH608:AH615" si="1468">(A608-AG608)^2</f>
        <v>0.2389748184</v>
      </c>
    </row>
    <row r="609">
      <c r="A609" s="8">
        <v>1.0</v>
      </c>
      <c r="B609" s="8">
        <v>1.0</v>
      </c>
      <c r="C609" s="8" t="s">
        <v>28</v>
      </c>
      <c r="D609" s="8">
        <v>35.0</v>
      </c>
      <c r="E609" s="8">
        <v>26.55</v>
      </c>
      <c r="F609" s="8" t="s">
        <v>31</v>
      </c>
      <c r="G609" s="8">
        <v>0.0</v>
      </c>
      <c r="H609" s="8">
        <v>0.0</v>
      </c>
      <c r="I609" s="8">
        <f t="shared" si="1457"/>
        <v>0.4375</v>
      </c>
      <c r="J609" s="8">
        <f t="shared" si="1458"/>
        <v>1.440121603</v>
      </c>
      <c r="K609" s="9">
        <f t="shared" si="1459"/>
        <v>1</v>
      </c>
      <c r="L609" s="9">
        <f t="shared" si="1460"/>
        <v>0</v>
      </c>
      <c r="M609" s="9">
        <f t="shared" si="1461"/>
        <v>0</v>
      </c>
      <c r="N609" s="9">
        <f t="shared" si="1462"/>
        <v>1</v>
      </c>
      <c r="O609" s="9">
        <f t="shared" si="1463"/>
        <v>1</v>
      </c>
      <c r="P609" s="8">
        <v>1.0</v>
      </c>
      <c r="AC609" s="11">
        <f t="shared" si="1464"/>
        <v>-0.4039595431</v>
      </c>
      <c r="AD609" s="11">
        <f t="shared" si="1465"/>
        <v>-0.1999746899</v>
      </c>
      <c r="AE609" s="11">
        <f t="shared" ref="AE609:AF609" si="1466">IF(AC609&lt;0,0,AC609)</f>
        <v>0</v>
      </c>
      <c r="AF609" s="11">
        <f t="shared" si="1466"/>
        <v>0</v>
      </c>
      <c r="AG609" s="11">
        <f t="shared" si="1467"/>
        <v>0</v>
      </c>
      <c r="AH609" s="11">
        <f t="shared" si="1468"/>
        <v>1</v>
      </c>
    </row>
    <row r="610">
      <c r="A610" s="12">
        <v>0.0</v>
      </c>
      <c r="B610" s="12">
        <v>3.0</v>
      </c>
      <c r="C610" s="12" t="s">
        <v>28</v>
      </c>
      <c r="D610" s="12">
        <v>36.0</v>
      </c>
      <c r="E610" s="12">
        <v>15.55</v>
      </c>
      <c r="F610" s="12" t="s">
        <v>29</v>
      </c>
      <c r="G610" s="12">
        <v>1.0</v>
      </c>
      <c r="H610" s="12">
        <v>0.0</v>
      </c>
      <c r="I610" s="12">
        <f t="shared" si="1457"/>
        <v>0.45</v>
      </c>
      <c r="J610" s="12">
        <f t="shared" si="1458"/>
        <v>1.218797998</v>
      </c>
      <c r="K610" s="13">
        <f t="shared" si="1459"/>
        <v>0</v>
      </c>
      <c r="L610" s="13">
        <f t="shared" si="1460"/>
        <v>0</v>
      </c>
      <c r="M610" s="13">
        <f t="shared" si="1461"/>
        <v>1</v>
      </c>
      <c r="N610" s="13">
        <f t="shared" si="1462"/>
        <v>0</v>
      </c>
      <c r="O610" s="13">
        <f t="shared" si="1463"/>
        <v>1</v>
      </c>
      <c r="P610" s="12">
        <v>1.0</v>
      </c>
      <c r="AC610" s="11">
        <f t="shared" si="1464"/>
        <v>0.5064982991</v>
      </c>
      <c r="AD610" s="11">
        <f t="shared" si="1465"/>
        <v>-0.5037527391</v>
      </c>
      <c r="AE610" s="11">
        <f t="shared" ref="AE610:AF610" si="1469">IF(AC610&lt;0,0,AC610)</f>
        <v>0.5064982991</v>
      </c>
      <c r="AF610" s="11">
        <f t="shared" si="1469"/>
        <v>0</v>
      </c>
      <c r="AG610" s="11">
        <f t="shared" si="1467"/>
        <v>0.5064982991</v>
      </c>
      <c r="AH610" s="11">
        <f t="shared" si="1468"/>
        <v>0.256540527</v>
      </c>
    </row>
    <row r="611">
      <c r="A611" s="8">
        <v>0.0</v>
      </c>
      <c r="B611" s="8">
        <v>3.0</v>
      </c>
      <c r="C611" s="8" t="s">
        <v>28</v>
      </c>
      <c r="D611" s="8">
        <v>30.0</v>
      </c>
      <c r="E611" s="8">
        <v>7.8958</v>
      </c>
      <c r="F611" s="8" t="s">
        <v>29</v>
      </c>
      <c r="G611" s="8">
        <v>0.0</v>
      </c>
      <c r="H611" s="8">
        <v>0.0</v>
      </c>
      <c r="I611" s="8">
        <f t="shared" si="1457"/>
        <v>0.375</v>
      </c>
      <c r="J611" s="8">
        <f t="shared" si="1458"/>
        <v>0.9491850103</v>
      </c>
      <c r="K611" s="9">
        <f t="shared" si="1459"/>
        <v>0</v>
      </c>
      <c r="L611" s="9">
        <f t="shared" si="1460"/>
        <v>0</v>
      </c>
      <c r="M611" s="9">
        <f t="shared" si="1461"/>
        <v>1</v>
      </c>
      <c r="N611" s="9">
        <f t="shared" si="1462"/>
        <v>0</v>
      </c>
      <c r="O611" s="9">
        <f t="shared" si="1463"/>
        <v>1</v>
      </c>
      <c r="P611" s="8">
        <v>1.0</v>
      </c>
      <c r="AC611" s="11">
        <f t="shared" si="1464"/>
        <v>0.456628523</v>
      </c>
      <c r="AD611" s="11">
        <f t="shared" si="1465"/>
        <v>-0.7722187802</v>
      </c>
      <c r="AE611" s="11">
        <f t="shared" ref="AE611:AF611" si="1470">IF(AC611&lt;0,0,AC611)</f>
        <v>0.456628523</v>
      </c>
      <c r="AF611" s="11">
        <f t="shared" si="1470"/>
        <v>0</v>
      </c>
      <c r="AG611" s="11">
        <f t="shared" si="1467"/>
        <v>0.456628523</v>
      </c>
      <c r="AH611" s="11">
        <f t="shared" si="1468"/>
        <v>0.208509608</v>
      </c>
    </row>
    <row r="612">
      <c r="A612" s="12">
        <v>1.0</v>
      </c>
      <c r="B612" s="12">
        <v>1.0</v>
      </c>
      <c r="C612" s="12" t="s">
        <v>28</v>
      </c>
      <c r="D612" s="12">
        <v>27.0</v>
      </c>
      <c r="E612" s="12">
        <v>30.5</v>
      </c>
      <c r="F612" s="12" t="s">
        <v>29</v>
      </c>
      <c r="G612" s="12">
        <v>0.0</v>
      </c>
      <c r="H612" s="12">
        <v>0.0</v>
      </c>
      <c r="I612" s="12">
        <f t="shared" si="1457"/>
        <v>0.3375</v>
      </c>
      <c r="J612" s="12">
        <f t="shared" si="1458"/>
        <v>1.498310554</v>
      </c>
      <c r="K612" s="13">
        <f t="shared" si="1459"/>
        <v>1</v>
      </c>
      <c r="L612" s="13">
        <f t="shared" si="1460"/>
        <v>0</v>
      </c>
      <c r="M612" s="13">
        <f t="shared" si="1461"/>
        <v>1</v>
      </c>
      <c r="N612" s="13">
        <f t="shared" si="1462"/>
        <v>0</v>
      </c>
      <c r="O612" s="13">
        <f t="shared" si="1463"/>
        <v>1</v>
      </c>
      <c r="P612" s="12">
        <v>1.0</v>
      </c>
      <c r="AC612" s="11">
        <f t="shared" si="1464"/>
        <v>-0.157155624</v>
      </c>
      <c r="AD612" s="11">
        <f t="shared" si="1465"/>
        <v>-0.8984151959</v>
      </c>
      <c r="AE612" s="11">
        <f t="shared" ref="AE612:AF612" si="1471">IF(AC612&lt;0,0,AC612)</f>
        <v>0</v>
      </c>
      <c r="AF612" s="11">
        <f t="shared" si="1471"/>
        <v>0</v>
      </c>
      <c r="AG612" s="11">
        <f t="shared" si="1467"/>
        <v>0</v>
      </c>
      <c r="AH612" s="11">
        <f t="shared" si="1468"/>
        <v>1</v>
      </c>
    </row>
    <row r="613">
      <c r="A613" s="8">
        <v>1.0</v>
      </c>
      <c r="B613" s="8">
        <v>2.0</v>
      </c>
      <c r="C613" s="8" t="s">
        <v>30</v>
      </c>
      <c r="D613" s="8">
        <v>22.0</v>
      </c>
      <c r="E613" s="8">
        <v>41.5792</v>
      </c>
      <c r="F613" s="8" t="s">
        <v>31</v>
      </c>
      <c r="G613" s="8">
        <v>1.0</v>
      </c>
      <c r="H613" s="8">
        <v>2.0</v>
      </c>
      <c r="I613" s="8">
        <f t="shared" si="1457"/>
        <v>0.275</v>
      </c>
      <c r="J613" s="8">
        <f t="shared" si="1458"/>
        <v>1.629197497</v>
      </c>
      <c r="K613" s="9">
        <f t="shared" si="1459"/>
        <v>0</v>
      </c>
      <c r="L613" s="9">
        <f t="shared" si="1460"/>
        <v>1</v>
      </c>
      <c r="M613" s="9">
        <f t="shared" si="1461"/>
        <v>0</v>
      </c>
      <c r="N613" s="9">
        <f t="shared" si="1462"/>
        <v>1</v>
      </c>
      <c r="O613" s="9">
        <f t="shared" si="1463"/>
        <v>0</v>
      </c>
      <c r="P613" s="8">
        <v>1.0</v>
      </c>
      <c r="AC613" s="11">
        <f t="shared" si="1464"/>
        <v>-0.522294143</v>
      </c>
      <c r="AD613" s="11">
        <f t="shared" si="1465"/>
        <v>-0.448240669</v>
      </c>
      <c r="AE613" s="11">
        <f t="shared" ref="AE613:AF613" si="1472">IF(AC613&lt;0,0,AC613)</f>
        <v>0</v>
      </c>
      <c r="AF613" s="11">
        <f t="shared" si="1472"/>
        <v>0</v>
      </c>
      <c r="AG613" s="11">
        <f t="shared" si="1467"/>
        <v>0</v>
      </c>
      <c r="AH613" s="11">
        <f t="shared" si="1468"/>
        <v>1</v>
      </c>
    </row>
    <row r="614">
      <c r="A614" s="12">
        <v>1.0</v>
      </c>
      <c r="B614" s="12">
        <v>1.0</v>
      </c>
      <c r="C614" s="12" t="s">
        <v>30</v>
      </c>
      <c r="D614" s="12">
        <v>40.0</v>
      </c>
      <c r="E614" s="12">
        <v>153.4625</v>
      </c>
      <c r="F614" s="12" t="s">
        <v>29</v>
      </c>
      <c r="G614" s="12">
        <v>0.0</v>
      </c>
      <c r="H614" s="12">
        <v>0.0</v>
      </c>
      <c r="I614" s="12">
        <f t="shared" si="1457"/>
        <v>0.5</v>
      </c>
      <c r="J614" s="12">
        <f t="shared" si="1458"/>
        <v>2.18882306</v>
      </c>
      <c r="K614" s="13">
        <f t="shared" si="1459"/>
        <v>1</v>
      </c>
      <c r="L614" s="13">
        <f t="shared" si="1460"/>
        <v>0</v>
      </c>
      <c r="M614" s="13">
        <f t="shared" si="1461"/>
        <v>1</v>
      </c>
      <c r="N614" s="13">
        <f t="shared" si="1462"/>
        <v>0</v>
      </c>
      <c r="O614" s="13">
        <f t="shared" si="1463"/>
        <v>0</v>
      </c>
      <c r="P614" s="12">
        <v>1.0</v>
      </c>
      <c r="AC614" s="11">
        <f t="shared" si="1464"/>
        <v>-0.6827480752</v>
      </c>
      <c r="AD614" s="11">
        <f t="shared" si="1465"/>
        <v>-0.9620840937</v>
      </c>
      <c r="AE614" s="11">
        <f t="shared" ref="AE614:AF614" si="1473">IF(AC614&lt;0,0,AC614)</f>
        <v>0</v>
      </c>
      <c r="AF614" s="11">
        <f t="shared" si="1473"/>
        <v>0</v>
      </c>
      <c r="AG614" s="11">
        <f t="shared" si="1467"/>
        <v>0</v>
      </c>
      <c r="AH614" s="11">
        <f t="shared" si="1468"/>
        <v>1</v>
      </c>
    </row>
    <row r="615">
      <c r="A615" s="8">
        <v>0.0</v>
      </c>
      <c r="B615" s="8">
        <v>3.0</v>
      </c>
      <c r="C615" s="8" t="s">
        <v>30</v>
      </c>
      <c r="D615" s="8">
        <v>39.0</v>
      </c>
      <c r="E615" s="8">
        <v>31.275</v>
      </c>
      <c r="F615" s="8" t="s">
        <v>29</v>
      </c>
      <c r="G615" s="8">
        <v>1.0</v>
      </c>
      <c r="H615" s="8">
        <v>5.0</v>
      </c>
      <c r="I615" s="8">
        <f t="shared" si="1457"/>
        <v>0.4875</v>
      </c>
      <c r="J615" s="8">
        <f t="shared" si="1458"/>
        <v>1.508866251</v>
      </c>
      <c r="K615" s="9">
        <f t="shared" si="1459"/>
        <v>0</v>
      </c>
      <c r="L615" s="9">
        <f t="shared" si="1460"/>
        <v>0</v>
      </c>
      <c r="M615" s="9">
        <f t="shared" si="1461"/>
        <v>1</v>
      </c>
      <c r="N615" s="9">
        <f t="shared" si="1462"/>
        <v>0</v>
      </c>
      <c r="O615" s="9">
        <f t="shared" si="1463"/>
        <v>0</v>
      </c>
      <c r="P615" s="8">
        <v>1.0</v>
      </c>
      <c r="AC615" s="11">
        <f t="shared" si="1464"/>
        <v>-0.3150390967</v>
      </c>
      <c r="AD615" s="11">
        <f t="shared" si="1465"/>
        <v>-1.748773787</v>
      </c>
      <c r="AE615" s="11">
        <f t="shared" ref="AE615:AF615" si="1474">IF(AC615&lt;0,0,AC615)</f>
        <v>0</v>
      </c>
      <c r="AF615" s="11">
        <f t="shared" si="1474"/>
        <v>0</v>
      </c>
      <c r="AG615" s="11">
        <f t="shared" si="1467"/>
        <v>0</v>
      </c>
      <c r="AH615" s="11">
        <f t="shared" si="1468"/>
        <v>0</v>
      </c>
    </row>
    <row r="616" hidden="1">
      <c r="A616" s="12">
        <v>0.0</v>
      </c>
      <c r="B616" s="12">
        <v>3.0</v>
      </c>
      <c r="C616" s="12" t="s">
        <v>28</v>
      </c>
      <c r="D616" s="13"/>
      <c r="E616" s="12">
        <v>7.05</v>
      </c>
      <c r="F616" s="12" t="s">
        <v>29</v>
      </c>
      <c r="G616" s="12">
        <v>0.0</v>
      </c>
      <c r="H616" s="12">
        <v>0.0</v>
      </c>
      <c r="I616" s="12"/>
      <c r="J616" s="12"/>
      <c r="K616" s="13"/>
      <c r="L616" s="13"/>
      <c r="M616" s="13"/>
      <c r="N616" s="13"/>
      <c r="O616" s="13"/>
      <c r="P616" s="13"/>
    </row>
    <row r="617" hidden="1">
      <c r="A617" s="8">
        <v>1.0</v>
      </c>
      <c r="B617" s="8">
        <v>3.0</v>
      </c>
      <c r="C617" s="8" t="s">
        <v>30</v>
      </c>
      <c r="D617" s="9"/>
      <c r="E617" s="8">
        <v>15.5</v>
      </c>
      <c r="F617" s="8" t="s">
        <v>33</v>
      </c>
      <c r="G617" s="8">
        <v>1.0</v>
      </c>
      <c r="H617" s="8">
        <v>0.0</v>
      </c>
      <c r="I617" s="8"/>
      <c r="J617" s="8"/>
      <c r="K617" s="9"/>
      <c r="L617" s="9"/>
      <c r="M617" s="9"/>
      <c r="N617" s="9"/>
      <c r="O617" s="9"/>
      <c r="P617" s="9"/>
    </row>
    <row r="618" hidden="1">
      <c r="A618" s="12">
        <v>0.0</v>
      </c>
      <c r="B618" s="12">
        <v>3.0</v>
      </c>
      <c r="C618" s="12" t="s">
        <v>28</v>
      </c>
      <c r="D618" s="13"/>
      <c r="E618" s="12">
        <v>7.75</v>
      </c>
      <c r="F618" s="12" t="s">
        <v>33</v>
      </c>
      <c r="G618" s="12">
        <v>0.0</v>
      </c>
      <c r="H618" s="12">
        <v>0.0</v>
      </c>
      <c r="I618" s="12"/>
      <c r="J618" s="12"/>
      <c r="K618" s="13"/>
      <c r="L618" s="13"/>
      <c r="M618" s="13"/>
      <c r="N618" s="13"/>
      <c r="O618" s="13"/>
      <c r="P618" s="13"/>
    </row>
    <row r="619">
      <c r="A619" s="8">
        <v>0.0</v>
      </c>
      <c r="B619" s="8">
        <v>3.0</v>
      </c>
      <c r="C619" s="8" t="s">
        <v>28</v>
      </c>
      <c r="D619" s="8">
        <v>35.0</v>
      </c>
      <c r="E619" s="8">
        <v>8.05</v>
      </c>
      <c r="F619" s="8" t="s">
        <v>29</v>
      </c>
      <c r="G619" s="8">
        <v>0.0</v>
      </c>
      <c r="H619" s="8">
        <v>0.0</v>
      </c>
      <c r="I619" s="8">
        <f t="shared" ref="I619:I633" si="1476">D619:D1003/$D$1</f>
        <v>0.4375</v>
      </c>
      <c r="J619" s="8">
        <f t="shared" ref="J619:J633" si="1477">LOG10(E619:E1003 +1)</f>
        <v>0.9566485792</v>
      </c>
      <c r="K619" s="9">
        <f t="shared" ref="K619:K633" si="1478">IF(B619=1, 1, 0)</f>
        <v>0</v>
      </c>
      <c r="L619" s="9">
        <f t="shared" ref="L619:L633" si="1479">IF(B619=2, 1, 0)</f>
        <v>0</v>
      </c>
      <c r="M619" s="9">
        <f t="shared" ref="M619:M633" si="1480">IF(F619="S", 1, 0)</f>
        <v>1</v>
      </c>
      <c r="N619" s="9">
        <f t="shared" ref="N619:N633" si="1481">IF(F619="C", 1,0)</f>
        <v>0</v>
      </c>
      <c r="O619" s="9">
        <f t="shared" ref="O619:O633" si="1482">IF(C619="male", 1,0)</f>
        <v>1</v>
      </c>
      <c r="P619" s="8">
        <v>1.0</v>
      </c>
      <c r="AC619" s="11">
        <f t="shared" ref="AC619:AC633" si="1483">SUMPRODUCT(G619:P619, $R$5:$AA$5)</f>
        <v>0.4664135911</v>
      </c>
      <c r="AD619" s="11">
        <f t="shared" ref="AD619:AD633" si="1484">SUMPRODUCT(G619:P619, $R$6:$AA$6)</f>
        <v>-0.7877665828</v>
      </c>
      <c r="AE619" s="11">
        <f t="shared" ref="AE619:AF619" si="1475">IF(AC619&lt;0,0,AC619)</f>
        <v>0.4664135911</v>
      </c>
      <c r="AF619" s="11">
        <f t="shared" si="1475"/>
        <v>0</v>
      </c>
      <c r="AG619" s="11">
        <f t="shared" ref="AG619:AG633" si="1486">AE619+AF619</f>
        <v>0.4664135911</v>
      </c>
      <c r="AH619" s="11">
        <f t="shared" ref="AH619:AH633" si="1487">(A619-AG619)^2</f>
        <v>0.217541638</v>
      </c>
    </row>
    <row r="620">
      <c r="A620" s="12">
        <v>1.0</v>
      </c>
      <c r="B620" s="12">
        <v>2.0</v>
      </c>
      <c r="C620" s="12" t="s">
        <v>30</v>
      </c>
      <c r="D620" s="12">
        <v>24.0</v>
      </c>
      <c r="E620" s="12">
        <v>65.0</v>
      </c>
      <c r="F620" s="12" t="s">
        <v>29</v>
      </c>
      <c r="G620" s="12">
        <v>1.0</v>
      </c>
      <c r="H620" s="12">
        <v>2.0</v>
      </c>
      <c r="I620" s="12">
        <f t="shared" si="1476"/>
        <v>0.3</v>
      </c>
      <c r="J620" s="12">
        <f t="shared" si="1477"/>
        <v>1.819543936</v>
      </c>
      <c r="K620" s="13">
        <f t="shared" si="1478"/>
        <v>0</v>
      </c>
      <c r="L620" s="13">
        <f t="shared" si="1479"/>
        <v>1</v>
      </c>
      <c r="M620" s="13">
        <f t="shared" si="1480"/>
        <v>1</v>
      </c>
      <c r="N620" s="13">
        <f t="shared" si="1481"/>
        <v>0</v>
      </c>
      <c r="O620" s="13">
        <f t="shared" si="1482"/>
        <v>0</v>
      </c>
      <c r="P620" s="12">
        <v>1.0</v>
      </c>
      <c r="AC620" s="11">
        <f t="shared" si="1483"/>
        <v>-0.2980130707</v>
      </c>
      <c r="AD620" s="11">
        <f t="shared" si="1484"/>
        <v>-1.210681241</v>
      </c>
      <c r="AE620" s="11">
        <f t="shared" ref="AE620:AF620" si="1485">IF(AC620&lt;0,0,AC620)</f>
        <v>0</v>
      </c>
      <c r="AF620" s="11">
        <f t="shared" si="1485"/>
        <v>0</v>
      </c>
      <c r="AG620" s="11">
        <f t="shared" si="1486"/>
        <v>0</v>
      </c>
      <c r="AH620" s="11">
        <f t="shared" si="1487"/>
        <v>1</v>
      </c>
    </row>
    <row r="621">
      <c r="A621" s="8">
        <v>0.0</v>
      </c>
      <c r="B621" s="8">
        <v>3.0</v>
      </c>
      <c r="C621" s="8" t="s">
        <v>28</v>
      </c>
      <c r="D621" s="8">
        <v>34.0</v>
      </c>
      <c r="E621" s="8">
        <v>14.4</v>
      </c>
      <c r="F621" s="8" t="s">
        <v>29</v>
      </c>
      <c r="G621" s="8">
        <v>1.0</v>
      </c>
      <c r="H621" s="8">
        <v>1.0</v>
      </c>
      <c r="I621" s="8">
        <f t="shared" si="1476"/>
        <v>0.425</v>
      </c>
      <c r="J621" s="8">
        <f t="shared" si="1477"/>
        <v>1.187520721</v>
      </c>
      <c r="K621" s="9">
        <f t="shared" si="1478"/>
        <v>0</v>
      </c>
      <c r="L621" s="9">
        <f t="shared" si="1479"/>
        <v>0</v>
      </c>
      <c r="M621" s="9">
        <f t="shared" si="1480"/>
        <v>1</v>
      </c>
      <c r="N621" s="9">
        <f t="shared" si="1481"/>
        <v>0</v>
      </c>
      <c r="O621" s="9">
        <f t="shared" si="1482"/>
        <v>1</v>
      </c>
      <c r="P621" s="8">
        <v>1.0</v>
      </c>
      <c r="AC621" s="11">
        <f t="shared" si="1483"/>
        <v>0.429782921</v>
      </c>
      <c r="AD621" s="11">
        <f t="shared" si="1484"/>
        <v>-0.7537237039</v>
      </c>
      <c r="AE621" s="11">
        <f t="shared" ref="AE621:AF621" si="1488">IF(AC621&lt;0,0,AC621)</f>
        <v>0.429782921</v>
      </c>
      <c r="AF621" s="11">
        <f t="shared" si="1488"/>
        <v>0</v>
      </c>
      <c r="AG621" s="11">
        <f t="shared" si="1486"/>
        <v>0.429782921</v>
      </c>
      <c r="AH621" s="11">
        <f t="shared" si="1487"/>
        <v>0.1847133592</v>
      </c>
    </row>
    <row r="622">
      <c r="A622" s="12">
        <v>0.0</v>
      </c>
      <c r="B622" s="12">
        <v>3.0</v>
      </c>
      <c r="C622" s="12" t="s">
        <v>30</v>
      </c>
      <c r="D622" s="12">
        <v>26.0</v>
      </c>
      <c r="E622" s="12">
        <v>16.1</v>
      </c>
      <c r="F622" s="12" t="s">
        <v>29</v>
      </c>
      <c r="G622" s="12">
        <v>1.0</v>
      </c>
      <c r="H622" s="12">
        <v>0.0</v>
      </c>
      <c r="I622" s="12">
        <f t="shared" si="1476"/>
        <v>0.325</v>
      </c>
      <c r="J622" s="12">
        <f t="shared" si="1477"/>
        <v>1.23299611</v>
      </c>
      <c r="K622" s="13">
        <f t="shared" si="1478"/>
        <v>0</v>
      </c>
      <c r="L622" s="13">
        <f t="shared" si="1479"/>
        <v>0</v>
      </c>
      <c r="M622" s="13">
        <f t="shared" si="1480"/>
        <v>1</v>
      </c>
      <c r="N622" s="13">
        <f t="shared" si="1481"/>
        <v>0</v>
      </c>
      <c r="O622" s="13">
        <f t="shared" si="1482"/>
        <v>0</v>
      </c>
      <c r="P622" s="12">
        <v>1.0</v>
      </c>
      <c r="AC622" s="11">
        <f t="shared" si="1483"/>
        <v>0.1664059725</v>
      </c>
      <c r="AD622" s="11">
        <f t="shared" si="1484"/>
        <v>-0.315708898</v>
      </c>
      <c r="AE622" s="11">
        <f t="shared" ref="AE622:AF622" si="1489">IF(AC622&lt;0,0,AC622)</f>
        <v>0.1664059725</v>
      </c>
      <c r="AF622" s="11">
        <f t="shared" si="1489"/>
        <v>0</v>
      </c>
      <c r="AG622" s="11">
        <f t="shared" si="1486"/>
        <v>0.1664059725</v>
      </c>
      <c r="AH622" s="11">
        <f t="shared" si="1487"/>
        <v>0.02769094769</v>
      </c>
    </row>
    <row r="623">
      <c r="A623" s="8">
        <v>1.0</v>
      </c>
      <c r="B623" s="8">
        <v>2.0</v>
      </c>
      <c r="C623" s="8" t="s">
        <v>30</v>
      </c>
      <c r="D623" s="8">
        <v>4.0</v>
      </c>
      <c r="E623" s="8">
        <v>39.0</v>
      </c>
      <c r="F623" s="8" t="s">
        <v>29</v>
      </c>
      <c r="G623" s="8">
        <v>2.0</v>
      </c>
      <c r="H623" s="8">
        <v>1.0</v>
      </c>
      <c r="I623" s="8">
        <f t="shared" si="1476"/>
        <v>0.05</v>
      </c>
      <c r="J623" s="8">
        <f t="shared" si="1477"/>
        <v>1.602059991</v>
      </c>
      <c r="K623" s="9">
        <f t="shared" si="1478"/>
        <v>0</v>
      </c>
      <c r="L623" s="9">
        <f t="shared" si="1479"/>
        <v>1</v>
      </c>
      <c r="M623" s="9">
        <f t="shared" si="1480"/>
        <v>1</v>
      </c>
      <c r="N623" s="9">
        <f t="shared" si="1481"/>
        <v>0</v>
      </c>
      <c r="O623" s="9">
        <f t="shared" si="1482"/>
        <v>0</v>
      </c>
      <c r="P623" s="8">
        <v>1.0</v>
      </c>
      <c r="AC623" s="11">
        <f t="shared" si="1483"/>
        <v>-0.05510308968</v>
      </c>
      <c r="AD623" s="11">
        <f t="shared" si="1484"/>
        <v>-0.4714095654</v>
      </c>
      <c r="AE623" s="11">
        <f t="shared" ref="AE623:AF623" si="1490">IF(AC623&lt;0,0,AC623)</f>
        <v>0</v>
      </c>
      <c r="AF623" s="11">
        <f t="shared" si="1490"/>
        <v>0</v>
      </c>
      <c r="AG623" s="11">
        <f t="shared" si="1486"/>
        <v>0</v>
      </c>
      <c r="AH623" s="11">
        <f t="shared" si="1487"/>
        <v>1</v>
      </c>
    </row>
    <row r="624">
      <c r="A624" s="12">
        <v>0.0</v>
      </c>
      <c r="B624" s="12">
        <v>2.0</v>
      </c>
      <c r="C624" s="12" t="s">
        <v>28</v>
      </c>
      <c r="D624" s="12">
        <v>26.0</v>
      </c>
      <c r="E624" s="12">
        <v>10.5</v>
      </c>
      <c r="F624" s="12" t="s">
        <v>29</v>
      </c>
      <c r="G624" s="12">
        <v>0.0</v>
      </c>
      <c r="H624" s="12">
        <v>0.0</v>
      </c>
      <c r="I624" s="12">
        <f t="shared" si="1476"/>
        <v>0.325</v>
      </c>
      <c r="J624" s="12">
        <f t="shared" si="1477"/>
        <v>1.06069784</v>
      </c>
      <c r="K624" s="13">
        <f t="shared" si="1478"/>
        <v>0</v>
      </c>
      <c r="L624" s="13">
        <f t="shared" si="1479"/>
        <v>1</v>
      </c>
      <c r="M624" s="13">
        <f t="shared" si="1480"/>
        <v>1</v>
      </c>
      <c r="N624" s="13">
        <f t="shared" si="1481"/>
        <v>0</v>
      </c>
      <c r="O624" s="13">
        <f t="shared" si="1482"/>
        <v>1</v>
      </c>
      <c r="P624" s="12">
        <v>1.0</v>
      </c>
      <c r="AC624" s="11">
        <f t="shared" si="1483"/>
        <v>0.3237103593</v>
      </c>
      <c r="AD624" s="11">
        <f t="shared" si="1484"/>
        <v>-1.000213937</v>
      </c>
      <c r="AE624" s="11">
        <f t="shared" ref="AE624:AF624" si="1491">IF(AC624&lt;0,0,AC624)</f>
        <v>0.3237103593</v>
      </c>
      <c r="AF624" s="11">
        <f t="shared" si="1491"/>
        <v>0</v>
      </c>
      <c r="AG624" s="11">
        <f t="shared" si="1486"/>
        <v>0.3237103593</v>
      </c>
      <c r="AH624" s="11">
        <f t="shared" si="1487"/>
        <v>0.1047883967</v>
      </c>
    </row>
    <row r="625">
      <c r="A625" s="8">
        <v>0.0</v>
      </c>
      <c r="B625" s="8">
        <v>3.0</v>
      </c>
      <c r="C625" s="8" t="s">
        <v>28</v>
      </c>
      <c r="D625" s="8">
        <v>27.0</v>
      </c>
      <c r="E625" s="8">
        <v>14.4542</v>
      </c>
      <c r="F625" s="8" t="s">
        <v>31</v>
      </c>
      <c r="G625" s="8">
        <v>1.0</v>
      </c>
      <c r="H625" s="8">
        <v>0.0</v>
      </c>
      <c r="I625" s="8">
        <f t="shared" si="1476"/>
        <v>0.3375</v>
      </c>
      <c r="J625" s="8">
        <f t="shared" si="1477"/>
        <v>1.189046528</v>
      </c>
      <c r="K625" s="9">
        <f t="shared" si="1478"/>
        <v>0</v>
      </c>
      <c r="L625" s="9">
        <f t="shared" si="1479"/>
        <v>0</v>
      </c>
      <c r="M625" s="9">
        <f t="shared" si="1480"/>
        <v>0</v>
      </c>
      <c r="N625" s="9">
        <f t="shared" si="1481"/>
        <v>1</v>
      </c>
      <c r="O625" s="9">
        <f t="shared" si="1482"/>
        <v>1</v>
      </c>
      <c r="P625" s="8">
        <v>1.0</v>
      </c>
      <c r="AC625" s="11">
        <f t="shared" si="1483"/>
        <v>0.2071027151</v>
      </c>
      <c r="AD625" s="11">
        <f t="shared" si="1484"/>
        <v>0.2324457775</v>
      </c>
      <c r="AE625" s="11">
        <f t="shared" ref="AE625:AF625" si="1492">IF(AC625&lt;0,0,AC625)</f>
        <v>0.2071027151</v>
      </c>
      <c r="AF625" s="11">
        <f t="shared" si="1492"/>
        <v>0.2324457775</v>
      </c>
      <c r="AG625" s="11">
        <f t="shared" si="1486"/>
        <v>0.4395484926</v>
      </c>
      <c r="AH625" s="11">
        <f t="shared" si="1487"/>
        <v>0.1932028774</v>
      </c>
    </row>
    <row r="626">
      <c r="A626" s="12">
        <v>1.0</v>
      </c>
      <c r="B626" s="12">
        <v>1.0</v>
      </c>
      <c r="C626" s="12" t="s">
        <v>28</v>
      </c>
      <c r="D626" s="12">
        <v>42.0</v>
      </c>
      <c r="E626" s="12">
        <v>52.5542</v>
      </c>
      <c r="F626" s="12" t="s">
        <v>29</v>
      </c>
      <c r="G626" s="12">
        <v>1.0</v>
      </c>
      <c r="H626" s="12">
        <v>0.0</v>
      </c>
      <c r="I626" s="12">
        <f t="shared" si="1476"/>
        <v>0.525</v>
      </c>
      <c r="J626" s="12">
        <f t="shared" si="1477"/>
        <v>1.728793536</v>
      </c>
      <c r="K626" s="13">
        <f t="shared" si="1478"/>
        <v>1</v>
      </c>
      <c r="L626" s="13">
        <f t="shared" si="1479"/>
        <v>0</v>
      </c>
      <c r="M626" s="13">
        <f t="shared" si="1480"/>
        <v>1</v>
      </c>
      <c r="N626" s="13">
        <f t="shared" si="1481"/>
        <v>0</v>
      </c>
      <c r="O626" s="13">
        <f t="shared" si="1482"/>
        <v>1</v>
      </c>
      <c r="P626" s="12">
        <v>1.0</v>
      </c>
      <c r="AC626" s="11">
        <f t="shared" si="1483"/>
        <v>-0.07079882744</v>
      </c>
      <c r="AD626" s="11">
        <f t="shared" si="1484"/>
        <v>-0.6431813054</v>
      </c>
      <c r="AE626" s="11">
        <f t="shared" ref="AE626:AF626" si="1493">IF(AC626&lt;0,0,AC626)</f>
        <v>0</v>
      </c>
      <c r="AF626" s="11">
        <f t="shared" si="1493"/>
        <v>0</v>
      </c>
      <c r="AG626" s="11">
        <f t="shared" si="1486"/>
        <v>0</v>
      </c>
      <c r="AH626" s="11">
        <f t="shared" si="1487"/>
        <v>1</v>
      </c>
    </row>
    <row r="627">
      <c r="A627" s="8">
        <v>1.0</v>
      </c>
      <c r="B627" s="8">
        <v>3.0</v>
      </c>
      <c r="C627" s="8" t="s">
        <v>28</v>
      </c>
      <c r="D627" s="8">
        <v>20.0</v>
      </c>
      <c r="E627" s="8">
        <v>15.7417</v>
      </c>
      <c r="F627" s="8" t="s">
        <v>31</v>
      </c>
      <c r="G627" s="8">
        <v>1.0</v>
      </c>
      <c r="H627" s="8">
        <v>1.0</v>
      </c>
      <c r="I627" s="8">
        <f t="shared" si="1476"/>
        <v>0.25</v>
      </c>
      <c r="J627" s="8">
        <f t="shared" si="1477"/>
        <v>1.223799555</v>
      </c>
      <c r="K627" s="9">
        <f t="shared" si="1478"/>
        <v>0</v>
      </c>
      <c r="L627" s="9">
        <f t="shared" si="1479"/>
        <v>0</v>
      </c>
      <c r="M627" s="9">
        <f t="shared" si="1480"/>
        <v>0</v>
      </c>
      <c r="N627" s="9">
        <f t="shared" si="1481"/>
        <v>1</v>
      </c>
      <c r="O627" s="9">
        <f t="shared" si="1482"/>
        <v>1</v>
      </c>
      <c r="P627" s="8">
        <v>1.0</v>
      </c>
      <c r="AC627" s="11">
        <f t="shared" si="1483"/>
        <v>0.09421339966</v>
      </c>
      <c r="AD627" s="11">
        <f t="shared" si="1484"/>
        <v>-0.02260579897</v>
      </c>
      <c r="AE627" s="11">
        <f t="shared" ref="AE627:AF627" si="1494">IF(AC627&lt;0,0,AC627)</f>
        <v>0.09421339966</v>
      </c>
      <c r="AF627" s="11">
        <f t="shared" si="1494"/>
        <v>0</v>
      </c>
      <c r="AG627" s="11">
        <f t="shared" si="1486"/>
        <v>0.09421339966</v>
      </c>
      <c r="AH627" s="11">
        <f t="shared" si="1487"/>
        <v>0.8204493654</v>
      </c>
    </row>
    <row r="628">
      <c r="A628" s="12">
        <v>0.0</v>
      </c>
      <c r="B628" s="12">
        <v>3.0</v>
      </c>
      <c r="C628" s="12" t="s">
        <v>28</v>
      </c>
      <c r="D628" s="12">
        <v>21.0</v>
      </c>
      <c r="E628" s="12">
        <v>7.8542</v>
      </c>
      <c r="F628" s="12" t="s">
        <v>29</v>
      </c>
      <c r="G628" s="12">
        <v>0.0</v>
      </c>
      <c r="H628" s="12">
        <v>0.0</v>
      </c>
      <c r="I628" s="12">
        <f t="shared" si="1476"/>
        <v>0.2625</v>
      </c>
      <c r="J628" s="12">
        <f t="shared" si="1477"/>
        <v>0.9471493277</v>
      </c>
      <c r="K628" s="13">
        <f t="shared" si="1478"/>
        <v>0</v>
      </c>
      <c r="L628" s="13">
        <f t="shared" si="1479"/>
        <v>0</v>
      </c>
      <c r="M628" s="13">
        <f t="shared" si="1480"/>
        <v>1</v>
      </c>
      <c r="N628" s="13">
        <f t="shared" si="1481"/>
        <v>0</v>
      </c>
      <c r="O628" s="13">
        <f t="shared" si="1482"/>
        <v>1</v>
      </c>
      <c r="P628" s="12">
        <v>1.0</v>
      </c>
      <c r="AC628" s="11">
        <f t="shared" si="1483"/>
        <v>0.4349225436</v>
      </c>
      <c r="AD628" s="11">
        <f t="shared" si="1484"/>
        <v>-0.7474321581</v>
      </c>
      <c r="AE628" s="11">
        <f t="shared" ref="AE628:AF628" si="1495">IF(AC628&lt;0,0,AC628)</f>
        <v>0.4349225436</v>
      </c>
      <c r="AF628" s="11">
        <f t="shared" si="1495"/>
        <v>0</v>
      </c>
      <c r="AG628" s="11">
        <f t="shared" si="1486"/>
        <v>0.4349225436</v>
      </c>
      <c r="AH628" s="11">
        <f t="shared" si="1487"/>
        <v>0.1891576189</v>
      </c>
    </row>
    <row r="629">
      <c r="A629" s="8">
        <v>0.0</v>
      </c>
      <c r="B629" s="8">
        <v>3.0</v>
      </c>
      <c r="C629" s="8" t="s">
        <v>28</v>
      </c>
      <c r="D629" s="8">
        <v>21.0</v>
      </c>
      <c r="E629" s="8">
        <v>16.1</v>
      </c>
      <c r="F629" s="8" t="s">
        <v>29</v>
      </c>
      <c r="G629" s="8">
        <v>0.0</v>
      </c>
      <c r="H629" s="8">
        <v>0.0</v>
      </c>
      <c r="I629" s="8">
        <f t="shared" si="1476"/>
        <v>0.2625</v>
      </c>
      <c r="J629" s="8">
        <f t="shared" si="1477"/>
        <v>1.23299611</v>
      </c>
      <c r="K629" s="9">
        <f t="shared" si="1478"/>
        <v>0</v>
      </c>
      <c r="L629" s="9">
        <f t="shared" si="1479"/>
        <v>0</v>
      </c>
      <c r="M629" s="9">
        <f t="shared" si="1480"/>
        <v>1</v>
      </c>
      <c r="N629" s="9">
        <f t="shared" si="1481"/>
        <v>0</v>
      </c>
      <c r="O629" s="9">
        <f t="shared" si="1482"/>
        <v>1</v>
      </c>
      <c r="P629" s="8">
        <v>1.0</v>
      </c>
      <c r="AC629" s="11">
        <f t="shared" si="1483"/>
        <v>0.332285779</v>
      </c>
      <c r="AD629" s="11">
        <f t="shared" si="1484"/>
        <v>-0.8276642321</v>
      </c>
      <c r="AE629" s="11">
        <f t="shared" ref="AE629:AF629" si="1496">IF(AC629&lt;0,0,AC629)</f>
        <v>0.332285779</v>
      </c>
      <c r="AF629" s="11">
        <f t="shared" si="1496"/>
        <v>0</v>
      </c>
      <c r="AG629" s="11">
        <f t="shared" si="1486"/>
        <v>0.332285779</v>
      </c>
      <c r="AH629" s="11">
        <f t="shared" si="1487"/>
        <v>0.1104138389</v>
      </c>
    </row>
    <row r="630">
      <c r="A630" s="12">
        <v>0.0</v>
      </c>
      <c r="B630" s="12">
        <v>1.0</v>
      </c>
      <c r="C630" s="12" t="s">
        <v>28</v>
      </c>
      <c r="D630" s="12">
        <v>61.0</v>
      </c>
      <c r="E630" s="12">
        <v>32.3208</v>
      </c>
      <c r="F630" s="12" t="s">
        <v>29</v>
      </c>
      <c r="G630" s="12">
        <v>0.0</v>
      </c>
      <c r="H630" s="12">
        <v>0.0</v>
      </c>
      <c r="I630" s="12">
        <f t="shared" si="1476"/>
        <v>0.7625</v>
      </c>
      <c r="J630" s="12">
        <f t="shared" si="1477"/>
        <v>1.52271542</v>
      </c>
      <c r="K630" s="13">
        <f t="shared" si="1478"/>
        <v>1</v>
      </c>
      <c r="L630" s="13">
        <f t="shared" si="1479"/>
        <v>0</v>
      </c>
      <c r="M630" s="13">
        <f t="shared" si="1480"/>
        <v>1</v>
      </c>
      <c r="N630" s="13">
        <f t="shared" si="1481"/>
        <v>0</v>
      </c>
      <c r="O630" s="13">
        <f t="shared" si="1482"/>
        <v>1</v>
      </c>
      <c r="P630" s="12">
        <v>1.0</v>
      </c>
      <c r="AC630" s="11">
        <f t="shared" si="1483"/>
        <v>-0.08115680522</v>
      </c>
      <c r="AD630" s="11">
        <f t="shared" si="1484"/>
        <v>-0.9967450096</v>
      </c>
      <c r="AE630" s="11">
        <f t="shared" ref="AE630:AF630" si="1497">IF(AC630&lt;0,0,AC630)</f>
        <v>0</v>
      </c>
      <c r="AF630" s="11">
        <f t="shared" si="1497"/>
        <v>0</v>
      </c>
      <c r="AG630" s="11">
        <f t="shared" si="1486"/>
        <v>0</v>
      </c>
      <c r="AH630" s="11">
        <f t="shared" si="1487"/>
        <v>0</v>
      </c>
    </row>
    <row r="631">
      <c r="A631" s="8">
        <v>0.0</v>
      </c>
      <c r="B631" s="8">
        <v>2.0</v>
      </c>
      <c r="C631" s="8" t="s">
        <v>28</v>
      </c>
      <c r="D631" s="8">
        <v>57.0</v>
      </c>
      <c r="E631" s="8">
        <v>12.35</v>
      </c>
      <c r="F631" s="8" t="s">
        <v>33</v>
      </c>
      <c r="G631" s="8">
        <v>0.0</v>
      </c>
      <c r="H631" s="8">
        <v>0.0</v>
      </c>
      <c r="I631" s="8">
        <f t="shared" si="1476"/>
        <v>0.7125</v>
      </c>
      <c r="J631" s="8">
        <f t="shared" si="1477"/>
        <v>1.125481266</v>
      </c>
      <c r="K631" s="9">
        <f t="shared" si="1478"/>
        <v>0</v>
      </c>
      <c r="L631" s="9">
        <f t="shared" si="1479"/>
        <v>1</v>
      </c>
      <c r="M631" s="9">
        <f t="shared" si="1480"/>
        <v>0</v>
      </c>
      <c r="N631" s="9">
        <f t="shared" si="1481"/>
        <v>0</v>
      </c>
      <c r="O631" s="9">
        <f t="shared" si="1482"/>
        <v>1</v>
      </c>
      <c r="P631" s="8">
        <v>1.0</v>
      </c>
      <c r="AC631" s="11">
        <f t="shared" si="1483"/>
        <v>0.3651469894</v>
      </c>
      <c r="AD631" s="11">
        <f t="shared" si="1484"/>
        <v>-0.7690190564</v>
      </c>
      <c r="AE631" s="11">
        <f t="shared" ref="AE631:AF631" si="1498">IF(AC631&lt;0,0,AC631)</f>
        <v>0.3651469894</v>
      </c>
      <c r="AF631" s="11">
        <f t="shared" si="1498"/>
        <v>0</v>
      </c>
      <c r="AG631" s="11">
        <f t="shared" si="1486"/>
        <v>0.3651469894</v>
      </c>
      <c r="AH631" s="11">
        <f t="shared" si="1487"/>
        <v>0.1333323239</v>
      </c>
    </row>
    <row r="632">
      <c r="A632" s="12">
        <v>1.0</v>
      </c>
      <c r="B632" s="12">
        <v>1.0</v>
      </c>
      <c r="C632" s="12" t="s">
        <v>30</v>
      </c>
      <c r="D632" s="12">
        <v>21.0</v>
      </c>
      <c r="E632" s="12">
        <v>77.9583</v>
      </c>
      <c r="F632" s="12" t="s">
        <v>29</v>
      </c>
      <c r="G632" s="12">
        <v>0.0</v>
      </c>
      <c r="H632" s="12">
        <v>0.0</v>
      </c>
      <c r="I632" s="12">
        <f t="shared" si="1476"/>
        <v>0.2625</v>
      </c>
      <c r="J632" s="12">
        <f t="shared" si="1477"/>
        <v>1.897397789</v>
      </c>
      <c r="K632" s="13">
        <f t="shared" si="1478"/>
        <v>1</v>
      </c>
      <c r="L632" s="13">
        <f t="shared" si="1479"/>
        <v>0</v>
      </c>
      <c r="M632" s="13">
        <f t="shared" si="1480"/>
        <v>1</v>
      </c>
      <c r="N632" s="13">
        <f t="shared" si="1481"/>
        <v>0</v>
      </c>
      <c r="O632" s="13">
        <f t="shared" si="1482"/>
        <v>0</v>
      </c>
      <c r="P632" s="12">
        <v>1.0</v>
      </c>
      <c r="AC632" s="11">
        <f t="shared" si="1483"/>
        <v>-0.6254751096</v>
      </c>
      <c r="AD632" s="11">
        <f t="shared" si="1484"/>
        <v>-0.8291651706</v>
      </c>
      <c r="AE632" s="11">
        <f t="shared" ref="AE632:AF632" si="1499">IF(AC632&lt;0,0,AC632)</f>
        <v>0</v>
      </c>
      <c r="AF632" s="11">
        <f t="shared" si="1499"/>
        <v>0</v>
      </c>
      <c r="AG632" s="11">
        <f t="shared" si="1486"/>
        <v>0</v>
      </c>
      <c r="AH632" s="11">
        <f t="shared" si="1487"/>
        <v>1</v>
      </c>
    </row>
    <row r="633">
      <c r="A633" s="8">
        <v>0.0</v>
      </c>
      <c r="B633" s="8">
        <v>3.0</v>
      </c>
      <c r="C633" s="8" t="s">
        <v>28</v>
      </c>
      <c r="D633" s="8">
        <v>26.0</v>
      </c>
      <c r="E633" s="8">
        <v>7.8958</v>
      </c>
      <c r="F633" s="8" t="s">
        <v>29</v>
      </c>
      <c r="G633" s="8">
        <v>0.0</v>
      </c>
      <c r="H633" s="8">
        <v>0.0</v>
      </c>
      <c r="I633" s="8">
        <f t="shared" si="1476"/>
        <v>0.325</v>
      </c>
      <c r="J633" s="8">
        <f t="shared" si="1477"/>
        <v>0.9491850103</v>
      </c>
      <c r="K633" s="9">
        <f t="shared" si="1478"/>
        <v>0</v>
      </c>
      <c r="L633" s="9">
        <f t="shared" si="1479"/>
        <v>0</v>
      </c>
      <c r="M633" s="9">
        <f t="shared" si="1480"/>
        <v>1</v>
      </c>
      <c r="N633" s="9">
        <f t="shared" si="1481"/>
        <v>0</v>
      </c>
      <c r="O633" s="9">
        <f t="shared" si="1482"/>
        <v>1</v>
      </c>
      <c r="P633" s="8">
        <v>1.0</v>
      </c>
      <c r="AC633" s="11">
        <f t="shared" si="1483"/>
        <v>0.4466565603</v>
      </c>
      <c r="AD633" s="11">
        <f t="shared" si="1484"/>
        <v>-0.7614564502</v>
      </c>
      <c r="AE633" s="11">
        <f t="shared" ref="AE633:AF633" si="1500">IF(AC633&lt;0,0,AC633)</f>
        <v>0.4466565603</v>
      </c>
      <c r="AF633" s="11">
        <f t="shared" si="1500"/>
        <v>0</v>
      </c>
      <c r="AG633" s="11">
        <f t="shared" si="1486"/>
        <v>0.4466565603</v>
      </c>
      <c r="AH633" s="11">
        <f t="shared" si="1487"/>
        <v>0.1995020829</v>
      </c>
    </row>
    <row r="634" hidden="1">
      <c r="A634" s="12">
        <v>0.0</v>
      </c>
      <c r="B634" s="12">
        <v>3.0</v>
      </c>
      <c r="C634" s="12" t="s">
        <v>28</v>
      </c>
      <c r="D634" s="13"/>
      <c r="E634" s="12">
        <v>7.7333</v>
      </c>
      <c r="F634" s="12" t="s">
        <v>33</v>
      </c>
      <c r="G634" s="12">
        <v>0.0</v>
      </c>
      <c r="H634" s="12">
        <v>0.0</v>
      </c>
      <c r="I634" s="12"/>
      <c r="J634" s="12"/>
      <c r="K634" s="13"/>
      <c r="L634" s="13"/>
      <c r="M634" s="13"/>
      <c r="N634" s="13"/>
      <c r="O634" s="13"/>
      <c r="P634" s="13"/>
    </row>
    <row r="635">
      <c r="A635" s="8">
        <v>1.0</v>
      </c>
      <c r="B635" s="8">
        <v>1.0</v>
      </c>
      <c r="C635" s="8" t="s">
        <v>28</v>
      </c>
      <c r="D635" s="8">
        <v>80.0</v>
      </c>
      <c r="E635" s="8">
        <v>30.0</v>
      </c>
      <c r="F635" s="8" t="s">
        <v>29</v>
      </c>
      <c r="G635" s="8">
        <v>0.0</v>
      </c>
      <c r="H635" s="8">
        <v>0.0</v>
      </c>
      <c r="I635" s="8">
        <f t="shared" ref="I635:I637" si="1502">D635:D1003/$D$1</f>
        <v>1</v>
      </c>
      <c r="J635" s="8">
        <f t="shared" ref="J635:J637" si="1503">LOG10(E635:E1003 +1)</f>
        <v>1.491361694</v>
      </c>
      <c r="K635" s="9">
        <f t="shared" ref="K635:K637" si="1504">IF(B635=1, 1, 0)</f>
        <v>1</v>
      </c>
      <c r="L635" s="9">
        <f t="shared" ref="L635:L637" si="1505">IF(B635=2, 1, 0)</f>
        <v>0</v>
      </c>
      <c r="M635" s="9">
        <f t="shared" ref="M635:M637" si="1506">IF(F635="S", 1, 0)</f>
        <v>1</v>
      </c>
      <c r="N635" s="9">
        <f t="shared" ref="N635:N637" si="1507">IF(F635="C", 1,0)</f>
        <v>0</v>
      </c>
      <c r="O635" s="9">
        <f t="shared" ref="O635:O637" si="1508">IF(C635="male", 1,0)</f>
        <v>1</v>
      </c>
      <c r="P635" s="8">
        <v>1.0</v>
      </c>
      <c r="AC635" s="11">
        <f t="shared" ref="AC635:AC637" si="1509">SUMPRODUCT(G635:P635, $R$5:$AA$5)</f>
        <v>-0.02253204573</v>
      </c>
      <c r="AD635" s="11">
        <f t="shared" ref="AD635:AD637" si="1510">SUMPRODUCT(G635:P635, $R$6:$AA$6)</f>
        <v>-1.039065647</v>
      </c>
      <c r="AE635" s="11">
        <f t="shared" ref="AE635:AF635" si="1501">IF(AC635&lt;0,0,AC635)</f>
        <v>0</v>
      </c>
      <c r="AF635" s="11">
        <f t="shared" si="1501"/>
        <v>0</v>
      </c>
      <c r="AG635" s="11">
        <f t="shared" ref="AG635:AG637" si="1512">AE635+AF635</f>
        <v>0</v>
      </c>
      <c r="AH635" s="11">
        <f t="shared" ref="AH635:AH637" si="1513">(A635-AG635)^2</f>
        <v>1</v>
      </c>
    </row>
    <row r="636">
      <c r="A636" s="12">
        <v>0.0</v>
      </c>
      <c r="B636" s="12">
        <v>3.0</v>
      </c>
      <c r="C636" s="12" t="s">
        <v>28</v>
      </c>
      <c r="D636" s="12">
        <v>51.0</v>
      </c>
      <c r="E636" s="12">
        <v>7.0542</v>
      </c>
      <c r="F636" s="12" t="s">
        <v>29</v>
      </c>
      <c r="G636" s="12">
        <v>0.0</v>
      </c>
      <c r="H636" s="12">
        <v>0.0</v>
      </c>
      <c r="I636" s="12">
        <f t="shared" si="1502"/>
        <v>0.6375</v>
      </c>
      <c r="J636" s="12">
        <f t="shared" si="1503"/>
        <v>0.9060224097</v>
      </c>
      <c r="K636" s="13">
        <f t="shared" si="1504"/>
        <v>0</v>
      </c>
      <c r="L636" s="13">
        <f t="shared" si="1505"/>
        <v>0</v>
      </c>
      <c r="M636" s="13">
        <f t="shared" si="1506"/>
        <v>1</v>
      </c>
      <c r="N636" s="13">
        <f t="shared" si="1507"/>
        <v>0</v>
      </c>
      <c r="O636" s="13">
        <f t="shared" si="1508"/>
        <v>1</v>
      </c>
      <c r="P636" s="12">
        <v>1.0</v>
      </c>
      <c r="AC636" s="11">
        <f t="shared" si="1509"/>
        <v>0.5244793839</v>
      </c>
      <c r="AD636" s="11">
        <f t="shared" si="1510"/>
        <v>-0.8166060433</v>
      </c>
      <c r="AE636" s="11">
        <f t="shared" ref="AE636:AF636" si="1511">IF(AC636&lt;0,0,AC636)</f>
        <v>0.5244793839</v>
      </c>
      <c r="AF636" s="11">
        <f t="shared" si="1511"/>
        <v>0</v>
      </c>
      <c r="AG636" s="11">
        <f t="shared" si="1512"/>
        <v>0.5244793839</v>
      </c>
      <c r="AH636" s="11">
        <f t="shared" si="1513"/>
        <v>0.2750786241</v>
      </c>
    </row>
    <row r="637">
      <c r="A637" s="8">
        <v>1.0</v>
      </c>
      <c r="B637" s="8">
        <v>1.0</v>
      </c>
      <c r="C637" s="8" t="s">
        <v>28</v>
      </c>
      <c r="D637" s="8">
        <v>32.0</v>
      </c>
      <c r="E637" s="8">
        <v>30.5</v>
      </c>
      <c r="F637" s="8" t="s">
        <v>31</v>
      </c>
      <c r="G637" s="8">
        <v>0.0</v>
      </c>
      <c r="H637" s="8">
        <v>0.0</v>
      </c>
      <c r="I637" s="8">
        <f t="shared" si="1502"/>
        <v>0.4</v>
      </c>
      <c r="J637" s="8">
        <f t="shared" si="1503"/>
        <v>1.498310554</v>
      </c>
      <c r="K637" s="9">
        <f t="shared" si="1504"/>
        <v>1</v>
      </c>
      <c r="L637" s="9">
        <f t="shared" si="1505"/>
        <v>0</v>
      </c>
      <c r="M637" s="9">
        <f t="shared" si="1506"/>
        <v>0</v>
      </c>
      <c r="N637" s="9">
        <f t="shared" si="1507"/>
        <v>1</v>
      </c>
      <c r="O637" s="9">
        <f t="shared" si="1508"/>
        <v>1</v>
      </c>
      <c r="P637" s="8">
        <v>1.0</v>
      </c>
      <c r="AC637" s="11">
        <f t="shared" si="1509"/>
        <v>-0.4323319657</v>
      </c>
      <c r="AD637" s="11">
        <f t="shared" si="1510"/>
        <v>-0.2082355391</v>
      </c>
      <c r="AE637" s="11">
        <f t="shared" ref="AE637:AF637" si="1514">IF(AC637&lt;0,0,AC637)</f>
        <v>0</v>
      </c>
      <c r="AF637" s="11">
        <f t="shared" si="1514"/>
        <v>0</v>
      </c>
      <c r="AG637" s="11">
        <f t="shared" si="1512"/>
        <v>0</v>
      </c>
      <c r="AH637" s="11">
        <f t="shared" si="1513"/>
        <v>1</v>
      </c>
    </row>
    <row r="638" hidden="1">
      <c r="A638" s="12">
        <v>0.0</v>
      </c>
      <c r="B638" s="12">
        <v>1.0</v>
      </c>
      <c r="C638" s="12" t="s">
        <v>28</v>
      </c>
      <c r="D638" s="13"/>
      <c r="E638" s="12">
        <v>0.0</v>
      </c>
      <c r="F638" s="12" t="s">
        <v>29</v>
      </c>
      <c r="G638" s="12">
        <v>0.0</v>
      </c>
      <c r="H638" s="12">
        <v>0.0</v>
      </c>
      <c r="I638" s="12"/>
      <c r="J638" s="12"/>
      <c r="K638" s="13"/>
      <c r="L638" s="13"/>
      <c r="M638" s="13"/>
      <c r="N638" s="13"/>
      <c r="O638" s="13"/>
      <c r="P638" s="13"/>
    </row>
    <row r="639">
      <c r="A639" s="8">
        <v>0.0</v>
      </c>
      <c r="B639" s="8">
        <v>3.0</v>
      </c>
      <c r="C639" s="8" t="s">
        <v>30</v>
      </c>
      <c r="D639" s="8">
        <v>9.0</v>
      </c>
      <c r="E639" s="8">
        <v>27.9</v>
      </c>
      <c r="F639" s="8" t="s">
        <v>29</v>
      </c>
      <c r="G639" s="8">
        <v>3.0</v>
      </c>
      <c r="H639" s="8">
        <v>2.0</v>
      </c>
      <c r="I639" s="8">
        <f t="shared" ref="I639:I643" si="1516">D639:D1003/$D$1</f>
        <v>0.1125</v>
      </c>
      <c r="J639" s="8">
        <f t="shared" ref="J639:J643" si="1517">LOG10(E639:E1003 +1)</f>
        <v>1.460897843</v>
      </c>
      <c r="K639" s="9">
        <f t="shared" ref="K639:K643" si="1518">IF(B639=1, 1, 0)</f>
        <v>0</v>
      </c>
      <c r="L639" s="9">
        <f t="shared" ref="L639:L643" si="1519">IF(B639=2, 1, 0)</f>
        <v>0</v>
      </c>
      <c r="M639" s="9">
        <f t="shared" ref="M639:M643" si="1520">IF(F639="S", 1, 0)</f>
        <v>1</v>
      </c>
      <c r="N639" s="9">
        <f t="shared" ref="N639:N643" si="1521">IF(F639="C", 1,0)</f>
        <v>0</v>
      </c>
      <c r="O639" s="9">
        <f t="shared" ref="O639:O643" si="1522">IF(C639="male", 1,0)</f>
        <v>0</v>
      </c>
      <c r="P639" s="8">
        <v>1.0</v>
      </c>
      <c r="AC639" s="11">
        <f t="shared" ref="AC639:AC643" si="1523">SUMPRODUCT(G639:P639, $R$5:$AA$5)</f>
        <v>0.1397137846</v>
      </c>
      <c r="AD639" s="11">
        <f t="shared" ref="AD639:AD643" si="1524">SUMPRODUCT(G639:P639, $R$6:$AA$6)</f>
        <v>-0.1416289855</v>
      </c>
      <c r="AE639" s="11">
        <f t="shared" ref="AE639:AF639" si="1515">IF(AC639&lt;0,0,AC639)</f>
        <v>0.1397137846</v>
      </c>
      <c r="AF639" s="11">
        <f t="shared" si="1515"/>
        <v>0</v>
      </c>
      <c r="AG639" s="11">
        <f t="shared" ref="AG639:AG643" si="1526">AE639+AF639</f>
        <v>0.1397137846</v>
      </c>
      <c r="AH639" s="11">
        <f t="shared" ref="AH639:AH643" si="1527">(A639-AG639)^2</f>
        <v>0.01951994161</v>
      </c>
    </row>
    <row r="640">
      <c r="A640" s="12">
        <v>1.0</v>
      </c>
      <c r="B640" s="12">
        <v>2.0</v>
      </c>
      <c r="C640" s="12" t="s">
        <v>30</v>
      </c>
      <c r="D640" s="12">
        <v>28.0</v>
      </c>
      <c r="E640" s="12">
        <v>13.0</v>
      </c>
      <c r="F640" s="12" t="s">
        <v>29</v>
      </c>
      <c r="G640" s="12">
        <v>0.0</v>
      </c>
      <c r="H640" s="12">
        <v>0.0</v>
      </c>
      <c r="I640" s="12">
        <f t="shared" si="1516"/>
        <v>0.35</v>
      </c>
      <c r="J640" s="12">
        <f t="shared" si="1517"/>
        <v>1.146128036</v>
      </c>
      <c r="K640" s="13">
        <f t="shared" si="1518"/>
        <v>0</v>
      </c>
      <c r="L640" s="13">
        <f t="shared" si="1519"/>
        <v>1</v>
      </c>
      <c r="M640" s="13">
        <f t="shared" si="1520"/>
        <v>1</v>
      </c>
      <c r="N640" s="13">
        <f t="shared" si="1521"/>
        <v>0</v>
      </c>
      <c r="O640" s="13">
        <f t="shared" si="1522"/>
        <v>0</v>
      </c>
      <c r="P640" s="12">
        <v>1.0</v>
      </c>
      <c r="AC640" s="11">
        <f t="shared" si="1523"/>
        <v>-0.01204282514</v>
      </c>
      <c r="AD640" s="11">
        <f t="shared" si="1524"/>
        <v>-0.8644506558</v>
      </c>
      <c r="AE640" s="11">
        <f t="shared" ref="AE640:AF640" si="1525">IF(AC640&lt;0,0,AC640)</f>
        <v>0</v>
      </c>
      <c r="AF640" s="11">
        <f t="shared" si="1525"/>
        <v>0</v>
      </c>
      <c r="AG640" s="11">
        <f t="shared" si="1526"/>
        <v>0</v>
      </c>
      <c r="AH640" s="11">
        <f t="shared" si="1527"/>
        <v>1</v>
      </c>
    </row>
    <row r="641">
      <c r="A641" s="8">
        <v>0.0</v>
      </c>
      <c r="B641" s="8">
        <v>3.0</v>
      </c>
      <c r="C641" s="8" t="s">
        <v>28</v>
      </c>
      <c r="D641" s="8">
        <v>32.0</v>
      </c>
      <c r="E641" s="8">
        <v>7.925</v>
      </c>
      <c r="F641" s="8" t="s">
        <v>29</v>
      </c>
      <c r="G641" s="8">
        <v>0.0</v>
      </c>
      <c r="H641" s="8">
        <v>0.0</v>
      </c>
      <c r="I641" s="8">
        <f t="shared" si="1516"/>
        <v>0.4</v>
      </c>
      <c r="J641" s="8">
        <f t="shared" si="1517"/>
        <v>0.9506082248</v>
      </c>
      <c r="K641" s="9">
        <f t="shared" si="1518"/>
        <v>0</v>
      </c>
      <c r="L641" s="9">
        <f t="shared" si="1519"/>
        <v>0</v>
      </c>
      <c r="M641" s="9">
        <f t="shared" si="1520"/>
        <v>1</v>
      </c>
      <c r="N641" s="9">
        <f t="shared" si="1521"/>
        <v>0</v>
      </c>
      <c r="O641" s="9">
        <f t="shared" si="1522"/>
        <v>1</v>
      </c>
      <c r="P641" s="8">
        <v>1.0</v>
      </c>
      <c r="AC641" s="11">
        <f t="shared" si="1523"/>
        <v>0.4611034819</v>
      </c>
      <c r="AD641" s="11">
        <f t="shared" si="1524"/>
        <v>-0.777999416</v>
      </c>
      <c r="AE641" s="11">
        <f t="shared" ref="AE641:AF641" si="1528">IF(AC641&lt;0,0,AC641)</f>
        <v>0.4611034819</v>
      </c>
      <c r="AF641" s="11">
        <f t="shared" si="1528"/>
        <v>0</v>
      </c>
      <c r="AG641" s="11">
        <f t="shared" si="1526"/>
        <v>0.4611034819</v>
      </c>
      <c r="AH641" s="11">
        <f t="shared" si="1527"/>
        <v>0.212616421</v>
      </c>
    </row>
    <row r="642">
      <c r="A642" s="12">
        <v>0.0</v>
      </c>
      <c r="B642" s="12">
        <v>2.0</v>
      </c>
      <c r="C642" s="12" t="s">
        <v>28</v>
      </c>
      <c r="D642" s="12">
        <v>31.0</v>
      </c>
      <c r="E642" s="12">
        <v>26.25</v>
      </c>
      <c r="F642" s="12" t="s">
        <v>29</v>
      </c>
      <c r="G642" s="12">
        <v>1.0</v>
      </c>
      <c r="H642" s="12">
        <v>1.0</v>
      </c>
      <c r="I642" s="12">
        <f t="shared" si="1516"/>
        <v>0.3875</v>
      </c>
      <c r="J642" s="12">
        <f t="shared" si="1517"/>
        <v>1.435366507</v>
      </c>
      <c r="K642" s="13">
        <f t="shared" si="1518"/>
        <v>0</v>
      </c>
      <c r="L642" s="13">
        <f t="shared" si="1519"/>
        <v>1</v>
      </c>
      <c r="M642" s="13">
        <f t="shared" si="1520"/>
        <v>1</v>
      </c>
      <c r="N642" s="13">
        <f t="shared" si="1521"/>
        <v>0</v>
      </c>
      <c r="O642" s="13">
        <f t="shared" si="1522"/>
        <v>1</v>
      </c>
      <c r="P642" s="12">
        <v>1.0</v>
      </c>
      <c r="AC642" s="11">
        <f t="shared" si="1523"/>
        <v>0.2504057418</v>
      </c>
      <c r="AD642" s="11">
        <f t="shared" si="1524"/>
        <v>-1.022675663</v>
      </c>
      <c r="AE642" s="11">
        <f t="shared" ref="AE642:AF642" si="1529">IF(AC642&lt;0,0,AC642)</f>
        <v>0.2504057418</v>
      </c>
      <c r="AF642" s="11">
        <f t="shared" si="1529"/>
        <v>0</v>
      </c>
      <c r="AG642" s="11">
        <f t="shared" si="1526"/>
        <v>0.2504057418</v>
      </c>
      <c r="AH642" s="11">
        <f t="shared" si="1527"/>
        <v>0.06270303551</v>
      </c>
    </row>
    <row r="643">
      <c r="A643" s="8">
        <v>0.0</v>
      </c>
      <c r="B643" s="8">
        <v>3.0</v>
      </c>
      <c r="C643" s="8" t="s">
        <v>30</v>
      </c>
      <c r="D643" s="8">
        <v>41.0</v>
      </c>
      <c r="E643" s="8">
        <v>39.6875</v>
      </c>
      <c r="F643" s="8" t="s">
        <v>29</v>
      </c>
      <c r="G643" s="8">
        <v>0.0</v>
      </c>
      <c r="H643" s="8">
        <v>5.0</v>
      </c>
      <c r="I643" s="8">
        <f t="shared" si="1516"/>
        <v>0.5125</v>
      </c>
      <c r="J643" s="8">
        <f t="shared" si="1517"/>
        <v>1.609461006</v>
      </c>
      <c r="K643" s="9">
        <f t="shared" si="1518"/>
        <v>0</v>
      </c>
      <c r="L643" s="9">
        <f t="shared" si="1519"/>
        <v>0</v>
      </c>
      <c r="M643" s="9">
        <f t="shared" si="1520"/>
        <v>1</v>
      </c>
      <c r="N643" s="9">
        <f t="shared" si="1521"/>
        <v>0</v>
      </c>
      <c r="O643" s="9">
        <f t="shared" si="1522"/>
        <v>0</v>
      </c>
      <c r="P643" s="8">
        <v>1.0</v>
      </c>
      <c r="AC643" s="11">
        <f t="shared" si="1523"/>
        <v>-0.4778925408</v>
      </c>
      <c r="AD643" s="11">
        <f t="shared" si="1524"/>
        <v>-2.142675173</v>
      </c>
      <c r="AE643" s="11">
        <f t="shared" ref="AE643:AF643" si="1530">IF(AC643&lt;0,0,AC643)</f>
        <v>0</v>
      </c>
      <c r="AF643" s="11">
        <f t="shared" si="1530"/>
        <v>0</v>
      </c>
      <c r="AG643" s="11">
        <f t="shared" si="1526"/>
        <v>0</v>
      </c>
      <c r="AH643" s="11">
        <f t="shared" si="1527"/>
        <v>0</v>
      </c>
    </row>
    <row r="644" hidden="1">
      <c r="A644" s="12">
        <v>0.0</v>
      </c>
      <c r="B644" s="12">
        <v>3.0</v>
      </c>
      <c r="C644" s="12" t="s">
        <v>28</v>
      </c>
      <c r="D644" s="13"/>
      <c r="E644" s="12">
        <v>16.1</v>
      </c>
      <c r="F644" s="12" t="s">
        <v>29</v>
      </c>
      <c r="G644" s="12">
        <v>1.0</v>
      </c>
      <c r="H644" s="12">
        <v>0.0</v>
      </c>
      <c r="I644" s="12"/>
      <c r="J644" s="12"/>
      <c r="K644" s="13"/>
      <c r="L644" s="13"/>
      <c r="M644" s="13"/>
      <c r="N644" s="13"/>
      <c r="O644" s="13"/>
      <c r="P644" s="13"/>
    </row>
    <row r="645">
      <c r="A645" s="8">
        <v>0.0</v>
      </c>
      <c r="B645" s="8">
        <v>3.0</v>
      </c>
      <c r="C645" s="8" t="s">
        <v>28</v>
      </c>
      <c r="D645" s="8">
        <v>20.0</v>
      </c>
      <c r="E645" s="8">
        <v>7.8542</v>
      </c>
      <c r="F645" s="8" t="s">
        <v>29</v>
      </c>
      <c r="G645" s="8">
        <v>0.0</v>
      </c>
      <c r="H645" s="8">
        <v>0.0</v>
      </c>
      <c r="I645" s="8">
        <f t="shared" ref="I645:I647" si="1532">D645:D1003/$D$1</f>
        <v>0.25</v>
      </c>
      <c r="J645" s="8">
        <f t="shared" ref="J645:J647" si="1533">LOG10(E645:E1003 +1)</f>
        <v>0.9471493277</v>
      </c>
      <c r="K645" s="9">
        <f t="shared" ref="K645:K647" si="1534">IF(B645=1, 1, 0)</f>
        <v>0</v>
      </c>
      <c r="L645" s="9">
        <f t="shared" ref="L645:L647" si="1535">IF(B645=2, 1, 0)</f>
        <v>0</v>
      </c>
      <c r="M645" s="9">
        <f t="shared" ref="M645:M647" si="1536">IF(F645="S", 1, 0)</f>
        <v>1</v>
      </c>
      <c r="N645" s="9">
        <f t="shared" ref="N645:N647" si="1537">IF(F645="C", 1,0)</f>
        <v>0</v>
      </c>
      <c r="O645" s="9">
        <f t="shared" ref="O645:O647" si="1538">IF(C645="male", 1,0)</f>
        <v>1</v>
      </c>
      <c r="P645" s="8">
        <v>1.0</v>
      </c>
      <c r="AC645" s="11">
        <f t="shared" ref="AC645:AC647" si="1539">SUMPRODUCT(G645:P645, $R$5:$AA$5)</f>
        <v>0.4324295529</v>
      </c>
      <c r="AD645" s="11">
        <f t="shared" ref="AD645:AD647" si="1540">SUMPRODUCT(G645:P645, $R$6:$AA$6)</f>
        <v>-0.7447415756</v>
      </c>
      <c r="AE645" s="11">
        <f t="shared" ref="AE645:AF645" si="1531">IF(AC645&lt;0,0,AC645)</f>
        <v>0.4324295529</v>
      </c>
      <c r="AF645" s="11">
        <f t="shared" si="1531"/>
        <v>0</v>
      </c>
      <c r="AG645" s="11">
        <f t="shared" ref="AG645:AG647" si="1542">AE645+AF645</f>
        <v>0.4324295529</v>
      </c>
      <c r="AH645" s="11">
        <f t="shared" ref="AH645:AH647" si="1543">(A645-AG645)^2</f>
        <v>0.1869953182</v>
      </c>
    </row>
    <row r="646">
      <c r="A646" s="12">
        <v>1.0</v>
      </c>
      <c r="B646" s="12">
        <v>1.0</v>
      </c>
      <c r="C646" s="12" t="s">
        <v>30</v>
      </c>
      <c r="D646" s="12">
        <v>24.0</v>
      </c>
      <c r="E646" s="12">
        <v>69.3</v>
      </c>
      <c r="F646" s="12" t="s">
        <v>31</v>
      </c>
      <c r="G646" s="12">
        <v>0.0</v>
      </c>
      <c r="H646" s="12">
        <v>0.0</v>
      </c>
      <c r="I646" s="12">
        <f t="shared" si="1532"/>
        <v>0.3</v>
      </c>
      <c r="J646" s="12">
        <f t="shared" si="1533"/>
        <v>1.846955325</v>
      </c>
      <c r="K646" s="13">
        <f t="shared" si="1534"/>
        <v>1</v>
      </c>
      <c r="L646" s="13">
        <f t="shared" si="1535"/>
        <v>0</v>
      </c>
      <c r="M646" s="13">
        <f t="shared" si="1536"/>
        <v>0</v>
      </c>
      <c r="N646" s="13">
        <f t="shared" si="1537"/>
        <v>1</v>
      </c>
      <c r="O646" s="13">
        <f t="shared" si="1538"/>
        <v>0</v>
      </c>
      <c r="P646" s="12">
        <v>1.0</v>
      </c>
      <c r="AC646" s="11">
        <f t="shared" si="1539"/>
        <v>-0.8875254522</v>
      </c>
      <c r="AD646" s="11">
        <f t="shared" si="1540"/>
        <v>-0.1194460522</v>
      </c>
      <c r="AE646" s="11">
        <f t="shared" ref="AE646:AF646" si="1541">IF(AC646&lt;0,0,AC646)</f>
        <v>0</v>
      </c>
      <c r="AF646" s="11">
        <f t="shared" si="1541"/>
        <v>0</v>
      </c>
      <c r="AG646" s="11">
        <f t="shared" si="1542"/>
        <v>0</v>
      </c>
      <c r="AH646" s="11">
        <f t="shared" si="1543"/>
        <v>1</v>
      </c>
    </row>
    <row r="647">
      <c r="A647" s="8">
        <v>0.0</v>
      </c>
      <c r="B647" s="8">
        <v>3.0</v>
      </c>
      <c r="C647" s="8" t="s">
        <v>30</v>
      </c>
      <c r="D647" s="8">
        <v>2.0</v>
      </c>
      <c r="E647" s="8">
        <v>27.9</v>
      </c>
      <c r="F647" s="8" t="s">
        <v>29</v>
      </c>
      <c r="G647" s="8">
        <v>3.0</v>
      </c>
      <c r="H647" s="8">
        <v>2.0</v>
      </c>
      <c r="I647" s="8">
        <f t="shared" si="1532"/>
        <v>0.025</v>
      </c>
      <c r="J647" s="8">
        <f t="shared" si="1533"/>
        <v>1.460897843</v>
      </c>
      <c r="K647" s="9">
        <f t="shared" si="1534"/>
        <v>0</v>
      </c>
      <c r="L647" s="9">
        <f t="shared" si="1535"/>
        <v>0</v>
      </c>
      <c r="M647" s="9">
        <f t="shared" si="1536"/>
        <v>1</v>
      </c>
      <c r="N647" s="9">
        <f t="shared" si="1537"/>
        <v>0</v>
      </c>
      <c r="O647" s="9">
        <f t="shared" si="1538"/>
        <v>0</v>
      </c>
      <c r="P647" s="8">
        <v>1.0</v>
      </c>
      <c r="AC647" s="11">
        <f t="shared" si="1539"/>
        <v>0.1222628499</v>
      </c>
      <c r="AD647" s="11">
        <f t="shared" si="1540"/>
        <v>-0.1227949081</v>
      </c>
      <c r="AE647" s="11">
        <f t="shared" ref="AE647:AF647" si="1544">IF(AC647&lt;0,0,AC647)</f>
        <v>0.1222628499</v>
      </c>
      <c r="AF647" s="11">
        <f t="shared" si="1544"/>
        <v>0</v>
      </c>
      <c r="AG647" s="11">
        <f t="shared" si="1542"/>
        <v>0.1222628499</v>
      </c>
      <c r="AH647" s="11">
        <f t="shared" si="1543"/>
        <v>0.01494820447</v>
      </c>
    </row>
    <row r="648" hidden="1">
      <c r="A648" s="12">
        <v>1.0</v>
      </c>
      <c r="B648" s="12">
        <v>3.0</v>
      </c>
      <c r="C648" s="12" t="s">
        <v>28</v>
      </c>
      <c r="D648" s="13"/>
      <c r="E648" s="12">
        <v>56.4958</v>
      </c>
      <c r="F648" s="12" t="s">
        <v>29</v>
      </c>
      <c r="G648" s="12">
        <v>0.0</v>
      </c>
      <c r="H648" s="12">
        <v>0.0</v>
      </c>
      <c r="I648" s="12"/>
      <c r="J648" s="12"/>
      <c r="K648" s="13"/>
      <c r="L648" s="13"/>
      <c r="M648" s="13"/>
      <c r="N648" s="13"/>
      <c r="O648" s="13"/>
      <c r="P648" s="13"/>
    </row>
    <row r="649">
      <c r="A649" s="8">
        <v>1.0</v>
      </c>
      <c r="B649" s="8">
        <v>3.0</v>
      </c>
      <c r="C649" s="8" t="s">
        <v>30</v>
      </c>
      <c r="D649" s="8">
        <v>0.75</v>
      </c>
      <c r="E649" s="8">
        <v>19.2583</v>
      </c>
      <c r="F649" s="8" t="s">
        <v>31</v>
      </c>
      <c r="G649" s="8">
        <v>2.0</v>
      </c>
      <c r="H649" s="8">
        <v>1.0</v>
      </c>
      <c r="I649" s="8">
        <f t="shared" ref="I649:I652" si="1546">D649:D1003/$D$1</f>
        <v>0.009375</v>
      </c>
      <c r="J649" s="8">
        <f t="shared" ref="J649:J652" si="1547">LOG10(E649:E1003 +1)</f>
        <v>1.306602998</v>
      </c>
      <c r="K649" s="9">
        <f t="shared" ref="K649:K652" si="1548">IF(B649=1, 1, 0)</f>
        <v>0</v>
      </c>
      <c r="L649" s="9">
        <f t="shared" ref="L649:L652" si="1549">IF(B649=2, 1, 0)</f>
        <v>0</v>
      </c>
      <c r="M649" s="9">
        <f t="shared" ref="M649:M652" si="1550">IF(F649="S", 1, 0)</f>
        <v>0</v>
      </c>
      <c r="N649" s="9">
        <f t="shared" ref="N649:N652" si="1551">IF(F649="C", 1,0)</f>
        <v>1</v>
      </c>
      <c r="O649" s="9">
        <f t="shared" ref="O649:O652" si="1552">IF(C649="male", 1,0)</f>
        <v>0</v>
      </c>
      <c r="P649" s="8">
        <v>1.0</v>
      </c>
      <c r="AC649" s="11">
        <f t="shared" ref="AC649:AC652" si="1553">SUMPRODUCT(G649:P649, $R$5:$AA$5)</f>
        <v>-0.1618530141</v>
      </c>
      <c r="AD649" s="11">
        <f t="shared" ref="AD649:AD652" si="1554">SUMPRODUCT(G649:P649, $R$6:$AA$6)</f>
        <v>0.5313547167</v>
      </c>
      <c r="AE649" s="11">
        <f t="shared" ref="AE649:AF649" si="1545">IF(AC649&lt;0,0,AC649)</f>
        <v>0</v>
      </c>
      <c r="AF649" s="11">
        <f t="shared" si="1545"/>
        <v>0.5313547167</v>
      </c>
      <c r="AG649" s="11">
        <f t="shared" ref="AG649:AG652" si="1556">AE649+AF649</f>
        <v>0.5313547167</v>
      </c>
      <c r="AH649" s="11">
        <f t="shared" ref="AH649:AH652" si="1557">(A649-AG649)^2</f>
        <v>0.2196284016</v>
      </c>
    </row>
    <row r="650">
      <c r="A650" s="12">
        <v>1.0</v>
      </c>
      <c r="B650" s="12">
        <v>1.0</v>
      </c>
      <c r="C650" s="12" t="s">
        <v>28</v>
      </c>
      <c r="D650" s="12">
        <v>48.0</v>
      </c>
      <c r="E650" s="12">
        <v>76.7292</v>
      </c>
      <c r="F650" s="12" t="s">
        <v>31</v>
      </c>
      <c r="G650" s="12">
        <v>1.0</v>
      </c>
      <c r="H650" s="12">
        <v>0.0</v>
      </c>
      <c r="I650" s="12">
        <f t="shared" si="1546"/>
        <v>0.6</v>
      </c>
      <c r="J650" s="12">
        <f t="shared" si="1547"/>
        <v>1.890584198</v>
      </c>
      <c r="K650" s="13">
        <f t="shared" si="1548"/>
        <v>1</v>
      </c>
      <c r="L650" s="13">
        <f t="shared" si="1549"/>
        <v>0</v>
      </c>
      <c r="M650" s="13">
        <f t="shared" si="1550"/>
        <v>0</v>
      </c>
      <c r="N650" s="13">
        <f t="shared" si="1551"/>
        <v>1</v>
      </c>
      <c r="O650" s="13">
        <f t="shared" si="1552"/>
        <v>1</v>
      </c>
      <c r="P650" s="12">
        <v>1.0</v>
      </c>
      <c r="AC650" s="11">
        <f t="shared" si="1553"/>
        <v>-0.4015750837</v>
      </c>
      <c r="AD650" s="11">
        <f t="shared" si="1554"/>
        <v>-0.001103973041</v>
      </c>
      <c r="AE650" s="11">
        <f t="shared" ref="AE650:AF650" si="1555">IF(AC650&lt;0,0,AC650)</f>
        <v>0</v>
      </c>
      <c r="AF650" s="11">
        <f t="shared" si="1555"/>
        <v>0</v>
      </c>
      <c r="AG650" s="11">
        <f t="shared" si="1556"/>
        <v>0</v>
      </c>
      <c r="AH650" s="11">
        <f t="shared" si="1557"/>
        <v>1</v>
      </c>
    </row>
    <row r="651">
      <c r="A651" s="8">
        <v>0.0</v>
      </c>
      <c r="B651" s="8">
        <v>3.0</v>
      </c>
      <c r="C651" s="8" t="s">
        <v>28</v>
      </c>
      <c r="D651" s="8">
        <v>19.0</v>
      </c>
      <c r="E651" s="8">
        <v>7.8958</v>
      </c>
      <c r="F651" s="8" t="s">
        <v>29</v>
      </c>
      <c r="G651" s="8">
        <v>0.0</v>
      </c>
      <c r="H651" s="8">
        <v>0.0</v>
      </c>
      <c r="I651" s="8">
        <f t="shared" si="1546"/>
        <v>0.2375</v>
      </c>
      <c r="J651" s="8">
        <f t="shared" si="1547"/>
        <v>0.9491850103</v>
      </c>
      <c r="K651" s="9">
        <f t="shared" si="1548"/>
        <v>0</v>
      </c>
      <c r="L651" s="9">
        <f t="shared" si="1549"/>
        <v>0</v>
      </c>
      <c r="M651" s="9">
        <f t="shared" si="1550"/>
        <v>1</v>
      </c>
      <c r="N651" s="9">
        <f t="shared" si="1551"/>
        <v>0</v>
      </c>
      <c r="O651" s="9">
        <f t="shared" si="1552"/>
        <v>1</v>
      </c>
      <c r="P651" s="8">
        <v>1.0</v>
      </c>
      <c r="AC651" s="11">
        <f t="shared" si="1553"/>
        <v>0.4292056256</v>
      </c>
      <c r="AD651" s="11">
        <f t="shared" si="1554"/>
        <v>-0.7426223727</v>
      </c>
      <c r="AE651" s="11">
        <f t="shared" ref="AE651:AF651" si="1558">IF(AC651&lt;0,0,AC651)</f>
        <v>0.4292056256</v>
      </c>
      <c r="AF651" s="11">
        <f t="shared" si="1558"/>
        <v>0</v>
      </c>
      <c r="AG651" s="11">
        <f t="shared" si="1556"/>
        <v>0.4292056256</v>
      </c>
      <c r="AH651" s="11">
        <f t="shared" si="1557"/>
        <v>0.184217469</v>
      </c>
    </row>
    <row r="652">
      <c r="A652" s="12">
        <v>1.0</v>
      </c>
      <c r="B652" s="12">
        <v>1.0</v>
      </c>
      <c r="C652" s="12" t="s">
        <v>28</v>
      </c>
      <c r="D652" s="12">
        <v>56.0</v>
      </c>
      <c r="E652" s="12">
        <v>35.5</v>
      </c>
      <c r="F652" s="12" t="s">
        <v>31</v>
      </c>
      <c r="G652" s="12">
        <v>0.0</v>
      </c>
      <c r="H652" s="12">
        <v>0.0</v>
      </c>
      <c r="I652" s="12">
        <f t="shared" si="1546"/>
        <v>0.7</v>
      </c>
      <c r="J652" s="12">
        <f t="shared" si="1547"/>
        <v>1.562292864</v>
      </c>
      <c r="K652" s="13">
        <f t="shared" si="1548"/>
        <v>1</v>
      </c>
      <c r="L652" s="13">
        <f t="shared" si="1549"/>
        <v>0</v>
      </c>
      <c r="M652" s="13">
        <f t="shared" si="1550"/>
        <v>0</v>
      </c>
      <c r="N652" s="13">
        <f t="shared" si="1551"/>
        <v>1</v>
      </c>
      <c r="O652" s="13">
        <f t="shared" si="1552"/>
        <v>1</v>
      </c>
      <c r="P652" s="12">
        <v>1.0</v>
      </c>
      <c r="AC652" s="11">
        <f t="shared" si="1553"/>
        <v>-0.3954738166</v>
      </c>
      <c r="AD652" s="11">
        <f t="shared" si="1554"/>
        <v>-0.2907682079</v>
      </c>
      <c r="AE652" s="11">
        <f t="shared" ref="AE652:AF652" si="1559">IF(AC652&lt;0,0,AC652)</f>
        <v>0</v>
      </c>
      <c r="AF652" s="11">
        <f t="shared" si="1559"/>
        <v>0</v>
      </c>
      <c r="AG652" s="11">
        <f t="shared" si="1556"/>
        <v>0</v>
      </c>
      <c r="AH652" s="11">
        <f t="shared" si="1557"/>
        <v>1</v>
      </c>
    </row>
    <row r="653" hidden="1">
      <c r="A653" s="8">
        <v>0.0</v>
      </c>
      <c r="B653" s="8">
        <v>3.0</v>
      </c>
      <c r="C653" s="8" t="s">
        <v>28</v>
      </c>
      <c r="D653" s="9"/>
      <c r="E653" s="8">
        <v>7.55</v>
      </c>
      <c r="F653" s="8" t="s">
        <v>29</v>
      </c>
      <c r="G653" s="8">
        <v>0.0</v>
      </c>
      <c r="H653" s="8">
        <v>0.0</v>
      </c>
      <c r="I653" s="8"/>
      <c r="J653" s="8"/>
      <c r="K653" s="9"/>
      <c r="L653" s="9"/>
      <c r="M653" s="9"/>
      <c r="N653" s="9"/>
      <c r="O653" s="9"/>
      <c r="P653" s="9"/>
    </row>
    <row r="654">
      <c r="A654" s="12">
        <v>1.0</v>
      </c>
      <c r="B654" s="12">
        <v>3.0</v>
      </c>
      <c r="C654" s="12" t="s">
        <v>30</v>
      </c>
      <c r="D654" s="12">
        <v>23.0</v>
      </c>
      <c r="E654" s="12">
        <v>7.55</v>
      </c>
      <c r="F654" s="12" t="s">
        <v>29</v>
      </c>
      <c r="G654" s="12">
        <v>0.0</v>
      </c>
      <c r="H654" s="12">
        <v>0.0</v>
      </c>
      <c r="I654" s="12">
        <f>D654:D1003/$D$1</f>
        <v>0.2875</v>
      </c>
      <c r="J654" s="12">
        <f>LOG10(E654:E1003 +1)</f>
        <v>0.9319661147</v>
      </c>
      <c r="K654" s="13">
        <f>IF(B654=1, 1, 0)</f>
        <v>0</v>
      </c>
      <c r="L654" s="13">
        <f>IF(B654=2, 1, 0)</f>
        <v>0</v>
      </c>
      <c r="M654" s="13">
        <f>IF(F654="S", 1, 0)</f>
        <v>1</v>
      </c>
      <c r="N654" s="13">
        <f>IF(F654="C", 1,0)</f>
        <v>0</v>
      </c>
      <c r="O654" s="13">
        <f>IF(C654="male", 1,0)</f>
        <v>0</v>
      </c>
      <c r="P654" s="12">
        <v>1.0</v>
      </c>
      <c r="AC654" s="11">
        <f>SUMPRODUCT(G654:P654, $R$5:$AA$5)</f>
        <v>0.1352958273</v>
      </c>
      <c r="AD654" s="11">
        <f>SUMPRODUCT(G654:P654, $R$6:$AA$6)</f>
        <v>-0.5834284949</v>
      </c>
      <c r="AE654" s="11">
        <f t="shared" ref="AE654:AF654" si="1560">IF(AC654&lt;0,0,AC654)</f>
        <v>0.1352958273</v>
      </c>
      <c r="AF654" s="11">
        <f t="shared" si="1560"/>
        <v>0</v>
      </c>
      <c r="AG654" s="11">
        <f>AE654+AF654</f>
        <v>0.1352958273</v>
      </c>
      <c r="AH654" s="11">
        <f>(A654-AG654)^2</f>
        <v>0.7477133063</v>
      </c>
    </row>
    <row r="655" hidden="1">
      <c r="A655" s="8">
        <v>0.0</v>
      </c>
      <c r="B655" s="8">
        <v>3.0</v>
      </c>
      <c r="C655" s="8" t="s">
        <v>28</v>
      </c>
      <c r="D655" s="9"/>
      <c r="E655" s="8">
        <v>7.8958</v>
      </c>
      <c r="F655" s="8" t="s">
        <v>29</v>
      </c>
      <c r="G655" s="8">
        <v>0.0</v>
      </c>
      <c r="H655" s="8">
        <v>0.0</v>
      </c>
      <c r="I655" s="8"/>
      <c r="J655" s="8"/>
      <c r="K655" s="9"/>
      <c r="L655" s="9"/>
      <c r="M655" s="9"/>
      <c r="N655" s="9"/>
      <c r="O655" s="9"/>
      <c r="P655" s="9"/>
    </row>
    <row r="656">
      <c r="A656" s="12">
        <v>1.0</v>
      </c>
      <c r="B656" s="12">
        <v>2.0</v>
      </c>
      <c r="C656" s="12" t="s">
        <v>30</v>
      </c>
      <c r="D656" s="12">
        <v>18.0</v>
      </c>
      <c r="E656" s="12">
        <v>23.0</v>
      </c>
      <c r="F656" s="12" t="s">
        <v>29</v>
      </c>
      <c r="G656" s="12">
        <v>0.0</v>
      </c>
      <c r="H656" s="12">
        <v>1.0</v>
      </c>
      <c r="I656" s="12">
        <f t="shared" ref="I656:I657" si="1562">D656:D1003/$D$1</f>
        <v>0.225</v>
      </c>
      <c r="J656" s="12">
        <f t="shared" ref="J656:J657" si="1563">LOG10(E656:E1003 +1)</f>
        <v>1.380211242</v>
      </c>
      <c r="K656" s="13">
        <f t="shared" ref="K656:K657" si="1564">IF(B656=1, 1, 0)</f>
        <v>0</v>
      </c>
      <c r="L656" s="13">
        <f t="shared" ref="L656:L657" si="1565">IF(B656=2, 1, 0)</f>
        <v>1</v>
      </c>
      <c r="M656" s="13">
        <f t="shared" ref="M656:M657" si="1566">IF(F656="S", 1, 0)</f>
        <v>1</v>
      </c>
      <c r="N656" s="13">
        <f t="shared" ref="N656:N657" si="1567">IF(F656="C", 1,0)</f>
        <v>0</v>
      </c>
      <c r="O656" s="13">
        <f t="shared" ref="O656:O657" si="1568">IF(C656="male", 1,0)</f>
        <v>0</v>
      </c>
      <c r="P656" s="12">
        <v>1.0</v>
      </c>
      <c r="AC656" s="11">
        <f t="shared" ref="AC656:AC657" si="1569">SUMPRODUCT(G656:P656, $R$5:$AA$5)</f>
        <v>-0.2039830381</v>
      </c>
      <c r="AD656" s="11">
        <f t="shared" ref="AD656:AD657" si="1570">SUMPRODUCT(G656:P656, $R$6:$AA$6)</f>
        <v>-1.167378897</v>
      </c>
      <c r="AE656" s="11">
        <f t="shared" ref="AE656:AF656" si="1561">IF(AC656&lt;0,0,AC656)</f>
        <v>0</v>
      </c>
      <c r="AF656" s="11">
        <f t="shared" si="1561"/>
        <v>0</v>
      </c>
      <c r="AG656" s="11">
        <f t="shared" ref="AG656:AG657" si="1572">AE656+AF656</f>
        <v>0</v>
      </c>
      <c r="AH656" s="11">
        <f t="shared" ref="AH656:AH657" si="1573">(A656-AG656)^2</f>
        <v>1</v>
      </c>
    </row>
    <row r="657">
      <c r="A657" s="8">
        <v>0.0</v>
      </c>
      <c r="B657" s="8">
        <v>3.0</v>
      </c>
      <c r="C657" s="8" t="s">
        <v>28</v>
      </c>
      <c r="D657" s="8">
        <v>21.0</v>
      </c>
      <c r="E657" s="8">
        <v>8.4333</v>
      </c>
      <c r="F657" s="8" t="s">
        <v>29</v>
      </c>
      <c r="G657" s="8">
        <v>0.0</v>
      </c>
      <c r="H657" s="8">
        <v>0.0</v>
      </c>
      <c r="I657" s="8">
        <f t="shared" si="1562"/>
        <v>0.2625</v>
      </c>
      <c r="J657" s="8">
        <f t="shared" si="1563"/>
        <v>0.9746636462</v>
      </c>
      <c r="K657" s="9">
        <f t="shared" si="1564"/>
        <v>0</v>
      </c>
      <c r="L657" s="9">
        <f t="shared" si="1565"/>
        <v>0</v>
      </c>
      <c r="M657" s="9">
        <f t="shared" si="1566"/>
        <v>1</v>
      </c>
      <c r="N657" s="9">
        <f t="shared" si="1567"/>
        <v>0</v>
      </c>
      <c r="O657" s="9">
        <f t="shared" si="1568"/>
        <v>1</v>
      </c>
      <c r="P657" s="8">
        <v>1.0</v>
      </c>
      <c r="AC657" s="11">
        <f t="shared" si="1569"/>
        <v>0.4250431928</v>
      </c>
      <c r="AD657" s="11">
        <f t="shared" si="1570"/>
        <v>-0.7551549346</v>
      </c>
      <c r="AE657" s="11">
        <f t="shared" ref="AE657:AF657" si="1571">IF(AC657&lt;0,0,AC657)</f>
        <v>0.4250431928</v>
      </c>
      <c r="AF657" s="11">
        <f t="shared" si="1571"/>
        <v>0</v>
      </c>
      <c r="AG657" s="11">
        <f t="shared" si="1572"/>
        <v>0.4250431928</v>
      </c>
      <c r="AH657" s="11">
        <f t="shared" si="1573"/>
        <v>0.1806617157</v>
      </c>
    </row>
    <row r="658" hidden="1">
      <c r="A658" s="12">
        <v>1.0</v>
      </c>
      <c r="B658" s="12">
        <v>3.0</v>
      </c>
      <c r="C658" s="12" t="s">
        <v>30</v>
      </c>
      <c r="D658" s="13"/>
      <c r="E658" s="12">
        <v>7.8292</v>
      </c>
      <c r="F658" s="12" t="s">
        <v>33</v>
      </c>
      <c r="G658" s="12">
        <v>0.0</v>
      </c>
      <c r="H658" s="12">
        <v>0.0</v>
      </c>
      <c r="I658" s="12"/>
      <c r="J658" s="12"/>
      <c r="K658" s="13"/>
      <c r="L658" s="13"/>
      <c r="M658" s="13"/>
      <c r="N658" s="13"/>
      <c r="O658" s="13"/>
      <c r="P658" s="13"/>
    </row>
    <row r="659">
      <c r="A659" s="8">
        <v>0.0</v>
      </c>
      <c r="B659" s="8">
        <v>3.0</v>
      </c>
      <c r="C659" s="8" t="s">
        <v>30</v>
      </c>
      <c r="D659" s="8">
        <v>18.0</v>
      </c>
      <c r="E659" s="8">
        <v>6.75</v>
      </c>
      <c r="F659" s="8" t="s">
        <v>33</v>
      </c>
      <c r="G659" s="8">
        <v>0.0</v>
      </c>
      <c r="H659" s="8">
        <v>0.0</v>
      </c>
      <c r="I659" s="8">
        <f t="shared" ref="I659:I660" si="1575">D659:D1003/$D$1</f>
        <v>0.225</v>
      </c>
      <c r="J659" s="8">
        <f t="shared" ref="J659:J660" si="1576">LOG10(E659:E1003 +1)</f>
        <v>0.8893017025</v>
      </c>
      <c r="K659" s="9">
        <f t="shared" ref="K659:K660" si="1577">IF(B659=1, 1, 0)</f>
        <v>0</v>
      </c>
      <c r="L659" s="9">
        <f t="shared" ref="L659:L660" si="1578">IF(B659=2, 1, 0)</f>
        <v>0</v>
      </c>
      <c r="M659" s="9">
        <f t="shared" ref="M659:M660" si="1579">IF(F659="S", 1, 0)</f>
        <v>0</v>
      </c>
      <c r="N659" s="9">
        <f t="shared" ref="N659:N660" si="1580">IF(F659="C", 1,0)</f>
        <v>0</v>
      </c>
      <c r="O659" s="9">
        <f t="shared" ref="O659:O660" si="1581">IF(C659="male", 1,0)</f>
        <v>0</v>
      </c>
      <c r="P659" s="8">
        <v>1.0</v>
      </c>
      <c r="AC659" s="11">
        <f t="shared" ref="AC659:AC660" si="1582">SUMPRODUCT(G659:P659, $R$5:$AA$5)</f>
        <v>0.1255652463</v>
      </c>
      <c r="AD659" s="11">
        <f t="shared" ref="AD659:AD660" si="1583">SUMPRODUCT(G659:P659, $R$6:$AA$6)</f>
        <v>-0.2252139607</v>
      </c>
      <c r="AE659" s="11">
        <f t="shared" ref="AE659:AF659" si="1574">IF(AC659&lt;0,0,AC659)</f>
        <v>0.1255652463</v>
      </c>
      <c r="AF659" s="11">
        <f t="shared" si="1574"/>
        <v>0</v>
      </c>
      <c r="AG659" s="11">
        <f t="shared" ref="AG659:AG660" si="1585">AE659+AF659</f>
        <v>0.1255652463</v>
      </c>
      <c r="AH659" s="11">
        <f t="shared" ref="AH659:AH660" si="1586">(A659-AG659)^2</f>
        <v>0.01576663109</v>
      </c>
    </row>
    <row r="660">
      <c r="A660" s="12">
        <v>0.0</v>
      </c>
      <c r="B660" s="12">
        <v>2.0</v>
      </c>
      <c r="C660" s="12" t="s">
        <v>28</v>
      </c>
      <c r="D660" s="12">
        <v>24.0</v>
      </c>
      <c r="E660" s="12">
        <v>73.5</v>
      </c>
      <c r="F660" s="12" t="s">
        <v>29</v>
      </c>
      <c r="G660" s="12">
        <v>2.0</v>
      </c>
      <c r="H660" s="12">
        <v>0.0</v>
      </c>
      <c r="I660" s="12">
        <f t="shared" si="1575"/>
        <v>0.3</v>
      </c>
      <c r="J660" s="12">
        <f t="shared" si="1576"/>
        <v>1.872156273</v>
      </c>
      <c r="K660" s="13">
        <f t="shared" si="1577"/>
        <v>0</v>
      </c>
      <c r="L660" s="13">
        <f t="shared" si="1578"/>
        <v>1</v>
      </c>
      <c r="M660" s="13">
        <f t="shared" si="1579"/>
        <v>1</v>
      </c>
      <c r="N660" s="13">
        <f t="shared" si="1580"/>
        <v>0</v>
      </c>
      <c r="O660" s="13">
        <f t="shared" si="1581"/>
        <v>1</v>
      </c>
      <c r="P660" s="12">
        <v>1.0</v>
      </c>
      <c r="AC660" s="11">
        <f t="shared" si="1582"/>
        <v>0.2907996668</v>
      </c>
      <c r="AD660" s="11">
        <f t="shared" si="1583"/>
        <v>-0.5020244762</v>
      </c>
      <c r="AE660" s="11">
        <f t="shared" ref="AE660:AF660" si="1584">IF(AC660&lt;0,0,AC660)</f>
        <v>0.2907996668</v>
      </c>
      <c r="AF660" s="11">
        <f t="shared" si="1584"/>
        <v>0</v>
      </c>
      <c r="AG660" s="11">
        <f t="shared" si="1585"/>
        <v>0.2907996668</v>
      </c>
      <c r="AH660" s="11">
        <f t="shared" si="1586"/>
        <v>0.08456444623</v>
      </c>
    </row>
    <row r="661" hidden="1">
      <c r="A661" s="8">
        <v>0.0</v>
      </c>
      <c r="B661" s="8">
        <v>3.0</v>
      </c>
      <c r="C661" s="8" t="s">
        <v>28</v>
      </c>
      <c r="D661" s="9"/>
      <c r="E661" s="8">
        <v>7.8958</v>
      </c>
      <c r="F661" s="8" t="s">
        <v>29</v>
      </c>
      <c r="G661" s="8">
        <v>0.0</v>
      </c>
      <c r="H661" s="8">
        <v>0.0</v>
      </c>
      <c r="I661" s="8"/>
      <c r="J661" s="8"/>
      <c r="K661" s="9"/>
      <c r="L661" s="9"/>
      <c r="M661" s="9"/>
      <c r="N661" s="9"/>
      <c r="O661" s="9"/>
      <c r="P661" s="9"/>
    </row>
    <row r="662">
      <c r="A662" s="12">
        <v>0.0</v>
      </c>
      <c r="B662" s="12">
        <v>3.0</v>
      </c>
      <c r="C662" s="12" t="s">
        <v>30</v>
      </c>
      <c r="D662" s="12">
        <v>32.0</v>
      </c>
      <c r="E662" s="12">
        <v>15.5</v>
      </c>
      <c r="F662" s="12" t="s">
        <v>33</v>
      </c>
      <c r="G662" s="12">
        <v>1.0</v>
      </c>
      <c r="H662" s="12">
        <v>1.0</v>
      </c>
      <c r="I662" s="12">
        <f t="shared" ref="I662:I671" si="1588">D662:D1003/$D$1</f>
        <v>0.4</v>
      </c>
      <c r="J662" s="12">
        <f t="shared" ref="J662:J671" si="1589">LOG10(E662:E1003 +1)</f>
        <v>1.217483944</v>
      </c>
      <c r="K662" s="13">
        <f t="shared" ref="K662:K671" si="1590">IF(B662=1, 1, 0)</f>
        <v>0</v>
      </c>
      <c r="L662" s="13">
        <f t="shared" ref="L662:L671" si="1591">IF(B662=2, 1, 0)</f>
        <v>0</v>
      </c>
      <c r="M662" s="13">
        <f t="shared" ref="M662:M671" si="1592">IF(F662="S", 1, 0)</f>
        <v>0</v>
      </c>
      <c r="N662" s="13">
        <f t="shared" ref="N662:N671" si="1593">IF(F662="C", 1,0)</f>
        <v>0</v>
      </c>
      <c r="O662" s="13">
        <f t="shared" ref="O662:O671" si="1594">IF(C662="male", 1,0)</f>
        <v>0</v>
      </c>
      <c r="P662" s="12">
        <v>1.0</v>
      </c>
      <c r="AC662" s="11">
        <f t="shared" ref="AC662:AC671" si="1595">SUMPRODUCT(G662:P662, $R$5:$AA$5)</f>
        <v>0.09138906109</v>
      </c>
      <c r="AD662" s="11">
        <f t="shared" ref="AD662:AD671" si="1596">SUMPRODUCT(G662:P662, $R$6:$AA$6)</f>
        <v>-0.258843022</v>
      </c>
      <c r="AE662" s="11">
        <f t="shared" ref="AE662:AF662" si="1587">IF(AC662&lt;0,0,AC662)</f>
        <v>0.09138906109</v>
      </c>
      <c r="AF662" s="11">
        <f t="shared" si="1587"/>
        <v>0</v>
      </c>
      <c r="AG662" s="11">
        <f t="shared" ref="AG662:AG671" si="1598">AE662+AF662</f>
        <v>0.09138906109</v>
      </c>
      <c r="AH662" s="11">
        <f t="shared" ref="AH662:AH671" si="1599">(A662-AG662)^2</f>
        <v>0.008351960488</v>
      </c>
    </row>
    <row r="663">
      <c r="A663" s="8">
        <v>0.0</v>
      </c>
      <c r="B663" s="8">
        <v>2.0</v>
      </c>
      <c r="C663" s="8" t="s">
        <v>28</v>
      </c>
      <c r="D663" s="8">
        <v>23.0</v>
      </c>
      <c r="E663" s="8">
        <v>13.0</v>
      </c>
      <c r="F663" s="8" t="s">
        <v>29</v>
      </c>
      <c r="G663" s="8">
        <v>0.0</v>
      </c>
      <c r="H663" s="8">
        <v>0.0</v>
      </c>
      <c r="I663" s="8">
        <f t="shared" si="1588"/>
        <v>0.2875</v>
      </c>
      <c r="J663" s="8">
        <f t="shared" si="1589"/>
        <v>1.146128036</v>
      </c>
      <c r="K663" s="9">
        <f t="shared" si="1590"/>
        <v>0</v>
      </c>
      <c r="L663" s="9">
        <f t="shared" si="1591"/>
        <v>1</v>
      </c>
      <c r="M663" s="9">
        <f t="shared" si="1592"/>
        <v>1</v>
      </c>
      <c r="N663" s="9">
        <f t="shared" si="1593"/>
        <v>0</v>
      </c>
      <c r="O663" s="9">
        <f t="shared" si="1594"/>
        <v>1</v>
      </c>
      <c r="P663" s="8">
        <v>1.0</v>
      </c>
      <c r="AC663" s="11">
        <f t="shared" si="1595"/>
        <v>0.2855566364</v>
      </c>
      <c r="AD663" s="11">
        <f t="shared" si="1596"/>
        <v>-1.016120915</v>
      </c>
      <c r="AE663" s="11">
        <f t="shared" ref="AE663:AF663" si="1597">IF(AC663&lt;0,0,AC663)</f>
        <v>0.2855566364</v>
      </c>
      <c r="AF663" s="11">
        <f t="shared" si="1597"/>
        <v>0</v>
      </c>
      <c r="AG663" s="11">
        <f t="shared" si="1598"/>
        <v>0.2855566364</v>
      </c>
      <c r="AH663" s="11">
        <f t="shared" si="1599"/>
        <v>0.0815425926</v>
      </c>
    </row>
    <row r="664">
      <c r="A664" s="12">
        <v>0.0</v>
      </c>
      <c r="B664" s="12">
        <v>1.0</v>
      </c>
      <c r="C664" s="12" t="s">
        <v>28</v>
      </c>
      <c r="D664" s="12">
        <v>58.0</v>
      </c>
      <c r="E664" s="12">
        <v>113.275</v>
      </c>
      <c r="F664" s="12" t="s">
        <v>31</v>
      </c>
      <c r="G664" s="12">
        <v>0.0</v>
      </c>
      <c r="H664" s="12">
        <v>2.0</v>
      </c>
      <c r="I664" s="12">
        <f t="shared" si="1588"/>
        <v>0.725</v>
      </c>
      <c r="J664" s="12">
        <f t="shared" si="1589"/>
        <v>2.05795123</v>
      </c>
      <c r="K664" s="13">
        <f t="shared" si="1590"/>
        <v>1</v>
      </c>
      <c r="L664" s="13">
        <f t="shared" si="1591"/>
        <v>0</v>
      </c>
      <c r="M664" s="13">
        <f t="shared" si="1592"/>
        <v>0</v>
      </c>
      <c r="N664" s="13">
        <f t="shared" si="1593"/>
        <v>1</v>
      </c>
      <c r="O664" s="13">
        <f t="shared" si="1594"/>
        <v>1</v>
      </c>
      <c r="P664" s="12">
        <v>1.0</v>
      </c>
      <c r="AC664" s="11">
        <f t="shared" si="1595"/>
        <v>-0.7343797681</v>
      </c>
      <c r="AD664" s="11">
        <f t="shared" si="1596"/>
        <v>-0.9635340048</v>
      </c>
      <c r="AE664" s="11">
        <f t="shared" ref="AE664:AF664" si="1600">IF(AC664&lt;0,0,AC664)</f>
        <v>0</v>
      </c>
      <c r="AF664" s="11">
        <f t="shared" si="1600"/>
        <v>0</v>
      </c>
      <c r="AG664" s="11">
        <f t="shared" si="1598"/>
        <v>0</v>
      </c>
      <c r="AH664" s="11">
        <f t="shared" si="1599"/>
        <v>0</v>
      </c>
    </row>
    <row r="665">
      <c r="A665" s="8">
        <v>1.0</v>
      </c>
      <c r="B665" s="8">
        <v>1.0</v>
      </c>
      <c r="C665" s="8" t="s">
        <v>28</v>
      </c>
      <c r="D665" s="8">
        <v>50.0</v>
      </c>
      <c r="E665" s="8">
        <v>133.65</v>
      </c>
      <c r="F665" s="8" t="s">
        <v>29</v>
      </c>
      <c r="G665" s="8">
        <v>2.0</v>
      </c>
      <c r="H665" s="8">
        <v>0.0</v>
      </c>
      <c r="I665" s="8">
        <f t="shared" si="1588"/>
        <v>0.625</v>
      </c>
      <c r="J665" s="8">
        <f t="shared" si="1589"/>
        <v>2.129206358</v>
      </c>
      <c r="K665" s="9">
        <f t="shared" si="1590"/>
        <v>1</v>
      </c>
      <c r="L665" s="9">
        <f t="shared" si="1591"/>
        <v>0</v>
      </c>
      <c r="M665" s="9">
        <f t="shared" si="1592"/>
        <v>1</v>
      </c>
      <c r="N665" s="9">
        <f t="shared" si="1593"/>
        <v>0</v>
      </c>
      <c r="O665" s="9">
        <f t="shared" si="1594"/>
        <v>1</v>
      </c>
      <c r="P665" s="8">
        <v>1.0</v>
      </c>
      <c r="AC665" s="11">
        <f t="shared" si="1595"/>
        <v>-0.06290834147</v>
      </c>
      <c r="AD665" s="11">
        <f t="shared" si="1596"/>
        <v>-0.4168096008</v>
      </c>
      <c r="AE665" s="11">
        <f t="shared" ref="AE665:AF665" si="1601">IF(AC665&lt;0,0,AC665)</f>
        <v>0</v>
      </c>
      <c r="AF665" s="11">
        <f t="shared" si="1601"/>
        <v>0</v>
      </c>
      <c r="AG665" s="11">
        <f t="shared" si="1598"/>
        <v>0</v>
      </c>
      <c r="AH665" s="11">
        <f t="shared" si="1599"/>
        <v>1</v>
      </c>
    </row>
    <row r="666">
      <c r="A666" s="12">
        <v>0.0</v>
      </c>
      <c r="B666" s="12">
        <v>3.0</v>
      </c>
      <c r="C666" s="12" t="s">
        <v>28</v>
      </c>
      <c r="D666" s="12">
        <v>40.0</v>
      </c>
      <c r="E666" s="12">
        <v>7.225</v>
      </c>
      <c r="F666" s="12" t="s">
        <v>31</v>
      </c>
      <c r="G666" s="12">
        <v>0.0</v>
      </c>
      <c r="H666" s="12">
        <v>0.0</v>
      </c>
      <c r="I666" s="12">
        <f t="shared" si="1588"/>
        <v>0.5</v>
      </c>
      <c r="J666" s="12">
        <f t="shared" si="1589"/>
        <v>0.9151359066</v>
      </c>
      <c r="K666" s="13">
        <f t="shared" si="1590"/>
        <v>0</v>
      </c>
      <c r="L666" s="13">
        <f t="shared" si="1591"/>
        <v>0</v>
      </c>
      <c r="M666" s="13">
        <f t="shared" si="1592"/>
        <v>0</v>
      </c>
      <c r="N666" s="13">
        <f t="shared" si="1593"/>
        <v>1</v>
      </c>
      <c r="O666" s="13">
        <f t="shared" si="1594"/>
        <v>1</v>
      </c>
      <c r="P666" s="12">
        <v>1.0</v>
      </c>
      <c r="AC666" s="11">
        <f t="shared" si="1595"/>
        <v>0.2061428795</v>
      </c>
      <c r="AD666" s="11">
        <f t="shared" si="1596"/>
        <v>-0.08593506197</v>
      </c>
      <c r="AE666" s="11">
        <f t="shared" ref="AE666:AF666" si="1602">IF(AC666&lt;0,0,AC666)</f>
        <v>0.2061428795</v>
      </c>
      <c r="AF666" s="11">
        <f t="shared" si="1602"/>
        <v>0</v>
      </c>
      <c r="AG666" s="11">
        <f t="shared" si="1598"/>
        <v>0.2061428795</v>
      </c>
      <c r="AH666" s="11">
        <f t="shared" si="1599"/>
        <v>0.04249488677</v>
      </c>
    </row>
    <row r="667">
      <c r="A667" s="8">
        <v>0.0</v>
      </c>
      <c r="B667" s="8">
        <v>1.0</v>
      </c>
      <c r="C667" s="8" t="s">
        <v>28</v>
      </c>
      <c r="D667" s="8">
        <v>47.0</v>
      </c>
      <c r="E667" s="8">
        <v>25.5875</v>
      </c>
      <c r="F667" s="8" t="s">
        <v>29</v>
      </c>
      <c r="G667" s="8">
        <v>0.0</v>
      </c>
      <c r="H667" s="8">
        <v>0.0</v>
      </c>
      <c r="I667" s="8">
        <f t="shared" si="1588"/>
        <v>0.5875</v>
      </c>
      <c r="J667" s="8">
        <f t="shared" si="1589"/>
        <v>1.424677503</v>
      </c>
      <c r="K667" s="9">
        <f t="shared" si="1590"/>
        <v>1</v>
      </c>
      <c r="L667" s="9">
        <f t="shared" si="1591"/>
        <v>0</v>
      </c>
      <c r="M667" s="9">
        <f t="shared" si="1592"/>
        <v>1</v>
      </c>
      <c r="N667" s="9">
        <f t="shared" si="1593"/>
        <v>0</v>
      </c>
      <c r="O667" s="9">
        <f t="shared" si="1594"/>
        <v>1</v>
      </c>
      <c r="P667" s="8">
        <v>1.0</v>
      </c>
      <c r="AC667" s="11">
        <f t="shared" si="1595"/>
        <v>-0.08085696795</v>
      </c>
      <c r="AD667" s="11">
        <f t="shared" si="1596"/>
        <v>-0.9315593667</v>
      </c>
      <c r="AE667" s="11">
        <f t="shared" ref="AE667:AF667" si="1603">IF(AC667&lt;0,0,AC667)</f>
        <v>0</v>
      </c>
      <c r="AF667" s="11">
        <f t="shared" si="1603"/>
        <v>0</v>
      </c>
      <c r="AG667" s="11">
        <f t="shared" si="1598"/>
        <v>0</v>
      </c>
      <c r="AH667" s="11">
        <f t="shared" si="1599"/>
        <v>0</v>
      </c>
    </row>
    <row r="668">
      <c r="A668" s="12">
        <v>0.0</v>
      </c>
      <c r="B668" s="12">
        <v>3.0</v>
      </c>
      <c r="C668" s="12" t="s">
        <v>28</v>
      </c>
      <c r="D668" s="12">
        <v>36.0</v>
      </c>
      <c r="E668" s="12">
        <v>7.4958</v>
      </c>
      <c r="F668" s="12" t="s">
        <v>29</v>
      </c>
      <c r="G668" s="12">
        <v>0.0</v>
      </c>
      <c r="H668" s="12">
        <v>0.0</v>
      </c>
      <c r="I668" s="12">
        <f t="shared" si="1588"/>
        <v>0.45</v>
      </c>
      <c r="J668" s="12">
        <f t="shared" si="1589"/>
        <v>0.9292042801</v>
      </c>
      <c r="K668" s="13">
        <f t="shared" si="1590"/>
        <v>0</v>
      </c>
      <c r="L668" s="13">
        <f t="shared" si="1591"/>
        <v>0</v>
      </c>
      <c r="M668" s="13">
        <f t="shared" si="1592"/>
        <v>1</v>
      </c>
      <c r="N668" s="13">
        <f t="shared" si="1593"/>
        <v>0</v>
      </c>
      <c r="O668" s="13">
        <f t="shared" si="1594"/>
        <v>1</v>
      </c>
      <c r="P668" s="12">
        <v>1.0</v>
      </c>
      <c r="AC668" s="11">
        <f t="shared" si="1595"/>
        <v>0.4787607913</v>
      </c>
      <c r="AD668" s="11">
        <f t="shared" si="1596"/>
        <v>-0.7827540419</v>
      </c>
      <c r="AE668" s="11">
        <f t="shared" ref="AE668:AF668" si="1604">IF(AC668&lt;0,0,AC668)</f>
        <v>0.4787607913</v>
      </c>
      <c r="AF668" s="11">
        <f t="shared" si="1604"/>
        <v>0</v>
      </c>
      <c r="AG668" s="11">
        <f t="shared" si="1598"/>
        <v>0.4787607913</v>
      </c>
      <c r="AH668" s="11">
        <f t="shared" si="1599"/>
        <v>0.2292118952</v>
      </c>
    </row>
    <row r="669">
      <c r="A669" s="8">
        <v>1.0</v>
      </c>
      <c r="B669" s="8">
        <v>3.0</v>
      </c>
      <c r="C669" s="8" t="s">
        <v>28</v>
      </c>
      <c r="D669" s="8">
        <v>20.0</v>
      </c>
      <c r="E669" s="8">
        <v>7.925</v>
      </c>
      <c r="F669" s="8" t="s">
        <v>29</v>
      </c>
      <c r="G669" s="8">
        <v>1.0</v>
      </c>
      <c r="H669" s="8">
        <v>0.0</v>
      </c>
      <c r="I669" s="8">
        <f t="shared" si="1588"/>
        <v>0.25</v>
      </c>
      <c r="J669" s="8">
        <f t="shared" si="1589"/>
        <v>0.9506082248</v>
      </c>
      <c r="K669" s="9">
        <f t="shared" si="1590"/>
        <v>0</v>
      </c>
      <c r="L669" s="9">
        <f t="shared" si="1591"/>
        <v>0</v>
      </c>
      <c r="M669" s="9">
        <f t="shared" si="1592"/>
        <v>1</v>
      </c>
      <c r="N669" s="9">
        <f t="shared" si="1593"/>
        <v>0</v>
      </c>
      <c r="O669" s="9">
        <f t="shared" si="1594"/>
        <v>1</v>
      </c>
      <c r="P669" s="8">
        <v>1.0</v>
      </c>
      <c r="AC669" s="11">
        <f t="shared" si="1595"/>
        <v>0.5629072488</v>
      </c>
      <c r="AD669" s="11">
        <f t="shared" si="1596"/>
        <v>-0.3854273516</v>
      </c>
      <c r="AE669" s="11">
        <f t="shared" ref="AE669:AF669" si="1605">IF(AC669&lt;0,0,AC669)</f>
        <v>0.5629072488</v>
      </c>
      <c r="AF669" s="11">
        <f t="shared" si="1605"/>
        <v>0</v>
      </c>
      <c r="AG669" s="11">
        <f t="shared" si="1598"/>
        <v>0.5629072488</v>
      </c>
      <c r="AH669" s="11">
        <f t="shared" si="1599"/>
        <v>0.1910500731</v>
      </c>
    </row>
    <row r="670">
      <c r="A670" s="12">
        <v>0.0</v>
      </c>
      <c r="B670" s="12">
        <v>2.0</v>
      </c>
      <c r="C670" s="12" t="s">
        <v>28</v>
      </c>
      <c r="D670" s="12">
        <v>32.0</v>
      </c>
      <c r="E670" s="12">
        <v>73.5</v>
      </c>
      <c r="F670" s="12" t="s">
        <v>29</v>
      </c>
      <c r="G670" s="12">
        <v>2.0</v>
      </c>
      <c r="H670" s="12">
        <v>0.0</v>
      </c>
      <c r="I670" s="12">
        <f t="shared" si="1588"/>
        <v>0.4</v>
      </c>
      <c r="J670" s="12">
        <f t="shared" si="1589"/>
        <v>1.872156273</v>
      </c>
      <c r="K670" s="13">
        <f t="shared" si="1590"/>
        <v>0</v>
      </c>
      <c r="L670" s="13">
        <f t="shared" si="1591"/>
        <v>1</v>
      </c>
      <c r="M670" s="13">
        <f t="shared" si="1592"/>
        <v>1</v>
      </c>
      <c r="N670" s="13">
        <f t="shared" si="1593"/>
        <v>0</v>
      </c>
      <c r="O670" s="13">
        <f t="shared" si="1594"/>
        <v>1</v>
      </c>
      <c r="P670" s="12">
        <v>1.0</v>
      </c>
      <c r="AC670" s="11">
        <f t="shared" si="1595"/>
        <v>0.3107435922</v>
      </c>
      <c r="AD670" s="11">
        <f t="shared" si="1596"/>
        <v>-0.5235491362</v>
      </c>
      <c r="AE670" s="11">
        <f t="shared" ref="AE670:AF670" si="1606">IF(AC670&lt;0,0,AC670)</f>
        <v>0.3107435922</v>
      </c>
      <c r="AF670" s="11">
        <f t="shared" si="1606"/>
        <v>0</v>
      </c>
      <c r="AG670" s="11">
        <f t="shared" si="1598"/>
        <v>0.3107435922</v>
      </c>
      <c r="AH670" s="11">
        <f t="shared" si="1599"/>
        <v>0.09656158009</v>
      </c>
    </row>
    <row r="671">
      <c r="A671" s="8">
        <v>0.0</v>
      </c>
      <c r="B671" s="8">
        <v>2.0</v>
      </c>
      <c r="C671" s="8" t="s">
        <v>28</v>
      </c>
      <c r="D671" s="8">
        <v>25.0</v>
      </c>
      <c r="E671" s="8">
        <v>13.0</v>
      </c>
      <c r="F671" s="8" t="s">
        <v>29</v>
      </c>
      <c r="G671" s="8">
        <v>0.0</v>
      </c>
      <c r="H671" s="8">
        <v>0.0</v>
      </c>
      <c r="I671" s="8">
        <f t="shared" si="1588"/>
        <v>0.3125</v>
      </c>
      <c r="J671" s="8">
        <f t="shared" si="1589"/>
        <v>1.146128036</v>
      </c>
      <c r="K671" s="9">
        <f t="shared" si="1590"/>
        <v>0</v>
      </c>
      <c r="L671" s="9">
        <f t="shared" si="1591"/>
        <v>1</v>
      </c>
      <c r="M671" s="9">
        <f t="shared" si="1592"/>
        <v>1</v>
      </c>
      <c r="N671" s="9">
        <f t="shared" si="1593"/>
        <v>0</v>
      </c>
      <c r="O671" s="9">
        <f t="shared" si="1594"/>
        <v>1</v>
      </c>
      <c r="P671" s="8">
        <v>1.0</v>
      </c>
      <c r="AC671" s="11">
        <f t="shared" si="1595"/>
        <v>0.2905426178</v>
      </c>
      <c r="AD671" s="11">
        <f t="shared" si="1596"/>
        <v>-1.02150208</v>
      </c>
      <c r="AE671" s="11">
        <f t="shared" ref="AE671:AF671" si="1607">IF(AC671&lt;0,0,AC671)</f>
        <v>0.2905426178</v>
      </c>
      <c r="AF671" s="11">
        <f t="shared" si="1607"/>
        <v>0</v>
      </c>
      <c r="AG671" s="11">
        <f t="shared" si="1598"/>
        <v>0.2905426178</v>
      </c>
      <c r="AH671" s="11">
        <f t="shared" si="1599"/>
        <v>0.08441501273</v>
      </c>
    </row>
    <row r="672" hidden="1">
      <c r="A672" s="12">
        <v>0.0</v>
      </c>
      <c r="B672" s="12">
        <v>3.0</v>
      </c>
      <c r="C672" s="12" t="s">
        <v>28</v>
      </c>
      <c r="D672" s="13"/>
      <c r="E672" s="12">
        <v>7.775</v>
      </c>
      <c r="F672" s="12" t="s">
        <v>29</v>
      </c>
      <c r="G672" s="12">
        <v>0.0</v>
      </c>
      <c r="H672" s="12">
        <v>0.0</v>
      </c>
      <c r="I672" s="12"/>
      <c r="J672" s="12"/>
      <c r="K672" s="13"/>
      <c r="L672" s="13"/>
      <c r="M672" s="13"/>
      <c r="N672" s="13"/>
      <c r="O672" s="13"/>
      <c r="P672" s="13"/>
    </row>
    <row r="673">
      <c r="A673" s="8">
        <v>0.0</v>
      </c>
      <c r="B673" s="8">
        <v>3.0</v>
      </c>
      <c r="C673" s="8" t="s">
        <v>28</v>
      </c>
      <c r="D673" s="8">
        <v>43.0</v>
      </c>
      <c r="E673" s="8">
        <v>8.05</v>
      </c>
      <c r="F673" s="8" t="s">
        <v>29</v>
      </c>
      <c r="G673" s="8">
        <v>0.0</v>
      </c>
      <c r="H673" s="8">
        <v>0.0</v>
      </c>
      <c r="I673" s="8">
        <f>D673:D1003/$D$1</f>
        <v>0.5375</v>
      </c>
      <c r="J673" s="8">
        <f>LOG10(E673:E1003 +1)</f>
        <v>0.9566485792</v>
      </c>
      <c r="K673" s="9">
        <f>IF(B673=1, 1, 0)</f>
        <v>0</v>
      </c>
      <c r="L673" s="9">
        <f>IF(B673=2, 1, 0)</f>
        <v>0</v>
      </c>
      <c r="M673" s="9">
        <f>IF(F673="S", 1, 0)</f>
        <v>1</v>
      </c>
      <c r="N673" s="9">
        <f>IF(F673="C", 1,0)</f>
        <v>0</v>
      </c>
      <c r="O673" s="9">
        <f>IF(C673="male", 1,0)</f>
        <v>1</v>
      </c>
      <c r="P673" s="8">
        <v>1.0</v>
      </c>
      <c r="AC673" s="11">
        <f>SUMPRODUCT(G673:P673, $R$5:$AA$5)</f>
        <v>0.4863575165</v>
      </c>
      <c r="AD673" s="11">
        <f>SUMPRODUCT(G673:P673, $R$6:$AA$6)</f>
        <v>-0.8092912427</v>
      </c>
      <c r="AE673" s="11">
        <f t="shared" ref="AE673:AF673" si="1608">IF(AC673&lt;0,0,AC673)</f>
        <v>0.4863575165</v>
      </c>
      <c r="AF673" s="11">
        <f t="shared" si="1608"/>
        <v>0</v>
      </c>
      <c r="AG673" s="11">
        <f>AE673+AF673</f>
        <v>0.4863575165</v>
      </c>
      <c r="AH673" s="11">
        <f>(A673-AG673)^2</f>
        <v>0.2365436339</v>
      </c>
    </row>
    <row r="674" hidden="1">
      <c r="A674" s="12">
        <v>1.0</v>
      </c>
      <c r="B674" s="12">
        <v>1.0</v>
      </c>
      <c r="C674" s="12" t="s">
        <v>30</v>
      </c>
      <c r="D674" s="13"/>
      <c r="E674" s="12">
        <v>52.0</v>
      </c>
      <c r="F674" s="12" t="s">
        <v>29</v>
      </c>
      <c r="G674" s="12">
        <v>1.0</v>
      </c>
      <c r="H674" s="12">
        <v>0.0</v>
      </c>
      <c r="I674" s="12"/>
      <c r="J674" s="12"/>
      <c r="K674" s="13"/>
      <c r="L674" s="13"/>
      <c r="M674" s="13"/>
      <c r="N674" s="13"/>
      <c r="O674" s="13"/>
      <c r="P674" s="13"/>
    </row>
    <row r="675">
      <c r="A675" s="8">
        <v>1.0</v>
      </c>
      <c r="B675" s="8">
        <v>2.0</v>
      </c>
      <c r="C675" s="8" t="s">
        <v>30</v>
      </c>
      <c r="D675" s="8">
        <v>40.0</v>
      </c>
      <c r="E675" s="8">
        <v>39.0</v>
      </c>
      <c r="F675" s="8" t="s">
        <v>29</v>
      </c>
      <c r="G675" s="8">
        <v>1.0</v>
      </c>
      <c r="H675" s="8">
        <v>1.0</v>
      </c>
      <c r="I675" s="8">
        <f t="shared" ref="I675:I678" si="1610">D675:D1003/$D$1</f>
        <v>0.5</v>
      </c>
      <c r="J675" s="8">
        <f t="shared" ref="J675:J678" si="1611">LOG10(E675:E1003 +1)</f>
        <v>1.602059991</v>
      </c>
      <c r="K675" s="9">
        <f t="shared" ref="K675:K678" si="1612">IF(B675=1, 1, 0)</f>
        <v>0</v>
      </c>
      <c r="L675" s="9">
        <f t="shared" ref="L675:L678" si="1613">IF(B675=2, 1, 0)</f>
        <v>1</v>
      </c>
      <c r="M675" s="9">
        <f t="shared" ref="M675:M678" si="1614">IF(F675="S", 1, 0)</f>
        <v>1</v>
      </c>
      <c r="N675" s="9">
        <f t="shared" ref="N675:N678" si="1615">IF(F675="C", 1,0)</f>
        <v>0</v>
      </c>
      <c r="O675" s="9">
        <f t="shared" ref="O675:O678" si="1616">IF(C675="male", 1,0)</f>
        <v>0</v>
      </c>
      <c r="P675" s="8">
        <v>1.0</v>
      </c>
      <c r="AC675" s="11">
        <f t="shared" ref="AC675:AC678" si="1617">SUMPRODUCT(G675:P675, $R$5:$AA$5)</f>
        <v>-0.09707508055</v>
      </c>
      <c r="AD675" s="11">
        <f t="shared" ref="AD675:AD678" si="1618">SUMPRODUCT(G675:P675, $R$6:$AA$6)</f>
        <v>-0.9285556096</v>
      </c>
      <c r="AE675" s="11">
        <f t="shared" ref="AE675:AF675" si="1609">IF(AC675&lt;0,0,AC675)</f>
        <v>0</v>
      </c>
      <c r="AF675" s="11">
        <f t="shared" si="1609"/>
        <v>0</v>
      </c>
      <c r="AG675" s="11">
        <f t="shared" ref="AG675:AG678" si="1620">AE675+AF675</f>
        <v>0</v>
      </c>
      <c r="AH675" s="11">
        <f t="shared" ref="AH675:AH678" si="1621">(A675-AG675)^2</f>
        <v>1</v>
      </c>
    </row>
    <row r="676">
      <c r="A676" s="12">
        <v>0.0</v>
      </c>
      <c r="B676" s="12">
        <v>1.0</v>
      </c>
      <c r="C676" s="12" t="s">
        <v>28</v>
      </c>
      <c r="D676" s="12">
        <v>31.0</v>
      </c>
      <c r="E676" s="12">
        <v>52.0</v>
      </c>
      <c r="F676" s="12" t="s">
        <v>29</v>
      </c>
      <c r="G676" s="12">
        <v>1.0</v>
      </c>
      <c r="H676" s="12">
        <v>0.0</v>
      </c>
      <c r="I676" s="12">
        <f t="shared" si="1610"/>
        <v>0.3875</v>
      </c>
      <c r="J676" s="12">
        <f t="shared" si="1611"/>
        <v>1.72427587</v>
      </c>
      <c r="K676" s="13">
        <f t="shared" si="1612"/>
        <v>1</v>
      </c>
      <c r="L676" s="13">
        <f t="shared" si="1613"/>
        <v>0</v>
      </c>
      <c r="M676" s="13">
        <f t="shared" si="1614"/>
        <v>1</v>
      </c>
      <c r="N676" s="13">
        <f t="shared" si="1615"/>
        <v>0</v>
      </c>
      <c r="O676" s="13">
        <f t="shared" si="1616"/>
        <v>1</v>
      </c>
      <c r="P676" s="12">
        <v>1.0</v>
      </c>
      <c r="AC676" s="11">
        <f t="shared" si="1617"/>
        <v>-0.0965996017</v>
      </c>
      <c r="AD676" s="11">
        <f t="shared" si="1618"/>
        <v>-0.6123168698</v>
      </c>
      <c r="AE676" s="11">
        <f t="shared" ref="AE676:AF676" si="1619">IF(AC676&lt;0,0,AC676)</f>
        <v>0</v>
      </c>
      <c r="AF676" s="11">
        <f t="shared" si="1619"/>
        <v>0</v>
      </c>
      <c r="AG676" s="11">
        <f t="shared" si="1620"/>
        <v>0</v>
      </c>
      <c r="AH676" s="11">
        <f t="shared" si="1621"/>
        <v>0</v>
      </c>
    </row>
    <row r="677">
      <c r="A677" s="8">
        <v>0.0</v>
      </c>
      <c r="B677" s="8">
        <v>2.0</v>
      </c>
      <c r="C677" s="8" t="s">
        <v>28</v>
      </c>
      <c r="D677" s="8">
        <v>70.0</v>
      </c>
      <c r="E677" s="8">
        <v>10.5</v>
      </c>
      <c r="F677" s="8" t="s">
        <v>29</v>
      </c>
      <c r="G677" s="8">
        <v>0.0</v>
      </c>
      <c r="H677" s="8">
        <v>0.0</v>
      </c>
      <c r="I677" s="8">
        <f t="shared" si="1610"/>
        <v>0.875</v>
      </c>
      <c r="J677" s="8">
        <f t="shared" si="1611"/>
        <v>1.06069784</v>
      </c>
      <c r="K677" s="9">
        <f t="shared" si="1612"/>
        <v>0</v>
      </c>
      <c r="L677" s="9">
        <f t="shared" si="1613"/>
        <v>1</v>
      </c>
      <c r="M677" s="9">
        <f t="shared" si="1614"/>
        <v>1</v>
      </c>
      <c r="N677" s="9">
        <f t="shared" si="1615"/>
        <v>0</v>
      </c>
      <c r="O677" s="9">
        <f t="shared" si="1616"/>
        <v>1</v>
      </c>
      <c r="P677" s="8">
        <v>1.0</v>
      </c>
      <c r="AC677" s="11">
        <f t="shared" si="1617"/>
        <v>0.4334019488</v>
      </c>
      <c r="AD677" s="11">
        <f t="shared" si="1618"/>
        <v>-1.118599566</v>
      </c>
      <c r="AE677" s="11">
        <f t="shared" ref="AE677:AF677" si="1622">IF(AC677&lt;0,0,AC677)</f>
        <v>0.4334019488</v>
      </c>
      <c r="AF677" s="11">
        <f t="shared" si="1622"/>
        <v>0</v>
      </c>
      <c r="AG677" s="11">
        <f t="shared" si="1620"/>
        <v>0.4334019488</v>
      </c>
      <c r="AH677" s="11">
        <f t="shared" si="1621"/>
        <v>0.1878372492</v>
      </c>
    </row>
    <row r="678">
      <c r="A678" s="12">
        <v>1.0</v>
      </c>
      <c r="B678" s="12">
        <v>2.0</v>
      </c>
      <c r="C678" s="12" t="s">
        <v>28</v>
      </c>
      <c r="D678" s="12">
        <v>31.0</v>
      </c>
      <c r="E678" s="12">
        <v>13.0</v>
      </c>
      <c r="F678" s="12" t="s">
        <v>29</v>
      </c>
      <c r="G678" s="12">
        <v>0.0</v>
      </c>
      <c r="H678" s="12">
        <v>0.0</v>
      </c>
      <c r="I678" s="12">
        <f t="shared" si="1610"/>
        <v>0.3875</v>
      </c>
      <c r="J678" s="12">
        <f t="shared" si="1611"/>
        <v>1.146128036</v>
      </c>
      <c r="K678" s="13">
        <f t="shared" si="1612"/>
        <v>0</v>
      </c>
      <c r="L678" s="13">
        <f t="shared" si="1613"/>
        <v>1</v>
      </c>
      <c r="M678" s="13">
        <f t="shared" si="1614"/>
        <v>1</v>
      </c>
      <c r="N678" s="13">
        <f t="shared" si="1615"/>
        <v>0</v>
      </c>
      <c r="O678" s="13">
        <f t="shared" si="1616"/>
        <v>1</v>
      </c>
      <c r="P678" s="12">
        <v>1.0</v>
      </c>
      <c r="AC678" s="11">
        <f t="shared" si="1617"/>
        <v>0.3055005618</v>
      </c>
      <c r="AD678" s="11">
        <f t="shared" si="1618"/>
        <v>-1.037645575</v>
      </c>
      <c r="AE678" s="11">
        <f t="shared" ref="AE678:AF678" si="1623">IF(AC678&lt;0,0,AC678)</f>
        <v>0.3055005618</v>
      </c>
      <c r="AF678" s="11">
        <f t="shared" si="1623"/>
        <v>0</v>
      </c>
      <c r="AG678" s="11">
        <f t="shared" si="1620"/>
        <v>0.3055005618</v>
      </c>
      <c r="AH678" s="11">
        <f t="shared" si="1621"/>
        <v>0.4823294697</v>
      </c>
    </row>
    <row r="679" hidden="1">
      <c r="A679" s="8">
        <v>0.0</v>
      </c>
      <c r="B679" s="8">
        <v>2.0</v>
      </c>
      <c r="C679" s="8" t="s">
        <v>28</v>
      </c>
      <c r="D679" s="9"/>
      <c r="E679" s="8">
        <v>0.0</v>
      </c>
      <c r="F679" s="8" t="s">
        <v>29</v>
      </c>
      <c r="G679" s="8">
        <v>0.0</v>
      </c>
      <c r="H679" s="8">
        <v>0.0</v>
      </c>
      <c r="I679" s="8"/>
      <c r="J679" s="8"/>
      <c r="K679" s="9"/>
      <c r="L679" s="9"/>
      <c r="M679" s="9"/>
      <c r="N679" s="9"/>
      <c r="O679" s="9"/>
      <c r="P679" s="9"/>
    </row>
    <row r="680">
      <c r="A680" s="12">
        <v>0.0</v>
      </c>
      <c r="B680" s="12">
        <v>3.0</v>
      </c>
      <c r="C680" s="12" t="s">
        <v>28</v>
      </c>
      <c r="D680" s="12">
        <v>18.0</v>
      </c>
      <c r="E680" s="12">
        <v>7.775</v>
      </c>
      <c r="F680" s="12" t="s">
        <v>29</v>
      </c>
      <c r="G680" s="12">
        <v>0.0</v>
      </c>
      <c r="H680" s="12">
        <v>0.0</v>
      </c>
      <c r="I680" s="12">
        <f t="shared" ref="I680:I684" si="1625">D680:D1003/$D$1</f>
        <v>0.225</v>
      </c>
      <c r="J680" s="12">
        <f t="shared" ref="J680:J684" si="1626">LOG10(E680:E1003 +1)</f>
        <v>0.9432471251</v>
      </c>
      <c r="K680" s="13">
        <f t="shared" ref="K680:K684" si="1627">IF(B680=1, 1, 0)</f>
        <v>0</v>
      </c>
      <c r="L680" s="13">
        <f t="shared" ref="L680:L684" si="1628">IF(B680=2, 1, 0)</f>
        <v>0</v>
      </c>
      <c r="M680" s="13">
        <f t="shared" ref="M680:M684" si="1629">IF(F680="S", 1, 0)</f>
        <v>1</v>
      </c>
      <c r="N680" s="13">
        <f t="shared" ref="N680:N684" si="1630">IF(F680="C", 1,0)</f>
        <v>0</v>
      </c>
      <c r="O680" s="13">
        <f t="shared" ref="O680:O684" si="1631">IF(C680="male", 1,0)</f>
        <v>1</v>
      </c>
      <c r="P680" s="12">
        <v>1.0</v>
      </c>
      <c r="AC680" s="11">
        <f t="shared" ref="AC680:AC684" si="1632">SUMPRODUCT(G680:P680, $R$5:$AA$5)</f>
        <v>0.4288447048</v>
      </c>
      <c r="AD680" s="11">
        <f t="shared" ref="AD680:AD684" si="1633">SUMPRODUCT(G680:P680, $R$6:$AA$6)</f>
        <v>-0.7382651322</v>
      </c>
      <c r="AE680" s="11">
        <f t="shared" ref="AE680:AF680" si="1624">IF(AC680&lt;0,0,AC680)</f>
        <v>0.4288447048</v>
      </c>
      <c r="AF680" s="11">
        <f t="shared" si="1624"/>
        <v>0</v>
      </c>
      <c r="AG680" s="11">
        <f t="shared" ref="AG680:AG684" si="1635">AE680+AF680</f>
        <v>0.4288447048</v>
      </c>
      <c r="AH680" s="11">
        <f t="shared" ref="AH680:AH684" si="1636">(A680-AG680)^2</f>
        <v>0.1839077809</v>
      </c>
    </row>
    <row r="681">
      <c r="A681" s="8">
        <v>0.0</v>
      </c>
      <c r="B681" s="8">
        <v>3.0</v>
      </c>
      <c r="C681" s="8" t="s">
        <v>28</v>
      </c>
      <c r="D681" s="8">
        <v>24.5</v>
      </c>
      <c r="E681" s="8">
        <v>8.05</v>
      </c>
      <c r="F681" s="8" t="s">
        <v>29</v>
      </c>
      <c r="G681" s="8">
        <v>0.0</v>
      </c>
      <c r="H681" s="8">
        <v>0.0</v>
      </c>
      <c r="I681" s="8">
        <f t="shared" si="1625"/>
        <v>0.30625</v>
      </c>
      <c r="J681" s="8">
        <f t="shared" si="1626"/>
        <v>0.9566485792</v>
      </c>
      <c r="K681" s="9">
        <f t="shared" si="1627"/>
        <v>0</v>
      </c>
      <c r="L681" s="9">
        <f t="shared" si="1628"/>
        <v>0</v>
      </c>
      <c r="M681" s="9">
        <f t="shared" si="1629"/>
        <v>1</v>
      </c>
      <c r="N681" s="9">
        <f t="shared" si="1630"/>
        <v>0</v>
      </c>
      <c r="O681" s="9">
        <f t="shared" si="1631"/>
        <v>1</v>
      </c>
      <c r="P681" s="8">
        <v>1.0</v>
      </c>
      <c r="AC681" s="11">
        <f t="shared" si="1632"/>
        <v>0.4402371891</v>
      </c>
      <c r="AD681" s="11">
        <f t="shared" si="1633"/>
        <v>-0.7595154666</v>
      </c>
      <c r="AE681" s="11">
        <f t="shared" ref="AE681:AF681" si="1634">IF(AC681&lt;0,0,AC681)</f>
        <v>0.4402371891</v>
      </c>
      <c r="AF681" s="11">
        <f t="shared" si="1634"/>
        <v>0</v>
      </c>
      <c r="AG681" s="11">
        <f t="shared" si="1635"/>
        <v>0.4402371891</v>
      </c>
      <c r="AH681" s="11">
        <f t="shared" si="1636"/>
        <v>0.1938087827</v>
      </c>
    </row>
    <row r="682">
      <c r="A682" s="12">
        <v>1.0</v>
      </c>
      <c r="B682" s="12">
        <v>3.0</v>
      </c>
      <c r="C682" s="12" t="s">
        <v>30</v>
      </c>
      <c r="D682" s="12">
        <v>18.0</v>
      </c>
      <c r="E682" s="12">
        <v>9.8417</v>
      </c>
      <c r="F682" s="12" t="s">
        <v>29</v>
      </c>
      <c r="G682" s="12">
        <v>0.0</v>
      </c>
      <c r="H682" s="12">
        <v>0.0</v>
      </c>
      <c r="I682" s="12">
        <f t="shared" si="1625"/>
        <v>0.225</v>
      </c>
      <c r="J682" s="12">
        <f t="shared" si="1626"/>
        <v>1.035097386</v>
      </c>
      <c r="K682" s="13">
        <f t="shared" si="1627"/>
        <v>0</v>
      </c>
      <c r="L682" s="13">
        <f t="shared" si="1628"/>
        <v>0</v>
      </c>
      <c r="M682" s="13">
        <f t="shared" si="1629"/>
        <v>1</v>
      </c>
      <c r="N682" s="13">
        <f t="shared" si="1630"/>
        <v>0</v>
      </c>
      <c r="O682" s="13">
        <f t="shared" si="1631"/>
        <v>0</v>
      </c>
      <c r="P682" s="12">
        <v>1.0</v>
      </c>
      <c r="AC682" s="11">
        <f t="shared" si="1632"/>
        <v>0.08580033652</v>
      </c>
      <c r="AD682" s="11">
        <f t="shared" si="1633"/>
        <v>-0.5989226838</v>
      </c>
      <c r="AE682" s="11">
        <f t="shared" ref="AE682:AF682" si="1637">IF(AC682&lt;0,0,AC682)</f>
        <v>0.08580033652</v>
      </c>
      <c r="AF682" s="11">
        <f t="shared" si="1637"/>
        <v>0</v>
      </c>
      <c r="AG682" s="11">
        <f t="shared" si="1635"/>
        <v>0.08580033652</v>
      </c>
      <c r="AH682" s="11">
        <f t="shared" si="1636"/>
        <v>0.8357610247</v>
      </c>
    </row>
    <row r="683">
      <c r="A683" s="8">
        <v>0.0</v>
      </c>
      <c r="B683" s="8">
        <v>3.0</v>
      </c>
      <c r="C683" s="8" t="s">
        <v>30</v>
      </c>
      <c r="D683" s="8">
        <v>43.0</v>
      </c>
      <c r="E683" s="8">
        <v>46.9</v>
      </c>
      <c r="F683" s="8" t="s">
        <v>29</v>
      </c>
      <c r="G683" s="8">
        <v>1.0</v>
      </c>
      <c r="H683" s="8">
        <v>6.0</v>
      </c>
      <c r="I683" s="8">
        <f t="shared" si="1625"/>
        <v>0.5375</v>
      </c>
      <c r="J683" s="8">
        <f t="shared" si="1626"/>
        <v>1.680335513</v>
      </c>
      <c r="K683" s="9">
        <f t="shared" si="1627"/>
        <v>0</v>
      </c>
      <c r="L683" s="9">
        <f t="shared" si="1628"/>
        <v>0</v>
      </c>
      <c r="M683" s="9">
        <f t="shared" si="1629"/>
        <v>1</v>
      </c>
      <c r="N683" s="9">
        <f t="shared" si="1630"/>
        <v>0</v>
      </c>
      <c r="O683" s="9">
        <f t="shared" si="1631"/>
        <v>0</v>
      </c>
      <c r="P683" s="8">
        <v>1.0</v>
      </c>
      <c r="AC683" s="11">
        <f t="shared" si="1632"/>
        <v>-0.4495951421</v>
      </c>
      <c r="AD683" s="11">
        <f t="shared" si="1633"/>
        <v>-2.071795571</v>
      </c>
      <c r="AE683" s="11">
        <f t="shared" ref="AE683:AF683" si="1638">IF(AC683&lt;0,0,AC683)</f>
        <v>0</v>
      </c>
      <c r="AF683" s="11">
        <f t="shared" si="1638"/>
        <v>0</v>
      </c>
      <c r="AG683" s="11">
        <f t="shared" si="1635"/>
        <v>0</v>
      </c>
      <c r="AH683" s="11">
        <f t="shared" si="1636"/>
        <v>0</v>
      </c>
    </row>
    <row r="684">
      <c r="A684" s="12">
        <v>1.0</v>
      </c>
      <c r="B684" s="12">
        <v>1.0</v>
      </c>
      <c r="C684" s="12" t="s">
        <v>28</v>
      </c>
      <c r="D684" s="12">
        <v>36.0</v>
      </c>
      <c r="E684" s="12">
        <v>512.3292</v>
      </c>
      <c r="F684" s="12" t="s">
        <v>31</v>
      </c>
      <c r="G684" s="12">
        <v>0.0</v>
      </c>
      <c r="H684" s="12">
        <v>1.0</v>
      </c>
      <c r="I684" s="12">
        <f t="shared" si="1625"/>
        <v>0.45</v>
      </c>
      <c r="J684" s="12">
        <f t="shared" si="1626"/>
        <v>2.710395969</v>
      </c>
      <c r="K684" s="13">
        <f t="shared" si="1627"/>
        <v>1</v>
      </c>
      <c r="L684" s="13">
        <f t="shared" si="1628"/>
        <v>0</v>
      </c>
      <c r="M684" s="13">
        <f t="shared" si="1629"/>
        <v>0</v>
      </c>
      <c r="N684" s="13">
        <f t="shared" si="1630"/>
        <v>1</v>
      </c>
      <c r="O684" s="13">
        <f t="shared" si="1631"/>
        <v>1</v>
      </c>
      <c r="P684" s="12">
        <v>1.0</v>
      </c>
      <c r="AC684" s="11">
        <f t="shared" si="1632"/>
        <v>-0.9405338995</v>
      </c>
      <c r="AD684" s="11">
        <f t="shared" si="1633"/>
        <v>-0.8233396453</v>
      </c>
      <c r="AE684" s="11">
        <f t="shared" ref="AE684:AF684" si="1639">IF(AC684&lt;0,0,AC684)</f>
        <v>0</v>
      </c>
      <c r="AF684" s="11">
        <f t="shared" si="1639"/>
        <v>0</v>
      </c>
      <c r="AG684" s="11">
        <f t="shared" si="1635"/>
        <v>0</v>
      </c>
      <c r="AH684" s="11">
        <f t="shared" si="1636"/>
        <v>1</v>
      </c>
    </row>
    <row r="685" hidden="1">
      <c r="A685" s="8">
        <v>0.0</v>
      </c>
      <c r="B685" s="8">
        <v>3.0</v>
      </c>
      <c r="C685" s="8" t="s">
        <v>30</v>
      </c>
      <c r="D685" s="9"/>
      <c r="E685" s="8">
        <v>8.1375</v>
      </c>
      <c r="F685" s="8" t="s">
        <v>33</v>
      </c>
      <c r="G685" s="8">
        <v>0.0</v>
      </c>
      <c r="H685" s="8">
        <v>0.0</v>
      </c>
      <c r="I685" s="8"/>
      <c r="J685" s="8"/>
      <c r="K685" s="9"/>
      <c r="L685" s="9"/>
      <c r="M685" s="9"/>
      <c r="N685" s="9"/>
      <c r="O685" s="9"/>
      <c r="P685" s="9"/>
    </row>
    <row r="686">
      <c r="A686" s="12">
        <v>1.0</v>
      </c>
      <c r="B686" s="12">
        <v>1.0</v>
      </c>
      <c r="C686" s="12" t="s">
        <v>28</v>
      </c>
      <c r="D686" s="12">
        <v>27.0</v>
      </c>
      <c r="E686" s="12">
        <v>76.7292</v>
      </c>
      <c r="F686" s="12" t="s">
        <v>31</v>
      </c>
      <c r="G686" s="12">
        <v>0.0</v>
      </c>
      <c r="H686" s="12">
        <v>0.0</v>
      </c>
      <c r="I686" s="12">
        <f t="shared" ref="I686:I696" si="1641">D686:D1003/$D$1</f>
        <v>0.3375</v>
      </c>
      <c r="J686" s="12">
        <f t="shared" ref="J686:J696" si="1642">LOG10(E686:E1003 +1)</f>
        <v>1.890584198</v>
      </c>
      <c r="K686" s="13">
        <f t="shared" ref="K686:K696" si="1643">IF(B686=1, 1, 0)</f>
        <v>1</v>
      </c>
      <c r="L686" s="13">
        <f t="shared" ref="L686:L696" si="1644">IF(B686=2, 1, 0)</f>
        <v>0</v>
      </c>
      <c r="M686" s="13">
        <f t="shared" ref="M686:M696" si="1645">IF(F686="S", 1, 0)</f>
        <v>0</v>
      </c>
      <c r="N686" s="13">
        <f t="shared" ref="N686:N696" si="1646">IF(F686="C", 1,0)</f>
        <v>1</v>
      </c>
      <c r="O686" s="13">
        <f t="shared" ref="O686:O696" si="1647">IF(C686="male", 1,0)</f>
        <v>1</v>
      </c>
      <c r="P686" s="12">
        <v>1.0</v>
      </c>
      <c r="AC686" s="11">
        <f t="shared" ref="AC686:AC696" si="1648">SUMPRODUCT(G686:P686, $R$5:$AA$5)</f>
        <v>-0.5856475428</v>
      </c>
      <c r="AD686" s="11">
        <f t="shared" ref="AD686:AD696" si="1649">SUMPRODUCT(G686:P686, $R$6:$AA$6)</f>
        <v>-0.3048868152</v>
      </c>
      <c r="AE686" s="11">
        <f t="shared" ref="AE686:AF686" si="1640">IF(AC686&lt;0,0,AC686)</f>
        <v>0</v>
      </c>
      <c r="AF686" s="11">
        <f t="shared" si="1640"/>
        <v>0</v>
      </c>
      <c r="AG686" s="11">
        <f t="shared" ref="AG686:AG696" si="1651">AE686+AF686</f>
        <v>0</v>
      </c>
      <c r="AH686" s="11">
        <f t="shared" ref="AH686:AH696" si="1652">(A686-AG686)^2</f>
        <v>1</v>
      </c>
    </row>
    <row r="687">
      <c r="A687" s="8">
        <v>0.0</v>
      </c>
      <c r="B687" s="8">
        <v>3.0</v>
      </c>
      <c r="C687" s="8" t="s">
        <v>28</v>
      </c>
      <c r="D687" s="8">
        <v>20.0</v>
      </c>
      <c r="E687" s="8">
        <v>9.225</v>
      </c>
      <c r="F687" s="8" t="s">
        <v>29</v>
      </c>
      <c r="G687" s="8">
        <v>0.0</v>
      </c>
      <c r="H687" s="8">
        <v>0.0</v>
      </c>
      <c r="I687" s="8">
        <f t="shared" si="1641"/>
        <v>0.25</v>
      </c>
      <c r="J687" s="8">
        <f t="shared" si="1642"/>
        <v>1.009663317</v>
      </c>
      <c r="K687" s="9">
        <f t="shared" si="1643"/>
        <v>0</v>
      </c>
      <c r="L687" s="9">
        <f t="shared" si="1644"/>
        <v>0</v>
      </c>
      <c r="M687" s="9">
        <f t="shared" si="1645"/>
        <v>1</v>
      </c>
      <c r="N687" s="9">
        <f t="shared" si="1646"/>
        <v>0</v>
      </c>
      <c r="O687" s="9">
        <f t="shared" si="1647"/>
        <v>1</v>
      </c>
      <c r="P687" s="8">
        <v>1.0</v>
      </c>
      <c r="AC687" s="11">
        <f t="shared" si="1648"/>
        <v>0.4099831447</v>
      </c>
      <c r="AD687" s="11">
        <f t="shared" si="1649"/>
        <v>-0.762288133</v>
      </c>
      <c r="AE687" s="11">
        <f t="shared" ref="AE687:AF687" si="1650">IF(AC687&lt;0,0,AC687)</f>
        <v>0.4099831447</v>
      </c>
      <c r="AF687" s="11">
        <f t="shared" si="1650"/>
        <v>0</v>
      </c>
      <c r="AG687" s="11">
        <f t="shared" si="1651"/>
        <v>0.4099831447</v>
      </c>
      <c r="AH687" s="11">
        <f t="shared" si="1652"/>
        <v>0.1680861789</v>
      </c>
    </row>
    <row r="688">
      <c r="A688" s="12">
        <v>0.0</v>
      </c>
      <c r="B688" s="12">
        <v>3.0</v>
      </c>
      <c r="C688" s="12" t="s">
        <v>28</v>
      </c>
      <c r="D688" s="12">
        <v>14.0</v>
      </c>
      <c r="E688" s="12">
        <v>46.9</v>
      </c>
      <c r="F688" s="12" t="s">
        <v>29</v>
      </c>
      <c r="G688" s="12">
        <v>5.0</v>
      </c>
      <c r="H688" s="12">
        <v>2.0</v>
      </c>
      <c r="I688" s="12">
        <f t="shared" si="1641"/>
        <v>0.175</v>
      </c>
      <c r="J688" s="12">
        <f t="shared" si="1642"/>
        <v>1.680335513</v>
      </c>
      <c r="K688" s="13">
        <f t="shared" si="1643"/>
        <v>0</v>
      </c>
      <c r="L688" s="13">
        <f t="shared" si="1644"/>
        <v>0</v>
      </c>
      <c r="M688" s="13">
        <f t="shared" si="1645"/>
        <v>1</v>
      </c>
      <c r="N688" s="13">
        <f t="shared" si="1646"/>
        <v>0</v>
      </c>
      <c r="O688" s="13">
        <f t="shared" si="1647"/>
        <v>1</v>
      </c>
      <c r="P688" s="12">
        <v>1.0</v>
      </c>
      <c r="AC688" s="11">
        <f t="shared" si="1648"/>
        <v>0.6468906979</v>
      </c>
      <c r="AD688" s="11">
        <f t="shared" si="1649"/>
        <v>0.3387728536</v>
      </c>
      <c r="AE688" s="11">
        <f t="shared" ref="AE688:AF688" si="1653">IF(AC688&lt;0,0,AC688)</f>
        <v>0.6468906979</v>
      </c>
      <c r="AF688" s="11">
        <f t="shared" si="1653"/>
        <v>0.3387728536</v>
      </c>
      <c r="AG688" s="11">
        <f t="shared" si="1651"/>
        <v>0.9856635516</v>
      </c>
      <c r="AH688" s="11">
        <f t="shared" si="1652"/>
        <v>0.9715326369</v>
      </c>
    </row>
    <row r="689">
      <c r="A689" s="8">
        <v>0.0</v>
      </c>
      <c r="B689" s="8">
        <v>2.0</v>
      </c>
      <c r="C689" s="8" t="s">
        <v>28</v>
      </c>
      <c r="D689" s="8">
        <v>60.0</v>
      </c>
      <c r="E689" s="8">
        <v>39.0</v>
      </c>
      <c r="F689" s="8" t="s">
        <v>29</v>
      </c>
      <c r="G689" s="8">
        <v>1.0</v>
      </c>
      <c r="H689" s="8">
        <v>1.0</v>
      </c>
      <c r="I689" s="8">
        <f t="shared" si="1641"/>
        <v>0.75</v>
      </c>
      <c r="J689" s="8">
        <f t="shared" si="1642"/>
        <v>1.602059991</v>
      </c>
      <c r="K689" s="9">
        <f t="shared" si="1643"/>
        <v>0</v>
      </c>
      <c r="L689" s="9">
        <f t="shared" si="1644"/>
        <v>1</v>
      </c>
      <c r="M689" s="9">
        <f t="shared" si="1645"/>
        <v>1</v>
      </c>
      <c r="N689" s="9">
        <f t="shared" si="1646"/>
        <v>0</v>
      </c>
      <c r="O689" s="9">
        <f t="shared" si="1647"/>
        <v>1</v>
      </c>
      <c r="P689" s="8">
        <v>1.0</v>
      </c>
      <c r="AC689" s="11">
        <f t="shared" si="1648"/>
        <v>0.2628491478</v>
      </c>
      <c r="AD689" s="11">
        <f t="shared" si="1649"/>
        <v>-1.147490432</v>
      </c>
      <c r="AE689" s="11">
        <f t="shared" ref="AE689:AF689" si="1654">IF(AC689&lt;0,0,AC689)</f>
        <v>0.2628491478</v>
      </c>
      <c r="AF689" s="11">
        <f t="shared" si="1654"/>
        <v>0</v>
      </c>
      <c r="AG689" s="11">
        <f t="shared" si="1651"/>
        <v>0.2628491478</v>
      </c>
      <c r="AH689" s="11">
        <f t="shared" si="1652"/>
        <v>0.0690896745</v>
      </c>
    </row>
    <row r="690">
      <c r="A690" s="12">
        <v>0.0</v>
      </c>
      <c r="B690" s="12">
        <v>2.0</v>
      </c>
      <c r="C690" s="12" t="s">
        <v>28</v>
      </c>
      <c r="D690" s="12">
        <v>25.0</v>
      </c>
      <c r="E690" s="12">
        <v>41.5792</v>
      </c>
      <c r="F690" s="12" t="s">
        <v>31</v>
      </c>
      <c r="G690" s="12">
        <v>1.0</v>
      </c>
      <c r="H690" s="12">
        <v>2.0</v>
      </c>
      <c r="I690" s="12">
        <f t="shared" si="1641"/>
        <v>0.3125</v>
      </c>
      <c r="J690" s="12">
        <f t="shared" si="1642"/>
        <v>1.629197497</v>
      </c>
      <c r="K690" s="13">
        <f t="shared" si="1643"/>
        <v>0</v>
      </c>
      <c r="L690" s="13">
        <f t="shared" si="1644"/>
        <v>1</v>
      </c>
      <c r="M690" s="13">
        <f t="shared" si="1645"/>
        <v>0</v>
      </c>
      <c r="N690" s="13">
        <f t="shared" si="1646"/>
        <v>1</v>
      </c>
      <c r="O690" s="13">
        <f t="shared" si="1647"/>
        <v>1</v>
      </c>
      <c r="P690" s="12">
        <v>1.0</v>
      </c>
      <c r="AC690" s="11">
        <f t="shared" si="1648"/>
        <v>-0.2047507561</v>
      </c>
      <c r="AD690" s="11">
        <f t="shared" si="1649"/>
        <v>-0.6214355886</v>
      </c>
      <c r="AE690" s="11">
        <f t="shared" ref="AE690:AF690" si="1655">IF(AC690&lt;0,0,AC690)</f>
        <v>0</v>
      </c>
      <c r="AF690" s="11">
        <f t="shared" si="1655"/>
        <v>0</v>
      </c>
      <c r="AG690" s="11">
        <f t="shared" si="1651"/>
        <v>0</v>
      </c>
      <c r="AH690" s="11">
        <f t="shared" si="1652"/>
        <v>0</v>
      </c>
    </row>
    <row r="691">
      <c r="A691" s="8">
        <v>0.0</v>
      </c>
      <c r="B691" s="8">
        <v>3.0</v>
      </c>
      <c r="C691" s="8" t="s">
        <v>28</v>
      </c>
      <c r="D691" s="8">
        <v>14.0</v>
      </c>
      <c r="E691" s="8">
        <v>39.6875</v>
      </c>
      <c r="F691" s="8" t="s">
        <v>29</v>
      </c>
      <c r="G691" s="8">
        <v>4.0</v>
      </c>
      <c r="H691" s="8">
        <v>1.0</v>
      </c>
      <c r="I691" s="8">
        <f t="shared" si="1641"/>
        <v>0.175</v>
      </c>
      <c r="J691" s="8">
        <f t="shared" si="1642"/>
        <v>1.609461006</v>
      </c>
      <c r="K691" s="9">
        <f t="shared" si="1643"/>
        <v>0</v>
      </c>
      <c r="L691" s="9">
        <f t="shared" si="1644"/>
        <v>0</v>
      </c>
      <c r="M691" s="9">
        <f t="shared" si="1645"/>
        <v>1</v>
      </c>
      <c r="N691" s="9">
        <f t="shared" si="1646"/>
        <v>0</v>
      </c>
      <c r="O691" s="9">
        <f t="shared" si="1647"/>
        <v>1</v>
      </c>
      <c r="P691" s="8">
        <v>1.0</v>
      </c>
      <c r="AC691" s="11">
        <f t="shared" si="1648"/>
        <v>0.6235792806</v>
      </c>
      <c r="AD691" s="11">
        <f t="shared" si="1649"/>
        <v>0.2625120859</v>
      </c>
      <c r="AE691" s="11">
        <f t="shared" ref="AE691:AF691" si="1656">IF(AC691&lt;0,0,AC691)</f>
        <v>0.6235792806</v>
      </c>
      <c r="AF691" s="11">
        <f t="shared" si="1656"/>
        <v>0.2625120859</v>
      </c>
      <c r="AG691" s="11">
        <f t="shared" si="1651"/>
        <v>0.8860913665</v>
      </c>
      <c r="AH691" s="11">
        <f t="shared" si="1652"/>
        <v>0.7851579098</v>
      </c>
    </row>
    <row r="692">
      <c r="A692" s="12">
        <v>0.0</v>
      </c>
      <c r="B692" s="12">
        <v>3.0</v>
      </c>
      <c r="C692" s="12" t="s">
        <v>28</v>
      </c>
      <c r="D692" s="12">
        <v>19.0</v>
      </c>
      <c r="E692" s="12">
        <v>10.1708</v>
      </c>
      <c r="F692" s="12" t="s">
        <v>29</v>
      </c>
      <c r="G692" s="12">
        <v>0.0</v>
      </c>
      <c r="H692" s="12">
        <v>0.0</v>
      </c>
      <c r="I692" s="12">
        <f t="shared" si="1641"/>
        <v>0.2375</v>
      </c>
      <c r="J692" s="12">
        <f t="shared" si="1642"/>
        <v>1.048084276</v>
      </c>
      <c r="K692" s="13">
        <f t="shared" si="1643"/>
        <v>0</v>
      </c>
      <c r="L692" s="13">
        <f t="shared" si="1644"/>
        <v>0</v>
      </c>
      <c r="M692" s="13">
        <f t="shared" si="1645"/>
        <v>1</v>
      </c>
      <c r="N692" s="13">
        <f t="shared" si="1646"/>
        <v>0</v>
      </c>
      <c r="O692" s="13">
        <f t="shared" si="1647"/>
        <v>1</v>
      </c>
      <c r="P692" s="12">
        <v>1.0</v>
      </c>
      <c r="AC692" s="11">
        <f t="shared" si="1648"/>
        <v>0.3936946411</v>
      </c>
      <c r="AD692" s="11">
        <f t="shared" si="1649"/>
        <v>-0.770381626</v>
      </c>
      <c r="AE692" s="11">
        <f t="shared" ref="AE692:AF692" si="1657">IF(AC692&lt;0,0,AC692)</f>
        <v>0.3936946411</v>
      </c>
      <c r="AF692" s="11">
        <f t="shared" si="1657"/>
        <v>0</v>
      </c>
      <c r="AG692" s="11">
        <f t="shared" si="1651"/>
        <v>0.3936946411</v>
      </c>
      <c r="AH692" s="11">
        <f t="shared" si="1652"/>
        <v>0.1549954704</v>
      </c>
    </row>
    <row r="693">
      <c r="A693" s="8">
        <v>0.0</v>
      </c>
      <c r="B693" s="8">
        <v>3.0</v>
      </c>
      <c r="C693" s="8" t="s">
        <v>28</v>
      </c>
      <c r="D693" s="8">
        <v>18.0</v>
      </c>
      <c r="E693" s="8">
        <v>7.7958</v>
      </c>
      <c r="F693" s="8" t="s">
        <v>29</v>
      </c>
      <c r="G693" s="8">
        <v>0.0</v>
      </c>
      <c r="H693" s="8">
        <v>0.0</v>
      </c>
      <c r="I693" s="8">
        <f t="shared" si="1641"/>
        <v>0.225</v>
      </c>
      <c r="J693" s="8">
        <f t="shared" si="1642"/>
        <v>0.9442753458</v>
      </c>
      <c r="K693" s="9">
        <f t="shared" si="1643"/>
        <v>0</v>
      </c>
      <c r="L693" s="9">
        <f t="shared" si="1644"/>
        <v>0</v>
      </c>
      <c r="M693" s="9">
        <f t="shared" si="1645"/>
        <v>1</v>
      </c>
      <c r="N693" s="9">
        <f t="shared" si="1646"/>
        <v>0</v>
      </c>
      <c r="O693" s="9">
        <f t="shared" si="1647"/>
        <v>1</v>
      </c>
      <c r="P693" s="8">
        <v>1.0</v>
      </c>
      <c r="AC693" s="11">
        <f t="shared" si="1648"/>
        <v>0.4284755097</v>
      </c>
      <c r="AD693" s="11">
        <f t="shared" si="1649"/>
        <v>-0.7385537353</v>
      </c>
      <c r="AE693" s="11">
        <f t="shared" ref="AE693:AF693" si="1658">IF(AC693&lt;0,0,AC693)</f>
        <v>0.4284755097</v>
      </c>
      <c r="AF693" s="11">
        <f t="shared" si="1658"/>
        <v>0</v>
      </c>
      <c r="AG693" s="11">
        <f t="shared" si="1651"/>
        <v>0.4284755097</v>
      </c>
      <c r="AH693" s="11">
        <f t="shared" si="1652"/>
        <v>0.1835912624</v>
      </c>
    </row>
    <row r="694">
      <c r="A694" s="12">
        <v>1.0</v>
      </c>
      <c r="B694" s="12">
        <v>1.0</v>
      </c>
      <c r="C694" s="12" t="s">
        <v>30</v>
      </c>
      <c r="D694" s="12">
        <v>15.0</v>
      </c>
      <c r="E694" s="12">
        <v>211.3375</v>
      </c>
      <c r="F694" s="12" t="s">
        <v>29</v>
      </c>
      <c r="G694" s="12">
        <v>0.0</v>
      </c>
      <c r="H694" s="12">
        <v>1.0</v>
      </c>
      <c r="I694" s="12">
        <f t="shared" si="1641"/>
        <v>0.1875</v>
      </c>
      <c r="J694" s="12">
        <f t="shared" si="1642"/>
        <v>2.3270267</v>
      </c>
      <c r="K694" s="13">
        <f t="shared" si="1643"/>
        <v>1</v>
      </c>
      <c r="L694" s="13">
        <f t="shared" si="1644"/>
        <v>0</v>
      </c>
      <c r="M694" s="13">
        <f t="shared" si="1645"/>
        <v>1</v>
      </c>
      <c r="N694" s="13">
        <f t="shared" si="1646"/>
        <v>0</v>
      </c>
      <c r="O694" s="13">
        <f t="shared" si="1647"/>
        <v>0</v>
      </c>
      <c r="P694" s="12">
        <v>1.0</v>
      </c>
      <c r="AC694" s="11">
        <f t="shared" si="1648"/>
        <v>-0.8776564238</v>
      </c>
      <c r="AD694" s="11">
        <f t="shared" si="1649"/>
        <v>-1.19774192</v>
      </c>
      <c r="AE694" s="11">
        <f t="shared" ref="AE694:AF694" si="1659">IF(AC694&lt;0,0,AC694)</f>
        <v>0</v>
      </c>
      <c r="AF694" s="11">
        <f t="shared" si="1659"/>
        <v>0</v>
      </c>
      <c r="AG694" s="11">
        <f t="shared" si="1651"/>
        <v>0</v>
      </c>
      <c r="AH694" s="11">
        <f t="shared" si="1652"/>
        <v>1</v>
      </c>
    </row>
    <row r="695">
      <c r="A695" s="8">
        <v>1.0</v>
      </c>
      <c r="B695" s="8">
        <v>1.0</v>
      </c>
      <c r="C695" s="8" t="s">
        <v>28</v>
      </c>
      <c r="D695" s="8">
        <v>31.0</v>
      </c>
      <c r="E695" s="8">
        <v>57.0</v>
      </c>
      <c r="F695" s="8" t="s">
        <v>29</v>
      </c>
      <c r="G695" s="8">
        <v>1.0</v>
      </c>
      <c r="H695" s="8">
        <v>0.0</v>
      </c>
      <c r="I695" s="8">
        <f t="shared" si="1641"/>
        <v>0.3875</v>
      </c>
      <c r="J695" s="8">
        <f t="shared" si="1642"/>
        <v>1.763427994</v>
      </c>
      <c r="K695" s="9">
        <f t="shared" si="1643"/>
        <v>1</v>
      </c>
      <c r="L695" s="9">
        <f t="shared" si="1644"/>
        <v>0</v>
      </c>
      <c r="M695" s="9">
        <f t="shared" si="1645"/>
        <v>1</v>
      </c>
      <c r="N695" s="9">
        <f t="shared" si="1646"/>
        <v>0</v>
      </c>
      <c r="O695" s="9">
        <f t="shared" si="1647"/>
        <v>1</v>
      </c>
      <c r="P695" s="8">
        <v>1.0</v>
      </c>
      <c r="AC695" s="11">
        <f t="shared" si="1648"/>
        <v>-0.1106576481</v>
      </c>
      <c r="AD695" s="11">
        <f t="shared" si="1649"/>
        <v>-0.6233061701</v>
      </c>
      <c r="AE695" s="11">
        <f t="shared" ref="AE695:AF695" si="1660">IF(AC695&lt;0,0,AC695)</f>
        <v>0</v>
      </c>
      <c r="AF695" s="11">
        <f t="shared" si="1660"/>
        <v>0</v>
      </c>
      <c r="AG695" s="11">
        <f t="shared" si="1651"/>
        <v>0</v>
      </c>
      <c r="AH695" s="11">
        <f t="shared" si="1652"/>
        <v>1</v>
      </c>
    </row>
    <row r="696">
      <c r="A696" s="12">
        <v>1.0</v>
      </c>
      <c r="B696" s="12">
        <v>3.0</v>
      </c>
      <c r="C696" s="12" t="s">
        <v>30</v>
      </c>
      <c r="D696" s="12">
        <v>4.0</v>
      </c>
      <c r="E696" s="12">
        <v>13.4167</v>
      </c>
      <c r="F696" s="12" t="s">
        <v>31</v>
      </c>
      <c r="G696" s="12">
        <v>0.0</v>
      </c>
      <c r="H696" s="12">
        <v>1.0</v>
      </c>
      <c r="I696" s="12">
        <f t="shared" si="1641"/>
        <v>0.05</v>
      </c>
      <c r="J696" s="12">
        <f t="shared" si="1642"/>
        <v>1.158865861</v>
      </c>
      <c r="K696" s="13">
        <f t="shared" si="1643"/>
        <v>0</v>
      </c>
      <c r="L696" s="13">
        <f t="shared" si="1644"/>
        <v>0</v>
      </c>
      <c r="M696" s="13">
        <f t="shared" si="1645"/>
        <v>0</v>
      </c>
      <c r="N696" s="13">
        <f t="shared" si="1646"/>
        <v>1</v>
      </c>
      <c r="O696" s="13">
        <f t="shared" si="1647"/>
        <v>0</v>
      </c>
      <c r="P696" s="12">
        <v>1.0</v>
      </c>
      <c r="AC696" s="11">
        <f t="shared" si="1648"/>
        <v>-0.3641432883</v>
      </c>
      <c r="AD696" s="11">
        <f t="shared" si="1649"/>
        <v>-0.1564926561</v>
      </c>
      <c r="AE696" s="11">
        <f t="shared" ref="AE696:AF696" si="1661">IF(AC696&lt;0,0,AC696)</f>
        <v>0</v>
      </c>
      <c r="AF696" s="11">
        <f t="shared" si="1661"/>
        <v>0</v>
      </c>
      <c r="AG696" s="11">
        <f t="shared" si="1651"/>
        <v>0</v>
      </c>
      <c r="AH696" s="11">
        <f t="shared" si="1652"/>
        <v>1</v>
      </c>
    </row>
    <row r="697" hidden="1">
      <c r="A697" s="8">
        <v>1.0</v>
      </c>
      <c r="B697" s="8">
        <v>3.0</v>
      </c>
      <c r="C697" s="8" t="s">
        <v>28</v>
      </c>
      <c r="D697" s="9"/>
      <c r="E697" s="8">
        <v>56.4958</v>
      </c>
      <c r="F697" s="8" t="s">
        <v>29</v>
      </c>
      <c r="G697" s="8">
        <v>0.0</v>
      </c>
      <c r="H697" s="8">
        <v>0.0</v>
      </c>
      <c r="I697" s="8"/>
      <c r="J697" s="8"/>
      <c r="K697" s="9"/>
      <c r="L697" s="9"/>
      <c r="M697" s="9"/>
      <c r="N697" s="9"/>
      <c r="O697" s="9"/>
      <c r="P697" s="9"/>
    </row>
    <row r="698">
      <c r="A698" s="12">
        <v>0.0</v>
      </c>
      <c r="B698" s="12">
        <v>3.0</v>
      </c>
      <c r="C698" s="12" t="s">
        <v>28</v>
      </c>
      <c r="D698" s="12">
        <v>25.0</v>
      </c>
      <c r="E698" s="12">
        <v>7.225</v>
      </c>
      <c r="F698" s="12" t="s">
        <v>31</v>
      </c>
      <c r="G698" s="12">
        <v>0.0</v>
      </c>
      <c r="H698" s="12">
        <v>0.0</v>
      </c>
      <c r="I698" s="12">
        <f t="shared" ref="I698:I701" si="1663">D698:D1003/$D$1</f>
        <v>0.3125</v>
      </c>
      <c r="J698" s="12">
        <f t="shared" ref="J698:J701" si="1664">LOG10(E698:E1003 +1)</f>
        <v>0.9151359066</v>
      </c>
      <c r="K698" s="13">
        <f t="shared" ref="K698:K701" si="1665">IF(B698=1, 1, 0)</f>
        <v>0</v>
      </c>
      <c r="L698" s="13">
        <f t="shared" ref="L698:L701" si="1666">IF(B698=2, 1, 0)</f>
        <v>0</v>
      </c>
      <c r="M698" s="13">
        <f t="shared" ref="M698:M701" si="1667">IF(F698="S", 1, 0)</f>
        <v>0</v>
      </c>
      <c r="N698" s="13">
        <f t="shared" ref="N698:N701" si="1668">IF(F698="C", 1,0)</f>
        <v>1</v>
      </c>
      <c r="O698" s="13">
        <f t="shared" ref="O698:O701" si="1669">IF(C698="male", 1,0)</f>
        <v>1</v>
      </c>
      <c r="P698" s="12">
        <v>1.0</v>
      </c>
      <c r="AC698" s="11">
        <f t="shared" ref="AC698:AC701" si="1670">SUMPRODUCT(G698:P698, $R$5:$AA$5)</f>
        <v>0.1687480194</v>
      </c>
      <c r="AD698" s="11">
        <f t="shared" ref="AD698:AD701" si="1671">SUMPRODUCT(G698:P698, $R$6:$AA$6)</f>
        <v>-0.04557632458</v>
      </c>
      <c r="AE698" s="11">
        <f t="shared" ref="AE698:AF698" si="1662">IF(AC698&lt;0,0,AC698)</f>
        <v>0.1687480194</v>
      </c>
      <c r="AF698" s="11">
        <f t="shared" si="1662"/>
        <v>0</v>
      </c>
      <c r="AG698" s="11">
        <f t="shared" ref="AG698:AG701" si="1673">AE698+AF698</f>
        <v>0.1687480194</v>
      </c>
      <c r="AH698" s="11">
        <f t="shared" ref="AH698:AH701" si="1674">(A698-AG698)^2</f>
        <v>0.02847589407</v>
      </c>
    </row>
    <row r="699">
      <c r="A699" s="8">
        <v>0.0</v>
      </c>
      <c r="B699" s="8">
        <v>1.0</v>
      </c>
      <c r="C699" s="8" t="s">
        <v>28</v>
      </c>
      <c r="D699" s="8">
        <v>60.0</v>
      </c>
      <c r="E699" s="8">
        <v>26.55</v>
      </c>
      <c r="F699" s="8" t="s">
        <v>29</v>
      </c>
      <c r="G699" s="8">
        <v>0.0</v>
      </c>
      <c r="H699" s="8">
        <v>0.0</v>
      </c>
      <c r="I699" s="8">
        <f t="shared" si="1663"/>
        <v>0.75</v>
      </c>
      <c r="J699" s="8">
        <f t="shared" si="1664"/>
        <v>1.440121603</v>
      </c>
      <c r="K699" s="9">
        <f t="shared" si="1665"/>
        <v>1</v>
      </c>
      <c r="L699" s="9">
        <f t="shared" si="1666"/>
        <v>0</v>
      </c>
      <c r="M699" s="9">
        <f t="shared" si="1667"/>
        <v>1</v>
      </c>
      <c r="N699" s="9">
        <f t="shared" si="1668"/>
        <v>0</v>
      </c>
      <c r="O699" s="9">
        <f t="shared" si="1669"/>
        <v>1</v>
      </c>
      <c r="P699" s="8">
        <v>1.0</v>
      </c>
      <c r="AC699" s="11">
        <f t="shared" si="1670"/>
        <v>-0.0539934813</v>
      </c>
      <c r="AD699" s="11">
        <f t="shared" si="1671"/>
        <v>-0.9708718216</v>
      </c>
      <c r="AE699" s="11">
        <f t="shared" ref="AE699:AF699" si="1672">IF(AC699&lt;0,0,AC699)</f>
        <v>0</v>
      </c>
      <c r="AF699" s="11">
        <f t="shared" si="1672"/>
        <v>0</v>
      </c>
      <c r="AG699" s="11">
        <f t="shared" si="1673"/>
        <v>0</v>
      </c>
      <c r="AH699" s="11">
        <f t="shared" si="1674"/>
        <v>0</v>
      </c>
    </row>
    <row r="700">
      <c r="A700" s="12">
        <v>0.0</v>
      </c>
      <c r="B700" s="12">
        <v>2.0</v>
      </c>
      <c r="C700" s="12" t="s">
        <v>28</v>
      </c>
      <c r="D700" s="12">
        <v>52.0</v>
      </c>
      <c r="E700" s="12">
        <v>13.5</v>
      </c>
      <c r="F700" s="12" t="s">
        <v>29</v>
      </c>
      <c r="G700" s="12">
        <v>0.0</v>
      </c>
      <c r="H700" s="12">
        <v>0.0</v>
      </c>
      <c r="I700" s="12">
        <f t="shared" si="1663"/>
        <v>0.65</v>
      </c>
      <c r="J700" s="12">
        <f t="shared" si="1664"/>
        <v>1.161368002</v>
      </c>
      <c r="K700" s="13">
        <f t="shared" si="1665"/>
        <v>0</v>
      </c>
      <c r="L700" s="13">
        <f t="shared" si="1666"/>
        <v>1</v>
      </c>
      <c r="M700" s="13">
        <f t="shared" si="1667"/>
        <v>1</v>
      </c>
      <c r="N700" s="13">
        <f t="shared" si="1668"/>
        <v>0</v>
      </c>
      <c r="O700" s="13">
        <f t="shared" si="1669"/>
        <v>1</v>
      </c>
      <c r="P700" s="12">
        <v>1.0</v>
      </c>
      <c r="AC700" s="11">
        <f t="shared" si="1670"/>
        <v>0.3523812705</v>
      </c>
      <c r="AD700" s="11">
        <f t="shared" si="1671"/>
        <v>-1.098425393</v>
      </c>
      <c r="AE700" s="11">
        <f t="shared" ref="AE700:AF700" si="1675">IF(AC700&lt;0,0,AC700)</f>
        <v>0.3523812705</v>
      </c>
      <c r="AF700" s="11">
        <f t="shared" si="1675"/>
        <v>0</v>
      </c>
      <c r="AG700" s="11">
        <f t="shared" si="1673"/>
        <v>0.3523812705</v>
      </c>
      <c r="AH700" s="11">
        <f t="shared" si="1674"/>
        <v>0.1241725598</v>
      </c>
    </row>
    <row r="701">
      <c r="A701" s="8">
        <v>0.0</v>
      </c>
      <c r="B701" s="8">
        <v>3.0</v>
      </c>
      <c r="C701" s="8" t="s">
        <v>28</v>
      </c>
      <c r="D701" s="8">
        <v>44.0</v>
      </c>
      <c r="E701" s="8">
        <v>8.05</v>
      </c>
      <c r="F701" s="8" t="s">
        <v>29</v>
      </c>
      <c r="G701" s="8">
        <v>0.0</v>
      </c>
      <c r="H701" s="8">
        <v>0.0</v>
      </c>
      <c r="I701" s="8">
        <f t="shared" si="1663"/>
        <v>0.55</v>
      </c>
      <c r="J701" s="8">
        <f t="shared" si="1664"/>
        <v>0.9566485792</v>
      </c>
      <c r="K701" s="9">
        <f t="shared" si="1665"/>
        <v>0</v>
      </c>
      <c r="L701" s="9">
        <f t="shared" si="1666"/>
        <v>0</v>
      </c>
      <c r="M701" s="9">
        <f t="shared" si="1667"/>
        <v>1</v>
      </c>
      <c r="N701" s="9">
        <f t="shared" si="1668"/>
        <v>0</v>
      </c>
      <c r="O701" s="9">
        <f t="shared" si="1669"/>
        <v>1</v>
      </c>
      <c r="P701" s="8">
        <v>1.0</v>
      </c>
      <c r="AC701" s="11">
        <f t="shared" si="1670"/>
        <v>0.4888505072</v>
      </c>
      <c r="AD701" s="11">
        <f t="shared" si="1671"/>
        <v>-0.8119818252</v>
      </c>
      <c r="AE701" s="11">
        <f t="shared" ref="AE701:AF701" si="1676">IF(AC701&lt;0,0,AC701)</f>
        <v>0.4888505072</v>
      </c>
      <c r="AF701" s="11">
        <f t="shared" si="1676"/>
        <v>0</v>
      </c>
      <c r="AG701" s="11">
        <f t="shared" si="1673"/>
        <v>0.4888505072</v>
      </c>
      <c r="AH701" s="11">
        <f t="shared" si="1674"/>
        <v>0.2389748184</v>
      </c>
    </row>
    <row r="702" hidden="1">
      <c r="A702" s="12">
        <v>1.0</v>
      </c>
      <c r="B702" s="12">
        <v>3.0</v>
      </c>
      <c r="C702" s="12" t="s">
        <v>30</v>
      </c>
      <c r="D702" s="13"/>
      <c r="E702" s="12">
        <v>7.7333</v>
      </c>
      <c r="F702" s="12" t="s">
        <v>33</v>
      </c>
      <c r="G702" s="12">
        <v>0.0</v>
      </c>
      <c r="H702" s="12">
        <v>0.0</v>
      </c>
      <c r="I702" s="12"/>
      <c r="J702" s="12"/>
      <c r="K702" s="13"/>
      <c r="L702" s="13"/>
      <c r="M702" s="13"/>
      <c r="N702" s="13"/>
      <c r="O702" s="13"/>
      <c r="P702" s="13"/>
    </row>
    <row r="703">
      <c r="A703" s="8">
        <v>0.0</v>
      </c>
      <c r="B703" s="8">
        <v>1.0</v>
      </c>
      <c r="C703" s="8" t="s">
        <v>28</v>
      </c>
      <c r="D703" s="8">
        <v>49.0</v>
      </c>
      <c r="E703" s="8">
        <v>110.8833</v>
      </c>
      <c r="F703" s="8" t="s">
        <v>31</v>
      </c>
      <c r="G703" s="8">
        <v>1.0</v>
      </c>
      <c r="H703" s="8">
        <v>1.0</v>
      </c>
      <c r="I703" s="8">
        <f t="shared" ref="I703:I713" si="1678">D703:D1003/$D$1</f>
        <v>0.6125</v>
      </c>
      <c r="J703" s="8">
        <f t="shared" ref="J703:J713" si="1679">LOG10(E703:E1003 +1)</f>
        <v>2.048765267</v>
      </c>
      <c r="K703" s="9">
        <f t="shared" ref="K703:K713" si="1680">IF(B703=1, 1, 0)</f>
        <v>1</v>
      </c>
      <c r="L703" s="9">
        <f t="shared" ref="L703:L713" si="1681">IF(B703=2, 1, 0)</f>
        <v>0</v>
      </c>
      <c r="M703" s="9">
        <f t="shared" ref="M703:M713" si="1682">IF(F703="S", 1, 0)</f>
        <v>0</v>
      </c>
      <c r="N703" s="9">
        <f t="shared" ref="N703:N713" si="1683">IF(F703="C", 1,0)</f>
        <v>1</v>
      </c>
      <c r="O703" s="9">
        <f t="shared" ref="O703:O713" si="1684">IF(C703="male", 1,0)</f>
        <v>1</v>
      </c>
      <c r="P703" s="8">
        <v>1.0</v>
      </c>
      <c r="AC703" s="11">
        <f t="shared" ref="AC703:AC713" si="1685">SUMPRODUCT(G703:P703, $R$5:$AA$5)</f>
        <v>-0.5388388138</v>
      </c>
      <c r="AD703" s="11">
        <f t="shared" ref="AD703:AD713" si="1686">SUMPRODUCT(G703:P703, $R$6:$AA$6)</f>
        <v>-0.3123242511</v>
      </c>
      <c r="AE703" s="11">
        <f t="shared" ref="AE703:AF703" si="1677">IF(AC703&lt;0,0,AC703)</f>
        <v>0</v>
      </c>
      <c r="AF703" s="11">
        <f t="shared" si="1677"/>
        <v>0</v>
      </c>
      <c r="AG703" s="11">
        <f t="shared" ref="AG703:AG713" si="1688">AE703+AF703</f>
        <v>0</v>
      </c>
      <c r="AH703" s="11">
        <f t="shared" ref="AH703:AH713" si="1689">(A703-AG703)^2</f>
        <v>0</v>
      </c>
    </row>
    <row r="704">
      <c r="A704" s="12">
        <v>0.0</v>
      </c>
      <c r="B704" s="12">
        <v>3.0</v>
      </c>
      <c r="C704" s="12" t="s">
        <v>28</v>
      </c>
      <c r="D704" s="12">
        <v>42.0</v>
      </c>
      <c r="E704" s="12">
        <v>7.65</v>
      </c>
      <c r="F704" s="12" t="s">
        <v>29</v>
      </c>
      <c r="G704" s="12">
        <v>0.0</v>
      </c>
      <c r="H704" s="12">
        <v>0.0</v>
      </c>
      <c r="I704" s="12">
        <f t="shared" si="1678"/>
        <v>0.525</v>
      </c>
      <c r="J704" s="12">
        <f t="shared" si="1679"/>
        <v>0.9370161075</v>
      </c>
      <c r="K704" s="13">
        <f t="shared" si="1680"/>
        <v>0</v>
      </c>
      <c r="L704" s="13">
        <f t="shared" si="1681"/>
        <v>0</v>
      </c>
      <c r="M704" s="13">
        <f t="shared" si="1682"/>
        <v>1</v>
      </c>
      <c r="N704" s="13">
        <f t="shared" si="1683"/>
        <v>0</v>
      </c>
      <c r="O704" s="13">
        <f t="shared" si="1684"/>
        <v>1</v>
      </c>
      <c r="P704" s="12">
        <v>1.0</v>
      </c>
      <c r="AC704" s="11">
        <f t="shared" si="1685"/>
        <v>0.4909138036</v>
      </c>
      <c r="AD704" s="11">
        <f t="shared" si="1686"/>
        <v>-0.8010901769</v>
      </c>
      <c r="AE704" s="11">
        <f t="shared" ref="AE704:AF704" si="1687">IF(AC704&lt;0,0,AC704)</f>
        <v>0.4909138036</v>
      </c>
      <c r="AF704" s="11">
        <f t="shared" si="1687"/>
        <v>0</v>
      </c>
      <c r="AG704" s="11">
        <f t="shared" si="1688"/>
        <v>0.4909138036</v>
      </c>
      <c r="AH704" s="11">
        <f t="shared" si="1689"/>
        <v>0.2409963626</v>
      </c>
    </row>
    <row r="705">
      <c r="A705" s="8">
        <v>1.0</v>
      </c>
      <c r="B705" s="8">
        <v>1.0</v>
      </c>
      <c r="C705" s="8" t="s">
        <v>30</v>
      </c>
      <c r="D705" s="8">
        <v>18.0</v>
      </c>
      <c r="E705" s="8">
        <v>227.525</v>
      </c>
      <c r="F705" s="8" t="s">
        <v>31</v>
      </c>
      <c r="G705" s="8">
        <v>1.0</v>
      </c>
      <c r="H705" s="8">
        <v>0.0</v>
      </c>
      <c r="I705" s="8">
        <f t="shared" si="1678"/>
        <v>0.225</v>
      </c>
      <c r="J705" s="8">
        <f t="shared" si="1679"/>
        <v>2.358933718</v>
      </c>
      <c r="K705" s="9">
        <f t="shared" si="1680"/>
        <v>1</v>
      </c>
      <c r="L705" s="9">
        <f t="shared" si="1681"/>
        <v>0</v>
      </c>
      <c r="M705" s="9">
        <f t="shared" si="1682"/>
        <v>0</v>
      </c>
      <c r="N705" s="9">
        <f t="shared" si="1683"/>
        <v>1</v>
      </c>
      <c r="O705" s="9">
        <f t="shared" si="1684"/>
        <v>0</v>
      </c>
      <c r="P705" s="8">
        <v>1.0</v>
      </c>
      <c r="AC705" s="11">
        <f t="shared" si="1685"/>
        <v>-0.9545958111</v>
      </c>
      <c r="AD705" s="11">
        <f t="shared" si="1686"/>
        <v>0.113279349</v>
      </c>
      <c r="AE705" s="11">
        <f t="shared" ref="AE705:AF705" si="1690">IF(AC705&lt;0,0,AC705)</f>
        <v>0</v>
      </c>
      <c r="AF705" s="11">
        <f t="shared" si="1690"/>
        <v>0.113279349</v>
      </c>
      <c r="AG705" s="11">
        <f t="shared" si="1688"/>
        <v>0.113279349</v>
      </c>
      <c r="AH705" s="11">
        <f t="shared" si="1689"/>
        <v>0.7862735129</v>
      </c>
    </row>
    <row r="706">
      <c r="A706" s="12">
        <v>1.0</v>
      </c>
      <c r="B706" s="12">
        <v>1.0</v>
      </c>
      <c r="C706" s="12" t="s">
        <v>28</v>
      </c>
      <c r="D706" s="12">
        <v>35.0</v>
      </c>
      <c r="E706" s="12">
        <v>26.2875</v>
      </c>
      <c r="F706" s="12" t="s">
        <v>29</v>
      </c>
      <c r="G706" s="12">
        <v>0.0</v>
      </c>
      <c r="H706" s="12">
        <v>0.0</v>
      </c>
      <c r="I706" s="12">
        <f t="shared" si="1678"/>
        <v>0.4375</v>
      </c>
      <c r="J706" s="12">
        <f t="shared" si="1679"/>
        <v>1.435963749</v>
      </c>
      <c r="K706" s="13">
        <f t="shared" si="1680"/>
        <v>1</v>
      </c>
      <c r="L706" s="13">
        <f t="shared" si="1681"/>
        <v>0</v>
      </c>
      <c r="M706" s="13">
        <f t="shared" si="1682"/>
        <v>1</v>
      </c>
      <c r="N706" s="13">
        <f t="shared" si="1683"/>
        <v>0</v>
      </c>
      <c r="O706" s="13">
        <f t="shared" si="1684"/>
        <v>1</v>
      </c>
      <c r="P706" s="12">
        <v>1.0</v>
      </c>
      <c r="AC706" s="11">
        <f t="shared" si="1685"/>
        <v>-0.1148253199</v>
      </c>
      <c r="AD706" s="11">
        <f t="shared" si="1686"/>
        <v>-0.9024402239</v>
      </c>
      <c r="AE706" s="11">
        <f t="shared" ref="AE706:AF706" si="1691">IF(AC706&lt;0,0,AC706)</f>
        <v>0</v>
      </c>
      <c r="AF706" s="11">
        <f t="shared" si="1691"/>
        <v>0</v>
      </c>
      <c r="AG706" s="11">
        <f t="shared" si="1688"/>
        <v>0</v>
      </c>
      <c r="AH706" s="11">
        <f t="shared" si="1689"/>
        <v>1</v>
      </c>
    </row>
    <row r="707">
      <c r="A707" s="8">
        <v>0.0</v>
      </c>
      <c r="B707" s="8">
        <v>3.0</v>
      </c>
      <c r="C707" s="8" t="s">
        <v>30</v>
      </c>
      <c r="D707" s="8">
        <v>18.0</v>
      </c>
      <c r="E707" s="8">
        <v>14.4542</v>
      </c>
      <c r="F707" s="8" t="s">
        <v>31</v>
      </c>
      <c r="G707" s="8">
        <v>0.0</v>
      </c>
      <c r="H707" s="8">
        <v>1.0</v>
      </c>
      <c r="I707" s="8">
        <f t="shared" si="1678"/>
        <v>0.225</v>
      </c>
      <c r="J707" s="8">
        <f t="shared" si="1679"/>
        <v>1.189046528</v>
      </c>
      <c r="K707" s="9">
        <f t="shared" si="1680"/>
        <v>0</v>
      </c>
      <c r="L707" s="9">
        <f t="shared" si="1681"/>
        <v>0</v>
      </c>
      <c r="M707" s="9">
        <f t="shared" si="1682"/>
        <v>0</v>
      </c>
      <c r="N707" s="9">
        <f t="shared" si="1683"/>
        <v>1</v>
      </c>
      <c r="O707" s="9">
        <f t="shared" si="1684"/>
        <v>0</v>
      </c>
      <c r="P707" s="8">
        <v>1.0</v>
      </c>
      <c r="AC707" s="11">
        <f t="shared" si="1685"/>
        <v>-0.3400781545</v>
      </c>
      <c r="AD707" s="11">
        <f t="shared" si="1686"/>
        <v>-0.2026319839</v>
      </c>
      <c r="AE707" s="11">
        <f t="shared" ref="AE707:AF707" si="1692">IF(AC707&lt;0,0,AC707)</f>
        <v>0</v>
      </c>
      <c r="AF707" s="11">
        <f t="shared" si="1692"/>
        <v>0</v>
      </c>
      <c r="AG707" s="11">
        <f t="shared" si="1688"/>
        <v>0</v>
      </c>
      <c r="AH707" s="11">
        <f t="shared" si="1689"/>
        <v>0</v>
      </c>
    </row>
    <row r="708">
      <c r="A708" s="12">
        <v>0.0</v>
      </c>
      <c r="B708" s="12">
        <v>3.0</v>
      </c>
      <c r="C708" s="12" t="s">
        <v>28</v>
      </c>
      <c r="D708" s="12">
        <v>25.0</v>
      </c>
      <c r="E708" s="12">
        <v>7.7417</v>
      </c>
      <c r="F708" s="12" t="s">
        <v>33</v>
      </c>
      <c r="G708" s="12">
        <v>0.0</v>
      </c>
      <c r="H708" s="12">
        <v>0.0</v>
      </c>
      <c r="I708" s="12">
        <f t="shared" si="1678"/>
        <v>0.3125</v>
      </c>
      <c r="J708" s="12">
        <f t="shared" si="1679"/>
        <v>0.9415958982</v>
      </c>
      <c r="K708" s="13">
        <f t="shared" si="1680"/>
        <v>0</v>
      </c>
      <c r="L708" s="13">
        <f t="shared" si="1681"/>
        <v>0</v>
      </c>
      <c r="M708" s="13">
        <f t="shared" si="1682"/>
        <v>0</v>
      </c>
      <c r="N708" s="13">
        <f t="shared" si="1683"/>
        <v>0</v>
      </c>
      <c r="O708" s="13">
        <f t="shared" si="1684"/>
        <v>1</v>
      </c>
      <c r="P708" s="12">
        <v>1.0</v>
      </c>
      <c r="AC708" s="11">
        <f t="shared" si="1685"/>
        <v>0.4343037289</v>
      </c>
      <c r="AD708" s="11">
        <f t="shared" si="1686"/>
        <v>-0.4238492547</v>
      </c>
      <c r="AE708" s="11">
        <f t="shared" ref="AE708:AF708" si="1693">IF(AC708&lt;0,0,AC708)</f>
        <v>0.4343037289</v>
      </c>
      <c r="AF708" s="11">
        <f t="shared" si="1693"/>
        <v>0</v>
      </c>
      <c r="AG708" s="11">
        <f t="shared" si="1688"/>
        <v>0.4343037289</v>
      </c>
      <c r="AH708" s="11">
        <f t="shared" si="1689"/>
        <v>0.1886197289</v>
      </c>
    </row>
    <row r="709">
      <c r="A709" s="8">
        <v>0.0</v>
      </c>
      <c r="B709" s="8">
        <v>3.0</v>
      </c>
      <c r="C709" s="8" t="s">
        <v>28</v>
      </c>
      <c r="D709" s="8">
        <v>26.0</v>
      </c>
      <c r="E709" s="8">
        <v>7.8542</v>
      </c>
      <c r="F709" s="8" t="s">
        <v>29</v>
      </c>
      <c r="G709" s="8">
        <v>1.0</v>
      </c>
      <c r="H709" s="8">
        <v>0.0</v>
      </c>
      <c r="I709" s="8">
        <f t="shared" si="1678"/>
        <v>0.325</v>
      </c>
      <c r="J709" s="8">
        <f t="shared" si="1679"/>
        <v>0.9471493277</v>
      </c>
      <c r="K709" s="9">
        <f t="shared" si="1680"/>
        <v>0</v>
      </c>
      <c r="L709" s="9">
        <f t="shared" si="1681"/>
        <v>0</v>
      </c>
      <c r="M709" s="9">
        <f t="shared" si="1682"/>
        <v>1</v>
      </c>
      <c r="N709" s="9">
        <f t="shared" si="1683"/>
        <v>0</v>
      </c>
      <c r="O709" s="9">
        <f t="shared" si="1684"/>
        <v>1</v>
      </c>
      <c r="P709" s="8">
        <v>1.0</v>
      </c>
      <c r="AC709" s="11">
        <f t="shared" si="1685"/>
        <v>0.579107152</v>
      </c>
      <c r="AD709" s="11">
        <f t="shared" si="1686"/>
        <v>-0.400599996</v>
      </c>
      <c r="AE709" s="11">
        <f t="shared" ref="AE709:AF709" si="1694">IF(AC709&lt;0,0,AC709)</f>
        <v>0.579107152</v>
      </c>
      <c r="AF709" s="11">
        <f t="shared" si="1694"/>
        <v>0</v>
      </c>
      <c r="AG709" s="11">
        <f t="shared" si="1688"/>
        <v>0.579107152</v>
      </c>
      <c r="AH709" s="11">
        <f t="shared" si="1689"/>
        <v>0.3353650935</v>
      </c>
    </row>
    <row r="710">
      <c r="A710" s="12">
        <v>0.0</v>
      </c>
      <c r="B710" s="12">
        <v>2.0</v>
      </c>
      <c r="C710" s="12" t="s">
        <v>28</v>
      </c>
      <c r="D710" s="12">
        <v>39.0</v>
      </c>
      <c r="E710" s="12">
        <v>26.0</v>
      </c>
      <c r="F710" s="12" t="s">
        <v>29</v>
      </c>
      <c r="G710" s="12">
        <v>0.0</v>
      </c>
      <c r="H710" s="12">
        <v>0.0</v>
      </c>
      <c r="I710" s="12">
        <f t="shared" si="1678"/>
        <v>0.4875</v>
      </c>
      <c r="J710" s="12">
        <f t="shared" si="1679"/>
        <v>1.431363764</v>
      </c>
      <c r="K710" s="13">
        <f t="shared" si="1680"/>
        <v>0</v>
      </c>
      <c r="L710" s="13">
        <f t="shared" si="1681"/>
        <v>1</v>
      </c>
      <c r="M710" s="13">
        <f t="shared" si="1682"/>
        <v>1</v>
      </c>
      <c r="N710" s="13">
        <f t="shared" si="1683"/>
        <v>0</v>
      </c>
      <c r="O710" s="13">
        <f t="shared" si="1684"/>
        <v>1</v>
      </c>
      <c r="P710" s="12">
        <v>1.0</v>
      </c>
      <c r="AC710" s="11">
        <f t="shared" si="1685"/>
        <v>0.2230271291</v>
      </c>
      <c r="AD710" s="11">
        <f t="shared" si="1686"/>
        <v>-1.139230797</v>
      </c>
      <c r="AE710" s="11">
        <f t="shared" ref="AE710:AF710" si="1695">IF(AC710&lt;0,0,AC710)</f>
        <v>0.2230271291</v>
      </c>
      <c r="AF710" s="11">
        <f t="shared" si="1695"/>
        <v>0</v>
      </c>
      <c r="AG710" s="11">
        <f t="shared" si="1688"/>
        <v>0.2230271291</v>
      </c>
      <c r="AH710" s="11">
        <f t="shared" si="1689"/>
        <v>0.04974110031</v>
      </c>
    </row>
    <row r="711">
      <c r="A711" s="8">
        <v>1.0</v>
      </c>
      <c r="B711" s="8">
        <v>2.0</v>
      </c>
      <c r="C711" s="8" t="s">
        <v>30</v>
      </c>
      <c r="D711" s="8">
        <v>45.0</v>
      </c>
      <c r="E711" s="8">
        <v>13.5</v>
      </c>
      <c r="F711" s="8" t="s">
        <v>29</v>
      </c>
      <c r="G711" s="8">
        <v>0.0</v>
      </c>
      <c r="H711" s="8">
        <v>0.0</v>
      </c>
      <c r="I711" s="8">
        <f t="shared" si="1678"/>
        <v>0.5625</v>
      </c>
      <c r="J711" s="8">
        <f t="shared" si="1679"/>
        <v>1.161368002</v>
      </c>
      <c r="K711" s="9">
        <f t="shared" si="1680"/>
        <v>0</v>
      </c>
      <c r="L711" s="9">
        <f t="shared" si="1681"/>
        <v>1</v>
      </c>
      <c r="M711" s="9">
        <f t="shared" si="1682"/>
        <v>1</v>
      </c>
      <c r="N711" s="9">
        <f t="shared" si="1683"/>
        <v>0</v>
      </c>
      <c r="O711" s="9">
        <f t="shared" si="1684"/>
        <v>0</v>
      </c>
      <c r="P711" s="8">
        <v>1.0</v>
      </c>
      <c r="AC711" s="11">
        <f t="shared" si="1685"/>
        <v>0.02486592089</v>
      </c>
      <c r="AD711" s="11">
        <f t="shared" si="1686"/>
        <v>-0.914468144</v>
      </c>
      <c r="AE711" s="11">
        <f t="shared" ref="AE711:AF711" si="1696">IF(AC711&lt;0,0,AC711)</f>
        <v>0.02486592089</v>
      </c>
      <c r="AF711" s="11">
        <f t="shared" si="1696"/>
        <v>0</v>
      </c>
      <c r="AG711" s="11">
        <f t="shared" si="1688"/>
        <v>0.02486592089</v>
      </c>
      <c r="AH711" s="11">
        <f t="shared" si="1689"/>
        <v>0.9508864722</v>
      </c>
    </row>
    <row r="712">
      <c r="A712" s="12">
        <v>1.0</v>
      </c>
      <c r="B712" s="12">
        <v>1.0</v>
      </c>
      <c r="C712" s="12" t="s">
        <v>28</v>
      </c>
      <c r="D712" s="12">
        <v>42.0</v>
      </c>
      <c r="E712" s="12">
        <v>26.2875</v>
      </c>
      <c r="F712" s="12" t="s">
        <v>29</v>
      </c>
      <c r="G712" s="12">
        <v>0.0</v>
      </c>
      <c r="H712" s="12">
        <v>0.0</v>
      </c>
      <c r="I712" s="12">
        <f t="shared" si="1678"/>
        <v>0.525</v>
      </c>
      <c r="J712" s="12">
        <f t="shared" si="1679"/>
        <v>1.435963749</v>
      </c>
      <c r="K712" s="13">
        <f t="shared" si="1680"/>
        <v>1</v>
      </c>
      <c r="L712" s="13">
        <f t="shared" si="1681"/>
        <v>0</v>
      </c>
      <c r="M712" s="13">
        <f t="shared" si="1682"/>
        <v>1</v>
      </c>
      <c r="N712" s="13">
        <f t="shared" si="1683"/>
        <v>0</v>
      </c>
      <c r="O712" s="13">
        <f t="shared" si="1684"/>
        <v>1</v>
      </c>
      <c r="P712" s="12">
        <v>1.0</v>
      </c>
      <c r="AC712" s="11">
        <f t="shared" si="1685"/>
        <v>-0.09737438516</v>
      </c>
      <c r="AD712" s="11">
        <f t="shared" si="1686"/>
        <v>-0.9212743014</v>
      </c>
      <c r="AE712" s="11">
        <f t="shared" ref="AE712:AF712" si="1697">IF(AC712&lt;0,0,AC712)</f>
        <v>0</v>
      </c>
      <c r="AF712" s="11">
        <f t="shared" si="1697"/>
        <v>0</v>
      </c>
      <c r="AG712" s="11">
        <f t="shared" si="1688"/>
        <v>0</v>
      </c>
      <c r="AH712" s="11">
        <f t="shared" si="1689"/>
        <v>1</v>
      </c>
    </row>
    <row r="713">
      <c r="A713" s="8">
        <v>1.0</v>
      </c>
      <c r="B713" s="8">
        <v>1.0</v>
      </c>
      <c r="C713" s="8" t="s">
        <v>30</v>
      </c>
      <c r="D713" s="8">
        <v>22.0</v>
      </c>
      <c r="E713" s="8">
        <v>151.55</v>
      </c>
      <c r="F713" s="8" t="s">
        <v>29</v>
      </c>
      <c r="G713" s="8">
        <v>0.0</v>
      </c>
      <c r="H713" s="8">
        <v>0.0</v>
      </c>
      <c r="I713" s="8">
        <f t="shared" si="1678"/>
        <v>0.275</v>
      </c>
      <c r="J713" s="8">
        <f t="shared" si="1679"/>
        <v>2.183412212</v>
      </c>
      <c r="K713" s="9">
        <f t="shared" si="1680"/>
        <v>1</v>
      </c>
      <c r="L713" s="9">
        <f t="shared" si="1681"/>
        <v>0</v>
      </c>
      <c r="M713" s="9">
        <f t="shared" si="1682"/>
        <v>1</v>
      </c>
      <c r="N713" s="9">
        <f t="shared" si="1683"/>
        <v>0</v>
      </c>
      <c r="O713" s="9">
        <f t="shared" si="1684"/>
        <v>0</v>
      </c>
      <c r="P713" s="8">
        <v>1.0</v>
      </c>
      <c r="AC713" s="11">
        <f t="shared" si="1685"/>
        <v>-0.7256790766</v>
      </c>
      <c r="AD713" s="11">
        <f t="shared" si="1686"/>
        <v>-0.9121348807</v>
      </c>
      <c r="AE713" s="11">
        <f t="shared" ref="AE713:AF713" si="1698">IF(AC713&lt;0,0,AC713)</f>
        <v>0</v>
      </c>
      <c r="AF713" s="11">
        <f t="shared" si="1698"/>
        <v>0</v>
      </c>
      <c r="AG713" s="11">
        <f t="shared" si="1688"/>
        <v>0</v>
      </c>
      <c r="AH713" s="11">
        <f t="shared" si="1689"/>
        <v>1</v>
      </c>
    </row>
    <row r="714" hidden="1">
      <c r="A714" s="12">
        <v>1.0</v>
      </c>
      <c r="B714" s="12">
        <v>3.0</v>
      </c>
      <c r="C714" s="12" t="s">
        <v>28</v>
      </c>
      <c r="D714" s="13"/>
      <c r="E714" s="12">
        <v>15.2458</v>
      </c>
      <c r="F714" s="12" t="s">
        <v>31</v>
      </c>
      <c r="G714" s="12">
        <v>1.0</v>
      </c>
      <c r="H714" s="12">
        <v>1.0</v>
      </c>
      <c r="I714" s="12"/>
      <c r="J714" s="12"/>
      <c r="K714" s="13"/>
      <c r="L714" s="13"/>
      <c r="M714" s="13"/>
      <c r="N714" s="13"/>
      <c r="O714" s="13"/>
      <c r="P714" s="13"/>
    </row>
    <row r="715">
      <c r="A715" s="8">
        <v>1.0</v>
      </c>
      <c r="B715" s="8">
        <v>1.0</v>
      </c>
      <c r="C715" s="8" t="s">
        <v>30</v>
      </c>
      <c r="D715" s="8">
        <v>24.0</v>
      </c>
      <c r="E715" s="8">
        <v>49.5042</v>
      </c>
      <c r="F715" s="8" t="s">
        <v>31</v>
      </c>
      <c r="G715" s="8">
        <v>0.0</v>
      </c>
      <c r="H715" s="8">
        <v>0.0</v>
      </c>
      <c r="I715" s="8">
        <f>D715:D1003/$D$1</f>
        <v>0.3</v>
      </c>
      <c r="J715" s="8">
        <f>LOG10(E715:E1003 +1)</f>
        <v>1.703327496</v>
      </c>
      <c r="K715" s="9">
        <f>IF(B715=1, 1, 0)</f>
        <v>1</v>
      </c>
      <c r="L715" s="9">
        <f>IF(B715=2, 1, 0)</f>
        <v>0</v>
      </c>
      <c r="M715" s="9">
        <f>IF(F715="S", 1, 0)</f>
        <v>0</v>
      </c>
      <c r="N715" s="9">
        <f>IF(F715="C", 1,0)</f>
        <v>1</v>
      </c>
      <c r="O715" s="9">
        <f>IF(C715="male", 1,0)</f>
        <v>0</v>
      </c>
      <c r="P715" s="8">
        <v>1.0</v>
      </c>
      <c r="AC715" s="11">
        <f>SUMPRODUCT(G715:P715, $R$5:$AA$5)</f>
        <v>-0.8359541331</v>
      </c>
      <c r="AD715" s="11">
        <f>SUMPRODUCT(G715:P715, $R$6:$AA$6)</f>
        <v>-0.07913229213</v>
      </c>
      <c r="AE715" s="11">
        <f t="shared" ref="AE715:AF715" si="1699">IF(AC715&lt;0,0,AC715)</f>
        <v>0</v>
      </c>
      <c r="AF715" s="11">
        <f t="shared" si="1699"/>
        <v>0</v>
      </c>
      <c r="AG715" s="11">
        <f>AE715+AF715</f>
        <v>0</v>
      </c>
      <c r="AH715" s="11">
        <f>(A715-AG715)^2</f>
        <v>1</v>
      </c>
    </row>
    <row r="716" hidden="1">
      <c r="A716" s="12">
        <v>0.0</v>
      </c>
      <c r="B716" s="12">
        <v>1.0</v>
      </c>
      <c r="C716" s="12" t="s">
        <v>28</v>
      </c>
      <c r="D716" s="13"/>
      <c r="E716" s="12">
        <v>26.55</v>
      </c>
      <c r="F716" s="12" t="s">
        <v>29</v>
      </c>
      <c r="G716" s="12">
        <v>0.0</v>
      </c>
      <c r="H716" s="12">
        <v>0.0</v>
      </c>
      <c r="I716" s="12"/>
      <c r="J716" s="12"/>
      <c r="K716" s="13"/>
      <c r="L716" s="13"/>
      <c r="M716" s="13"/>
      <c r="N716" s="13"/>
      <c r="O716" s="13"/>
      <c r="P716" s="13"/>
    </row>
    <row r="717">
      <c r="A717" s="8">
        <v>1.0</v>
      </c>
      <c r="B717" s="8">
        <v>1.0</v>
      </c>
      <c r="C717" s="8" t="s">
        <v>28</v>
      </c>
      <c r="D717" s="8">
        <v>48.0</v>
      </c>
      <c r="E717" s="8">
        <v>52.0</v>
      </c>
      <c r="F717" s="8" t="s">
        <v>29</v>
      </c>
      <c r="G717" s="8">
        <v>1.0</v>
      </c>
      <c r="H717" s="8">
        <v>0.0</v>
      </c>
      <c r="I717" s="8">
        <f t="shared" ref="I717:I722" si="1701">D717:D1003/$D$1</f>
        <v>0.6</v>
      </c>
      <c r="J717" s="8">
        <f t="shared" ref="J717:J722" si="1702">LOG10(E717:E1003 +1)</f>
        <v>1.72427587</v>
      </c>
      <c r="K717" s="9">
        <f t="shared" ref="K717:K722" si="1703">IF(B717=1, 1, 0)</f>
        <v>1</v>
      </c>
      <c r="L717" s="9">
        <f t="shared" ref="L717:L722" si="1704">IF(B717=2, 1, 0)</f>
        <v>0</v>
      </c>
      <c r="M717" s="9">
        <f t="shared" ref="M717:M722" si="1705">IF(F717="S", 1, 0)</f>
        <v>1</v>
      </c>
      <c r="N717" s="9">
        <f t="shared" ref="N717:N722" si="1706">IF(F717="C", 1,0)</f>
        <v>0</v>
      </c>
      <c r="O717" s="9">
        <f t="shared" ref="O717:O722" si="1707">IF(C717="male", 1,0)</f>
        <v>1</v>
      </c>
      <c r="P717" s="8">
        <v>1.0</v>
      </c>
      <c r="AC717" s="11">
        <f t="shared" ref="AC717:AC722" si="1708">SUMPRODUCT(G717:P717, $R$5:$AA$5)</f>
        <v>-0.05421876028</v>
      </c>
      <c r="AD717" s="11">
        <f t="shared" ref="AD717:AD722" si="1709">SUMPRODUCT(G717:P717, $R$6:$AA$6)</f>
        <v>-0.6580567722</v>
      </c>
      <c r="AE717" s="11">
        <f t="shared" ref="AE717:AF717" si="1700">IF(AC717&lt;0,0,AC717)</f>
        <v>0</v>
      </c>
      <c r="AF717" s="11">
        <f t="shared" si="1700"/>
        <v>0</v>
      </c>
      <c r="AG717" s="11">
        <f t="shared" ref="AG717:AG722" si="1711">AE717+AF717</f>
        <v>0</v>
      </c>
      <c r="AH717" s="11">
        <f t="shared" ref="AH717:AH722" si="1712">(A717-AG717)^2</f>
        <v>1</v>
      </c>
    </row>
    <row r="718">
      <c r="A718" s="12">
        <v>0.0</v>
      </c>
      <c r="B718" s="12">
        <v>3.0</v>
      </c>
      <c r="C718" s="12" t="s">
        <v>28</v>
      </c>
      <c r="D718" s="12">
        <v>29.0</v>
      </c>
      <c r="E718" s="12">
        <v>9.4833</v>
      </c>
      <c r="F718" s="12" t="s">
        <v>29</v>
      </c>
      <c r="G718" s="12">
        <v>0.0</v>
      </c>
      <c r="H718" s="12">
        <v>0.0</v>
      </c>
      <c r="I718" s="12">
        <f t="shared" si="1701"/>
        <v>0.3625</v>
      </c>
      <c r="J718" s="12">
        <f t="shared" si="1702"/>
        <v>1.020498014</v>
      </c>
      <c r="K718" s="13">
        <f t="shared" si="1703"/>
        <v>0</v>
      </c>
      <c r="L718" s="13">
        <f t="shared" si="1704"/>
        <v>0</v>
      </c>
      <c r="M718" s="13">
        <f t="shared" si="1705"/>
        <v>1</v>
      </c>
      <c r="N718" s="13">
        <f t="shared" si="1706"/>
        <v>0</v>
      </c>
      <c r="O718" s="13">
        <f t="shared" si="1707"/>
        <v>1</v>
      </c>
      <c r="P718" s="12">
        <v>1.0</v>
      </c>
      <c r="AC718" s="11">
        <f t="shared" si="1708"/>
        <v>0.4285297308</v>
      </c>
      <c r="AD718" s="11">
        <f t="shared" si="1709"/>
        <v>-0.789544481</v>
      </c>
      <c r="AE718" s="11">
        <f t="shared" ref="AE718:AF718" si="1710">IF(AC718&lt;0,0,AC718)</f>
        <v>0.4285297308</v>
      </c>
      <c r="AF718" s="11">
        <f t="shared" si="1710"/>
        <v>0</v>
      </c>
      <c r="AG718" s="11">
        <f t="shared" si="1711"/>
        <v>0.4285297308</v>
      </c>
      <c r="AH718" s="11">
        <f t="shared" si="1712"/>
        <v>0.1836377302</v>
      </c>
    </row>
    <row r="719">
      <c r="A719" s="8">
        <v>0.0</v>
      </c>
      <c r="B719" s="8">
        <v>2.0</v>
      </c>
      <c r="C719" s="8" t="s">
        <v>28</v>
      </c>
      <c r="D719" s="8">
        <v>52.0</v>
      </c>
      <c r="E719" s="8">
        <v>13.0</v>
      </c>
      <c r="F719" s="8" t="s">
        <v>29</v>
      </c>
      <c r="G719" s="8">
        <v>0.0</v>
      </c>
      <c r="H719" s="8">
        <v>0.0</v>
      </c>
      <c r="I719" s="8">
        <f t="shared" si="1701"/>
        <v>0.65</v>
      </c>
      <c r="J719" s="8">
        <f t="shared" si="1702"/>
        <v>1.146128036</v>
      </c>
      <c r="K719" s="9">
        <f t="shared" si="1703"/>
        <v>0</v>
      </c>
      <c r="L719" s="9">
        <f t="shared" si="1704"/>
        <v>1</v>
      </c>
      <c r="M719" s="9">
        <f t="shared" si="1705"/>
        <v>1</v>
      </c>
      <c r="N719" s="9">
        <f t="shared" si="1706"/>
        <v>0</v>
      </c>
      <c r="O719" s="9">
        <f t="shared" si="1707"/>
        <v>1</v>
      </c>
      <c r="P719" s="8">
        <v>1.0</v>
      </c>
      <c r="AC719" s="11">
        <f t="shared" si="1708"/>
        <v>0.3578533659</v>
      </c>
      <c r="AD719" s="11">
        <f t="shared" si="1709"/>
        <v>-1.094147808</v>
      </c>
      <c r="AE719" s="11">
        <f t="shared" ref="AE719:AF719" si="1713">IF(AC719&lt;0,0,AC719)</f>
        <v>0.3578533659</v>
      </c>
      <c r="AF719" s="11">
        <f t="shared" si="1713"/>
        <v>0</v>
      </c>
      <c r="AG719" s="11">
        <f t="shared" si="1711"/>
        <v>0.3578533659</v>
      </c>
      <c r="AH719" s="11">
        <f t="shared" si="1712"/>
        <v>0.1280590315</v>
      </c>
    </row>
    <row r="720">
      <c r="A720" s="12">
        <v>0.0</v>
      </c>
      <c r="B720" s="12">
        <v>3.0</v>
      </c>
      <c r="C720" s="12" t="s">
        <v>28</v>
      </c>
      <c r="D720" s="12">
        <v>19.0</v>
      </c>
      <c r="E720" s="12">
        <v>7.65</v>
      </c>
      <c r="F720" s="12" t="s">
        <v>29</v>
      </c>
      <c r="G720" s="12">
        <v>0.0</v>
      </c>
      <c r="H720" s="12">
        <v>0.0</v>
      </c>
      <c r="I720" s="12">
        <f t="shared" si="1701"/>
        <v>0.2375</v>
      </c>
      <c r="J720" s="12">
        <f t="shared" si="1702"/>
        <v>0.9370161075</v>
      </c>
      <c r="K720" s="13">
        <f t="shared" si="1703"/>
        <v>0</v>
      </c>
      <c r="L720" s="13">
        <f t="shared" si="1704"/>
        <v>0</v>
      </c>
      <c r="M720" s="13">
        <f t="shared" si="1705"/>
        <v>1</v>
      </c>
      <c r="N720" s="13">
        <f t="shared" si="1706"/>
        <v>0</v>
      </c>
      <c r="O720" s="13">
        <f t="shared" si="1707"/>
        <v>1</v>
      </c>
      <c r="P720" s="12">
        <v>1.0</v>
      </c>
      <c r="AC720" s="11">
        <f t="shared" si="1708"/>
        <v>0.4335750182</v>
      </c>
      <c r="AD720" s="11">
        <f t="shared" si="1709"/>
        <v>-0.7392067796</v>
      </c>
      <c r="AE720" s="11">
        <f t="shared" ref="AE720:AF720" si="1714">IF(AC720&lt;0,0,AC720)</f>
        <v>0.4335750182</v>
      </c>
      <c r="AF720" s="11">
        <f t="shared" si="1714"/>
        <v>0</v>
      </c>
      <c r="AG720" s="11">
        <f t="shared" si="1711"/>
        <v>0.4335750182</v>
      </c>
      <c r="AH720" s="11">
        <f t="shared" si="1712"/>
        <v>0.1879872964</v>
      </c>
    </row>
    <row r="721">
      <c r="A721" s="8">
        <v>1.0</v>
      </c>
      <c r="B721" s="8">
        <v>1.0</v>
      </c>
      <c r="C721" s="8" t="s">
        <v>30</v>
      </c>
      <c r="D721" s="8">
        <v>38.0</v>
      </c>
      <c r="E721" s="8">
        <v>227.525</v>
      </c>
      <c r="F721" s="8" t="s">
        <v>31</v>
      </c>
      <c r="G721" s="8">
        <v>0.0</v>
      </c>
      <c r="H721" s="8">
        <v>0.0</v>
      </c>
      <c r="I721" s="8">
        <f t="shared" si="1701"/>
        <v>0.475</v>
      </c>
      <c r="J721" s="8">
        <f t="shared" si="1702"/>
        <v>2.358933718</v>
      </c>
      <c r="K721" s="9">
        <f t="shared" si="1703"/>
        <v>1</v>
      </c>
      <c r="L721" s="9">
        <f t="shared" si="1704"/>
        <v>0</v>
      </c>
      <c r="M721" s="9">
        <f t="shared" si="1705"/>
        <v>0</v>
      </c>
      <c r="N721" s="9">
        <f t="shared" si="1706"/>
        <v>1</v>
      </c>
      <c r="O721" s="9">
        <f t="shared" si="1707"/>
        <v>0</v>
      </c>
      <c r="P721" s="8">
        <v>1.0</v>
      </c>
      <c r="AC721" s="11">
        <f t="shared" si="1708"/>
        <v>-1.036455653</v>
      </c>
      <c r="AD721" s="11">
        <f t="shared" si="1709"/>
        <v>-0.3008173754</v>
      </c>
      <c r="AE721" s="11">
        <f t="shared" ref="AE721:AF721" si="1715">IF(AC721&lt;0,0,AC721)</f>
        <v>0</v>
      </c>
      <c r="AF721" s="11">
        <f t="shared" si="1715"/>
        <v>0</v>
      </c>
      <c r="AG721" s="11">
        <f t="shared" si="1711"/>
        <v>0</v>
      </c>
      <c r="AH721" s="11">
        <f t="shared" si="1712"/>
        <v>1</v>
      </c>
    </row>
    <row r="722">
      <c r="A722" s="12">
        <v>1.0</v>
      </c>
      <c r="B722" s="12">
        <v>2.0</v>
      </c>
      <c r="C722" s="12" t="s">
        <v>30</v>
      </c>
      <c r="D722" s="12">
        <v>27.0</v>
      </c>
      <c r="E722" s="12">
        <v>10.5</v>
      </c>
      <c r="F722" s="12" t="s">
        <v>29</v>
      </c>
      <c r="G722" s="12">
        <v>0.0</v>
      </c>
      <c r="H722" s="12">
        <v>0.0</v>
      </c>
      <c r="I722" s="12">
        <f t="shared" si="1701"/>
        <v>0.3375</v>
      </c>
      <c r="J722" s="12">
        <f t="shared" si="1702"/>
        <v>1.06069784</v>
      </c>
      <c r="K722" s="13">
        <f t="shared" si="1703"/>
        <v>0</v>
      </c>
      <c r="L722" s="13">
        <f t="shared" si="1704"/>
        <v>1</v>
      </c>
      <c r="M722" s="13">
        <f t="shared" si="1705"/>
        <v>1</v>
      </c>
      <c r="N722" s="13">
        <f t="shared" si="1706"/>
        <v>0</v>
      </c>
      <c r="O722" s="13">
        <f t="shared" si="1707"/>
        <v>0</v>
      </c>
      <c r="P722" s="12">
        <v>1.0</v>
      </c>
      <c r="AC722" s="11">
        <f t="shared" si="1708"/>
        <v>0.01613893504</v>
      </c>
      <c r="AD722" s="11">
        <f t="shared" si="1709"/>
        <v>-0.8377813471</v>
      </c>
      <c r="AE722" s="11">
        <f t="shared" ref="AE722:AF722" si="1716">IF(AC722&lt;0,0,AC722)</f>
        <v>0.01613893504</v>
      </c>
      <c r="AF722" s="11">
        <f t="shared" si="1716"/>
        <v>0</v>
      </c>
      <c r="AG722" s="11">
        <f t="shared" si="1711"/>
        <v>0.01613893504</v>
      </c>
      <c r="AH722" s="11">
        <f t="shared" si="1712"/>
        <v>0.9679825951</v>
      </c>
    </row>
    <row r="723" hidden="1">
      <c r="A723" s="8">
        <v>0.0</v>
      </c>
      <c r="B723" s="8">
        <v>3.0</v>
      </c>
      <c r="C723" s="8" t="s">
        <v>28</v>
      </c>
      <c r="D723" s="9"/>
      <c r="E723" s="8">
        <v>15.5</v>
      </c>
      <c r="F723" s="8" t="s">
        <v>33</v>
      </c>
      <c r="G723" s="8">
        <v>0.0</v>
      </c>
      <c r="H723" s="8">
        <v>0.0</v>
      </c>
      <c r="I723" s="8"/>
      <c r="J723" s="8"/>
      <c r="K723" s="9"/>
      <c r="L723" s="9"/>
      <c r="M723" s="9"/>
      <c r="N723" s="9"/>
      <c r="O723" s="9"/>
      <c r="P723" s="9"/>
    </row>
    <row r="724">
      <c r="A724" s="12">
        <v>0.0</v>
      </c>
      <c r="B724" s="12">
        <v>3.0</v>
      </c>
      <c r="C724" s="12" t="s">
        <v>28</v>
      </c>
      <c r="D724" s="12">
        <v>33.0</v>
      </c>
      <c r="E724" s="12">
        <v>7.775</v>
      </c>
      <c r="F724" s="12" t="s">
        <v>29</v>
      </c>
      <c r="G724" s="12">
        <v>0.0</v>
      </c>
      <c r="H724" s="12">
        <v>0.0</v>
      </c>
      <c r="I724" s="12">
        <f t="shared" ref="I724:I731" si="1718">D724:D1003/$D$1</f>
        <v>0.4125</v>
      </c>
      <c r="J724" s="12">
        <f t="shared" ref="J724:J731" si="1719">LOG10(E724:E1003 +1)</f>
        <v>0.9432471251</v>
      </c>
      <c r="K724" s="13">
        <f t="shared" ref="K724:K731" si="1720">IF(B724=1, 1, 0)</f>
        <v>0</v>
      </c>
      <c r="L724" s="13">
        <f t="shared" ref="L724:L731" si="1721">IF(B724=2, 1, 0)</f>
        <v>0</v>
      </c>
      <c r="M724" s="13">
        <f t="shared" ref="M724:M731" si="1722">IF(F724="S", 1, 0)</f>
        <v>1</v>
      </c>
      <c r="N724" s="13">
        <f t="shared" ref="N724:N731" si="1723">IF(F724="C", 1,0)</f>
        <v>0</v>
      </c>
      <c r="O724" s="13">
        <f t="shared" ref="O724:O731" si="1724">IF(C724="male", 1,0)</f>
        <v>1</v>
      </c>
      <c r="P724" s="12">
        <v>1.0</v>
      </c>
      <c r="AC724" s="11">
        <f t="shared" ref="AC724:AC731" si="1725">SUMPRODUCT(G724:P724, $R$5:$AA$5)</f>
        <v>0.4662395649</v>
      </c>
      <c r="AD724" s="11">
        <f t="shared" ref="AD724:AD731" si="1726">SUMPRODUCT(G724:P724, $R$6:$AA$6)</f>
        <v>-0.7786238696</v>
      </c>
      <c r="AE724" s="11">
        <f t="shared" ref="AE724:AF724" si="1717">IF(AC724&lt;0,0,AC724)</f>
        <v>0.4662395649</v>
      </c>
      <c r="AF724" s="11">
        <f t="shared" si="1717"/>
        <v>0</v>
      </c>
      <c r="AG724" s="11">
        <f t="shared" ref="AG724:AG731" si="1728">AE724+AF724</f>
        <v>0.4662395649</v>
      </c>
      <c r="AH724" s="11">
        <f t="shared" ref="AH724:AH731" si="1729">(A724-AG724)^2</f>
        <v>0.2173793319</v>
      </c>
    </row>
    <row r="725">
      <c r="A725" s="8">
        <v>1.0</v>
      </c>
      <c r="B725" s="8">
        <v>2.0</v>
      </c>
      <c r="C725" s="8" t="s">
        <v>30</v>
      </c>
      <c r="D725" s="8">
        <v>6.0</v>
      </c>
      <c r="E725" s="8">
        <v>33.0</v>
      </c>
      <c r="F725" s="8" t="s">
        <v>29</v>
      </c>
      <c r="G725" s="8">
        <v>0.0</v>
      </c>
      <c r="H725" s="8">
        <v>1.0</v>
      </c>
      <c r="I725" s="8">
        <f t="shared" si="1718"/>
        <v>0.075</v>
      </c>
      <c r="J725" s="8">
        <f t="shared" si="1719"/>
        <v>1.531478917</v>
      </c>
      <c r="K725" s="9">
        <f t="shared" si="1720"/>
        <v>0</v>
      </c>
      <c r="L725" s="9">
        <f t="shared" si="1721"/>
        <v>1</v>
      </c>
      <c r="M725" s="9">
        <f t="shared" si="1722"/>
        <v>1</v>
      </c>
      <c r="N725" s="9">
        <f t="shared" si="1723"/>
        <v>0</v>
      </c>
      <c r="O725" s="9">
        <f t="shared" si="1724"/>
        <v>0</v>
      </c>
      <c r="P725" s="8">
        <v>1.0</v>
      </c>
      <c r="AC725" s="11">
        <f t="shared" si="1725"/>
        <v>-0.2882134251</v>
      </c>
      <c r="AD725" s="11">
        <f t="shared" si="1726"/>
        <v>-1.177550036</v>
      </c>
      <c r="AE725" s="11">
        <f t="shared" ref="AE725:AF725" si="1727">IF(AC725&lt;0,0,AC725)</f>
        <v>0</v>
      </c>
      <c r="AF725" s="11">
        <f t="shared" si="1727"/>
        <v>0</v>
      </c>
      <c r="AG725" s="11">
        <f t="shared" si="1728"/>
        <v>0</v>
      </c>
      <c r="AH725" s="11">
        <f t="shared" si="1729"/>
        <v>1</v>
      </c>
    </row>
    <row r="726">
      <c r="A726" s="12">
        <v>0.0</v>
      </c>
      <c r="B726" s="12">
        <v>3.0</v>
      </c>
      <c r="C726" s="12" t="s">
        <v>28</v>
      </c>
      <c r="D726" s="12">
        <v>17.0</v>
      </c>
      <c r="E726" s="12">
        <v>7.0542</v>
      </c>
      <c r="F726" s="12" t="s">
        <v>29</v>
      </c>
      <c r="G726" s="12">
        <v>1.0</v>
      </c>
      <c r="H726" s="12">
        <v>0.0</v>
      </c>
      <c r="I726" s="12">
        <f t="shared" si="1718"/>
        <v>0.2125</v>
      </c>
      <c r="J726" s="12">
        <f t="shared" si="1719"/>
        <v>0.9060224097</v>
      </c>
      <c r="K726" s="13">
        <f t="shared" si="1720"/>
        <v>0</v>
      </c>
      <c r="L726" s="13">
        <f t="shared" si="1721"/>
        <v>0</v>
      </c>
      <c r="M726" s="13">
        <f t="shared" si="1722"/>
        <v>1</v>
      </c>
      <c r="N726" s="13">
        <f t="shared" si="1723"/>
        <v>0</v>
      </c>
      <c r="O726" s="13">
        <f t="shared" si="1724"/>
        <v>1</v>
      </c>
      <c r="P726" s="12">
        <v>1.0</v>
      </c>
      <c r="AC726" s="11">
        <f t="shared" si="1725"/>
        <v>0.5714373561</v>
      </c>
      <c r="AD726" s="11">
        <f t="shared" si="1726"/>
        <v>-0.3648411641</v>
      </c>
      <c r="AE726" s="11">
        <f t="shared" ref="AE726:AF726" si="1730">IF(AC726&lt;0,0,AC726)</f>
        <v>0.5714373561</v>
      </c>
      <c r="AF726" s="11">
        <f t="shared" si="1730"/>
        <v>0</v>
      </c>
      <c r="AG726" s="11">
        <f t="shared" si="1728"/>
        <v>0.5714373561</v>
      </c>
      <c r="AH726" s="11">
        <f t="shared" si="1729"/>
        <v>0.3265406519</v>
      </c>
    </row>
    <row r="727">
      <c r="A727" s="8">
        <v>0.0</v>
      </c>
      <c r="B727" s="8">
        <v>2.0</v>
      </c>
      <c r="C727" s="8" t="s">
        <v>28</v>
      </c>
      <c r="D727" s="8">
        <v>34.0</v>
      </c>
      <c r="E727" s="8">
        <v>13.0</v>
      </c>
      <c r="F727" s="8" t="s">
        <v>29</v>
      </c>
      <c r="G727" s="8">
        <v>0.0</v>
      </c>
      <c r="H727" s="8">
        <v>0.0</v>
      </c>
      <c r="I727" s="8">
        <f t="shared" si="1718"/>
        <v>0.425</v>
      </c>
      <c r="J727" s="8">
        <f t="shared" si="1719"/>
        <v>1.146128036</v>
      </c>
      <c r="K727" s="9">
        <f t="shared" si="1720"/>
        <v>0</v>
      </c>
      <c r="L727" s="9">
        <f t="shared" si="1721"/>
        <v>1</v>
      </c>
      <c r="M727" s="9">
        <f t="shared" si="1722"/>
        <v>1</v>
      </c>
      <c r="N727" s="9">
        <f t="shared" si="1723"/>
        <v>0</v>
      </c>
      <c r="O727" s="9">
        <f t="shared" si="1724"/>
        <v>1</v>
      </c>
      <c r="P727" s="8">
        <v>1.0</v>
      </c>
      <c r="AC727" s="11">
        <f t="shared" si="1725"/>
        <v>0.3129795338</v>
      </c>
      <c r="AD727" s="11">
        <f t="shared" si="1726"/>
        <v>-1.045717323</v>
      </c>
      <c r="AE727" s="11">
        <f t="shared" ref="AE727:AF727" si="1731">IF(AC727&lt;0,0,AC727)</f>
        <v>0.3129795338</v>
      </c>
      <c r="AF727" s="11">
        <f t="shared" si="1731"/>
        <v>0</v>
      </c>
      <c r="AG727" s="11">
        <f t="shared" si="1728"/>
        <v>0.3129795338</v>
      </c>
      <c r="AH727" s="11">
        <f t="shared" si="1729"/>
        <v>0.09795618858</v>
      </c>
    </row>
    <row r="728">
      <c r="A728" s="12">
        <v>0.0</v>
      </c>
      <c r="B728" s="12">
        <v>2.0</v>
      </c>
      <c r="C728" s="12" t="s">
        <v>28</v>
      </c>
      <c r="D728" s="12">
        <v>50.0</v>
      </c>
      <c r="E728" s="12">
        <v>13.0</v>
      </c>
      <c r="F728" s="12" t="s">
        <v>29</v>
      </c>
      <c r="G728" s="12">
        <v>0.0</v>
      </c>
      <c r="H728" s="12">
        <v>0.0</v>
      </c>
      <c r="I728" s="12">
        <f t="shared" si="1718"/>
        <v>0.625</v>
      </c>
      <c r="J728" s="12">
        <f t="shared" si="1719"/>
        <v>1.146128036</v>
      </c>
      <c r="K728" s="13">
        <f t="shared" si="1720"/>
        <v>0</v>
      </c>
      <c r="L728" s="13">
        <f t="shared" si="1721"/>
        <v>1</v>
      </c>
      <c r="M728" s="13">
        <f t="shared" si="1722"/>
        <v>1</v>
      </c>
      <c r="N728" s="13">
        <f t="shared" si="1723"/>
        <v>0</v>
      </c>
      <c r="O728" s="13">
        <f t="shared" si="1724"/>
        <v>1</v>
      </c>
      <c r="P728" s="12">
        <v>1.0</v>
      </c>
      <c r="AC728" s="11">
        <f t="shared" si="1725"/>
        <v>0.3528673845</v>
      </c>
      <c r="AD728" s="11">
        <f t="shared" si="1726"/>
        <v>-1.088766643</v>
      </c>
      <c r="AE728" s="11">
        <f t="shared" ref="AE728:AF728" si="1732">IF(AC728&lt;0,0,AC728)</f>
        <v>0.3528673845</v>
      </c>
      <c r="AF728" s="11">
        <f t="shared" si="1732"/>
        <v>0</v>
      </c>
      <c r="AG728" s="11">
        <f t="shared" si="1728"/>
        <v>0.3528673845</v>
      </c>
      <c r="AH728" s="11">
        <f t="shared" si="1729"/>
        <v>0.1245153911</v>
      </c>
    </row>
    <row r="729">
      <c r="A729" s="8">
        <v>1.0</v>
      </c>
      <c r="B729" s="8">
        <v>1.0</v>
      </c>
      <c r="C729" s="8" t="s">
        <v>28</v>
      </c>
      <c r="D729" s="8">
        <v>27.0</v>
      </c>
      <c r="E729" s="8">
        <v>53.1</v>
      </c>
      <c r="F729" s="8" t="s">
        <v>29</v>
      </c>
      <c r="G729" s="8">
        <v>1.0</v>
      </c>
      <c r="H729" s="8">
        <v>0.0</v>
      </c>
      <c r="I729" s="8">
        <f t="shared" si="1718"/>
        <v>0.3375</v>
      </c>
      <c r="J729" s="8">
        <f t="shared" si="1719"/>
        <v>1.733197265</v>
      </c>
      <c r="K729" s="9">
        <f t="shared" si="1720"/>
        <v>1</v>
      </c>
      <c r="L729" s="9">
        <f t="shared" si="1721"/>
        <v>0</v>
      </c>
      <c r="M729" s="9">
        <f t="shared" si="1722"/>
        <v>1</v>
      </c>
      <c r="N729" s="9">
        <f t="shared" si="1723"/>
        <v>0</v>
      </c>
      <c r="O729" s="9">
        <f t="shared" si="1724"/>
        <v>1</v>
      </c>
      <c r="P729" s="8">
        <v>1.0</v>
      </c>
      <c r="AC729" s="11">
        <f t="shared" si="1725"/>
        <v>-0.1097749</v>
      </c>
      <c r="AD729" s="11">
        <f t="shared" si="1726"/>
        <v>-0.6040586159</v>
      </c>
      <c r="AE729" s="11">
        <f t="shared" ref="AE729:AF729" si="1733">IF(AC729&lt;0,0,AC729)</f>
        <v>0</v>
      </c>
      <c r="AF729" s="11">
        <f t="shared" si="1733"/>
        <v>0</v>
      </c>
      <c r="AG729" s="11">
        <f t="shared" si="1728"/>
        <v>0</v>
      </c>
      <c r="AH729" s="11">
        <f t="shared" si="1729"/>
        <v>1</v>
      </c>
    </row>
    <row r="730">
      <c r="A730" s="12">
        <v>0.0</v>
      </c>
      <c r="B730" s="12">
        <v>3.0</v>
      </c>
      <c r="C730" s="12" t="s">
        <v>28</v>
      </c>
      <c r="D730" s="12">
        <v>20.0</v>
      </c>
      <c r="E730" s="12">
        <v>8.6625</v>
      </c>
      <c r="F730" s="12" t="s">
        <v>29</v>
      </c>
      <c r="G730" s="12">
        <v>0.0</v>
      </c>
      <c r="H730" s="12">
        <v>0.0</v>
      </c>
      <c r="I730" s="12">
        <f t="shared" si="1718"/>
        <v>0.25</v>
      </c>
      <c r="J730" s="12">
        <f t="shared" si="1719"/>
        <v>0.9850895069</v>
      </c>
      <c r="K730" s="13">
        <f t="shared" si="1720"/>
        <v>0</v>
      </c>
      <c r="L730" s="13">
        <f t="shared" si="1721"/>
        <v>0</v>
      </c>
      <c r="M730" s="13">
        <f t="shared" si="1722"/>
        <v>1</v>
      </c>
      <c r="N730" s="13">
        <f t="shared" si="1723"/>
        <v>0</v>
      </c>
      <c r="O730" s="13">
        <f t="shared" si="1724"/>
        <v>1</v>
      </c>
      <c r="P730" s="12">
        <v>1.0</v>
      </c>
      <c r="AC730" s="11">
        <f t="shared" si="1725"/>
        <v>0.41880667</v>
      </c>
      <c r="AD730" s="11">
        <f t="shared" si="1726"/>
        <v>-0.7553907046</v>
      </c>
      <c r="AE730" s="11">
        <f t="shared" ref="AE730:AF730" si="1734">IF(AC730&lt;0,0,AC730)</f>
        <v>0.41880667</v>
      </c>
      <c r="AF730" s="11">
        <f t="shared" si="1734"/>
        <v>0</v>
      </c>
      <c r="AG730" s="11">
        <f t="shared" si="1728"/>
        <v>0.41880667</v>
      </c>
      <c r="AH730" s="11">
        <f t="shared" si="1729"/>
        <v>0.1753990268</v>
      </c>
    </row>
    <row r="731">
      <c r="A731" s="8">
        <v>1.0</v>
      </c>
      <c r="B731" s="8">
        <v>2.0</v>
      </c>
      <c r="C731" s="8" t="s">
        <v>30</v>
      </c>
      <c r="D731" s="8">
        <v>30.0</v>
      </c>
      <c r="E731" s="8">
        <v>21.0</v>
      </c>
      <c r="F731" s="8" t="s">
        <v>29</v>
      </c>
      <c r="G731" s="8">
        <v>3.0</v>
      </c>
      <c r="H731" s="8">
        <v>0.0</v>
      </c>
      <c r="I731" s="8">
        <f t="shared" si="1718"/>
        <v>0.375</v>
      </c>
      <c r="J731" s="8">
        <f t="shared" si="1719"/>
        <v>1.342422681</v>
      </c>
      <c r="K731" s="9">
        <f t="shared" si="1720"/>
        <v>0</v>
      </c>
      <c r="L731" s="9">
        <f t="shared" si="1721"/>
        <v>1</v>
      </c>
      <c r="M731" s="9">
        <f t="shared" si="1722"/>
        <v>1</v>
      </c>
      <c r="N731" s="9">
        <f t="shared" si="1723"/>
        <v>0</v>
      </c>
      <c r="O731" s="9">
        <f t="shared" si="1724"/>
        <v>0</v>
      </c>
      <c r="P731" s="8">
        <v>1.0</v>
      </c>
      <c r="AC731" s="11">
        <f t="shared" si="1725"/>
        <v>0.3176201411</v>
      </c>
      <c r="AD731" s="11">
        <f t="shared" si="1726"/>
        <v>0.1559270103</v>
      </c>
      <c r="AE731" s="11">
        <f t="shared" ref="AE731:AF731" si="1735">IF(AC731&lt;0,0,AC731)</f>
        <v>0.3176201411</v>
      </c>
      <c r="AF731" s="11">
        <f t="shared" si="1735"/>
        <v>0.1559270103</v>
      </c>
      <c r="AG731" s="11">
        <f t="shared" si="1728"/>
        <v>0.4735471514</v>
      </c>
      <c r="AH731" s="11">
        <f t="shared" si="1729"/>
        <v>0.2771526018</v>
      </c>
    </row>
    <row r="732" hidden="1">
      <c r="A732" s="12">
        <v>1.0</v>
      </c>
      <c r="B732" s="12">
        <v>3.0</v>
      </c>
      <c r="C732" s="12" t="s">
        <v>30</v>
      </c>
      <c r="D732" s="13"/>
      <c r="E732" s="12">
        <v>7.7375</v>
      </c>
      <c r="F732" s="12" t="s">
        <v>33</v>
      </c>
      <c r="G732" s="12">
        <v>0.0</v>
      </c>
      <c r="H732" s="12">
        <v>0.0</v>
      </c>
      <c r="I732" s="12"/>
      <c r="J732" s="12"/>
      <c r="K732" s="13"/>
      <c r="L732" s="13"/>
      <c r="M732" s="13"/>
      <c r="N732" s="13"/>
      <c r="O732" s="13"/>
      <c r="P732" s="13"/>
    </row>
    <row r="733">
      <c r="A733" s="8">
        <v>0.0</v>
      </c>
      <c r="B733" s="8">
        <v>2.0</v>
      </c>
      <c r="C733" s="8" t="s">
        <v>28</v>
      </c>
      <c r="D733" s="8">
        <v>25.0</v>
      </c>
      <c r="E733" s="8">
        <v>26.0</v>
      </c>
      <c r="F733" s="8" t="s">
        <v>29</v>
      </c>
      <c r="G733" s="8">
        <v>1.0</v>
      </c>
      <c r="H733" s="8">
        <v>0.0</v>
      </c>
      <c r="I733" s="8">
        <f t="shared" ref="I733:I736" si="1737">D733:D1003/$D$1</f>
        <v>0.3125</v>
      </c>
      <c r="J733" s="8">
        <f t="shared" ref="J733:J736" si="1738">LOG10(E733:E1003 +1)</f>
        <v>1.431363764</v>
      </c>
      <c r="K733" s="9">
        <f t="shared" ref="K733:K736" si="1739">IF(B733=1, 1, 0)</f>
        <v>0</v>
      </c>
      <c r="L733" s="9">
        <f t="shared" ref="L733:L736" si="1740">IF(B733=2, 1, 0)</f>
        <v>1</v>
      </c>
      <c r="M733" s="9">
        <f t="shared" ref="M733:M736" si="1741">IF(F733="S", 1, 0)</f>
        <v>1</v>
      </c>
      <c r="N733" s="9">
        <f t="shared" ref="N733:N736" si="1742">IF(F733="C", 1,0)</f>
        <v>0</v>
      </c>
      <c r="O733" s="9">
        <f t="shared" ref="O733:O736" si="1743">IF(C733="male", 1,0)</f>
        <v>1</v>
      </c>
      <c r="P733" s="8">
        <v>1.0</v>
      </c>
      <c r="AC733" s="11">
        <f t="shared" ref="AC733:AC736" si="1744">SUMPRODUCT(G733:P733, $R$5:$AA$5)</f>
        <v>0.3198449147</v>
      </c>
      <c r="AD733" s="11">
        <f t="shared" ref="AD733:AD736" si="1745">SUMPRODUCT(G733:P733, $R$6:$AA$6)</f>
        <v>-0.741277568</v>
      </c>
      <c r="AE733" s="11">
        <f t="shared" ref="AE733:AF733" si="1736">IF(AC733&lt;0,0,AC733)</f>
        <v>0.3198449147</v>
      </c>
      <c r="AF733" s="11">
        <f t="shared" si="1736"/>
        <v>0</v>
      </c>
      <c r="AG733" s="11">
        <f t="shared" ref="AG733:AG736" si="1747">AE733+AF733</f>
        <v>0.3198449147</v>
      </c>
      <c r="AH733" s="11">
        <f t="shared" ref="AH733:AH736" si="1748">(A733-AG733)^2</f>
        <v>0.1023007695</v>
      </c>
    </row>
    <row r="734">
      <c r="A734" s="12">
        <v>0.0</v>
      </c>
      <c r="B734" s="12">
        <v>3.0</v>
      </c>
      <c r="C734" s="12" t="s">
        <v>30</v>
      </c>
      <c r="D734" s="12">
        <v>25.0</v>
      </c>
      <c r="E734" s="12">
        <v>7.925</v>
      </c>
      <c r="F734" s="12" t="s">
        <v>29</v>
      </c>
      <c r="G734" s="12">
        <v>1.0</v>
      </c>
      <c r="H734" s="12">
        <v>0.0</v>
      </c>
      <c r="I734" s="12">
        <f t="shared" si="1737"/>
        <v>0.3125</v>
      </c>
      <c r="J734" s="12">
        <f t="shared" si="1738"/>
        <v>0.9506082248</v>
      </c>
      <c r="K734" s="13">
        <f t="shared" si="1739"/>
        <v>0</v>
      </c>
      <c r="L734" s="13">
        <f t="shared" si="1740"/>
        <v>0</v>
      </c>
      <c r="M734" s="13">
        <f t="shared" si="1741"/>
        <v>1</v>
      </c>
      <c r="N734" s="13">
        <f t="shared" si="1742"/>
        <v>0</v>
      </c>
      <c r="O734" s="13">
        <f t="shared" si="1743"/>
        <v>0</v>
      </c>
      <c r="P734" s="12">
        <v>1.0</v>
      </c>
      <c r="AC734" s="11">
        <f t="shared" si="1744"/>
        <v>0.2653077873</v>
      </c>
      <c r="AD734" s="11">
        <f t="shared" si="1745"/>
        <v>-0.2337570919</v>
      </c>
      <c r="AE734" s="11">
        <f t="shared" ref="AE734:AF734" si="1746">IF(AC734&lt;0,0,AC734)</f>
        <v>0.2653077873</v>
      </c>
      <c r="AF734" s="11">
        <f t="shared" si="1746"/>
        <v>0</v>
      </c>
      <c r="AG734" s="11">
        <f t="shared" si="1747"/>
        <v>0.2653077873</v>
      </c>
      <c r="AH734" s="11">
        <f t="shared" si="1748"/>
        <v>0.070388222</v>
      </c>
    </row>
    <row r="735">
      <c r="A735" s="8">
        <v>1.0</v>
      </c>
      <c r="B735" s="8">
        <v>1.0</v>
      </c>
      <c r="C735" s="8" t="s">
        <v>30</v>
      </c>
      <c r="D735" s="8">
        <v>29.0</v>
      </c>
      <c r="E735" s="8">
        <v>211.3375</v>
      </c>
      <c r="F735" s="8" t="s">
        <v>29</v>
      </c>
      <c r="G735" s="8">
        <v>0.0</v>
      </c>
      <c r="H735" s="8">
        <v>0.0</v>
      </c>
      <c r="I735" s="8">
        <f t="shared" si="1737"/>
        <v>0.3625</v>
      </c>
      <c r="J735" s="8">
        <f t="shared" si="1738"/>
        <v>2.3270267</v>
      </c>
      <c r="K735" s="9">
        <f t="shared" si="1739"/>
        <v>1</v>
      </c>
      <c r="L735" s="9">
        <f t="shared" si="1740"/>
        <v>0</v>
      </c>
      <c r="M735" s="9">
        <f t="shared" si="1741"/>
        <v>1</v>
      </c>
      <c r="N735" s="9">
        <f t="shared" si="1742"/>
        <v>0</v>
      </c>
      <c r="O735" s="9">
        <f t="shared" si="1743"/>
        <v>0</v>
      </c>
      <c r="P735" s="8">
        <v>1.0</v>
      </c>
      <c r="AC735" s="11">
        <f t="shared" si="1744"/>
        <v>-0.7597946708</v>
      </c>
      <c r="AD735" s="11">
        <f t="shared" si="1745"/>
        <v>-0.9712789736</v>
      </c>
      <c r="AE735" s="11">
        <f t="shared" ref="AE735:AF735" si="1749">IF(AC735&lt;0,0,AC735)</f>
        <v>0</v>
      </c>
      <c r="AF735" s="11">
        <f t="shared" si="1749"/>
        <v>0</v>
      </c>
      <c r="AG735" s="11">
        <f t="shared" si="1747"/>
        <v>0</v>
      </c>
      <c r="AH735" s="11">
        <f t="shared" si="1748"/>
        <v>1</v>
      </c>
    </row>
    <row r="736">
      <c r="A736" s="12">
        <v>0.0</v>
      </c>
      <c r="B736" s="12">
        <v>3.0</v>
      </c>
      <c r="C736" s="12" t="s">
        <v>28</v>
      </c>
      <c r="D736" s="12">
        <v>11.0</v>
      </c>
      <c r="E736" s="12">
        <v>18.7875</v>
      </c>
      <c r="F736" s="12" t="s">
        <v>31</v>
      </c>
      <c r="G736" s="12">
        <v>0.0</v>
      </c>
      <c r="H736" s="12">
        <v>0.0</v>
      </c>
      <c r="I736" s="12">
        <f t="shared" si="1737"/>
        <v>0.1375</v>
      </c>
      <c r="J736" s="12">
        <f t="shared" si="1738"/>
        <v>1.296390928</v>
      </c>
      <c r="K736" s="13">
        <f t="shared" si="1739"/>
        <v>0</v>
      </c>
      <c r="L736" s="13">
        <f t="shared" si="1740"/>
        <v>0</v>
      </c>
      <c r="M736" s="13">
        <f t="shared" si="1741"/>
        <v>0</v>
      </c>
      <c r="N736" s="13">
        <f t="shared" si="1742"/>
        <v>1</v>
      </c>
      <c r="O736" s="13">
        <f t="shared" si="1743"/>
        <v>1</v>
      </c>
      <c r="P736" s="12">
        <v>1.0</v>
      </c>
      <c r="AC736" s="11">
        <f t="shared" si="1744"/>
        <v>-0.003048103141</v>
      </c>
      <c r="AD736" s="11">
        <f t="shared" si="1745"/>
        <v>-0.1149196281</v>
      </c>
      <c r="AE736" s="11">
        <f t="shared" ref="AE736:AF736" si="1750">IF(AC736&lt;0,0,AC736)</f>
        <v>0</v>
      </c>
      <c r="AF736" s="11">
        <f t="shared" si="1750"/>
        <v>0</v>
      </c>
      <c r="AG736" s="11">
        <f t="shared" si="1747"/>
        <v>0</v>
      </c>
      <c r="AH736" s="11">
        <f t="shared" si="1748"/>
        <v>0</v>
      </c>
    </row>
    <row r="737" hidden="1">
      <c r="A737" s="8">
        <v>0.0</v>
      </c>
      <c r="B737" s="8">
        <v>2.0</v>
      </c>
      <c r="C737" s="8" t="s">
        <v>28</v>
      </c>
      <c r="D737" s="9"/>
      <c r="E737" s="8">
        <v>0.0</v>
      </c>
      <c r="F737" s="8" t="s">
        <v>29</v>
      </c>
      <c r="G737" s="8">
        <v>0.0</v>
      </c>
      <c r="H737" s="8">
        <v>0.0</v>
      </c>
      <c r="I737" s="8"/>
      <c r="J737" s="8"/>
      <c r="K737" s="9"/>
      <c r="L737" s="9"/>
      <c r="M737" s="9"/>
      <c r="N737" s="9"/>
      <c r="O737" s="9"/>
      <c r="P737" s="9"/>
    </row>
    <row r="738">
      <c r="A738" s="12">
        <v>0.0</v>
      </c>
      <c r="B738" s="12">
        <v>2.0</v>
      </c>
      <c r="C738" s="12" t="s">
        <v>28</v>
      </c>
      <c r="D738" s="12">
        <v>23.0</v>
      </c>
      <c r="E738" s="12">
        <v>13.0</v>
      </c>
      <c r="F738" s="12" t="s">
        <v>29</v>
      </c>
      <c r="G738" s="12">
        <v>0.0</v>
      </c>
      <c r="H738" s="12">
        <v>0.0</v>
      </c>
      <c r="I738" s="12">
        <f t="shared" ref="I738:I742" si="1752">D738:D1003/$D$1</f>
        <v>0.2875</v>
      </c>
      <c r="J738" s="12">
        <f t="shared" ref="J738:J742" si="1753">LOG10(E738:E1003 +1)</f>
        <v>1.146128036</v>
      </c>
      <c r="K738" s="13">
        <f t="shared" ref="K738:K742" si="1754">IF(B738=1, 1, 0)</f>
        <v>0</v>
      </c>
      <c r="L738" s="13">
        <f t="shared" ref="L738:L742" si="1755">IF(B738=2, 1, 0)</f>
        <v>1</v>
      </c>
      <c r="M738" s="13">
        <f t="shared" ref="M738:M742" si="1756">IF(F738="S", 1, 0)</f>
        <v>1</v>
      </c>
      <c r="N738" s="13">
        <f t="shared" ref="N738:N742" si="1757">IF(F738="C", 1,0)</f>
        <v>0</v>
      </c>
      <c r="O738" s="13">
        <f t="shared" ref="O738:O742" si="1758">IF(C738="male", 1,0)</f>
        <v>1</v>
      </c>
      <c r="P738" s="12">
        <v>1.0</v>
      </c>
      <c r="AC738" s="11">
        <f t="shared" ref="AC738:AC742" si="1759">SUMPRODUCT(G738:P738, $R$5:$AA$5)</f>
        <v>0.2855566364</v>
      </c>
      <c r="AD738" s="11">
        <f t="shared" ref="AD738:AD742" si="1760">SUMPRODUCT(G738:P738, $R$6:$AA$6)</f>
        <v>-1.016120915</v>
      </c>
      <c r="AE738" s="11">
        <f t="shared" ref="AE738:AF738" si="1751">IF(AC738&lt;0,0,AC738)</f>
        <v>0.2855566364</v>
      </c>
      <c r="AF738" s="11">
        <f t="shared" si="1751"/>
        <v>0</v>
      </c>
      <c r="AG738" s="11">
        <f t="shared" ref="AG738:AG742" si="1762">AE738+AF738</f>
        <v>0.2855566364</v>
      </c>
      <c r="AH738" s="11">
        <f t="shared" ref="AH738:AH742" si="1763">(A738-AG738)^2</f>
        <v>0.0815425926</v>
      </c>
    </row>
    <row r="739">
      <c r="A739" s="8">
        <v>0.0</v>
      </c>
      <c r="B739" s="8">
        <v>2.0</v>
      </c>
      <c r="C739" s="8" t="s">
        <v>28</v>
      </c>
      <c r="D739" s="8">
        <v>23.0</v>
      </c>
      <c r="E739" s="8">
        <v>13.0</v>
      </c>
      <c r="F739" s="8" t="s">
        <v>29</v>
      </c>
      <c r="G739" s="8">
        <v>0.0</v>
      </c>
      <c r="H739" s="8">
        <v>0.0</v>
      </c>
      <c r="I739" s="8">
        <f t="shared" si="1752"/>
        <v>0.2875</v>
      </c>
      <c r="J739" s="8">
        <f t="shared" si="1753"/>
        <v>1.146128036</v>
      </c>
      <c r="K739" s="9">
        <f t="shared" si="1754"/>
        <v>0</v>
      </c>
      <c r="L739" s="9">
        <f t="shared" si="1755"/>
        <v>1</v>
      </c>
      <c r="M739" s="9">
        <f t="shared" si="1756"/>
        <v>1</v>
      </c>
      <c r="N739" s="9">
        <f t="shared" si="1757"/>
        <v>0</v>
      </c>
      <c r="O739" s="9">
        <f t="shared" si="1758"/>
        <v>1</v>
      </c>
      <c r="P739" s="8">
        <v>1.0</v>
      </c>
      <c r="AC739" s="11">
        <f t="shared" si="1759"/>
        <v>0.2855566364</v>
      </c>
      <c r="AD739" s="11">
        <f t="shared" si="1760"/>
        <v>-1.016120915</v>
      </c>
      <c r="AE739" s="11">
        <f t="shared" ref="AE739:AF739" si="1761">IF(AC739&lt;0,0,AC739)</f>
        <v>0.2855566364</v>
      </c>
      <c r="AF739" s="11">
        <f t="shared" si="1761"/>
        <v>0</v>
      </c>
      <c r="AG739" s="11">
        <f t="shared" si="1762"/>
        <v>0.2855566364</v>
      </c>
      <c r="AH739" s="11">
        <f t="shared" si="1763"/>
        <v>0.0815425926</v>
      </c>
    </row>
    <row r="740">
      <c r="A740" s="12">
        <v>0.0</v>
      </c>
      <c r="B740" s="12">
        <v>3.0</v>
      </c>
      <c r="C740" s="12" t="s">
        <v>28</v>
      </c>
      <c r="D740" s="12">
        <v>28.5</v>
      </c>
      <c r="E740" s="12">
        <v>16.1</v>
      </c>
      <c r="F740" s="12" t="s">
        <v>29</v>
      </c>
      <c r="G740" s="12">
        <v>0.0</v>
      </c>
      <c r="H740" s="12">
        <v>0.0</v>
      </c>
      <c r="I740" s="12">
        <f t="shared" si="1752"/>
        <v>0.35625</v>
      </c>
      <c r="J740" s="12">
        <f t="shared" si="1753"/>
        <v>1.23299611</v>
      </c>
      <c r="K740" s="13">
        <f t="shared" si="1754"/>
        <v>0</v>
      </c>
      <c r="L740" s="13">
        <f t="shared" si="1755"/>
        <v>0</v>
      </c>
      <c r="M740" s="13">
        <f t="shared" si="1756"/>
        <v>1</v>
      </c>
      <c r="N740" s="13">
        <f t="shared" si="1757"/>
        <v>0</v>
      </c>
      <c r="O740" s="13">
        <f t="shared" si="1758"/>
        <v>1</v>
      </c>
      <c r="P740" s="12">
        <v>1.0</v>
      </c>
      <c r="AC740" s="11">
        <f t="shared" si="1759"/>
        <v>0.3509832091</v>
      </c>
      <c r="AD740" s="11">
        <f t="shared" si="1760"/>
        <v>-0.8478436008</v>
      </c>
      <c r="AE740" s="11">
        <f t="shared" ref="AE740:AF740" si="1764">IF(AC740&lt;0,0,AC740)</f>
        <v>0.3509832091</v>
      </c>
      <c r="AF740" s="11">
        <f t="shared" si="1764"/>
        <v>0</v>
      </c>
      <c r="AG740" s="11">
        <f t="shared" si="1762"/>
        <v>0.3509832091</v>
      </c>
      <c r="AH740" s="11">
        <f t="shared" si="1763"/>
        <v>0.123189213</v>
      </c>
    </row>
    <row r="741">
      <c r="A741" s="8">
        <v>0.0</v>
      </c>
      <c r="B741" s="8">
        <v>3.0</v>
      </c>
      <c r="C741" s="8" t="s">
        <v>30</v>
      </c>
      <c r="D741" s="8">
        <v>48.0</v>
      </c>
      <c r="E741" s="8">
        <v>34.375</v>
      </c>
      <c r="F741" s="8" t="s">
        <v>29</v>
      </c>
      <c r="G741" s="8">
        <v>1.0</v>
      </c>
      <c r="H741" s="8">
        <v>3.0</v>
      </c>
      <c r="I741" s="8">
        <f t="shared" si="1752"/>
        <v>0.6</v>
      </c>
      <c r="J741" s="8">
        <f t="shared" si="1753"/>
        <v>1.548696449</v>
      </c>
      <c r="K741" s="9">
        <f t="shared" si="1754"/>
        <v>0</v>
      </c>
      <c r="L741" s="9">
        <f t="shared" si="1755"/>
        <v>0</v>
      </c>
      <c r="M741" s="9">
        <f t="shared" si="1756"/>
        <v>1</v>
      </c>
      <c r="N741" s="9">
        <f t="shared" si="1757"/>
        <v>0</v>
      </c>
      <c r="O741" s="9">
        <f t="shared" si="1758"/>
        <v>0</v>
      </c>
      <c r="P741" s="8">
        <v>1.0</v>
      </c>
      <c r="AC741" s="11">
        <f t="shared" si="1759"/>
        <v>-0.1409839303</v>
      </c>
      <c r="AD741" s="11">
        <f t="shared" si="1760"/>
        <v>-1.25590645</v>
      </c>
      <c r="AE741" s="11">
        <f t="shared" ref="AE741:AF741" si="1765">IF(AC741&lt;0,0,AC741)</f>
        <v>0</v>
      </c>
      <c r="AF741" s="11">
        <f t="shared" si="1765"/>
        <v>0</v>
      </c>
      <c r="AG741" s="11">
        <f t="shared" si="1762"/>
        <v>0</v>
      </c>
      <c r="AH741" s="11">
        <f t="shared" si="1763"/>
        <v>0</v>
      </c>
    </row>
    <row r="742">
      <c r="A742" s="12">
        <v>1.0</v>
      </c>
      <c r="B742" s="12">
        <v>1.0</v>
      </c>
      <c r="C742" s="12" t="s">
        <v>28</v>
      </c>
      <c r="D742" s="12">
        <v>35.0</v>
      </c>
      <c r="E742" s="12">
        <v>512.3292</v>
      </c>
      <c r="F742" s="12" t="s">
        <v>31</v>
      </c>
      <c r="G742" s="12">
        <v>0.0</v>
      </c>
      <c r="H742" s="12">
        <v>0.0</v>
      </c>
      <c r="I742" s="12">
        <f t="shared" si="1752"/>
        <v>0.4375</v>
      </c>
      <c r="J742" s="12">
        <f t="shared" si="1753"/>
        <v>2.710395969</v>
      </c>
      <c r="K742" s="13">
        <f t="shared" si="1754"/>
        <v>1</v>
      </c>
      <c r="L742" s="13">
        <f t="shared" si="1755"/>
        <v>0</v>
      </c>
      <c r="M742" s="13">
        <f t="shared" si="1756"/>
        <v>0</v>
      </c>
      <c r="N742" s="13">
        <f t="shared" si="1757"/>
        <v>1</v>
      </c>
      <c r="O742" s="13">
        <f t="shared" si="1758"/>
        <v>1</v>
      </c>
      <c r="P742" s="12">
        <v>1.0</v>
      </c>
      <c r="AC742" s="11">
        <f t="shared" si="1759"/>
        <v>-0.8600670066</v>
      </c>
      <c r="AD742" s="11">
        <f t="shared" si="1760"/>
        <v>-0.5565179614</v>
      </c>
      <c r="AE742" s="11">
        <f t="shared" ref="AE742:AF742" si="1766">IF(AC742&lt;0,0,AC742)</f>
        <v>0</v>
      </c>
      <c r="AF742" s="11">
        <f t="shared" si="1766"/>
        <v>0</v>
      </c>
      <c r="AG742" s="11">
        <f t="shared" si="1762"/>
        <v>0</v>
      </c>
      <c r="AH742" s="11">
        <f t="shared" si="1763"/>
        <v>1</v>
      </c>
    </row>
    <row r="743" hidden="1">
      <c r="A743" s="8">
        <v>0.0</v>
      </c>
      <c r="B743" s="8">
        <v>3.0</v>
      </c>
      <c r="C743" s="8" t="s">
        <v>28</v>
      </c>
      <c r="D743" s="9"/>
      <c r="E743" s="8">
        <v>7.8958</v>
      </c>
      <c r="F743" s="8" t="s">
        <v>29</v>
      </c>
      <c r="G743" s="8">
        <v>0.0</v>
      </c>
      <c r="H743" s="8">
        <v>0.0</v>
      </c>
      <c r="I743" s="8"/>
      <c r="J743" s="8"/>
      <c r="K743" s="9"/>
      <c r="L743" s="9"/>
      <c r="M743" s="9"/>
      <c r="N743" s="9"/>
      <c r="O743" s="9"/>
      <c r="P743" s="9"/>
    </row>
    <row r="744" hidden="1">
      <c r="A744" s="12">
        <v>0.0</v>
      </c>
      <c r="B744" s="12">
        <v>3.0</v>
      </c>
      <c r="C744" s="12" t="s">
        <v>28</v>
      </c>
      <c r="D744" s="13"/>
      <c r="E744" s="12">
        <v>7.8958</v>
      </c>
      <c r="F744" s="12" t="s">
        <v>29</v>
      </c>
      <c r="G744" s="12">
        <v>0.0</v>
      </c>
      <c r="H744" s="12">
        <v>0.0</v>
      </c>
      <c r="I744" s="12"/>
      <c r="J744" s="12"/>
      <c r="K744" s="13"/>
      <c r="L744" s="13"/>
      <c r="M744" s="13"/>
      <c r="N744" s="13"/>
      <c r="O744" s="13"/>
      <c r="P744" s="13"/>
    </row>
    <row r="745" hidden="1">
      <c r="A745" s="8">
        <v>1.0</v>
      </c>
      <c r="B745" s="8">
        <v>1.0</v>
      </c>
      <c r="C745" s="8" t="s">
        <v>28</v>
      </c>
      <c r="D745" s="9"/>
      <c r="E745" s="8">
        <v>30.0</v>
      </c>
      <c r="F745" s="8" t="s">
        <v>29</v>
      </c>
      <c r="G745" s="8">
        <v>0.0</v>
      </c>
      <c r="H745" s="8">
        <v>0.0</v>
      </c>
      <c r="I745" s="8"/>
      <c r="J745" s="8"/>
      <c r="K745" s="9"/>
      <c r="L745" s="9"/>
      <c r="M745" s="9"/>
      <c r="N745" s="9"/>
      <c r="O745" s="9"/>
      <c r="P745" s="9"/>
    </row>
    <row r="746">
      <c r="A746" s="12">
        <v>0.0</v>
      </c>
      <c r="B746" s="12">
        <v>1.0</v>
      </c>
      <c r="C746" s="12" t="s">
        <v>28</v>
      </c>
      <c r="D746" s="12">
        <v>36.0</v>
      </c>
      <c r="E746" s="12">
        <v>78.85</v>
      </c>
      <c r="F746" s="12" t="s">
        <v>29</v>
      </c>
      <c r="G746" s="12">
        <v>1.0</v>
      </c>
      <c r="H746" s="12">
        <v>0.0</v>
      </c>
      <c r="I746" s="12">
        <f t="shared" ref="I746:I764" si="1768">D746:D1003/$D$1</f>
        <v>0.45</v>
      </c>
      <c r="J746" s="12">
        <f t="shared" ref="J746:J764" si="1769">LOG10(E746:E1003 +1)</f>
        <v>1.90227492</v>
      </c>
      <c r="K746" s="13">
        <f t="shared" ref="K746:K764" si="1770">IF(B746=1, 1, 0)</f>
        <v>1</v>
      </c>
      <c r="L746" s="13">
        <f t="shared" ref="L746:L764" si="1771">IF(B746=2, 1, 0)</f>
        <v>0</v>
      </c>
      <c r="M746" s="13">
        <f t="shared" ref="M746:M764" si="1772">IF(F746="S", 1, 0)</f>
        <v>1</v>
      </c>
      <c r="N746" s="13">
        <f t="shared" ref="N746:N764" si="1773">IF(F746="C", 1,0)</f>
        <v>0</v>
      </c>
      <c r="O746" s="13">
        <f t="shared" ref="O746:O764" si="1774">IF(C746="male", 1,0)</f>
        <v>1</v>
      </c>
      <c r="P746" s="12">
        <v>1.0</v>
      </c>
      <c r="AC746" s="11">
        <f t="shared" ref="AC746:AC764" si="1775">SUMPRODUCT(G746:P746, $R$5:$AA$5)</f>
        <v>-0.1480473728</v>
      </c>
      <c r="AD746" s="11">
        <f t="shared" ref="AD746:AD764" si="1776">SUMPRODUCT(G746:P746, $R$6:$AA$6)</f>
        <v>-0.675730929</v>
      </c>
      <c r="AE746" s="11">
        <f t="shared" ref="AE746:AF746" si="1767">IF(AC746&lt;0,0,AC746)</f>
        <v>0</v>
      </c>
      <c r="AF746" s="11">
        <f t="shared" si="1767"/>
        <v>0</v>
      </c>
      <c r="AG746" s="11">
        <f t="shared" ref="AG746:AG764" si="1778">AE746+AF746</f>
        <v>0</v>
      </c>
      <c r="AH746" s="11">
        <f t="shared" ref="AH746:AH764" si="1779">(A746-AG746)^2</f>
        <v>0</v>
      </c>
    </row>
    <row r="747">
      <c r="A747" s="8">
        <v>1.0</v>
      </c>
      <c r="B747" s="8">
        <v>1.0</v>
      </c>
      <c r="C747" s="8" t="s">
        <v>30</v>
      </c>
      <c r="D747" s="8">
        <v>21.0</v>
      </c>
      <c r="E747" s="8">
        <v>262.375</v>
      </c>
      <c r="F747" s="8" t="s">
        <v>31</v>
      </c>
      <c r="G747" s="8">
        <v>2.0</v>
      </c>
      <c r="H747" s="8">
        <v>2.0</v>
      </c>
      <c r="I747" s="8">
        <f t="shared" si="1768"/>
        <v>0.2625</v>
      </c>
      <c r="J747" s="8">
        <f t="shared" si="1769"/>
        <v>2.420574549</v>
      </c>
      <c r="K747" s="9">
        <f t="shared" si="1770"/>
        <v>1</v>
      </c>
      <c r="L747" s="9">
        <f t="shared" si="1771"/>
        <v>0</v>
      </c>
      <c r="M747" s="9">
        <f t="shared" si="1772"/>
        <v>0</v>
      </c>
      <c r="N747" s="9">
        <f t="shared" si="1773"/>
        <v>1</v>
      </c>
      <c r="O747" s="9">
        <f t="shared" si="1774"/>
        <v>0</v>
      </c>
      <c r="P747" s="8">
        <v>1.0</v>
      </c>
      <c r="AC747" s="11">
        <f t="shared" si="1775"/>
        <v>-1.003449841</v>
      </c>
      <c r="AD747" s="11">
        <f t="shared" si="1776"/>
        <v>-0.08007100459</v>
      </c>
      <c r="AE747" s="11">
        <f t="shared" ref="AE747:AF747" si="1777">IF(AC747&lt;0,0,AC747)</f>
        <v>0</v>
      </c>
      <c r="AF747" s="11">
        <f t="shared" si="1777"/>
        <v>0</v>
      </c>
      <c r="AG747" s="11">
        <f t="shared" si="1778"/>
        <v>0</v>
      </c>
      <c r="AH747" s="11">
        <f t="shared" si="1779"/>
        <v>1</v>
      </c>
    </row>
    <row r="748">
      <c r="A748" s="12">
        <v>0.0</v>
      </c>
      <c r="B748" s="12">
        <v>3.0</v>
      </c>
      <c r="C748" s="12" t="s">
        <v>28</v>
      </c>
      <c r="D748" s="12">
        <v>24.0</v>
      </c>
      <c r="E748" s="12">
        <v>16.1</v>
      </c>
      <c r="F748" s="12" t="s">
        <v>29</v>
      </c>
      <c r="G748" s="12">
        <v>1.0</v>
      </c>
      <c r="H748" s="12">
        <v>0.0</v>
      </c>
      <c r="I748" s="12">
        <f t="shared" si="1768"/>
        <v>0.3</v>
      </c>
      <c r="J748" s="12">
        <f t="shared" si="1769"/>
        <v>1.23299611</v>
      </c>
      <c r="K748" s="13">
        <f t="shared" si="1770"/>
        <v>0</v>
      </c>
      <c r="L748" s="13">
        <f t="shared" si="1771"/>
        <v>0</v>
      </c>
      <c r="M748" s="13">
        <f t="shared" si="1772"/>
        <v>1</v>
      </c>
      <c r="N748" s="13">
        <f t="shared" si="1773"/>
        <v>0</v>
      </c>
      <c r="O748" s="13">
        <f t="shared" si="1774"/>
        <v>1</v>
      </c>
      <c r="P748" s="12">
        <v>1.0</v>
      </c>
      <c r="AC748" s="11">
        <f t="shared" si="1775"/>
        <v>0.4714844061</v>
      </c>
      <c r="AD748" s="11">
        <f t="shared" si="1776"/>
        <v>-0.4754509051</v>
      </c>
      <c r="AE748" s="11">
        <f t="shared" ref="AE748:AF748" si="1780">IF(AC748&lt;0,0,AC748)</f>
        <v>0.4714844061</v>
      </c>
      <c r="AF748" s="11">
        <f t="shared" si="1780"/>
        <v>0</v>
      </c>
      <c r="AG748" s="11">
        <f t="shared" si="1778"/>
        <v>0.4714844061</v>
      </c>
      <c r="AH748" s="11">
        <f t="shared" si="1779"/>
        <v>0.2222975452</v>
      </c>
    </row>
    <row r="749">
      <c r="A749" s="8">
        <v>1.0</v>
      </c>
      <c r="B749" s="8">
        <v>3.0</v>
      </c>
      <c r="C749" s="8" t="s">
        <v>28</v>
      </c>
      <c r="D749" s="8">
        <v>31.0</v>
      </c>
      <c r="E749" s="8">
        <v>7.925</v>
      </c>
      <c r="F749" s="8" t="s">
        <v>29</v>
      </c>
      <c r="G749" s="8">
        <v>0.0</v>
      </c>
      <c r="H749" s="8">
        <v>0.0</v>
      </c>
      <c r="I749" s="8">
        <f t="shared" si="1768"/>
        <v>0.3875</v>
      </c>
      <c r="J749" s="8">
        <f t="shared" si="1769"/>
        <v>0.9506082248</v>
      </c>
      <c r="K749" s="9">
        <f t="shared" si="1770"/>
        <v>0</v>
      </c>
      <c r="L749" s="9">
        <f t="shared" si="1771"/>
        <v>0</v>
      </c>
      <c r="M749" s="9">
        <f t="shared" si="1772"/>
        <v>1</v>
      </c>
      <c r="N749" s="9">
        <f t="shared" si="1773"/>
        <v>0</v>
      </c>
      <c r="O749" s="9">
        <f t="shared" si="1774"/>
        <v>1</v>
      </c>
      <c r="P749" s="8">
        <v>1.0</v>
      </c>
      <c r="AC749" s="11">
        <f t="shared" si="1775"/>
        <v>0.4586104912</v>
      </c>
      <c r="AD749" s="11">
        <f t="shared" si="1776"/>
        <v>-0.7753088335</v>
      </c>
      <c r="AE749" s="11">
        <f t="shared" ref="AE749:AF749" si="1781">IF(AC749&lt;0,0,AC749)</f>
        <v>0.4586104912</v>
      </c>
      <c r="AF749" s="11">
        <f t="shared" si="1781"/>
        <v>0</v>
      </c>
      <c r="AG749" s="11">
        <f t="shared" si="1778"/>
        <v>0.4586104912</v>
      </c>
      <c r="AH749" s="11">
        <f t="shared" si="1779"/>
        <v>0.2931026002</v>
      </c>
    </row>
    <row r="750">
      <c r="A750" s="12">
        <v>0.0</v>
      </c>
      <c r="B750" s="12">
        <v>1.0</v>
      </c>
      <c r="C750" s="12" t="s">
        <v>28</v>
      </c>
      <c r="D750" s="12">
        <v>70.0</v>
      </c>
      <c r="E750" s="12">
        <v>71.0</v>
      </c>
      <c r="F750" s="12" t="s">
        <v>29</v>
      </c>
      <c r="G750" s="12">
        <v>1.0</v>
      </c>
      <c r="H750" s="12">
        <v>1.0</v>
      </c>
      <c r="I750" s="12">
        <f t="shared" si="1768"/>
        <v>0.875</v>
      </c>
      <c r="J750" s="12">
        <f t="shared" si="1769"/>
        <v>1.857332496</v>
      </c>
      <c r="K750" s="13">
        <f t="shared" si="1770"/>
        <v>1</v>
      </c>
      <c r="L750" s="13">
        <f t="shared" si="1771"/>
        <v>0</v>
      </c>
      <c r="M750" s="13">
        <f t="shared" si="1772"/>
        <v>1</v>
      </c>
      <c r="N750" s="13">
        <f t="shared" si="1773"/>
        <v>0</v>
      </c>
      <c r="O750" s="13">
        <f t="shared" si="1774"/>
        <v>1</v>
      </c>
      <c r="P750" s="12">
        <v>1.0</v>
      </c>
      <c r="AC750" s="11">
        <f t="shared" si="1775"/>
        <v>-0.1301084496</v>
      </c>
      <c r="AD750" s="11">
        <f t="shared" si="1776"/>
        <v>-1.018727301</v>
      </c>
      <c r="AE750" s="11">
        <f t="shared" ref="AE750:AF750" si="1782">IF(AC750&lt;0,0,AC750)</f>
        <v>0</v>
      </c>
      <c r="AF750" s="11">
        <f t="shared" si="1782"/>
        <v>0</v>
      </c>
      <c r="AG750" s="11">
        <f t="shared" si="1778"/>
        <v>0</v>
      </c>
      <c r="AH750" s="11">
        <f t="shared" si="1779"/>
        <v>0</v>
      </c>
    </row>
    <row r="751">
      <c r="A751" s="8">
        <v>0.0</v>
      </c>
      <c r="B751" s="8">
        <v>3.0</v>
      </c>
      <c r="C751" s="8" t="s">
        <v>28</v>
      </c>
      <c r="D751" s="8">
        <v>16.0</v>
      </c>
      <c r="E751" s="8">
        <v>20.25</v>
      </c>
      <c r="F751" s="8" t="s">
        <v>29</v>
      </c>
      <c r="G751" s="8">
        <v>1.0</v>
      </c>
      <c r="H751" s="8">
        <v>1.0</v>
      </c>
      <c r="I751" s="8">
        <f t="shared" si="1768"/>
        <v>0.2</v>
      </c>
      <c r="J751" s="8">
        <f t="shared" si="1769"/>
        <v>1.327358934</v>
      </c>
      <c r="K751" s="9">
        <f t="shared" si="1770"/>
        <v>0</v>
      </c>
      <c r="L751" s="9">
        <f t="shared" si="1771"/>
        <v>0</v>
      </c>
      <c r="M751" s="9">
        <f t="shared" si="1772"/>
        <v>1</v>
      </c>
      <c r="N751" s="9">
        <f t="shared" si="1773"/>
        <v>0</v>
      </c>
      <c r="O751" s="9">
        <f t="shared" si="1774"/>
        <v>1</v>
      </c>
      <c r="P751" s="8">
        <v>1.0</v>
      </c>
      <c r="AC751" s="11">
        <f t="shared" si="1775"/>
        <v>0.3346984773</v>
      </c>
      <c r="AD751" s="11">
        <f t="shared" si="1776"/>
        <v>-0.7445433019</v>
      </c>
      <c r="AE751" s="11">
        <f t="shared" ref="AE751:AF751" si="1783">IF(AC751&lt;0,0,AC751)</f>
        <v>0.3346984773</v>
      </c>
      <c r="AF751" s="11">
        <f t="shared" si="1783"/>
        <v>0</v>
      </c>
      <c r="AG751" s="11">
        <f t="shared" si="1778"/>
        <v>0.3346984773</v>
      </c>
      <c r="AH751" s="11">
        <f t="shared" si="1779"/>
        <v>0.1120230707</v>
      </c>
    </row>
    <row r="752">
      <c r="A752" s="12">
        <v>1.0</v>
      </c>
      <c r="B752" s="12">
        <v>2.0</v>
      </c>
      <c r="C752" s="12" t="s">
        <v>30</v>
      </c>
      <c r="D752" s="12">
        <v>30.0</v>
      </c>
      <c r="E752" s="12">
        <v>13.0</v>
      </c>
      <c r="F752" s="12" t="s">
        <v>29</v>
      </c>
      <c r="G752" s="12">
        <v>0.0</v>
      </c>
      <c r="H752" s="12">
        <v>0.0</v>
      </c>
      <c r="I752" s="12">
        <f t="shared" si="1768"/>
        <v>0.375</v>
      </c>
      <c r="J752" s="12">
        <f t="shared" si="1769"/>
        <v>1.146128036</v>
      </c>
      <c r="K752" s="13">
        <f t="shared" si="1770"/>
        <v>0</v>
      </c>
      <c r="L752" s="13">
        <f t="shared" si="1771"/>
        <v>1</v>
      </c>
      <c r="M752" s="13">
        <f t="shared" si="1772"/>
        <v>1</v>
      </c>
      <c r="N752" s="13">
        <f t="shared" si="1773"/>
        <v>0</v>
      </c>
      <c r="O752" s="13">
        <f t="shared" si="1774"/>
        <v>0</v>
      </c>
      <c r="P752" s="12">
        <v>1.0</v>
      </c>
      <c r="AC752" s="11">
        <f t="shared" si="1775"/>
        <v>-0.007056843799</v>
      </c>
      <c r="AD752" s="11">
        <f t="shared" si="1776"/>
        <v>-0.8698318208</v>
      </c>
      <c r="AE752" s="11">
        <f t="shared" ref="AE752:AF752" si="1784">IF(AC752&lt;0,0,AC752)</f>
        <v>0</v>
      </c>
      <c r="AF752" s="11">
        <f t="shared" si="1784"/>
        <v>0</v>
      </c>
      <c r="AG752" s="11">
        <f t="shared" si="1778"/>
        <v>0</v>
      </c>
      <c r="AH752" s="11">
        <f t="shared" si="1779"/>
        <v>1</v>
      </c>
    </row>
    <row r="753">
      <c r="A753" s="8">
        <v>0.0</v>
      </c>
      <c r="B753" s="8">
        <v>1.0</v>
      </c>
      <c r="C753" s="8" t="s">
        <v>28</v>
      </c>
      <c r="D753" s="8">
        <v>19.0</v>
      </c>
      <c r="E753" s="8">
        <v>53.1</v>
      </c>
      <c r="F753" s="8" t="s">
        <v>29</v>
      </c>
      <c r="G753" s="8">
        <v>1.0</v>
      </c>
      <c r="H753" s="8">
        <v>0.0</v>
      </c>
      <c r="I753" s="8">
        <f t="shared" si="1768"/>
        <v>0.2375</v>
      </c>
      <c r="J753" s="8">
        <f t="shared" si="1769"/>
        <v>1.733197265</v>
      </c>
      <c r="K753" s="9">
        <f t="shared" si="1770"/>
        <v>1</v>
      </c>
      <c r="L753" s="9">
        <f t="shared" si="1771"/>
        <v>0</v>
      </c>
      <c r="M753" s="9">
        <f t="shared" si="1772"/>
        <v>1</v>
      </c>
      <c r="N753" s="9">
        <f t="shared" si="1773"/>
        <v>0</v>
      </c>
      <c r="O753" s="9">
        <f t="shared" si="1774"/>
        <v>1</v>
      </c>
      <c r="P753" s="8">
        <v>1.0</v>
      </c>
      <c r="AC753" s="11">
        <f t="shared" si="1775"/>
        <v>-0.1297188253</v>
      </c>
      <c r="AD753" s="11">
        <f t="shared" si="1776"/>
        <v>-0.5825339559</v>
      </c>
      <c r="AE753" s="11">
        <f t="shared" ref="AE753:AF753" si="1785">IF(AC753&lt;0,0,AC753)</f>
        <v>0</v>
      </c>
      <c r="AF753" s="11">
        <f t="shared" si="1785"/>
        <v>0</v>
      </c>
      <c r="AG753" s="11">
        <f t="shared" si="1778"/>
        <v>0</v>
      </c>
      <c r="AH753" s="11">
        <f t="shared" si="1779"/>
        <v>0</v>
      </c>
    </row>
    <row r="754">
      <c r="A754" s="12">
        <v>0.0</v>
      </c>
      <c r="B754" s="12">
        <v>3.0</v>
      </c>
      <c r="C754" s="12" t="s">
        <v>28</v>
      </c>
      <c r="D754" s="12">
        <v>31.0</v>
      </c>
      <c r="E754" s="12">
        <v>7.75</v>
      </c>
      <c r="F754" s="12" t="s">
        <v>33</v>
      </c>
      <c r="G754" s="12">
        <v>0.0</v>
      </c>
      <c r="H754" s="12">
        <v>0.0</v>
      </c>
      <c r="I754" s="12">
        <f t="shared" si="1768"/>
        <v>0.3875</v>
      </c>
      <c r="J754" s="12">
        <f t="shared" si="1769"/>
        <v>0.942008053</v>
      </c>
      <c r="K754" s="13">
        <f t="shared" si="1770"/>
        <v>0</v>
      </c>
      <c r="L754" s="13">
        <f t="shared" si="1771"/>
        <v>0</v>
      </c>
      <c r="M754" s="13">
        <f t="shared" si="1772"/>
        <v>0</v>
      </c>
      <c r="N754" s="13">
        <f t="shared" si="1773"/>
        <v>0</v>
      </c>
      <c r="O754" s="13">
        <f t="shared" si="1774"/>
        <v>1</v>
      </c>
      <c r="P754" s="12">
        <v>1.0</v>
      </c>
      <c r="AC754" s="11">
        <f t="shared" si="1775"/>
        <v>0.4491136837</v>
      </c>
      <c r="AD754" s="11">
        <f t="shared" si="1776"/>
        <v>-0.4401084341</v>
      </c>
      <c r="AE754" s="11">
        <f t="shared" ref="AE754:AF754" si="1786">IF(AC754&lt;0,0,AC754)</f>
        <v>0.4491136837</v>
      </c>
      <c r="AF754" s="11">
        <f t="shared" si="1786"/>
        <v>0</v>
      </c>
      <c r="AG754" s="11">
        <f t="shared" si="1778"/>
        <v>0.4491136837</v>
      </c>
      <c r="AH754" s="11">
        <f t="shared" si="1779"/>
        <v>0.2017031009</v>
      </c>
    </row>
    <row r="755">
      <c r="A755" s="8">
        <v>1.0</v>
      </c>
      <c r="B755" s="8">
        <v>2.0</v>
      </c>
      <c r="C755" s="8" t="s">
        <v>30</v>
      </c>
      <c r="D755" s="8">
        <v>4.0</v>
      </c>
      <c r="E755" s="8">
        <v>23.0</v>
      </c>
      <c r="F755" s="8" t="s">
        <v>29</v>
      </c>
      <c r="G755" s="8">
        <v>1.0</v>
      </c>
      <c r="H755" s="8">
        <v>1.0</v>
      </c>
      <c r="I755" s="8">
        <f t="shared" si="1768"/>
        <v>0.05</v>
      </c>
      <c r="J755" s="8">
        <f t="shared" si="1769"/>
        <v>1.380211242</v>
      </c>
      <c r="K755" s="9">
        <f t="shared" si="1770"/>
        <v>0</v>
      </c>
      <c r="L755" s="9">
        <f t="shared" si="1771"/>
        <v>1</v>
      </c>
      <c r="M755" s="9">
        <f t="shared" si="1772"/>
        <v>1</v>
      </c>
      <c r="N755" s="9">
        <f t="shared" si="1773"/>
        <v>0</v>
      </c>
      <c r="O755" s="9">
        <f t="shared" si="1774"/>
        <v>0</v>
      </c>
      <c r="P755" s="8">
        <v>1.0</v>
      </c>
      <c r="AC755" s="11">
        <f t="shared" si="1775"/>
        <v>-0.1071652525</v>
      </c>
      <c r="AD755" s="11">
        <f t="shared" si="1776"/>
        <v>-0.7694256679</v>
      </c>
      <c r="AE755" s="11">
        <f t="shared" ref="AE755:AF755" si="1787">IF(AC755&lt;0,0,AC755)</f>
        <v>0</v>
      </c>
      <c r="AF755" s="11">
        <f t="shared" si="1787"/>
        <v>0</v>
      </c>
      <c r="AG755" s="11">
        <f t="shared" si="1778"/>
        <v>0</v>
      </c>
      <c r="AH755" s="11">
        <f t="shared" si="1779"/>
        <v>1</v>
      </c>
    </row>
    <row r="756">
      <c r="A756" s="12">
        <v>1.0</v>
      </c>
      <c r="B756" s="12">
        <v>3.0</v>
      </c>
      <c r="C756" s="12" t="s">
        <v>28</v>
      </c>
      <c r="D756" s="12">
        <v>6.0</v>
      </c>
      <c r="E756" s="12">
        <v>12.475</v>
      </c>
      <c r="F756" s="12" t="s">
        <v>29</v>
      </c>
      <c r="G756" s="12">
        <v>0.0</v>
      </c>
      <c r="H756" s="12">
        <v>1.0</v>
      </c>
      <c r="I756" s="12">
        <f t="shared" si="1768"/>
        <v>0.075</v>
      </c>
      <c r="J756" s="12">
        <f t="shared" si="1769"/>
        <v>1.129528774</v>
      </c>
      <c r="K756" s="13">
        <f t="shared" si="1770"/>
        <v>0</v>
      </c>
      <c r="L756" s="13">
        <f t="shared" si="1771"/>
        <v>0</v>
      </c>
      <c r="M756" s="13">
        <f t="shared" si="1772"/>
        <v>1</v>
      </c>
      <c r="N756" s="13">
        <f t="shared" si="1773"/>
        <v>0</v>
      </c>
      <c r="O756" s="13">
        <f t="shared" si="1774"/>
        <v>1</v>
      </c>
      <c r="P756" s="12">
        <v>1.0</v>
      </c>
      <c r="AC756" s="11">
        <f t="shared" si="1775"/>
        <v>0.2490822411</v>
      </c>
      <c r="AD756" s="11">
        <f t="shared" si="1776"/>
        <v>-1.022395167</v>
      </c>
      <c r="AE756" s="11">
        <f t="shared" ref="AE756:AF756" si="1788">IF(AC756&lt;0,0,AC756)</f>
        <v>0.2490822411</v>
      </c>
      <c r="AF756" s="11">
        <f t="shared" si="1788"/>
        <v>0</v>
      </c>
      <c r="AG756" s="11">
        <f t="shared" si="1778"/>
        <v>0.2490822411</v>
      </c>
      <c r="AH756" s="11">
        <f t="shared" si="1779"/>
        <v>0.5638774806</v>
      </c>
    </row>
    <row r="757">
      <c r="A757" s="8">
        <v>0.0</v>
      </c>
      <c r="B757" s="8">
        <v>3.0</v>
      </c>
      <c r="C757" s="8" t="s">
        <v>28</v>
      </c>
      <c r="D757" s="8">
        <v>33.0</v>
      </c>
      <c r="E757" s="8">
        <v>9.5</v>
      </c>
      <c r="F757" s="8" t="s">
        <v>29</v>
      </c>
      <c r="G757" s="8">
        <v>0.0</v>
      </c>
      <c r="H757" s="8">
        <v>0.0</v>
      </c>
      <c r="I757" s="8">
        <f t="shared" si="1768"/>
        <v>0.4125</v>
      </c>
      <c r="J757" s="8">
        <f t="shared" si="1769"/>
        <v>1.021189299</v>
      </c>
      <c r="K757" s="9">
        <f t="shared" si="1770"/>
        <v>0</v>
      </c>
      <c r="L757" s="9">
        <f t="shared" si="1771"/>
        <v>0</v>
      </c>
      <c r="M757" s="9">
        <f t="shared" si="1772"/>
        <v>1</v>
      </c>
      <c r="N757" s="9">
        <f t="shared" si="1773"/>
        <v>0</v>
      </c>
      <c r="O757" s="9">
        <f t="shared" si="1774"/>
        <v>1</v>
      </c>
      <c r="P757" s="8">
        <v>1.0</v>
      </c>
      <c r="AC757" s="11">
        <f t="shared" si="1775"/>
        <v>0.4382534792</v>
      </c>
      <c r="AD757" s="11">
        <f t="shared" si="1776"/>
        <v>-0.8005008423</v>
      </c>
      <c r="AE757" s="11">
        <f t="shared" ref="AE757:AF757" si="1789">IF(AC757&lt;0,0,AC757)</f>
        <v>0.4382534792</v>
      </c>
      <c r="AF757" s="11">
        <f t="shared" si="1789"/>
        <v>0</v>
      </c>
      <c r="AG757" s="11">
        <f t="shared" si="1778"/>
        <v>0.4382534792</v>
      </c>
      <c r="AH757" s="11">
        <f t="shared" si="1779"/>
        <v>0.1920661121</v>
      </c>
    </row>
    <row r="758">
      <c r="A758" s="12">
        <v>0.0</v>
      </c>
      <c r="B758" s="12">
        <v>3.0</v>
      </c>
      <c r="C758" s="12" t="s">
        <v>28</v>
      </c>
      <c r="D758" s="12">
        <v>23.0</v>
      </c>
      <c r="E758" s="12">
        <v>7.8958</v>
      </c>
      <c r="F758" s="12" t="s">
        <v>29</v>
      </c>
      <c r="G758" s="12">
        <v>0.0</v>
      </c>
      <c r="H758" s="12">
        <v>0.0</v>
      </c>
      <c r="I758" s="12">
        <f t="shared" si="1768"/>
        <v>0.2875</v>
      </c>
      <c r="J758" s="12">
        <f t="shared" si="1769"/>
        <v>0.9491850103</v>
      </c>
      <c r="K758" s="13">
        <f t="shared" si="1770"/>
        <v>0</v>
      </c>
      <c r="L758" s="13">
        <f t="shared" si="1771"/>
        <v>0</v>
      </c>
      <c r="M758" s="13">
        <f t="shared" si="1772"/>
        <v>1</v>
      </c>
      <c r="N758" s="13">
        <f t="shared" si="1773"/>
        <v>0</v>
      </c>
      <c r="O758" s="13">
        <f t="shared" si="1774"/>
        <v>1</v>
      </c>
      <c r="P758" s="12">
        <v>1.0</v>
      </c>
      <c r="AC758" s="11">
        <f t="shared" si="1775"/>
        <v>0.4391775883</v>
      </c>
      <c r="AD758" s="11">
        <f t="shared" si="1776"/>
        <v>-0.7533847027</v>
      </c>
      <c r="AE758" s="11">
        <f t="shared" ref="AE758:AF758" si="1790">IF(AC758&lt;0,0,AC758)</f>
        <v>0.4391775883</v>
      </c>
      <c r="AF758" s="11">
        <f t="shared" si="1790"/>
        <v>0</v>
      </c>
      <c r="AG758" s="11">
        <f t="shared" si="1778"/>
        <v>0.4391775883</v>
      </c>
      <c r="AH758" s="11">
        <f t="shared" si="1779"/>
        <v>0.1928769541</v>
      </c>
    </row>
    <row r="759">
      <c r="A759" s="8">
        <v>1.0</v>
      </c>
      <c r="B759" s="8">
        <v>2.0</v>
      </c>
      <c r="C759" s="8" t="s">
        <v>30</v>
      </c>
      <c r="D759" s="8">
        <v>48.0</v>
      </c>
      <c r="E759" s="8">
        <v>65.0</v>
      </c>
      <c r="F759" s="8" t="s">
        <v>29</v>
      </c>
      <c r="G759" s="8">
        <v>1.0</v>
      </c>
      <c r="H759" s="8">
        <v>2.0</v>
      </c>
      <c r="I759" s="8">
        <f t="shared" si="1768"/>
        <v>0.6</v>
      </c>
      <c r="J759" s="8">
        <f t="shared" si="1769"/>
        <v>1.819543936</v>
      </c>
      <c r="K759" s="9">
        <f t="shared" si="1770"/>
        <v>0</v>
      </c>
      <c r="L759" s="9">
        <f t="shared" si="1771"/>
        <v>1</v>
      </c>
      <c r="M759" s="9">
        <f t="shared" si="1772"/>
        <v>1</v>
      </c>
      <c r="N759" s="9">
        <f t="shared" si="1773"/>
        <v>0</v>
      </c>
      <c r="O759" s="9">
        <f t="shared" si="1774"/>
        <v>0</v>
      </c>
      <c r="P759" s="8">
        <v>1.0</v>
      </c>
      <c r="AC759" s="11">
        <f t="shared" si="1775"/>
        <v>-0.2381812946</v>
      </c>
      <c r="AD759" s="11">
        <f t="shared" si="1776"/>
        <v>-1.27525522</v>
      </c>
      <c r="AE759" s="11">
        <f t="shared" ref="AE759:AF759" si="1791">IF(AC759&lt;0,0,AC759)</f>
        <v>0</v>
      </c>
      <c r="AF759" s="11">
        <f t="shared" si="1791"/>
        <v>0</v>
      </c>
      <c r="AG759" s="11">
        <f t="shared" si="1778"/>
        <v>0</v>
      </c>
      <c r="AH759" s="11">
        <f t="shared" si="1779"/>
        <v>1</v>
      </c>
    </row>
    <row r="760">
      <c r="A760" s="12">
        <v>1.0</v>
      </c>
      <c r="B760" s="12">
        <v>2.0</v>
      </c>
      <c r="C760" s="12" t="s">
        <v>28</v>
      </c>
      <c r="D760" s="12">
        <v>0.67</v>
      </c>
      <c r="E760" s="12">
        <v>14.5</v>
      </c>
      <c r="F760" s="12" t="s">
        <v>29</v>
      </c>
      <c r="G760" s="12">
        <v>1.0</v>
      </c>
      <c r="H760" s="12">
        <v>1.0</v>
      </c>
      <c r="I760" s="12">
        <f t="shared" si="1768"/>
        <v>0.008375</v>
      </c>
      <c r="J760" s="12">
        <f t="shared" si="1769"/>
        <v>1.190331698</v>
      </c>
      <c r="K760" s="13">
        <f t="shared" si="1770"/>
        <v>0</v>
      </c>
      <c r="L760" s="13">
        <f t="shared" si="1771"/>
        <v>1</v>
      </c>
      <c r="M760" s="13">
        <f t="shared" si="1772"/>
        <v>1</v>
      </c>
      <c r="N760" s="13">
        <f t="shared" si="1773"/>
        <v>0</v>
      </c>
      <c r="O760" s="13">
        <f t="shared" si="1774"/>
        <v>1</v>
      </c>
      <c r="P760" s="12">
        <v>1.0</v>
      </c>
      <c r="AC760" s="11">
        <f t="shared" si="1775"/>
        <v>0.2627760634</v>
      </c>
      <c r="AD760" s="11">
        <f t="shared" si="1776"/>
        <v>-0.872293412</v>
      </c>
      <c r="AE760" s="11">
        <f t="shared" ref="AE760:AF760" si="1792">IF(AC760&lt;0,0,AC760)</f>
        <v>0.2627760634</v>
      </c>
      <c r="AF760" s="11">
        <f t="shared" si="1792"/>
        <v>0</v>
      </c>
      <c r="AG760" s="11">
        <f t="shared" si="1778"/>
        <v>0.2627760634</v>
      </c>
      <c r="AH760" s="11">
        <f t="shared" si="1779"/>
        <v>0.5434991327</v>
      </c>
    </row>
    <row r="761">
      <c r="A761" s="8">
        <v>0.0</v>
      </c>
      <c r="B761" s="8">
        <v>3.0</v>
      </c>
      <c r="C761" s="8" t="s">
        <v>28</v>
      </c>
      <c r="D761" s="8">
        <v>28.0</v>
      </c>
      <c r="E761" s="8">
        <v>7.7958</v>
      </c>
      <c r="F761" s="8" t="s">
        <v>29</v>
      </c>
      <c r="G761" s="8">
        <v>0.0</v>
      </c>
      <c r="H761" s="8">
        <v>0.0</v>
      </c>
      <c r="I761" s="8">
        <f t="shared" si="1768"/>
        <v>0.35</v>
      </c>
      <c r="J761" s="8">
        <f t="shared" si="1769"/>
        <v>0.9442753458</v>
      </c>
      <c r="K761" s="9">
        <f t="shared" si="1770"/>
        <v>0</v>
      </c>
      <c r="L761" s="9">
        <f t="shared" si="1771"/>
        <v>0</v>
      </c>
      <c r="M761" s="9">
        <f t="shared" si="1772"/>
        <v>1</v>
      </c>
      <c r="N761" s="9">
        <f t="shared" si="1773"/>
        <v>0</v>
      </c>
      <c r="O761" s="9">
        <f t="shared" si="1774"/>
        <v>1</v>
      </c>
      <c r="P761" s="8">
        <v>1.0</v>
      </c>
      <c r="AC761" s="11">
        <f t="shared" si="1775"/>
        <v>0.4534054164</v>
      </c>
      <c r="AD761" s="11">
        <f t="shared" si="1776"/>
        <v>-0.7654595602</v>
      </c>
      <c r="AE761" s="11">
        <f t="shared" ref="AE761:AF761" si="1793">IF(AC761&lt;0,0,AC761)</f>
        <v>0.4534054164</v>
      </c>
      <c r="AF761" s="11">
        <f t="shared" si="1793"/>
        <v>0</v>
      </c>
      <c r="AG761" s="11">
        <f t="shared" si="1778"/>
        <v>0.4534054164</v>
      </c>
      <c r="AH761" s="11">
        <f t="shared" si="1779"/>
        <v>0.2055764716</v>
      </c>
    </row>
    <row r="762">
      <c r="A762" s="12">
        <v>0.0</v>
      </c>
      <c r="B762" s="12">
        <v>2.0</v>
      </c>
      <c r="C762" s="12" t="s">
        <v>28</v>
      </c>
      <c r="D762" s="12">
        <v>18.0</v>
      </c>
      <c r="E762" s="12">
        <v>11.5</v>
      </c>
      <c r="F762" s="12" t="s">
        <v>29</v>
      </c>
      <c r="G762" s="12">
        <v>0.0</v>
      </c>
      <c r="H762" s="12">
        <v>0.0</v>
      </c>
      <c r="I762" s="12">
        <f t="shared" si="1768"/>
        <v>0.225</v>
      </c>
      <c r="J762" s="12">
        <f t="shared" si="1769"/>
        <v>1.096910013</v>
      </c>
      <c r="K762" s="13">
        <f t="shared" si="1770"/>
        <v>0</v>
      </c>
      <c r="L762" s="13">
        <f t="shared" si="1771"/>
        <v>1</v>
      </c>
      <c r="M762" s="13">
        <f t="shared" si="1772"/>
        <v>1</v>
      </c>
      <c r="N762" s="13">
        <f t="shared" si="1773"/>
        <v>0</v>
      </c>
      <c r="O762" s="13">
        <f t="shared" si="1774"/>
        <v>1</v>
      </c>
      <c r="P762" s="12">
        <v>1.0</v>
      </c>
      <c r="AC762" s="11">
        <f t="shared" si="1775"/>
        <v>0.2907640128</v>
      </c>
      <c r="AD762" s="11">
        <f t="shared" si="1776"/>
        <v>-0.9888533852</v>
      </c>
      <c r="AE762" s="11">
        <f t="shared" ref="AE762:AF762" si="1794">IF(AC762&lt;0,0,AC762)</f>
        <v>0.2907640128</v>
      </c>
      <c r="AF762" s="11">
        <f t="shared" si="1794"/>
        <v>0</v>
      </c>
      <c r="AG762" s="11">
        <f t="shared" si="1778"/>
        <v>0.2907640128</v>
      </c>
      <c r="AH762" s="11">
        <f t="shared" si="1779"/>
        <v>0.08454371115</v>
      </c>
    </row>
    <row r="763">
      <c r="A763" s="8">
        <v>0.0</v>
      </c>
      <c r="B763" s="8">
        <v>3.0</v>
      </c>
      <c r="C763" s="8" t="s">
        <v>28</v>
      </c>
      <c r="D763" s="8">
        <v>34.0</v>
      </c>
      <c r="E763" s="8">
        <v>8.05</v>
      </c>
      <c r="F763" s="8" t="s">
        <v>29</v>
      </c>
      <c r="G763" s="8">
        <v>0.0</v>
      </c>
      <c r="H763" s="8">
        <v>0.0</v>
      </c>
      <c r="I763" s="8">
        <f t="shared" si="1768"/>
        <v>0.425</v>
      </c>
      <c r="J763" s="8">
        <f t="shared" si="1769"/>
        <v>0.9566485792</v>
      </c>
      <c r="K763" s="9">
        <f t="shared" si="1770"/>
        <v>0</v>
      </c>
      <c r="L763" s="9">
        <f t="shared" si="1771"/>
        <v>0</v>
      </c>
      <c r="M763" s="9">
        <f t="shared" si="1772"/>
        <v>1</v>
      </c>
      <c r="N763" s="9">
        <f t="shared" si="1773"/>
        <v>0</v>
      </c>
      <c r="O763" s="9">
        <f t="shared" si="1774"/>
        <v>1</v>
      </c>
      <c r="P763" s="8">
        <v>1.0</v>
      </c>
      <c r="AC763" s="11">
        <f t="shared" si="1775"/>
        <v>0.4639206005</v>
      </c>
      <c r="AD763" s="11">
        <f t="shared" si="1776"/>
        <v>-0.7850760003</v>
      </c>
      <c r="AE763" s="11">
        <f t="shared" ref="AE763:AF763" si="1795">IF(AC763&lt;0,0,AC763)</f>
        <v>0.4639206005</v>
      </c>
      <c r="AF763" s="11">
        <f t="shared" si="1795"/>
        <v>0</v>
      </c>
      <c r="AG763" s="11">
        <f t="shared" si="1778"/>
        <v>0.4639206005</v>
      </c>
      <c r="AH763" s="11">
        <f t="shared" si="1779"/>
        <v>0.2152223235</v>
      </c>
    </row>
    <row r="764">
      <c r="A764" s="12">
        <v>1.0</v>
      </c>
      <c r="B764" s="12">
        <v>1.0</v>
      </c>
      <c r="C764" s="12" t="s">
        <v>30</v>
      </c>
      <c r="D764" s="12">
        <v>33.0</v>
      </c>
      <c r="E764" s="12">
        <v>86.5</v>
      </c>
      <c r="F764" s="12" t="s">
        <v>29</v>
      </c>
      <c r="G764" s="12">
        <v>0.0</v>
      </c>
      <c r="H764" s="12">
        <v>0.0</v>
      </c>
      <c r="I764" s="12">
        <f t="shared" si="1768"/>
        <v>0.4125</v>
      </c>
      <c r="J764" s="12">
        <f t="shared" si="1769"/>
        <v>1.942008053</v>
      </c>
      <c r="K764" s="13">
        <f t="shared" si="1770"/>
        <v>1</v>
      </c>
      <c r="L764" s="13">
        <f t="shared" si="1771"/>
        <v>0</v>
      </c>
      <c r="M764" s="13">
        <f t="shared" si="1772"/>
        <v>1</v>
      </c>
      <c r="N764" s="13">
        <f t="shared" si="1773"/>
        <v>0</v>
      </c>
      <c r="O764" s="13">
        <f t="shared" si="1774"/>
        <v>0</v>
      </c>
      <c r="P764" s="12">
        <v>1.0</v>
      </c>
      <c r="AC764" s="11">
        <f t="shared" si="1775"/>
        <v>-0.6115770794</v>
      </c>
      <c r="AD764" s="11">
        <f t="shared" si="1776"/>
        <v>-0.8739734628</v>
      </c>
      <c r="AE764" s="11">
        <f t="shared" ref="AE764:AF764" si="1796">IF(AC764&lt;0,0,AC764)</f>
        <v>0</v>
      </c>
      <c r="AF764" s="11">
        <f t="shared" si="1796"/>
        <v>0</v>
      </c>
      <c r="AG764" s="11">
        <f t="shared" si="1778"/>
        <v>0</v>
      </c>
      <c r="AH764" s="11">
        <f t="shared" si="1779"/>
        <v>1</v>
      </c>
    </row>
    <row r="765" hidden="1">
      <c r="A765" s="8">
        <v>0.0</v>
      </c>
      <c r="B765" s="8">
        <v>3.0</v>
      </c>
      <c r="C765" s="8" t="s">
        <v>28</v>
      </c>
      <c r="D765" s="9"/>
      <c r="E765" s="8">
        <v>14.5</v>
      </c>
      <c r="F765" s="8" t="s">
        <v>29</v>
      </c>
      <c r="G765" s="8">
        <v>0.0</v>
      </c>
      <c r="H765" s="8">
        <v>0.0</v>
      </c>
      <c r="I765" s="8"/>
      <c r="J765" s="8"/>
      <c r="K765" s="9"/>
      <c r="L765" s="9"/>
      <c r="M765" s="9"/>
      <c r="N765" s="9"/>
      <c r="O765" s="9"/>
      <c r="P765" s="9"/>
    </row>
    <row r="766">
      <c r="A766" s="12">
        <v>0.0</v>
      </c>
      <c r="B766" s="12">
        <v>3.0</v>
      </c>
      <c r="C766" s="12" t="s">
        <v>28</v>
      </c>
      <c r="D766" s="12">
        <v>41.0</v>
      </c>
      <c r="E766" s="12">
        <v>7.125</v>
      </c>
      <c r="F766" s="12" t="s">
        <v>29</v>
      </c>
      <c r="G766" s="12">
        <v>0.0</v>
      </c>
      <c r="H766" s="12">
        <v>0.0</v>
      </c>
      <c r="I766" s="12">
        <f t="shared" ref="I766:I770" si="1798">D766:D1003/$D$1</f>
        <v>0.5125</v>
      </c>
      <c r="J766" s="12">
        <f t="shared" ref="J766:J770" si="1799">LOG10(E766:E1003 +1)</f>
        <v>0.9098233697</v>
      </c>
      <c r="K766" s="13">
        <f t="shared" ref="K766:K770" si="1800">IF(B766=1, 1, 0)</f>
        <v>0</v>
      </c>
      <c r="L766" s="13">
        <f t="shared" ref="L766:L770" si="1801">IF(B766=2, 1, 0)</f>
        <v>0</v>
      </c>
      <c r="M766" s="13">
        <f t="shared" ref="M766:M770" si="1802">IF(F766="S", 1, 0)</f>
        <v>1</v>
      </c>
      <c r="N766" s="13">
        <f t="shared" ref="N766:N770" si="1803">IF(F766="C", 1,0)</f>
        <v>0</v>
      </c>
      <c r="O766" s="13">
        <f t="shared" ref="O766:O770" si="1804">IF(C766="male", 1,0)</f>
        <v>1</v>
      </c>
      <c r="P766" s="12">
        <v>1.0</v>
      </c>
      <c r="AC766" s="11">
        <f t="shared" ref="AC766:AC770" si="1805">SUMPRODUCT(G766:P766, $R$5:$AA$5)</f>
        <v>0.4981846963</v>
      </c>
      <c r="AD766" s="11">
        <f t="shared" ref="AD766:AD770" si="1806">SUMPRODUCT(G766:P766, $R$6:$AA$6)</f>
        <v>-0.7907670798</v>
      </c>
      <c r="AE766" s="11">
        <f t="shared" ref="AE766:AF766" si="1797">IF(AC766&lt;0,0,AC766)</f>
        <v>0.4981846963</v>
      </c>
      <c r="AF766" s="11">
        <f t="shared" si="1797"/>
        <v>0</v>
      </c>
      <c r="AG766" s="11">
        <f t="shared" ref="AG766:AG770" si="1808">AE766+AF766</f>
        <v>0.4981846963</v>
      </c>
      <c r="AH766" s="11">
        <f t="shared" ref="AH766:AH770" si="1809">(A766-AG766)^2</f>
        <v>0.2481879916</v>
      </c>
    </row>
    <row r="767">
      <c r="A767" s="8">
        <v>1.0</v>
      </c>
      <c r="B767" s="8">
        <v>3.0</v>
      </c>
      <c r="C767" s="8" t="s">
        <v>28</v>
      </c>
      <c r="D767" s="8">
        <v>20.0</v>
      </c>
      <c r="E767" s="8">
        <v>7.2292</v>
      </c>
      <c r="F767" s="8" t="s">
        <v>31</v>
      </c>
      <c r="G767" s="8">
        <v>0.0</v>
      </c>
      <c r="H767" s="8">
        <v>0.0</v>
      </c>
      <c r="I767" s="8">
        <f t="shared" si="1798"/>
        <v>0.25</v>
      </c>
      <c r="J767" s="8">
        <f t="shared" si="1799"/>
        <v>0.9153576174</v>
      </c>
      <c r="K767" s="9">
        <f t="shared" si="1800"/>
        <v>0</v>
      </c>
      <c r="L767" s="9">
        <f t="shared" si="1801"/>
        <v>0</v>
      </c>
      <c r="M767" s="9">
        <f t="shared" si="1802"/>
        <v>0</v>
      </c>
      <c r="N767" s="9">
        <f t="shared" si="1803"/>
        <v>1</v>
      </c>
      <c r="O767" s="9">
        <f t="shared" si="1804"/>
        <v>1</v>
      </c>
      <c r="P767" s="8">
        <v>1.0</v>
      </c>
      <c r="AC767" s="11">
        <f t="shared" si="1805"/>
        <v>0.1562034581</v>
      </c>
      <c r="AD767" s="11">
        <f t="shared" si="1806"/>
        <v>-0.03218564237</v>
      </c>
      <c r="AE767" s="11">
        <f t="shared" ref="AE767:AF767" si="1807">IF(AC767&lt;0,0,AC767)</f>
        <v>0.1562034581</v>
      </c>
      <c r="AF767" s="11">
        <f t="shared" si="1807"/>
        <v>0</v>
      </c>
      <c r="AG767" s="11">
        <f t="shared" si="1808"/>
        <v>0.1562034581</v>
      </c>
      <c r="AH767" s="11">
        <f t="shared" si="1809"/>
        <v>0.7119926041</v>
      </c>
    </row>
    <row r="768">
      <c r="A768" s="12">
        <v>1.0</v>
      </c>
      <c r="B768" s="12">
        <v>1.0</v>
      </c>
      <c r="C768" s="12" t="s">
        <v>30</v>
      </c>
      <c r="D768" s="12">
        <v>36.0</v>
      </c>
      <c r="E768" s="12">
        <v>120.0</v>
      </c>
      <c r="F768" s="12" t="s">
        <v>29</v>
      </c>
      <c r="G768" s="12">
        <v>1.0</v>
      </c>
      <c r="H768" s="12">
        <v>2.0</v>
      </c>
      <c r="I768" s="12">
        <f t="shared" si="1798"/>
        <v>0.45</v>
      </c>
      <c r="J768" s="12">
        <f t="shared" si="1799"/>
        <v>2.08278537</v>
      </c>
      <c r="K768" s="13">
        <f t="shared" si="1800"/>
        <v>1</v>
      </c>
      <c r="L768" s="13">
        <f t="shared" si="1801"/>
        <v>0</v>
      </c>
      <c r="M768" s="13">
        <f t="shared" si="1802"/>
        <v>1</v>
      </c>
      <c r="N768" s="13">
        <f t="shared" si="1803"/>
        <v>0</v>
      </c>
      <c r="O768" s="13">
        <f t="shared" si="1804"/>
        <v>0</v>
      </c>
      <c r="P768" s="12">
        <v>1.0</v>
      </c>
      <c r="AC768" s="11">
        <f t="shared" si="1805"/>
        <v>-0.6888460278</v>
      </c>
      <c r="AD768" s="11">
        <f t="shared" si="1806"/>
        <v>-1.089536011</v>
      </c>
      <c r="AE768" s="11">
        <f t="shared" ref="AE768:AF768" si="1810">IF(AC768&lt;0,0,AC768)</f>
        <v>0</v>
      </c>
      <c r="AF768" s="11">
        <f t="shared" si="1810"/>
        <v>0</v>
      </c>
      <c r="AG768" s="11">
        <f t="shared" si="1808"/>
        <v>0</v>
      </c>
      <c r="AH768" s="11">
        <f t="shared" si="1809"/>
        <v>1</v>
      </c>
    </row>
    <row r="769">
      <c r="A769" s="8">
        <v>0.0</v>
      </c>
      <c r="B769" s="8">
        <v>3.0</v>
      </c>
      <c r="C769" s="8" t="s">
        <v>28</v>
      </c>
      <c r="D769" s="8">
        <v>16.0</v>
      </c>
      <c r="E769" s="8">
        <v>7.775</v>
      </c>
      <c r="F769" s="8" t="s">
        <v>29</v>
      </c>
      <c r="G769" s="8">
        <v>0.0</v>
      </c>
      <c r="H769" s="8">
        <v>0.0</v>
      </c>
      <c r="I769" s="8">
        <f t="shared" si="1798"/>
        <v>0.2</v>
      </c>
      <c r="J769" s="8">
        <f t="shared" si="1799"/>
        <v>0.9432471251</v>
      </c>
      <c r="K769" s="9">
        <f t="shared" si="1800"/>
        <v>0</v>
      </c>
      <c r="L769" s="9">
        <f t="shared" si="1801"/>
        <v>0</v>
      </c>
      <c r="M769" s="9">
        <f t="shared" si="1802"/>
        <v>1</v>
      </c>
      <c r="N769" s="9">
        <f t="shared" si="1803"/>
        <v>0</v>
      </c>
      <c r="O769" s="9">
        <f t="shared" si="1804"/>
        <v>1</v>
      </c>
      <c r="P769" s="8">
        <v>1.0</v>
      </c>
      <c r="AC769" s="11">
        <f t="shared" si="1805"/>
        <v>0.4238587235</v>
      </c>
      <c r="AD769" s="11">
        <f t="shared" si="1806"/>
        <v>-0.7328839672</v>
      </c>
      <c r="AE769" s="11">
        <f t="shared" ref="AE769:AF769" si="1811">IF(AC769&lt;0,0,AC769)</f>
        <v>0.4238587235</v>
      </c>
      <c r="AF769" s="11">
        <f t="shared" si="1811"/>
        <v>0</v>
      </c>
      <c r="AG769" s="11">
        <f t="shared" si="1808"/>
        <v>0.4238587235</v>
      </c>
      <c r="AH769" s="11">
        <f t="shared" si="1809"/>
        <v>0.1796562175</v>
      </c>
    </row>
    <row r="770">
      <c r="A770" s="12">
        <v>1.0</v>
      </c>
      <c r="B770" s="12">
        <v>1.0</v>
      </c>
      <c r="C770" s="12" t="s">
        <v>30</v>
      </c>
      <c r="D770" s="12">
        <v>51.0</v>
      </c>
      <c r="E770" s="12">
        <v>77.9583</v>
      </c>
      <c r="F770" s="12" t="s">
        <v>29</v>
      </c>
      <c r="G770" s="12">
        <v>1.0</v>
      </c>
      <c r="H770" s="12">
        <v>0.0</v>
      </c>
      <c r="I770" s="12">
        <f t="shared" si="1798"/>
        <v>0.6375</v>
      </c>
      <c r="J770" s="12">
        <f t="shared" si="1799"/>
        <v>1.897397789</v>
      </c>
      <c r="K770" s="13">
        <f t="shared" si="1800"/>
        <v>1</v>
      </c>
      <c r="L770" s="13">
        <f t="shared" si="1801"/>
        <v>0</v>
      </c>
      <c r="M770" s="13">
        <f t="shared" si="1802"/>
        <v>1</v>
      </c>
      <c r="N770" s="13">
        <f t="shared" si="1803"/>
        <v>0</v>
      </c>
      <c r="O770" s="13">
        <f t="shared" si="1804"/>
        <v>0</v>
      </c>
      <c r="P770" s="12">
        <v>1.0</v>
      </c>
      <c r="AC770" s="11">
        <f t="shared" si="1805"/>
        <v>-0.4189657344</v>
      </c>
      <c r="AD770" s="11">
        <f t="shared" si="1806"/>
        <v>-0.5495975709</v>
      </c>
      <c r="AE770" s="11">
        <f t="shared" ref="AE770:AF770" si="1812">IF(AC770&lt;0,0,AC770)</f>
        <v>0</v>
      </c>
      <c r="AF770" s="11">
        <f t="shared" si="1812"/>
        <v>0</v>
      </c>
      <c r="AG770" s="11">
        <f t="shared" si="1808"/>
        <v>0</v>
      </c>
      <c r="AH770" s="11">
        <f t="shared" si="1809"/>
        <v>1</v>
      </c>
    </row>
    <row r="771" hidden="1">
      <c r="A771" s="8">
        <v>0.0</v>
      </c>
      <c r="B771" s="8">
        <v>1.0</v>
      </c>
      <c r="C771" s="8" t="s">
        <v>28</v>
      </c>
      <c r="D771" s="9"/>
      <c r="E771" s="8">
        <v>39.6</v>
      </c>
      <c r="F771" s="8" t="s">
        <v>31</v>
      </c>
      <c r="G771" s="8">
        <v>0.0</v>
      </c>
      <c r="H771" s="8">
        <v>0.0</v>
      </c>
      <c r="I771" s="8"/>
      <c r="J771" s="8"/>
      <c r="K771" s="9"/>
      <c r="L771" s="9"/>
      <c r="M771" s="9"/>
      <c r="N771" s="9"/>
      <c r="O771" s="9"/>
      <c r="P771" s="9"/>
    </row>
    <row r="772">
      <c r="A772" s="12">
        <v>0.0</v>
      </c>
      <c r="B772" s="12">
        <v>3.0</v>
      </c>
      <c r="C772" s="12" t="s">
        <v>30</v>
      </c>
      <c r="D772" s="12">
        <v>30.5</v>
      </c>
      <c r="E772" s="12">
        <v>7.75</v>
      </c>
      <c r="F772" s="12" t="s">
        <v>33</v>
      </c>
      <c r="G772" s="12">
        <v>0.0</v>
      </c>
      <c r="H772" s="12">
        <v>0.0</v>
      </c>
      <c r="I772" s="12">
        <f>D772:D1003/$D$1</f>
        <v>0.38125</v>
      </c>
      <c r="J772" s="12">
        <f>LOG10(E772:E1003 +1)</f>
        <v>0.942008053</v>
      </c>
      <c r="K772" s="13">
        <f>IF(B772=1, 1, 0)</f>
        <v>0</v>
      </c>
      <c r="L772" s="13">
        <f>IF(B772=2, 1, 0)</f>
        <v>0</v>
      </c>
      <c r="M772" s="13">
        <f>IF(F772="S", 1, 0)</f>
        <v>0</v>
      </c>
      <c r="N772" s="13">
        <f>IF(F772="C", 1,0)</f>
        <v>0</v>
      </c>
      <c r="O772" s="13">
        <f>IF(C772="male", 1,0)</f>
        <v>0</v>
      </c>
      <c r="P772" s="12">
        <v>1.0</v>
      </c>
      <c r="AC772" s="11">
        <f>SUMPRODUCT(G772:P772, $R$5:$AA$5)</f>
        <v>0.1378027734</v>
      </c>
      <c r="AD772" s="11">
        <f>SUMPRODUCT(G772:P772, $R$6:$AA$6)</f>
        <v>-0.2736399708</v>
      </c>
      <c r="AE772" s="11">
        <f t="shared" ref="AE772:AF772" si="1813">IF(AC772&lt;0,0,AC772)</f>
        <v>0.1378027734</v>
      </c>
      <c r="AF772" s="11">
        <f t="shared" si="1813"/>
        <v>0</v>
      </c>
      <c r="AG772" s="11">
        <f>AE772+AF772</f>
        <v>0.1378027734</v>
      </c>
      <c r="AH772" s="11">
        <f>(A772-AG772)^2</f>
        <v>0.01898960437</v>
      </c>
    </row>
    <row r="773" hidden="1">
      <c r="A773" s="8">
        <v>0.0</v>
      </c>
      <c r="B773" s="8">
        <v>3.0</v>
      </c>
      <c r="C773" s="8" t="s">
        <v>28</v>
      </c>
      <c r="D773" s="9"/>
      <c r="E773" s="8">
        <v>24.15</v>
      </c>
      <c r="F773" s="8" t="s">
        <v>33</v>
      </c>
      <c r="G773" s="8">
        <v>1.0</v>
      </c>
      <c r="H773" s="8">
        <v>0.0</v>
      </c>
      <c r="I773" s="8"/>
      <c r="J773" s="8"/>
      <c r="K773" s="9"/>
      <c r="L773" s="9"/>
      <c r="M773" s="9"/>
      <c r="N773" s="9"/>
      <c r="O773" s="9"/>
      <c r="P773" s="9"/>
    </row>
    <row r="774">
      <c r="A774" s="12">
        <v>0.0</v>
      </c>
      <c r="B774" s="12">
        <v>3.0</v>
      </c>
      <c r="C774" s="12" t="s">
        <v>28</v>
      </c>
      <c r="D774" s="12">
        <v>32.0</v>
      </c>
      <c r="E774" s="12">
        <v>8.3625</v>
      </c>
      <c r="F774" s="12" t="s">
        <v>29</v>
      </c>
      <c r="G774" s="12">
        <v>0.0</v>
      </c>
      <c r="H774" s="12">
        <v>0.0</v>
      </c>
      <c r="I774" s="12">
        <f t="shared" ref="I774:I777" si="1815">D774:D1003/$D$1</f>
        <v>0.4</v>
      </c>
      <c r="J774" s="12">
        <f t="shared" ref="J774:J777" si="1816">LOG10(E774:E1003 +1)</f>
        <v>0.9713918307</v>
      </c>
      <c r="K774" s="13">
        <f t="shared" ref="K774:K777" si="1817">IF(B774=1, 1, 0)</f>
        <v>0</v>
      </c>
      <c r="L774" s="13">
        <f t="shared" ref="L774:L777" si="1818">IF(B774=2, 1, 0)</f>
        <v>0</v>
      </c>
      <c r="M774" s="13">
        <f t="shared" ref="M774:M777" si="1819">IF(F774="S", 1, 0)</f>
        <v>1</v>
      </c>
      <c r="N774" s="13">
        <f t="shared" ref="N774:N777" si="1820">IF(F774="C", 1,0)</f>
        <v>0</v>
      </c>
      <c r="O774" s="13">
        <f t="shared" ref="O774:O777" si="1821">IF(C774="male", 1,0)</f>
        <v>1</v>
      </c>
      <c r="P774" s="12">
        <v>1.0</v>
      </c>
      <c r="AC774" s="11">
        <f t="shared" ref="AC774:AC777" si="1822">SUMPRODUCT(G774:P774, $R$5:$AA$5)</f>
        <v>0.4536408753</v>
      </c>
      <c r="AD774" s="11">
        <f t="shared" ref="AD774:AD777" si="1823">SUMPRODUCT(G774:P774, $R$6:$AA$6)</f>
        <v>-0.783833002</v>
      </c>
      <c r="AE774" s="11">
        <f t="shared" ref="AE774:AF774" si="1814">IF(AC774&lt;0,0,AC774)</f>
        <v>0.4536408753</v>
      </c>
      <c r="AF774" s="11">
        <f t="shared" si="1814"/>
        <v>0</v>
      </c>
      <c r="AG774" s="11">
        <f t="shared" ref="AG774:AG777" si="1825">AE774+AF774</f>
        <v>0.4536408753</v>
      </c>
      <c r="AH774" s="11">
        <f t="shared" ref="AH774:AH777" si="1826">(A774-AG774)^2</f>
        <v>0.2057900438</v>
      </c>
    </row>
    <row r="775">
      <c r="A775" s="8">
        <v>0.0</v>
      </c>
      <c r="B775" s="8">
        <v>3.0</v>
      </c>
      <c r="C775" s="8" t="s">
        <v>28</v>
      </c>
      <c r="D775" s="8">
        <v>24.0</v>
      </c>
      <c r="E775" s="8">
        <v>9.5</v>
      </c>
      <c r="F775" s="8" t="s">
        <v>29</v>
      </c>
      <c r="G775" s="8">
        <v>0.0</v>
      </c>
      <c r="H775" s="8">
        <v>0.0</v>
      </c>
      <c r="I775" s="8">
        <f t="shared" si="1815"/>
        <v>0.3</v>
      </c>
      <c r="J775" s="8">
        <f t="shared" si="1816"/>
        <v>1.021189299</v>
      </c>
      <c r="K775" s="9">
        <f t="shared" si="1817"/>
        <v>0</v>
      </c>
      <c r="L775" s="9">
        <f t="shared" si="1818"/>
        <v>0</v>
      </c>
      <c r="M775" s="9">
        <f t="shared" si="1819"/>
        <v>1</v>
      </c>
      <c r="N775" s="9">
        <f t="shared" si="1820"/>
        <v>0</v>
      </c>
      <c r="O775" s="9">
        <f t="shared" si="1821"/>
        <v>1</v>
      </c>
      <c r="P775" s="8">
        <v>1.0</v>
      </c>
      <c r="AC775" s="11">
        <f t="shared" si="1822"/>
        <v>0.4158165632</v>
      </c>
      <c r="AD775" s="11">
        <f t="shared" si="1823"/>
        <v>-0.7762855999</v>
      </c>
      <c r="AE775" s="11">
        <f t="shared" ref="AE775:AF775" si="1824">IF(AC775&lt;0,0,AC775)</f>
        <v>0.4158165632</v>
      </c>
      <c r="AF775" s="11">
        <f t="shared" si="1824"/>
        <v>0</v>
      </c>
      <c r="AG775" s="11">
        <f t="shared" si="1825"/>
        <v>0.4158165632</v>
      </c>
      <c r="AH775" s="11">
        <f t="shared" si="1826"/>
        <v>0.1729034142</v>
      </c>
    </row>
    <row r="776">
      <c r="A776" s="12">
        <v>0.0</v>
      </c>
      <c r="B776" s="12">
        <v>3.0</v>
      </c>
      <c r="C776" s="12" t="s">
        <v>28</v>
      </c>
      <c r="D776" s="12">
        <v>48.0</v>
      </c>
      <c r="E776" s="12">
        <v>7.8542</v>
      </c>
      <c r="F776" s="12" t="s">
        <v>29</v>
      </c>
      <c r="G776" s="12">
        <v>0.0</v>
      </c>
      <c r="H776" s="12">
        <v>0.0</v>
      </c>
      <c r="I776" s="12">
        <f t="shared" si="1815"/>
        <v>0.6</v>
      </c>
      <c r="J776" s="12">
        <f t="shared" si="1816"/>
        <v>0.9471493277</v>
      </c>
      <c r="K776" s="13">
        <f t="shared" si="1817"/>
        <v>0</v>
      </c>
      <c r="L776" s="13">
        <f t="shared" si="1818"/>
        <v>0</v>
      </c>
      <c r="M776" s="13">
        <f t="shared" si="1819"/>
        <v>1</v>
      </c>
      <c r="N776" s="13">
        <f t="shared" si="1820"/>
        <v>0</v>
      </c>
      <c r="O776" s="13">
        <f t="shared" si="1821"/>
        <v>1</v>
      </c>
      <c r="P776" s="12">
        <v>1.0</v>
      </c>
      <c r="AC776" s="11">
        <f t="shared" si="1822"/>
        <v>0.5022332917</v>
      </c>
      <c r="AD776" s="11">
        <f t="shared" si="1823"/>
        <v>-0.8200778853</v>
      </c>
      <c r="AE776" s="11">
        <f t="shared" ref="AE776:AF776" si="1827">IF(AC776&lt;0,0,AC776)</f>
        <v>0.5022332917</v>
      </c>
      <c r="AF776" s="11">
        <f t="shared" si="1827"/>
        <v>0</v>
      </c>
      <c r="AG776" s="11">
        <f t="shared" si="1825"/>
        <v>0.5022332917</v>
      </c>
      <c r="AH776" s="11">
        <f t="shared" si="1826"/>
        <v>0.2522382793</v>
      </c>
    </row>
    <row r="777">
      <c r="A777" s="8">
        <v>0.0</v>
      </c>
      <c r="B777" s="8">
        <v>2.0</v>
      </c>
      <c r="C777" s="8" t="s">
        <v>30</v>
      </c>
      <c r="D777" s="8">
        <v>57.0</v>
      </c>
      <c r="E777" s="8">
        <v>10.5</v>
      </c>
      <c r="F777" s="8" t="s">
        <v>29</v>
      </c>
      <c r="G777" s="8">
        <v>0.0</v>
      </c>
      <c r="H777" s="8">
        <v>0.0</v>
      </c>
      <c r="I777" s="8">
        <f t="shared" si="1815"/>
        <v>0.7125</v>
      </c>
      <c r="J777" s="8">
        <f t="shared" si="1816"/>
        <v>1.06069784</v>
      </c>
      <c r="K777" s="9">
        <f t="shared" si="1817"/>
        <v>0</v>
      </c>
      <c r="L777" s="9">
        <f t="shared" si="1818"/>
        <v>1</v>
      </c>
      <c r="M777" s="9">
        <f t="shared" si="1819"/>
        <v>1</v>
      </c>
      <c r="N777" s="9">
        <f t="shared" si="1820"/>
        <v>0</v>
      </c>
      <c r="O777" s="9">
        <f t="shared" si="1821"/>
        <v>0</v>
      </c>
      <c r="P777" s="8">
        <v>1.0</v>
      </c>
      <c r="AC777" s="11">
        <f t="shared" si="1822"/>
        <v>0.09092865519</v>
      </c>
      <c r="AD777" s="11">
        <f t="shared" si="1823"/>
        <v>-0.9184988218</v>
      </c>
      <c r="AE777" s="11">
        <f t="shared" ref="AE777:AF777" si="1828">IF(AC777&lt;0,0,AC777)</f>
        <v>0.09092865519</v>
      </c>
      <c r="AF777" s="11">
        <f t="shared" si="1828"/>
        <v>0</v>
      </c>
      <c r="AG777" s="11">
        <f t="shared" si="1825"/>
        <v>0.09092865519</v>
      </c>
      <c r="AH777" s="11">
        <f t="shared" si="1826"/>
        <v>0.008268020334</v>
      </c>
    </row>
    <row r="778" hidden="1">
      <c r="A778" s="12">
        <v>0.0</v>
      </c>
      <c r="B778" s="12">
        <v>3.0</v>
      </c>
      <c r="C778" s="12" t="s">
        <v>28</v>
      </c>
      <c r="D778" s="13"/>
      <c r="E778" s="12">
        <v>7.225</v>
      </c>
      <c r="F778" s="12" t="s">
        <v>31</v>
      </c>
      <c r="G778" s="12">
        <v>0.0</v>
      </c>
      <c r="H778" s="12">
        <v>0.0</v>
      </c>
      <c r="I778" s="12"/>
      <c r="J778" s="12"/>
      <c r="K778" s="13"/>
      <c r="L778" s="13"/>
      <c r="M778" s="13"/>
      <c r="N778" s="13"/>
      <c r="O778" s="13"/>
      <c r="P778" s="13"/>
    </row>
    <row r="779">
      <c r="A779" s="8">
        <v>1.0</v>
      </c>
      <c r="B779" s="8">
        <v>2.0</v>
      </c>
      <c r="C779" s="8" t="s">
        <v>30</v>
      </c>
      <c r="D779" s="8">
        <v>54.0</v>
      </c>
      <c r="E779" s="8">
        <v>23.0</v>
      </c>
      <c r="F779" s="8" t="s">
        <v>29</v>
      </c>
      <c r="G779" s="8">
        <v>1.0</v>
      </c>
      <c r="H779" s="8">
        <v>3.0</v>
      </c>
      <c r="I779" s="8">
        <f t="shared" ref="I779:I780" si="1830">D779:D1003/$D$1</f>
        <v>0.675</v>
      </c>
      <c r="J779" s="8">
        <f t="shared" ref="J779:J780" si="1831">LOG10(E779:E1003 +1)</f>
        <v>1.380211242</v>
      </c>
      <c r="K779" s="9">
        <f t="shared" ref="K779:K780" si="1832">IF(B779=1, 1, 0)</f>
        <v>0</v>
      </c>
      <c r="L779" s="9">
        <f t="shared" ref="L779:L780" si="1833">IF(B779=2, 1, 0)</f>
        <v>1</v>
      </c>
      <c r="M779" s="9">
        <f t="shared" ref="M779:M780" si="1834">IF(F779="S", 1, 0)</f>
        <v>1</v>
      </c>
      <c r="N779" s="9">
        <f t="shared" ref="N779:N780" si="1835">IF(F779="C", 1,0)</f>
        <v>0</v>
      </c>
      <c r="O779" s="9">
        <f t="shared" ref="O779:O780" si="1836">IF(C779="male", 1,0)</f>
        <v>0</v>
      </c>
      <c r="P779" s="8">
        <v>1.0</v>
      </c>
      <c r="AC779" s="11">
        <f t="shared" ref="AC779:AC780" si="1837">SUMPRODUCT(G779:P779, $R$5:$AA$5)</f>
        <v>-0.1484354861</v>
      </c>
      <c r="AD779" s="11">
        <f t="shared" ref="AD779:AD780" si="1838">SUMPRODUCT(G779:P779, $R$6:$AA$6)</f>
        <v>-1.432216995</v>
      </c>
      <c r="AE779" s="11">
        <f t="shared" ref="AE779:AF779" si="1829">IF(AC779&lt;0,0,AC779)</f>
        <v>0</v>
      </c>
      <c r="AF779" s="11">
        <f t="shared" si="1829"/>
        <v>0</v>
      </c>
      <c r="AG779" s="11">
        <f t="shared" ref="AG779:AG780" si="1840">AE779+AF779</f>
        <v>0</v>
      </c>
      <c r="AH779" s="11">
        <f t="shared" ref="AH779:AH780" si="1841">(A779-AG779)^2</f>
        <v>1</v>
      </c>
    </row>
    <row r="780">
      <c r="A780" s="12">
        <v>0.0</v>
      </c>
      <c r="B780" s="12">
        <v>3.0</v>
      </c>
      <c r="C780" s="12" t="s">
        <v>28</v>
      </c>
      <c r="D780" s="12">
        <v>18.0</v>
      </c>
      <c r="E780" s="12">
        <v>7.75</v>
      </c>
      <c r="F780" s="12" t="s">
        <v>29</v>
      </c>
      <c r="G780" s="12">
        <v>0.0</v>
      </c>
      <c r="H780" s="12">
        <v>0.0</v>
      </c>
      <c r="I780" s="12">
        <f t="shared" si="1830"/>
        <v>0.225</v>
      </c>
      <c r="J780" s="12">
        <f t="shared" si="1831"/>
        <v>0.942008053</v>
      </c>
      <c r="K780" s="13">
        <f t="shared" si="1832"/>
        <v>0</v>
      </c>
      <c r="L780" s="13">
        <f t="shared" si="1833"/>
        <v>0</v>
      </c>
      <c r="M780" s="13">
        <f t="shared" si="1834"/>
        <v>1</v>
      </c>
      <c r="N780" s="13">
        <f t="shared" si="1835"/>
        <v>0</v>
      </c>
      <c r="O780" s="13">
        <f t="shared" si="1836"/>
        <v>1</v>
      </c>
      <c r="P780" s="12">
        <v>1.0</v>
      </c>
      <c r="AC780" s="11">
        <f t="shared" si="1837"/>
        <v>0.4292896087</v>
      </c>
      <c r="AD780" s="11">
        <f t="shared" si="1838"/>
        <v>-0.7379173468</v>
      </c>
      <c r="AE780" s="11">
        <f t="shared" ref="AE780:AF780" si="1839">IF(AC780&lt;0,0,AC780)</f>
        <v>0.4292896087</v>
      </c>
      <c r="AF780" s="11">
        <f t="shared" si="1839"/>
        <v>0</v>
      </c>
      <c r="AG780" s="11">
        <f t="shared" si="1840"/>
        <v>0.4292896087</v>
      </c>
      <c r="AH780" s="11">
        <f t="shared" si="1841"/>
        <v>0.1842895682</v>
      </c>
    </row>
    <row r="781" hidden="1">
      <c r="A781" s="8">
        <v>0.0</v>
      </c>
      <c r="B781" s="8">
        <v>3.0</v>
      </c>
      <c r="C781" s="8" t="s">
        <v>28</v>
      </c>
      <c r="D781" s="9"/>
      <c r="E781" s="8">
        <v>7.75</v>
      </c>
      <c r="F781" s="8" t="s">
        <v>33</v>
      </c>
      <c r="G781" s="8">
        <v>0.0</v>
      </c>
      <c r="H781" s="8">
        <v>0.0</v>
      </c>
      <c r="I781" s="8"/>
      <c r="J781" s="8"/>
      <c r="K781" s="9"/>
      <c r="L781" s="9"/>
      <c r="M781" s="9"/>
      <c r="N781" s="9"/>
      <c r="O781" s="9"/>
      <c r="P781" s="9"/>
    </row>
    <row r="782">
      <c r="A782" s="12">
        <v>1.0</v>
      </c>
      <c r="B782" s="12">
        <v>3.0</v>
      </c>
      <c r="C782" s="12" t="s">
        <v>30</v>
      </c>
      <c r="D782" s="12">
        <v>5.0</v>
      </c>
      <c r="E782" s="12">
        <v>12.475</v>
      </c>
      <c r="F782" s="12" t="s">
        <v>29</v>
      </c>
      <c r="G782" s="12">
        <v>0.0</v>
      </c>
      <c r="H782" s="12">
        <v>0.0</v>
      </c>
      <c r="I782" s="12">
        <f>D782:D1003/$D$1</f>
        <v>0.0625</v>
      </c>
      <c r="J782" s="12">
        <f>LOG10(E782:E1003 +1)</f>
        <v>1.129528774</v>
      </c>
      <c r="K782" s="13">
        <f>IF(B782=1, 1, 0)</f>
        <v>0</v>
      </c>
      <c r="L782" s="13">
        <f>IF(B782=2, 1, 0)</f>
        <v>0</v>
      </c>
      <c r="M782" s="13">
        <f>IF(F782="S", 1, 0)</f>
        <v>1</v>
      </c>
      <c r="N782" s="13">
        <f>IF(F782="C", 1,0)</f>
        <v>0</v>
      </c>
      <c r="O782" s="13">
        <f>IF(C782="male", 1,0)</f>
        <v>0</v>
      </c>
      <c r="P782" s="12">
        <v>1.0</v>
      </c>
      <c r="AC782" s="11">
        <f>SUMPRODUCT(G782:P782, $R$5:$AA$5)</f>
        <v>0.01948471918</v>
      </c>
      <c r="AD782" s="11">
        <f>SUMPRODUCT(G782:P782, $R$6:$AA$6)</f>
        <v>-0.5904503113</v>
      </c>
      <c r="AE782" s="11">
        <f t="shared" ref="AE782:AF782" si="1842">IF(AC782&lt;0,0,AC782)</f>
        <v>0.01948471918</v>
      </c>
      <c r="AF782" s="11">
        <f t="shared" si="1842"/>
        <v>0</v>
      </c>
      <c r="AG782" s="11">
        <f>AE782+AF782</f>
        <v>0.01948471918</v>
      </c>
      <c r="AH782" s="11">
        <f>(A782-AG782)^2</f>
        <v>0.9614102159</v>
      </c>
    </row>
    <row r="783" hidden="1">
      <c r="A783" s="8">
        <v>0.0</v>
      </c>
      <c r="B783" s="8">
        <v>3.0</v>
      </c>
      <c r="C783" s="8" t="s">
        <v>28</v>
      </c>
      <c r="D783" s="9"/>
      <c r="E783" s="8">
        <v>7.7375</v>
      </c>
      <c r="F783" s="8" t="s">
        <v>33</v>
      </c>
      <c r="G783" s="8">
        <v>0.0</v>
      </c>
      <c r="H783" s="8">
        <v>0.0</v>
      </c>
      <c r="I783" s="8"/>
      <c r="J783" s="8"/>
      <c r="K783" s="9"/>
      <c r="L783" s="9"/>
      <c r="M783" s="9"/>
      <c r="N783" s="9"/>
      <c r="O783" s="9"/>
      <c r="P783" s="9"/>
    </row>
    <row r="784">
      <c r="A784" s="12">
        <v>1.0</v>
      </c>
      <c r="B784" s="12">
        <v>1.0</v>
      </c>
      <c r="C784" s="12" t="s">
        <v>30</v>
      </c>
      <c r="D784" s="12">
        <v>43.0</v>
      </c>
      <c r="E784" s="12">
        <v>211.3375</v>
      </c>
      <c r="F784" s="12" t="s">
        <v>29</v>
      </c>
      <c r="G784" s="12">
        <v>0.0</v>
      </c>
      <c r="H784" s="12">
        <v>1.0</v>
      </c>
      <c r="I784" s="12">
        <f t="shared" ref="I784:I787" si="1844">D784:D1003/$D$1</f>
        <v>0.5375</v>
      </c>
      <c r="J784" s="12">
        <f t="shared" ref="J784:J787" si="1845">LOG10(E784:E1003 +1)</f>
        <v>2.3270267</v>
      </c>
      <c r="K784" s="13">
        <f t="shared" ref="K784:K787" si="1846">IF(B784=1, 1, 0)</f>
        <v>1</v>
      </c>
      <c r="L784" s="13">
        <f t="shared" ref="L784:L787" si="1847">IF(B784=2, 1, 0)</f>
        <v>0</v>
      </c>
      <c r="M784" s="13">
        <f t="shared" ref="M784:M787" si="1848">IF(F784="S", 1, 0)</f>
        <v>1</v>
      </c>
      <c r="N784" s="13">
        <f t="shared" ref="N784:N787" si="1849">IF(F784="C", 1,0)</f>
        <v>0</v>
      </c>
      <c r="O784" s="13">
        <f t="shared" ref="O784:O787" si="1850">IF(C784="male", 1,0)</f>
        <v>0</v>
      </c>
      <c r="P784" s="12">
        <v>1.0</v>
      </c>
      <c r="AC784" s="11">
        <f t="shared" ref="AC784:AC787" si="1851">SUMPRODUCT(G784:P784, $R$5:$AA$5)</f>
        <v>-0.807852685</v>
      </c>
      <c r="AD784" s="11">
        <f t="shared" ref="AD784:AD787" si="1852">SUMPRODUCT(G784:P784, $R$6:$AA$6)</f>
        <v>-1.27307823</v>
      </c>
      <c r="AE784" s="11">
        <f t="shared" ref="AE784:AF784" si="1843">IF(AC784&lt;0,0,AC784)</f>
        <v>0</v>
      </c>
      <c r="AF784" s="11">
        <f t="shared" si="1843"/>
        <v>0</v>
      </c>
      <c r="AG784" s="11">
        <f t="shared" ref="AG784:AG787" si="1854">AE784+AF784</f>
        <v>0</v>
      </c>
      <c r="AH784" s="11">
        <f t="shared" ref="AH784:AH787" si="1855">(A784-AG784)^2</f>
        <v>1</v>
      </c>
    </row>
    <row r="785">
      <c r="A785" s="8">
        <v>1.0</v>
      </c>
      <c r="B785" s="8">
        <v>3.0</v>
      </c>
      <c r="C785" s="8" t="s">
        <v>30</v>
      </c>
      <c r="D785" s="8">
        <v>13.0</v>
      </c>
      <c r="E785" s="8">
        <v>7.2292</v>
      </c>
      <c r="F785" s="8" t="s">
        <v>31</v>
      </c>
      <c r="G785" s="8">
        <v>0.0</v>
      </c>
      <c r="H785" s="8">
        <v>0.0</v>
      </c>
      <c r="I785" s="8">
        <f t="shared" si="1844"/>
        <v>0.1625</v>
      </c>
      <c r="J785" s="8">
        <f t="shared" si="1845"/>
        <v>0.9153576174</v>
      </c>
      <c r="K785" s="9">
        <f t="shared" si="1846"/>
        <v>0</v>
      </c>
      <c r="L785" s="9">
        <f t="shared" si="1847"/>
        <v>0</v>
      </c>
      <c r="M785" s="9">
        <f t="shared" si="1848"/>
        <v>0</v>
      </c>
      <c r="N785" s="9">
        <f t="shared" si="1849"/>
        <v>1</v>
      </c>
      <c r="O785" s="9">
        <f t="shared" si="1850"/>
        <v>0</v>
      </c>
      <c r="P785" s="8">
        <v>1.0</v>
      </c>
      <c r="AC785" s="11">
        <f t="shared" si="1851"/>
        <v>-0.1713118915</v>
      </c>
      <c r="AD785" s="11">
        <f t="shared" si="1852"/>
        <v>0.1517716072</v>
      </c>
      <c r="AE785" s="11">
        <f t="shared" ref="AE785:AF785" si="1853">IF(AC785&lt;0,0,AC785)</f>
        <v>0</v>
      </c>
      <c r="AF785" s="11">
        <f t="shared" si="1853"/>
        <v>0.1517716072</v>
      </c>
      <c r="AG785" s="11">
        <f t="shared" si="1854"/>
        <v>0.1517716072</v>
      </c>
      <c r="AH785" s="11">
        <f t="shared" si="1855"/>
        <v>0.7194914064</v>
      </c>
    </row>
    <row r="786">
      <c r="A786" s="12">
        <v>1.0</v>
      </c>
      <c r="B786" s="12">
        <v>1.0</v>
      </c>
      <c r="C786" s="12" t="s">
        <v>30</v>
      </c>
      <c r="D786" s="12">
        <v>17.0</v>
      </c>
      <c r="E786" s="12">
        <v>57.0</v>
      </c>
      <c r="F786" s="12" t="s">
        <v>29</v>
      </c>
      <c r="G786" s="12">
        <v>1.0</v>
      </c>
      <c r="H786" s="12">
        <v>0.0</v>
      </c>
      <c r="I786" s="12">
        <f t="shared" si="1844"/>
        <v>0.2125</v>
      </c>
      <c r="J786" s="12">
        <f t="shared" si="1845"/>
        <v>1.763427994</v>
      </c>
      <c r="K786" s="13">
        <f t="shared" si="1846"/>
        <v>1</v>
      </c>
      <c r="L786" s="13">
        <f t="shared" si="1847"/>
        <v>0</v>
      </c>
      <c r="M786" s="13">
        <f t="shared" si="1848"/>
        <v>1</v>
      </c>
      <c r="N786" s="13">
        <f t="shared" si="1849"/>
        <v>0</v>
      </c>
      <c r="O786" s="13">
        <f t="shared" si="1850"/>
        <v>0</v>
      </c>
      <c r="P786" s="12">
        <v>1.0</v>
      </c>
      <c r="AC786" s="11">
        <f t="shared" si="1851"/>
        <v>-0.4556239324</v>
      </c>
      <c r="AD786" s="11">
        <f t="shared" si="1852"/>
        <v>-0.4205148431</v>
      </c>
      <c r="AE786" s="11">
        <f t="shared" ref="AE786:AF786" si="1856">IF(AC786&lt;0,0,AC786)</f>
        <v>0</v>
      </c>
      <c r="AF786" s="11">
        <f t="shared" si="1856"/>
        <v>0</v>
      </c>
      <c r="AG786" s="11">
        <f t="shared" si="1854"/>
        <v>0</v>
      </c>
      <c r="AH786" s="11">
        <f t="shared" si="1855"/>
        <v>1</v>
      </c>
    </row>
    <row r="787">
      <c r="A787" s="8">
        <v>0.0</v>
      </c>
      <c r="B787" s="8">
        <v>1.0</v>
      </c>
      <c r="C787" s="8" t="s">
        <v>28</v>
      </c>
      <c r="D787" s="8">
        <v>29.0</v>
      </c>
      <c r="E787" s="8">
        <v>30.0</v>
      </c>
      <c r="F787" s="8" t="s">
        <v>29</v>
      </c>
      <c r="G787" s="8">
        <v>0.0</v>
      </c>
      <c r="H787" s="8">
        <v>0.0</v>
      </c>
      <c r="I787" s="8">
        <f t="shared" si="1844"/>
        <v>0.3625</v>
      </c>
      <c r="J787" s="8">
        <f t="shared" si="1845"/>
        <v>1.491361694</v>
      </c>
      <c r="K787" s="9">
        <f t="shared" si="1846"/>
        <v>1</v>
      </c>
      <c r="L787" s="9">
        <f t="shared" si="1847"/>
        <v>0</v>
      </c>
      <c r="M787" s="9">
        <f t="shared" si="1848"/>
        <v>1</v>
      </c>
      <c r="N787" s="9">
        <f t="shared" si="1849"/>
        <v>0</v>
      </c>
      <c r="O787" s="9">
        <f t="shared" si="1850"/>
        <v>1</v>
      </c>
      <c r="P787" s="8">
        <v>1.0</v>
      </c>
      <c r="AC787" s="11">
        <f t="shared" si="1851"/>
        <v>-0.14967457</v>
      </c>
      <c r="AD787" s="11">
        <f t="shared" si="1852"/>
        <v>-0.9018459403</v>
      </c>
      <c r="AE787" s="11">
        <f t="shared" ref="AE787:AF787" si="1857">IF(AC787&lt;0,0,AC787)</f>
        <v>0</v>
      </c>
      <c r="AF787" s="11">
        <f t="shared" si="1857"/>
        <v>0</v>
      </c>
      <c r="AG787" s="11">
        <f t="shared" si="1854"/>
        <v>0</v>
      </c>
      <c r="AH787" s="11">
        <f t="shared" si="1855"/>
        <v>0</v>
      </c>
    </row>
    <row r="788" hidden="1">
      <c r="A788" s="12">
        <v>0.0</v>
      </c>
      <c r="B788" s="12">
        <v>3.0</v>
      </c>
      <c r="C788" s="12" t="s">
        <v>28</v>
      </c>
      <c r="D788" s="13"/>
      <c r="E788" s="12">
        <v>23.45</v>
      </c>
      <c r="F788" s="12" t="s">
        <v>29</v>
      </c>
      <c r="G788" s="12">
        <v>1.0</v>
      </c>
      <c r="H788" s="12">
        <v>2.0</v>
      </c>
      <c r="I788" s="12"/>
      <c r="J788" s="12"/>
      <c r="K788" s="13"/>
      <c r="L788" s="13"/>
      <c r="M788" s="13"/>
      <c r="N788" s="13"/>
      <c r="O788" s="13"/>
      <c r="P788" s="13"/>
    </row>
    <row r="789">
      <c r="A789" s="8">
        <v>0.0</v>
      </c>
      <c r="B789" s="8">
        <v>3.0</v>
      </c>
      <c r="C789" s="8" t="s">
        <v>28</v>
      </c>
      <c r="D789" s="8">
        <v>25.0</v>
      </c>
      <c r="E789" s="8">
        <v>7.05</v>
      </c>
      <c r="F789" s="8" t="s">
        <v>29</v>
      </c>
      <c r="G789" s="8">
        <v>0.0</v>
      </c>
      <c r="H789" s="8">
        <v>0.0</v>
      </c>
      <c r="I789" s="8">
        <f t="shared" ref="I789:I794" si="1859">D789:D1003/$D$1</f>
        <v>0.3125</v>
      </c>
      <c r="J789" s="8">
        <f t="shared" ref="J789:J794" si="1860">LOG10(E789:E1003 +1)</f>
        <v>0.9057958804</v>
      </c>
      <c r="K789" s="9">
        <f t="shared" ref="K789:K794" si="1861">IF(B789=1, 1, 0)</f>
        <v>0</v>
      </c>
      <c r="L789" s="9">
        <f t="shared" ref="L789:L794" si="1862">IF(B789=2, 1, 0)</f>
        <v>0</v>
      </c>
      <c r="M789" s="9">
        <f t="shared" ref="M789:M794" si="1863">IF(F789="S", 1, 0)</f>
        <v>1</v>
      </c>
      <c r="N789" s="9">
        <f t="shared" ref="N789:N794" si="1864">IF(F789="C", 1,0)</f>
        <v>0</v>
      </c>
      <c r="O789" s="9">
        <f t="shared" ref="O789:O794" si="1865">IF(C789="male", 1,0)</f>
        <v>1</v>
      </c>
      <c r="P789" s="8">
        <v>1.0</v>
      </c>
      <c r="AC789" s="11">
        <f t="shared" ref="AC789:AC794" si="1866">SUMPRODUCT(G789:P789, $R$5:$AA$5)</f>
        <v>0.4597429645</v>
      </c>
      <c r="AD789" s="11">
        <f t="shared" ref="AD789:AD794" si="1867">SUMPRODUCT(G789:P789, $R$6:$AA$6)</f>
        <v>-0.7465873158</v>
      </c>
      <c r="AE789" s="11">
        <f t="shared" ref="AE789:AF789" si="1858">IF(AC789&lt;0,0,AC789)</f>
        <v>0.4597429645</v>
      </c>
      <c r="AF789" s="11">
        <f t="shared" si="1858"/>
        <v>0</v>
      </c>
      <c r="AG789" s="11">
        <f t="shared" ref="AG789:AG794" si="1869">AE789+AF789</f>
        <v>0.4597429645</v>
      </c>
      <c r="AH789" s="11">
        <f t="shared" ref="AH789:AH794" si="1870">(A789-AG789)^2</f>
        <v>0.2113635935</v>
      </c>
    </row>
    <row r="790">
      <c r="A790" s="12">
        <v>0.0</v>
      </c>
      <c r="B790" s="12">
        <v>3.0</v>
      </c>
      <c r="C790" s="12" t="s">
        <v>28</v>
      </c>
      <c r="D790" s="12">
        <v>25.0</v>
      </c>
      <c r="E790" s="12">
        <v>7.25</v>
      </c>
      <c r="F790" s="12" t="s">
        <v>29</v>
      </c>
      <c r="G790" s="12">
        <v>0.0</v>
      </c>
      <c r="H790" s="12">
        <v>0.0</v>
      </c>
      <c r="I790" s="12">
        <f t="shared" si="1859"/>
        <v>0.3125</v>
      </c>
      <c r="J790" s="12">
        <f t="shared" si="1860"/>
        <v>0.9164539485</v>
      </c>
      <c r="K790" s="13">
        <f t="shared" si="1861"/>
        <v>0</v>
      </c>
      <c r="L790" s="13">
        <f t="shared" si="1862"/>
        <v>0</v>
      </c>
      <c r="M790" s="13">
        <f t="shared" si="1863"/>
        <v>1</v>
      </c>
      <c r="N790" s="13">
        <f t="shared" si="1864"/>
        <v>0</v>
      </c>
      <c r="O790" s="13">
        <f t="shared" si="1865"/>
        <v>1</v>
      </c>
      <c r="P790" s="12">
        <v>1.0</v>
      </c>
      <c r="AC790" s="11">
        <f t="shared" si="1866"/>
        <v>0.4559160555</v>
      </c>
      <c r="AD790" s="11">
        <f t="shared" si="1867"/>
        <v>-0.7495788447</v>
      </c>
      <c r="AE790" s="11">
        <f t="shared" ref="AE790:AF790" si="1868">IF(AC790&lt;0,0,AC790)</f>
        <v>0.4559160555</v>
      </c>
      <c r="AF790" s="11">
        <f t="shared" si="1868"/>
        <v>0</v>
      </c>
      <c r="AG790" s="11">
        <f t="shared" si="1869"/>
        <v>0.4559160555</v>
      </c>
      <c r="AH790" s="11">
        <f t="shared" si="1870"/>
        <v>0.2078594497</v>
      </c>
    </row>
    <row r="791">
      <c r="A791" s="8">
        <v>1.0</v>
      </c>
      <c r="B791" s="8">
        <v>3.0</v>
      </c>
      <c r="C791" s="8" t="s">
        <v>30</v>
      </c>
      <c r="D791" s="8">
        <v>18.0</v>
      </c>
      <c r="E791" s="8">
        <v>7.4958</v>
      </c>
      <c r="F791" s="8" t="s">
        <v>29</v>
      </c>
      <c r="G791" s="8">
        <v>0.0</v>
      </c>
      <c r="H791" s="8">
        <v>0.0</v>
      </c>
      <c r="I791" s="8">
        <f t="shared" si="1859"/>
        <v>0.225</v>
      </c>
      <c r="J791" s="8">
        <f t="shared" si="1860"/>
        <v>0.9292042801</v>
      </c>
      <c r="K791" s="9">
        <f t="shared" si="1861"/>
        <v>0</v>
      </c>
      <c r="L791" s="9">
        <f t="shared" si="1862"/>
        <v>0</v>
      </c>
      <c r="M791" s="9">
        <f t="shared" si="1863"/>
        <v>1</v>
      </c>
      <c r="N791" s="9">
        <f t="shared" si="1864"/>
        <v>0</v>
      </c>
      <c r="O791" s="9">
        <f t="shared" si="1865"/>
        <v>0</v>
      </c>
      <c r="P791" s="8">
        <v>1.0</v>
      </c>
      <c r="AC791" s="11">
        <f t="shared" si="1866"/>
        <v>0.1238225443</v>
      </c>
      <c r="AD791" s="11">
        <f t="shared" si="1867"/>
        <v>-0.5692003849</v>
      </c>
      <c r="AE791" s="11">
        <f t="shared" ref="AE791:AF791" si="1871">IF(AC791&lt;0,0,AC791)</f>
        <v>0.1238225443</v>
      </c>
      <c r="AF791" s="11">
        <f t="shared" si="1871"/>
        <v>0</v>
      </c>
      <c r="AG791" s="11">
        <f t="shared" si="1869"/>
        <v>0.1238225443</v>
      </c>
      <c r="AH791" s="11">
        <f t="shared" si="1870"/>
        <v>0.767686934</v>
      </c>
    </row>
    <row r="792">
      <c r="A792" s="12">
        <v>0.0</v>
      </c>
      <c r="B792" s="12">
        <v>3.0</v>
      </c>
      <c r="C792" s="12" t="s">
        <v>28</v>
      </c>
      <c r="D792" s="12">
        <v>8.0</v>
      </c>
      <c r="E792" s="12">
        <v>29.125</v>
      </c>
      <c r="F792" s="12" t="s">
        <v>33</v>
      </c>
      <c r="G792" s="12">
        <v>4.0</v>
      </c>
      <c r="H792" s="12">
        <v>1.0</v>
      </c>
      <c r="I792" s="12">
        <f t="shared" si="1859"/>
        <v>0.1</v>
      </c>
      <c r="J792" s="12">
        <f t="shared" si="1860"/>
        <v>1.478927056</v>
      </c>
      <c r="K792" s="13">
        <f t="shared" si="1861"/>
        <v>0</v>
      </c>
      <c r="L792" s="13">
        <f t="shared" si="1862"/>
        <v>0</v>
      </c>
      <c r="M792" s="13">
        <f t="shared" si="1863"/>
        <v>0</v>
      </c>
      <c r="N792" s="13">
        <f t="shared" si="1864"/>
        <v>0</v>
      </c>
      <c r="O792" s="13">
        <f t="shared" si="1865"/>
        <v>1</v>
      </c>
      <c r="P792" s="12">
        <v>1.0</v>
      </c>
      <c r="AC792" s="11">
        <f t="shared" si="1866"/>
        <v>0.6429063355</v>
      </c>
      <c r="AD792" s="11">
        <f t="shared" si="1867"/>
        <v>0.6480806087</v>
      </c>
      <c r="AE792" s="11">
        <f t="shared" ref="AE792:AF792" si="1872">IF(AC792&lt;0,0,AC792)</f>
        <v>0.6429063355</v>
      </c>
      <c r="AF792" s="11">
        <f t="shared" si="1872"/>
        <v>0.6480806087</v>
      </c>
      <c r="AG792" s="11">
        <f t="shared" si="1869"/>
        <v>1.290986944</v>
      </c>
      <c r="AH792" s="11">
        <f t="shared" si="1870"/>
        <v>1.66664729</v>
      </c>
    </row>
    <row r="793">
      <c r="A793" s="8">
        <v>1.0</v>
      </c>
      <c r="B793" s="8">
        <v>3.0</v>
      </c>
      <c r="C793" s="8" t="s">
        <v>28</v>
      </c>
      <c r="D793" s="8">
        <v>1.0</v>
      </c>
      <c r="E793" s="8">
        <v>20.575</v>
      </c>
      <c r="F793" s="8" t="s">
        <v>29</v>
      </c>
      <c r="G793" s="8">
        <v>1.0</v>
      </c>
      <c r="H793" s="8">
        <v>2.0</v>
      </c>
      <c r="I793" s="8">
        <f t="shared" si="1859"/>
        <v>0.0125</v>
      </c>
      <c r="J793" s="8">
        <f t="shared" si="1860"/>
        <v>1.333950804</v>
      </c>
      <c r="K793" s="9">
        <f t="shared" si="1861"/>
        <v>0</v>
      </c>
      <c r="L793" s="9">
        <f t="shared" si="1862"/>
        <v>0</v>
      </c>
      <c r="M793" s="9">
        <f t="shared" si="1863"/>
        <v>1</v>
      </c>
      <c r="N793" s="9">
        <f t="shared" si="1864"/>
        <v>0</v>
      </c>
      <c r="O793" s="9">
        <f t="shared" si="1865"/>
        <v>1</v>
      </c>
      <c r="P793" s="8">
        <v>1.0</v>
      </c>
      <c r="AC793" s="11">
        <f t="shared" si="1866"/>
        <v>0.2119768424</v>
      </c>
      <c r="AD793" s="11">
        <f t="shared" si="1867"/>
        <v>-0.9701658859</v>
      </c>
      <c r="AE793" s="11">
        <f t="shared" ref="AE793:AF793" si="1873">IF(AC793&lt;0,0,AC793)</f>
        <v>0.2119768424</v>
      </c>
      <c r="AF793" s="11">
        <f t="shared" si="1873"/>
        <v>0</v>
      </c>
      <c r="AG793" s="11">
        <f t="shared" si="1869"/>
        <v>0.2119768424</v>
      </c>
      <c r="AH793" s="11">
        <f t="shared" si="1870"/>
        <v>0.6209804968</v>
      </c>
    </row>
    <row r="794">
      <c r="A794" s="12">
        <v>0.0</v>
      </c>
      <c r="B794" s="12">
        <v>1.0</v>
      </c>
      <c r="C794" s="12" t="s">
        <v>28</v>
      </c>
      <c r="D794" s="12">
        <v>46.0</v>
      </c>
      <c r="E794" s="12">
        <v>79.2</v>
      </c>
      <c r="F794" s="12" t="s">
        <v>31</v>
      </c>
      <c r="G794" s="12">
        <v>0.0</v>
      </c>
      <c r="H794" s="12">
        <v>0.0</v>
      </c>
      <c r="I794" s="12">
        <f t="shared" si="1859"/>
        <v>0.575</v>
      </c>
      <c r="J794" s="12">
        <f t="shared" si="1860"/>
        <v>1.904174368</v>
      </c>
      <c r="K794" s="13">
        <f t="shared" si="1861"/>
        <v>1</v>
      </c>
      <c r="L794" s="13">
        <f t="shared" si="1862"/>
        <v>0</v>
      </c>
      <c r="M794" s="13">
        <f t="shared" si="1863"/>
        <v>0</v>
      </c>
      <c r="N794" s="13">
        <f t="shared" si="1864"/>
        <v>1</v>
      </c>
      <c r="O794" s="13">
        <f t="shared" si="1865"/>
        <v>1</v>
      </c>
      <c r="P794" s="12">
        <v>1.0</v>
      </c>
      <c r="AC794" s="11">
        <f t="shared" si="1866"/>
        <v>-0.5431604361</v>
      </c>
      <c r="AD794" s="11">
        <f t="shared" si="1867"/>
        <v>-0.3598224001</v>
      </c>
      <c r="AE794" s="11">
        <f t="shared" ref="AE794:AF794" si="1874">IF(AC794&lt;0,0,AC794)</f>
        <v>0</v>
      </c>
      <c r="AF794" s="11">
        <f t="shared" si="1874"/>
        <v>0</v>
      </c>
      <c r="AG794" s="11">
        <f t="shared" si="1869"/>
        <v>0</v>
      </c>
      <c r="AH794" s="11">
        <f t="shared" si="1870"/>
        <v>0</v>
      </c>
    </row>
    <row r="795" hidden="1">
      <c r="A795" s="8">
        <v>0.0</v>
      </c>
      <c r="B795" s="8">
        <v>3.0</v>
      </c>
      <c r="C795" s="8" t="s">
        <v>28</v>
      </c>
      <c r="D795" s="9"/>
      <c r="E795" s="8">
        <v>7.75</v>
      </c>
      <c r="F795" s="8" t="s">
        <v>33</v>
      </c>
      <c r="G795" s="8">
        <v>0.0</v>
      </c>
      <c r="H795" s="8">
        <v>0.0</v>
      </c>
      <c r="I795" s="8"/>
      <c r="J795" s="8"/>
      <c r="K795" s="9"/>
      <c r="L795" s="9"/>
      <c r="M795" s="9"/>
      <c r="N795" s="9"/>
      <c r="O795" s="9"/>
      <c r="P795" s="9"/>
    </row>
    <row r="796">
      <c r="A796" s="12">
        <v>0.0</v>
      </c>
      <c r="B796" s="12">
        <v>2.0</v>
      </c>
      <c r="C796" s="12" t="s">
        <v>28</v>
      </c>
      <c r="D796" s="12">
        <v>16.0</v>
      </c>
      <c r="E796" s="12">
        <v>26.0</v>
      </c>
      <c r="F796" s="12" t="s">
        <v>29</v>
      </c>
      <c r="G796" s="12">
        <v>0.0</v>
      </c>
      <c r="H796" s="12">
        <v>0.0</v>
      </c>
      <c r="I796" s="12">
        <f>D796:D1003/$D$1</f>
        <v>0.2</v>
      </c>
      <c r="J796" s="12">
        <f>LOG10(E796:E1003 +1)</f>
        <v>1.431363764</v>
      </c>
      <c r="K796" s="13">
        <f>IF(B796=1, 1, 0)</f>
        <v>0</v>
      </c>
      <c r="L796" s="13">
        <f>IF(B796=2, 1, 0)</f>
        <v>1</v>
      </c>
      <c r="M796" s="13">
        <f>IF(F796="S", 1, 0)</f>
        <v>1</v>
      </c>
      <c r="N796" s="13">
        <f>IF(F796="C", 1,0)</f>
        <v>0</v>
      </c>
      <c r="O796" s="13">
        <f>IF(C796="male", 1,0)</f>
        <v>1</v>
      </c>
      <c r="P796" s="12">
        <v>1.0</v>
      </c>
      <c r="AC796" s="11">
        <f>SUMPRODUCT(G796:P796, $R$5:$AA$5)</f>
        <v>0.1656883436</v>
      </c>
      <c r="AD796" s="11">
        <f>SUMPRODUCT(G796:P796, $R$6:$AA$6)</f>
        <v>-1.0773474</v>
      </c>
      <c r="AE796" s="11">
        <f t="shared" ref="AE796:AF796" si="1875">IF(AC796&lt;0,0,AC796)</f>
        <v>0.1656883436</v>
      </c>
      <c r="AF796" s="11">
        <f t="shared" si="1875"/>
        <v>0</v>
      </c>
      <c r="AG796" s="11">
        <f>AE796+AF796</f>
        <v>0.1656883436</v>
      </c>
      <c r="AH796" s="11">
        <f>(A796-AG796)^2</f>
        <v>0.02745262722</v>
      </c>
    </row>
    <row r="797" hidden="1">
      <c r="A797" s="8">
        <v>0.0</v>
      </c>
      <c r="B797" s="8">
        <v>3.0</v>
      </c>
      <c r="C797" s="8" t="s">
        <v>30</v>
      </c>
      <c r="D797" s="9"/>
      <c r="E797" s="8">
        <v>69.55</v>
      </c>
      <c r="F797" s="8" t="s">
        <v>29</v>
      </c>
      <c r="G797" s="8">
        <v>8.0</v>
      </c>
      <c r="H797" s="8">
        <v>2.0</v>
      </c>
      <c r="I797" s="8"/>
      <c r="J797" s="8"/>
      <c r="K797" s="9"/>
      <c r="L797" s="9"/>
      <c r="M797" s="9"/>
      <c r="N797" s="9"/>
      <c r="O797" s="9"/>
      <c r="P797" s="9"/>
    </row>
    <row r="798" hidden="1">
      <c r="A798" s="12">
        <v>0.0</v>
      </c>
      <c r="B798" s="12">
        <v>1.0</v>
      </c>
      <c r="C798" s="12" t="s">
        <v>28</v>
      </c>
      <c r="D798" s="13"/>
      <c r="E798" s="12">
        <v>30.6958</v>
      </c>
      <c r="F798" s="12" t="s">
        <v>31</v>
      </c>
      <c r="G798" s="12">
        <v>0.0</v>
      </c>
      <c r="H798" s="12">
        <v>0.0</v>
      </c>
      <c r="I798" s="12"/>
      <c r="J798" s="12"/>
      <c r="K798" s="13"/>
      <c r="L798" s="13"/>
      <c r="M798" s="13"/>
      <c r="N798" s="13"/>
      <c r="O798" s="13"/>
      <c r="P798" s="13"/>
    </row>
    <row r="799">
      <c r="A799" s="8">
        <v>0.0</v>
      </c>
      <c r="B799" s="8">
        <v>3.0</v>
      </c>
      <c r="C799" s="8" t="s">
        <v>28</v>
      </c>
      <c r="D799" s="8">
        <v>25.0</v>
      </c>
      <c r="E799" s="8">
        <v>7.8958</v>
      </c>
      <c r="F799" s="8" t="s">
        <v>29</v>
      </c>
      <c r="G799" s="8">
        <v>0.0</v>
      </c>
      <c r="H799" s="8">
        <v>0.0</v>
      </c>
      <c r="I799" s="8">
        <f t="shared" ref="I799:I819" si="1877">D799:D1003/$D$1</f>
        <v>0.3125</v>
      </c>
      <c r="J799" s="8">
        <f t="shared" ref="J799:J819" si="1878">LOG10(E799:E1003 +1)</f>
        <v>0.9491850103</v>
      </c>
      <c r="K799" s="9">
        <f t="shared" ref="K799:K819" si="1879">IF(B799=1, 1, 0)</f>
        <v>0</v>
      </c>
      <c r="L799" s="9">
        <f t="shared" ref="L799:L819" si="1880">IF(B799=2, 1, 0)</f>
        <v>0</v>
      </c>
      <c r="M799" s="9">
        <f t="shared" ref="M799:M819" si="1881">IF(F799="S", 1, 0)</f>
        <v>1</v>
      </c>
      <c r="N799" s="9">
        <f t="shared" ref="N799:N819" si="1882">IF(F799="C", 1,0)</f>
        <v>0</v>
      </c>
      <c r="O799" s="9">
        <f t="shared" ref="O799:O819" si="1883">IF(C799="male", 1,0)</f>
        <v>1</v>
      </c>
      <c r="P799" s="8">
        <v>1.0</v>
      </c>
      <c r="AC799" s="11">
        <f t="shared" ref="AC799:AC819" si="1884">SUMPRODUCT(G799:P799, $R$5:$AA$5)</f>
        <v>0.4441635696</v>
      </c>
      <c r="AD799" s="11">
        <f t="shared" ref="AD799:AD819" si="1885">SUMPRODUCT(G799:P799, $R$6:$AA$6)</f>
        <v>-0.7587658677</v>
      </c>
      <c r="AE799" s="11">
        <f t="shared" ref="AE799:AF799" si="1876">IF(AC799&lt;0,0,AC799)</f>
        <v>0.4441635696</v>
      </c>
      <c r="AF799" s="11">
        <f t="shared" si="1876"/>
        <v>0</v>
      </c>
      <c r="AG799" s="11">
        <f t="shared" ref="AG799:AG819" si="1887">AE799+AF799</f>
        <v>0.4441635696</v>
      </c>
      <c r="AH799" s="11">
        <f t="shared" ref="AH799:AH819" si="1888">(A799-AG799)^2</f>
        <v>0.1972812766</v>
      </c>
    </row>
    <row r="800">
      <c r="A800" s="12">
        <v>0.0</v>
      </c>
      <c r="B800" s="12">
        <v>2.0</v>
      </c>
      <c r="C800" s="12" t="s">
        <v>28</v>
      </c>
      <c r="D800" s="12">
        <v>39.0</v>
      </c>
      <c r="E800" s="12">
        <v>13.0</v>
      </c>
      <c r="F800" s="12" t="s">
        <v>29</v>
      </c>
      <c r="G800" s="12">
        <v>0.0</v>
      </c>
      <c r="H800" s="12">
        <v>0.0</v>
      </c>
      <c r="I800" s="12">
        <f t="shared" si="1877"/>
        <v>0.4875</v>
      </c>
      <c r="J800" s="12">
        <f t="shared" si="1878"/>
        <v>1.146128036</v>
      </c>
      <c r="K800" s="13">
        <f t="shared" si="1879"/>
        <v>0</v>
      </c>
      <c r="L800" s="13">
        <f t="shared" si="1880"/>
        <v>1</v>
      </c>
      <c r="M800" s="13">
        <f t="shared" si="1881"/>
        <v>1</v>
      </c>
      <c r="N800" s="13">
        <f t="shared" si="1882"/>
        <v>0</v>
      </c>
      <c r="O800" s="13">
        <f t="shared" si="1883"/>
        <v>1</v>
      </c>
      <c r="P800" s="12">
        <v>1.0</v>
      </c>
      <c r="AC800" s="11">
        <f t="shared" si="1884"/>
        <v>0.3254444872</v>
      </c>
      <c r="AD800" s="11">
        <f t="shared" si="1885"/>
        <v>-1.059170235</v>
      </c>
      <c r="AE800" s="11">
        <f t="shared" ref="AE800:AF800" si="1886">IF(AC800&lt;0,0,AC800)</f>
        <v>0.3254444872</v>
      </c>
      <c r="AF800" s="11">
        <f t="shared" si="1886"/>
        <v>0</v>
      </c>
      <c r="AG800" s="11">
        <f t="shared" si="1887"/>
        <v>0.3254444872</v>
      </c>
      <c r="AH800" s="11">
        <f t="shared" si="1888"/>
        <v>0.1059141142</v>
      </c>
    </row>
    <row r="801">
      <c r="A801" s="8">
        <v>1.0</v>
      </c>
      <c r="B801" s="8">
        <v>1.0</v>
      </c>
      <c r="C801" s="8" t="s">
        <v>30</v>
      </c>
      <c r="D801" s="8">
        <v>49.0</v>
      </c>
      <c r="E801" s="8">
        <v>25.9292</v>
      </c>
      <c r="F801" s="8" t="s">
        <v>29</v>
      </c>
      <c r="G801" s="8">
        <v>0.0</v>
      </c>
      <c r="H801" s="8">
        <v>0.0</v>
      </c>
      <c r="I801" s="8">
        <f t="shared" si="1877"/>
        <v>0.6125</v>
      </c>
      <c r="J801" s="8">
        <f t="shared" si="1878"/>
        <v>1.430223452</v>
      </c>
      <c r="K801" s="9">
        <f t="shared" si="1879"/>
        <v>1</v>
      </c>
      <c r="L801" s="9">
        <f t="shared" si="1880"/>
        <v>0</v>
      </c>
      <c r="M801" s="9">
        <f t="shared" si="1881"/>
        <v>1</v>
      </c>
      <c r="N801" s="9">
        <f t="shared" si="1882"/>
        <v>0</v>
      </c>
      <c r="O801" s="9">
        <f t="shared" si="1883"/>
        <v>0</v>
      </c>
      <c r="P801" s="8">
        <v>1.0</v>
      </c>
      <c r="AC801" s="11">
        <f t="shared" si="1884"/>
        <v>-0.3879267419</v>
      </c>
      <c r="AD801" s="11">
        <f t="shared" si="1885"/>
        <v>-0.7733740082</v>
      </c>
      <c r="AE801" s="11">
        <f t="shared" ref="AE801:AF801" si="1889">IF(AC801&lt;0,0,AC801)</f>
        <v>0</v>
      </c>
      <c r="AF801" s="11">
        <f t="shared" si="1889"/>
        <v>0</v>
      </c>
      <c r="AG801" s="11">
        <f t="shared" si="1887"/>
        <v>0</v>
      </c>
      <c r="AH801" s="11">
        <f t="shared" si="1888"/>
        <v>1</v>
      </c>
    </row>
    <row r="802">
      <c r="A802" s="12">
        <v>1.0</v>
      </c>
      <c r="B802" s="12">
        <v>3.0</v>
      </c>
      <c r="C802" s="12" t="s">
        <v>30</v>
      </c>
      <c r="D802" s="12">
        <v>31.0</v>
      </c>
      <c r="E802" s="12">
        <v>8.6833</v>
      </c>
      <c r="F802" s="12" t="s">
        <v>29</v>
      </c>
      <c r="G802" s="12">
        <v>0.0</v>
      </c>
      <c r="H802" s="12">
        <v>0.0</v>
      </c>
      <c r="I802" s="12">
        <f t="shared" si="1877"/>
        <v>0.3875</v>
      </c>
      <c r="J802" s="12">
        <f t="shared" si="1878"/>
        <v>0.986023387</v>
      </c>
      <c r="K802" s="13">
        <f t="shared" si="1879"/>
        <v>0</v>
      </c>
      <c r="L802" s="13">
        <f t="shared" si="1880"/>
        <v>0</v>
      </c>
      <c r="M802" s="13">
        <f t="shared" si="1881"/>
        <v>1</v>
      </c>
      <c r="N802" s="13">
        <f t="shared" si="1882"/>
        <v>0</v>
      </c>
      <c r="O802" s="13">
        <f t="shared" si="1883"/>
        <v>0</v>
      </c>
      <c r="P802" s="12">
        <v>1.0</v>
      </c>
      <c r="AC802" s="11">
        <f t="shared" si="1884"/>
        <v>0.1358298315</v>
      </c>
      <c r="AD802" s="11">
        <f t="shared" si="1885"/>
        <v>-0.6201260634</v>
      </c>
      <c r="AE802" s="11">
        <f t="shared" ref="AE802:AF802" si="1890">IF(AC802&lt;0,0,AC802)</f>
        <v>0.1358298315</v>
      </c>
      <c r="AF802" s="11">
        <f t="shared" si="1890"/>
        <v>0</v>
      </c>
      <c r="AG802" s="11">
        <f t="shared" si="1887"/>
        <v>0.1358298315</v>
      </c>
      <c r="AH802" s="11">
        <f t="shared" si="1888"/>
        <v>0.7467900802</v>
      </c>
    </row>
    <row r="803">
      <c r="A803" s="8">
        <v>0.0</v>
      </c>
      <c r="B803" s="8">
        <v>3.0</v>
      </c>
      <c r="C803" s="8" t="s">
        <v>28</v>
      </c>
      <c r="D803" s="8">
        <v>30.0</v>
      </c>
      <c r="E803" s="8">
        <v>7.2292</v>
      </c>
      <c r="F803" s="8" t="s">
        <v>31</v>
      </c>
      <c r="G803" s="8">
        <v>0.0</v>
      </c>
      <c r="H803" s="8">
        <v>0.0</v>
      </c>
      <c r="I803" s="8">
        <f t="shared" si="1877"/>
        <v>0.375</v>
      </c>
      <c r="J803" s="8">
        <f t="shared" si="1878"/>
        <v>0.9153576174</v>
      </c>
      <c r="K803" s="9">
        <f t="shared" si="1879"/>
        <v>0</v>
      </c>
      <c r="L803" s="9">
        <f t="shared" si="1880"/>
        <v>0</v>
      </c>
      <c r="M803" s="9">
        <f t="shared" si="1881"/>
        <v>0</v>
      </c>
      <c r="N803" s="9">
        <f t="shared" si="1882"/>
        <v>1</v>
      </c>
      <c r="O803" s="9">
        <f t="shared" si="1883"/>
        <v>1</v>
      </c>
      <c r="P803" s="8">
        <v>1.0</v>
      </c>
      <c r="AC803" s="11">
        <f t="shared" si="1884"/>
        <v>0.1811333648</v>
      </c>
      <c r="AD803" s="11">
        <f t="shared" si="1885"/>
        <v>-0.05909146729</v>
      </c>
      <c r="AE803" s="11">
        <f t="shared" ref="AE803:AF803" si="1891">IF(AC803&lt;0,0,AC803)</f>
        <v>0.1811333648</v>
      </c>
      <c r="AF803" s="11">
        <f t="shared" si="1891"/>
        <v>0</v>
      </c>
      <c r="AG803" s="11">
        <f t="shared" si="1887"/>
        <v>0.1811333648</v>
      </c>
      <c r="AH803" s="11">
        <f t="shared" si="1888"/>
        <v>0.03280929586</v>
      </c>
    </row>
    <row r="804">
      <c r="A804" s="12">
        <v>0.0</v>
      </c>
      <c r="B804" s="12">
        <v>3.0</v>
      </c>
      <c r="C804" s="12" t="s">
        <v>30</v>
      </c>
      <c r="D804" s="12">
        <v>30.0</v>
      </c>
      <c r="E804" s="12">
        <v>24.15</v>
      </c>
      <c r="F804" s="12" t="s">
        <v>29</v>
      </c>
      <c r="G804" s="12">
        <v>1.0</v>
      </c>
      <c r="H804" s="12">
        <v>1.0</v>
      </c>
      <c r="I804" s="12">
        <f t="shared" si="1877"/>
        <v>0.375</v>
      </c>
      <c r="J804" s="12">
        <f t="shared" si="1878"/>
        <v>1.400537989</v>
      </c>
      <c r="K804" s="13">
        <f t="shared" si="1879"/>
        <v>0</v>
      </c>
      <c r="L804" s="13">
        <f t="shared" si="1880"/>
        <v>0</v>
      </c>
      <c r="M804" s="13">
        <f t="shared" si="1881"/>
        <v>1</v>
      </c>
      <c r="N804" s="13">
        <f t="shared" si="1882"/>
        <v>0</v>
      </c>
      <c r="O804" s="13">
        <f t="shared" si="1883"/>
        <v>0</v>
      </c>
      <c r="P804" s="12">
        <v>1.0</v>
      </c>
      <c r="AC804" s="11">
        <f t="shared" si="1884"/>
        <v>0.03326010185</v>
      </c>
      <c r="AD804" s="11">
        <f t="shared" si="1885"/>
        <v>-0.6376283352</v>
      </c>
      <c r="AE804" s="11">
        <f t="shared" ref="AE804:AF804" si="1892">IF(AC804&lt;0,0,AC804)</f>
        <v>0.03326010185</v>
      </c>
      <c r="AF804" s="11">
        <f t="shared" si="1892"/>
        <v>0</v>
      </c>
      <c r="AG804" s="11">
        <f t="shared" si="1887"/>
        <v>0.03326010185</v>
      </c>
      <c r="AH804" s="11">
        <f t="shared" si="1888"/>
        <v>0.001106234375</v>
      </c>
    </row>
    <row r="805">
      <c r="A805" s="8">
        <v>0.0</v>
      </c>
      <c r="B805" s="8">
        <v>2.0</v>
      </c>
      <c r="C805" s="8" t="s">
        <v>28</v>
      </c>
      <c r="D805" s="8">
        <v>34.0</v>
      </c>
      <c r="E805" s="8">
        <v>13.0</v>
      </c>
      <c r="F805" s="8" t="s">
        <v>29</v>
      </c>
      <c r="G805" s="8">
        <v>0.0</v>
      </c>
      <c r="H805" s="8">
        <v>0.0</v>
      </c>
      <c r="I805" s="8">
        <f t="shared" si="1877"/>
        <v>0.425</v>
      </c>
      <c r="J805" s="8">
        <f t="shared" si="1878"/>
        <v>1.146128036</v>
      </c>
      <c r="K805" s="9">
        <f t="shared" si="1879"/>
        <v>0</v>
      </c>
      <c r="L805" s="9">
        <f t="shared" si="1880"/>
        <v>1</v>
      </c>
      <c r="M805" s="9">
        <f t="shared" si="1881"/>
        <v>1</v>
      </c>
      <c r="N805" s="9">
        <f t="shared" si="1882"/>
        <v>0</v>
      </c>
      <c r="O805" s="9">
        <f t="shared" si="1883"/>
        <v>1</v>
      </c>
      <c r="P805" s="8">
        <v>1.0</v>
      </c>
      <c r="AC805" s="11">
        <f t="shared" si="1884"/>
        <v>0.3129795338</v>
      </c>
      <c r="AD805" s="11">
        <f t="shared" si="1885"/>
        <v>-1.045717323</v>
      </c>
      <c r="AE805" s="11">
        <f t="shared" ref="AE805:AF805" si="1893">IF(AC805&lt;0,0,AC805)</f>
        <v>0.3129795338</v>
      </c>
      <c r="AF805" s="11">
        <f t="shared" si="1893"/>
        <v>0</v>
      </c>
      <c r="AG805" s="11">
        <f t="shared" si="1887"/>
        <v>0.3129795338</v>
      </c>
      <c r="AH805" s="11">
        <f t="shared" si="1888"/>
        <v>0.09795618858</v>
      </c>
    </row>
    <row r="806">
      <c r="A806" s="12">
        <v>1.0</v>
      </c>
      <c r="B806" s="12">
        <v>2.0</v>
      </c>
      <c r="C806" s="12" t="s">
        <v>30</v>
      </c>
      <c r="D806" s="12">
        <v>31.0</v>
      </c>
      <c r="E806" s="12">
        <v>26.25</v>
      </c>
      <c r="F806" s="12" t="s">
        <v>29</v>
      </c>
      <c r="G806" s="12">
        <v>1.0</v>
      </c>
      <c r="H806" s="12">
        <v>1.0</v>
      </c>
      <c r="I806" s="12">
        <f t="shared" si="1877"/>
        <v>0.3875</v>
      </c>
      <c r="J806" s="12">
        <f t="shared" si="1878"/>
        <v>1.435366507</v>
      </c>
      <c r="K806" s="13">
        <f t="shared" si="1879"/>
        <v>0</v>
      </c>
      <c r="L806" s="13">
        <f t="shared" si="1880"/>
        <v>1</v>
      </c>
      <c r="M806" s="13">
        <f t="shared" si="1881"/>
        <v>1</v>
      </c>
      <c r="N806" s="13">
        <f t="shared" si="1882"/>
        <v>0</v>
      </c>
      <c r="O806" s="13">
        <f t="shared" si="1883"/>
        <v>0</v>
      </c>
      <c r="P806" s="12">
        <v>1.0</v>
      </c>
      <c r="AC806" s="11">
        <f t="shared" si="1884"/>
        <v>-0.05965867315</v>
      </c>
      <c r="AD806" s="11">
        <f t="shared" si="1885"/>
        <v>-0.8575524905</v>
      </c>
      <c r="AE806" s="11">
        <f t="shared" ref="AE806:AF806" si="1894">IF(AC806&lt;0,0,AC806)</f>
        <v>0</v>
      </c>
      <c r="AF806" s="11">
        <f t="shared" si="1894"/>
        <v>0</v>
      </c>
      <c r="AG806" s="11">
        <f t="shared" si="1887"/>
        <v>0</v>
      </c>
      <c r="AH806" s="11">
        <f t="shared" si="1888"/>
        <v>1</v>
      </c>
    </row>
    <row r="807">
      <c r="A807" s="8">
        <v>1.0</v>
      </c>
      <c r="B807" s="8">
        <v>1.0</v>
      </c>
      <c r="C807" s="8" t="s">
        <v>28</v>
      </c>
      <c r="D807" s="8">
        <v>11.0</v>
      </c>
      <c r="E807" s="8">
        <v>120.0</v>
      </c>
      <c r="F807" s="8" t="s">
        <v>29</v>
      </c>
      <c r="G807" s="8">
        <v>1.0</v>
      </c>
      <c r="H807" s="8">
        <v>2.0</v>
      </c>
      <c r="I807" s="8">
        <f t="shared" si="1877"/>
        <v>0.1375</v>
      </c>
      <c r="J807" s="8">
        <f t="shared" si="1878"/>
        <v>2.08278537</v>
      </c>
      <c r="K807" s="9">
        <f t="shared" si="1879"/>
        <v>1</v>
      </c>
      <c r="L807" s="9">
        <f t="shared" si="1880"/>
        <v>0</v>
      </c>
      <c r="M807" s="9">
        <f t="shared" si="1881"/>
        <v>1</v>
      </c>
      <c r="N807" s="9">
        <f t="shared" si="1882"/>
        <v>0</v>
      </c>
      <c r="O807" s="9">
        <f t="shared" si="1883"/>
        <v>1</v>
      </c>
      <c r="P807" s="8">
        <v>1.0</v>
      </c>
      <c r="AC807" s="11">
        <f t="shared" si="1884"/>
        <v>-0.4411063797</v>
      </c>
      <c r="AD807" s="11">
        <f t="shared" si="1885"/>
        <v>-1.187394621</v>
      </c>
      <c r="AE807" s="11">
        <f t="shared" ref="AE807:AF807" si="1895">IF(AC807&lt;0,0,AC807)</f>
        <v>0</v>
      </c>
      <c r="AF807" s="11">
        <f t="shared" si="1895"/>
        <v>0</v>
      </c>
      <c r="AG807" s="11">
        <f t="shared" si="1887"/>
        <v>0</v>
      </c>
      <c r="AH807" s="11">
        <f t="shared" si="1888"/>
        <v>1</v>
      </c>
    </row>
    <row r="808">
      <c r="A808" s="12">
        <v>1.0</v>
      </c>
      <c r="B808" s="12">
        <v>3.0</v>
      </c>
      <c r="C808" s="12" t="s">
        <v>28</v>
      </c>
      <c r="D808" s="12">
        <v>0.42</v>
      </c>
      <c r="E808" s="12">
        <v>8.5167</v>
      </c>
      <c r="F808" s="12" t="s">
        <v>31</v>
      </c>
      <c r="G808" s="12">
        <v>0.0</v>
      </c>
      <c r="H808" s="12">
        <v>1.0</v>
      </c>
      <c r="I808" s="12">
        <f t="shared" si="1877"/>
        <v>0.00525</v>
      </c>
      <c r="J808" s="12">
        <f t="shared" si="1878"/>
        <v>0.978486379</v>
      </c>
      <c r="K808" s="13">
        <f t="shared" si="1879"/>
        <v>0</v>
      </c>
      <c r="L808" s="13">
        <f t="shared" si="1880"/>
        <v>0</v>
      </c>
      <c r="M808" s="13">
        <f t="shared" si="1881"/>
        <v>0</v>
      </c>
      <c r="N808" s="13">
        <f t="shared" si="1882"/>
        <v>1</v>
      </c>
      <c r="O808" s="13">
        <f t="shared" si="1883"/>
        <v>1</v>
      </c>
      <c r="P808" s="12">
        <v>1.0</v>
      </c>
      <c r="AC808" s="11">
        <f t="shared" si="1884"/>
        <v>0.001763667367</v>
      </c>
      <c r="AD808" s="11">
        <f t="shared" si="1885"/>
        <v>-0.2613542518</v>
      </c>
      <c r="AE808" s="11">
        <f t="shared" ref="AE808:AF808" si="1896">IF(AC808&lt;0,0,AC808)</f>
        <v>0.001763667367</v>
      </c>
      <c r="AF808" s="11">
        <f t="shared" si="1896"/>
        <v>0</v>
      </c>
      <c r="AG808" s="11">
        <f t="shared" si="1887"/>
        <v>0.001763667367</v>
      </c>
      <c r="AH808" s="11">
        <f t="shared" si="1888"/>
        <v>0.9964757758</v>
      </c>
    </row>
    <row r="809">
      <c r="A809" s="8">
        <v>1.0</v>
      </c>
      <c r="B809" s="8">
        <v>3.0</v>
      </c>
      <c r="C809" s="8" t="s">
        <v>28</v>
      </c>
      <c r="D809" s="8">
        <v>27.0</v>
      </c>
      <c r="E809" s="8">
        <v>6.975</v>
      </c>
      <c r="F809" s="8" t="s">
        <v>29</v>
      </c>
      <c r="G809" s="8">
        <v>0.0</v>
      </c>
      <c r="H809" s="8">
        <v>0.0</v>
      </c>
      <c r="I809" s="8">
        <f t="shared" si="1877"/>
        <v>0.3375</v>
      </c>
      <c r="J809" s="8">
        <f t="shared" si="1878"/>
        <v>0.9017306917</v>
      </c>
      <c r="K809" s="9">
        <f t="shared" si="1879"/>
        <v>0</v>
      </c>
      <c r="L809" s="9">
        <f t="shared" si="1880"/>
        <v>0</v>
      </c>
      <c r="M809" s="9">
        <f t="shared" si="1881"/>
        <v>1</v>
      </c>
      <c r="N809" s="9">
        <f t="shared" si="1882"/>
        <v>0</v>
      </c>
      <c r="O809" s="9">
        <f t="shared" si="1883"/>
        <v>1</v>
      </c>
      <c r="P809" s="8">
        <v>1.0</v>
      </c>
      <c r="AC809" s="11">
        <f t="shared" si="1884"/>
        <v>0.4661886013</v>
      </c>
      <c r="AD809" s="11">
        <f t="shared" si="1885"/>
        <v>-0.7508274551</v>
      </c>
      <c r="AE809" s="11">
        <f t="shared" ref="AE809:AF809" si="1897">IF(AC809&lt;0,0,AC809)</f>
        <v>0.4661886013</v>
      </c>
      <c r="AF809" s="11">
        <f t="shared" si="1897"/>
        <v>0</v>
      </c>
      <c r="AG809" s="11">
        <f t="shared" si="1887"/>
        <v>0.4661886013</v>
      </c>
      <c r="AH809" s="11">
        <f t="shared" si="1888"/>
        <v>0.2849546094</v>
      </c>
    </row>
    <row r="810">
      <c r="A810" s="12">
        <v>0.0</v>
      </c>
      <c r="B810" s="12">
        <v>3.0</v>
      </c>
      <c r="C810" s="12" t="s">
        <v>28</v>
      </c>
      <c r="D810" s="12">
        <v>31.0</v>
      </c>
      <c r="E810" s="12">
        <v>7.775</v>
      </c>
      <c r="F810" s="12" t="s">
        <v>29</v>
      </c>
      <c r="G810" s="12">
        <v>0.0</v>
      </c>
      <c r="H810" s="12">
        <v>0.0</v>
      </c>
      <c r="I810" s="12">
        <f t="shared" si="1877"/>
        <v>0.3875</v>
      </c>
      <c r="J810" s="12">
        <f t="shared" si="1878"/>
        <v>0.9432471251</v>
      </c>
      <c r="K810" s="13">
        <f t="shared" si="1879"/>
        <v>0</v>
      </c>
      <c r="L810" s="13">
        <f t="shared" si="1880"/>
        <v>0</v>
      </c>
      <c r="M810" s="13">
        <f t="shared" si="1881"/>
        <v>1</v>
      </c>
      <c r="N810" s="13">
        <f t="shared" si="1882"/>
        <v>0</v>
      </c>
      <c r="O810" s="13">
        <f t="shared" si="1883"/>
        <v>1</v>
      </c>
      <c r="P810" s="12">
        <v>1.0</v>
      </c>
      <c r="AC810" s="11">
        <f t="shared" si="1884"/>
        <v>0.4612535836</v>
      </c>
      <c r="AD810" s="11">
        <f t="shared" si="1885"/>
        <v>-0.7732427046</v>
      </c>
      <c r="AE810" s="11">
        <f t="shared" ref="AE810:AF810" si="1898">IF(AC810&lt;0,0,AC810)</f>
        <v>0.4612535836</v>
      </c>
      <c r="AF810" s="11">
        <f t="shared" si="1898"/>
        <v>0</v>
      </c>
      <c r="AG810" s="11">
        <f t="shared" si="1887"/>
        <v>0.4612535836</v>
      </c>
      <c r="AH810" s="11">
        <f t="shared" si="1888"/>
        <v>0.2127548684</v>
      </c>
    </row>
    <row r="811">
      <c r="A811" s="8">
        <v>0.0</v>
      </c>
      <c r="B811" s="8">
        <v>1.0</v>
      </c>
      <c r="C811" s="8" t="s">
        <v>28</v>
      </c>
      <c r="D811" s="8">
        <v>39.0</v>
      </c>
      <c r="E811" s="8">
        <v>0.0</v>
      </c>
      <c r="F811" s="8" t="s">
        <v>29</v>
      </c>
      <c r="G811" s="8">
        <v>0.0</v>
      </c>
      <c r="H811" s="8">
        <v>0.0</v>
      </c>
      <c r="I811" s="8">
        <f t="shared" si="1877"/>
        <v>0.4875</v>
      </c>
      <c r="J811" s="8">
        <f t="shared" si="1878"/>
        <v>0</v>
      </c>
      <c r="K811" s="9">
        <f t="shared" si="1879"/>
        <v>1</v>
      </c>
      <c r="L811" s="9">
        <f t="shared" si="1880"/>
        <v>0</v>
      </c>
      <c r="M811" s="9">
        <f t="shared" si="1881"/>
        <v>1</v>
      </c>
      <c r="N811" s="9">
        <f t="shared" si="1882"/>
        <v>0</v>
      </c>
      <c r="O811" s="9">
        <f t="shared" si="1883"/>
        <v>1</v>
      </c>
      <c r="P811" s="8">
        <v>1.0</v>
      </c>
      <c r="AC811" s="11">
        <f t="shared" si="1884"/>
        <v>0.4107468947</v>
      </c>
      <c r="AD811" s="11">
        <f t="shared" si="1885"/>
        <v>-0.5101532393</v>
      </c>
      <c r="AE811" s="11">
        <f t="shared" ref="AE811:AF811" si="1899">IF(AC811&lt;0,0,AC811)</f>
        <v>0.4107468947</v>
      </c>
      <c r="AF811" s="11">
        <f t="shared" si="1899"/>
        <v>0</v>
      </c>
      <c r="AG811" s="11">
        <f t="shared" si="1887"/>
        <v>0.4107468947</v>
      </c>
      <c r="AH811" s="11">
        <f t="shared" si="1888"/>
        <v>0.1687130115</v>
      </c>
    </row>
    <row r="812">
      <c r="A812" s="12">
        <v>0.0</v>
      </c>
      <c r="B812" s="12">
        <v>3.0</v>
      </c>
      <c r="C812" s="12" t="s">
        <v>30</v>
      </c>
      <c r="D812" s="12">
        <v>18.0</v>
      </c>
      <c r="E812" s="12">
        <v>7.775</v>
      </c>
      <c r="F812" s="12" t="s">
        <v>29</v>
      </c>
      <c r="G812" s="12">
        <v>0.0</v>
      </c>
      <c r="H812" s="12">
        <v>0.0</v>
      </c>
      <c r="I812" s="12">
        <f t="shared" si="1877"/>
        <v>0.225</v>
      </c>
      <c r="J812" s="12">
        <f t="shared" si="1878"/>
        <v>0.9432471251</v>
      </c>
      <c r="K812" s="13">
        <f t="shared" si="1879"/>
        <v>0</v>
      </c>
      <c r="L812" s="13">
        <f t="shared" si="1880"/>
        <v>0</v>
      </c>
      <c r="M812" s="13">
        <f t="shared" si="1881"/>
        <v>1</v>
      </c>
      <c r="N812" s="13">
        <f t="shared" si="1882"/>
        <v>0</v>
      </c>
      <c r="O812" s="13">
        <f t="shared" si="1883"/>
        <v>0</v>
      </c>
      <c r="P812" s="12">
        <v>1.0</v>
      </c>
      <c r="AC812" s="11">
        <f t="shared" si="1884"/>
        <v>0.1187802899</v>
      </c>
      <c r="AD812" s="11">
        <f t="shared" si="1885"/>
        <v>-0.5731419601</v>
      </c>
      <c r="AE812" s="11">
        <f t="shared" ref="AE812:AF812" si="1900">IF(AC812&lt;0,0,AC812)</f>
        <v>0.1187802899</v>
      </c>
      <c r="AF812" s="11">
        <f t="shared" si="1900"/>
        <v>0</v>
      </c>
      <c r="AG812" s="11">
        <f t="shared" si="1887"/>
        <v>0.1187802899</v>
      </c>
      <c r="AH812" s="11">
        <f t="shared" si="1888"/>
        <v>0.01410875727</v>
      </c>
    </row>
    <row r="813">
      <c r="A813" s="8">
        <v>0.0</v>
      </c>
      <c r="B813" s="8">
        <v>2.0</v>
      </c>
      <c r="C813" s="8" t="s">
        <v>28</v>
      </c>
      <c r="D813" s="8">
        <v>39.0</v>
      </c>
      <c r="E813" s="8">
        <v>13.0</v>
      </c>
      <c r="F813" s="8" t="s">
        <v>29</v>
      </c>
      <c r="G813" s="8">
        <v>0.0</v>
      </c>
      <c r="H813" s="8">
        <v>0.0</v>
      </c>
      <c r="I813" s="8">
        <f t="shared" si="1877"/>
        <v>0.4875</v>
      </c>
      <c r="J813" s="8">
        <f t="shared" si="1878"/>
        <v>1.146128036</v>
      </c>
      <c r="K813" s="9">
        <f t="shared" si="1879"/>
        <v>0</v>
      </c>
      <c r="L813" s="9">
        <f t="shared" si="1880"/>
        <v>1</v>
      </c>
      <c r="M813" s="9">
        <f t="shared" si="1881"/>
        <v>1</v>
      </c>
      <c r="N813" s="9">
        <f t="shared" si="1882"/>
        <v>0</v>
      </c>
      <c r="O813" s="9">
        <f t="shared" si="1883"/>
        <v>1</v>
      </c>
      <c r="P813" s="8">
        <v>1.0</v>
      </c>
      <c r="AC813" s="11">
        <f t="shared" si="1884"/>
        <v>0.3254444872</v>
      </c>
      <c r="AD813" s="11">
        <f t="shared" si="1885"/>
        <v>-1.059170235</v>
      </c>
      <c r="AE813" s="11">
        <f t="shared" ref="AE813:AF813" si="1901">IF(AC813&lt;0,0,AC813)</f>
        <v>0.3254444872</v>
      </c>
      <c r="AF813" s="11">
        <f t="shared" si="1901"/>
        <v>0</v>
      </c>
      <c r="AG813" s="11">
        <f t="shared" si="1887"/>
        <v>0.3254444872</v>
      </c>
      <c r="AH813" s="11">
        <f t="shared" si="1888"/>
        <v>0.1059141142</v>
      </c>
    </row>
    <row r="814">
      <c r="A814" s="12">
        <v>1.0</v>
      </c>
      <c r="B814" s="12">
        <v>1.0</v>
      </c>
      <c r="C814" s="12" t="s">
        <v>30</v>
      </c>
      <c r="D814" s="12">
        <v>33.0</v>
      </c>
      <c r="E814" s="12">
        <v>53.1</v>
      </c>
      <c r="F814" s="12" t="s">
        <v>29</v>
      </c>
      <c r="G814" s="12">
        <v>1.0</v>
      </c>
      <c r="H814" s="12">
        <v>0.0</v>
      </c>
      <c r="I814" s="12">
        <f t="shared" si="1877"/>
        <v>0.4125</v>
      </c>
      <c r="J814" s="12">
        <f t="shared" si="1878"/>
        <v>1.733197265</v>
      </c>
      <c r="K814" s="13">
        <f t="shared" si="1879"/>
        <v>1</v>
      </c>
      <c r="L814" s="13">
        <f t="shared" si="1880"/>
        <v>0</v>
      </c>
      <c r="M814" s="13">
        <f t="shared" si="1881"/>
        <v>1</v>
      </c>
      <c r="N814" s="13">
        <f t="shared" si="1882"/>
        <v>0</v>
      </c>
      <c r="O814" s="13">
        <f t="shared" si="1883"/>
        <v>0</v>
      </c>
      <c r="P814" s="12">
        <v>1.0</v>
      </c>
      <c r="AC814" s="11">
        <f t="shared" si="1884"/>
        <v>-0.4048813709</v>
      </c>
      <c r="AD814" s="11">
        <f t="shared" si="1885"/>
        <v>-0.4550789387</v>
      </c>
      <c r="AE814" s="11">
        <f t="shared" ref="AE814:AF814" si="1902">IF(AC814&lt;0,0,AC814)</f>
        <v>0</v>
      </c>
      <c r="AF814" s="11">
        <f t="shared" si="1902"/>
        <v>0</v>
      </c>
      <c r="AG814" s="11">
        <f t="shared" si="1887"/>
        <v>0</v>
      </c>
      <c r="AH814" s="11">
        <f t="shared" si="1888"/>
        <v>1</v>
      </c>
    </row>
    <row r="815">
      <c r="A815" s="8">
        <v>0.0</v>
      </c>
      <c r="B815" s="8">
        <v>3.0</v>
      </c>
      <c r="C815" s="8" t="s">
        <v>28</v>
      </c>
      <c r="D815" s="8">
        <v>26.0</v>
      </c>
      <c r="E815" s="8">
        <v>7.8875</v>
      </c>
      <c r="F815" s="8" t="s">
        <v>29</v>
      </c>
      <c r="G815" s="8">
        <v>0.0</v>
      </c>
      <c r="H815" s="8">
        <v>0.0</v>
      </c>
      <c r="I815" s="8">
        <f t="shared" si="1877"/>
        <v>0.325</v>
      </c>
      <c r="J815" s="8">
        <f t="shared" si="1878"/>
        <v>0.9487796137</v>
      </c>
      <c r="K815" s="9">
        <f t="shared" si="1879"/>
        <v>0</v>
      </c>
      <c r="L815" s="9">
        <f t="shared" si="1880"/>
        <v>0</v>
      </c>
      <c r="M815" s="9">
        <f t="shared" si="1881"/>
        <v>1</v>
      </c>
      <c r="N815" s="9">
        <f t="shared" si="1882"/>
        <v>0</v>
      </c>
      <c r="O815" s="9">
        <f t="shared" si="1883"/>
        <v>1</v>
      </c>
      <c r="P815" s="8">
        <v>1.0</v>
      </c>
      <c r="AC815" s="11">
        <f t="shared" si="1884"/>
        <v>0.4468021229</v>
      </c>
      <c r="AD815" s="11">
        <f t="shared" si="1885"/>
        <v>-0.7613426626</v>
      </c>
      <c r="AE815" s="11">
        <f t="shared" ref="AE815:AF815" si="1903">IF(AC815&lt;0,0,AC815)</f>
        <v>0.4468021229</v>
      </c>
      <c r="AF815" s="11">
        <f t="shared" si="1903"/>
        <v>0</v>
      </c>
      <c r="AG815" s="11">
        <f t="shared" si="1887"/>
        <v>0.4468021229</v>
      </c>
      <c r="AH815" s="11">
        <f t="shared" si="1888"/>
        <v>0.199632137</v>
      </c>
    </row>
    <row r="816">
      <c r="A816" s="12">
        <v>0.0</v>
      </c>
      <c r="B816" s="12">
        <v>3.0</v>
      </c>
      <c r="C816" s="12" t="s">
        <v>28</v>
      </c>
      <c r="D816" s="12">
        <v>39.0</v>
      </c>
      <c r="E816" s="12">
        <v>24.15</v>
      </c>
      <c r="F816" s="12" t="s">
        <v>29</v>
      </c>
      <c r="G816" s="12">
        <v>0.0</v>
      </c>
      <c r="H816" s="12">
        <v>0.0</v>
      </c>
      <c r="I816" s="12">
        <f t="shared" si="1877"/>
        <v>0.4875</v>
      </c>
      <c r="J816" s="12">
        <f t="shared" si="1878"/>
        <v>1.400537989</v>
      </c>
      <c r="K816" s="13">
        <f t="shared" si="1879"/>
        <v>0</v>
      </c>
      <c r="L816" s="13">
        <f t="shared" si="1880"/>
        <v>0</v>
      </c>
      <c r="M816" s="13">
        <f t="shared" si="1881"/>
        <v>1</v>
      </c>
      <c r="N816" s="13">
        <f t="shared" si="1882"/>
        <v>0</v>
      </c>
      <c r="O816" s="13">
        <f t="shared" si="1883"/>
        <v>1</v>
      </c>
      <c r="P816" s="12">
        <v>1.0</v>
      </c>
      <c r="AC816" s="11">
        <f t="shared" si="1884"/>
        <v>0.3170016614</v>
      </c>
      <c r="AD816" s="11">
        <f t="shared" si="1885"/>
        <v>-0.9231207228</v>
      </c>
      <c r="AE816" s="11">
        <f t="shared" ref="AE816:AF816" si="1904">IF(AC816&lt;0,0,AC816)</f>
        <v>0.3170016614</v>
      </c>
      <c r="AF816" s="11">
        <f t="shared" si="1904"/>
        <v>0</v>
      </c>
      <c r="AG816" s="11">
        <f t="shared" si="1887"/>
        <v>0.3170016614</v>
      </c>
      <c r="AH816" s="11">
        <f t="shared" si="1888"/>
        <v>0.1004900533</v>
      </c>
    </row>
    <row r="817">
      <c r="A817" s="8">
        <v>0.0</v>
      </c>
      <c r="B817" s="8">
        <v>2.0</v>
      </c>
      <c r="C817" s="8" t="s">
        <v>28</v>
      </c>
      <c r="D817" s="8">
        <v>35.0</v>
      </c>
      <c r="E817" s="8">
        <v>10.5</v>
      </c>
      <c r="F817" s="8" t="s">
        <v>29</v>
      </c>
      <c r="G817" s="8">
        <v>0.0</v>
      </c>
      <c r="H817" s="8">
        <v>0.0</v>
      </c>
      <c r="I817" s="8">
        <f t="shared" si="1877"/>
        <v>0.4375</v>
      </c>
      <c r="J817" s="8">
        <f t="shared" si="1878"/>
        <v>1.06069784</v>
      </c>
      <c r="K817" s="9">
        <f t="shared" si="1879"/>
        <v>0</v>
      </c>
      <c r="L817" s="9">
        <f t="shared" si="1880"/>
        <v>1</v>
      </c>
      <c r="M817" s="9">
        <f t="shared" si="1881"/>
        <v>1</v>
      </c>
      <c r="N817" s="9">
        <f t="shared" si="1882"/>
        <v>0</v>
      </c>
      <c r="O817" s="9">
        <f t="shared" si="1883"/>
        <v>1</v>
      </c>
      <c r="P817" s="8">
        <v>1.0</v>
      </c>
      <c r="AC817" s="11">
        <f t="shared" si="1884"/>
        <v>0.3461472753</v>
      </c>
      <c r="AD817" s="11">
        <f t="shared" si="1885"/>
        <v>-1.024429179</v>
      </c>
      <c r="AE817" s="11">
        <f t="shared" ref="AE817:AF817" si="1905">IF(AC817&lt;0,0,AC817)</f>
        <v>0.3461472753</v>
      </c>
      <c r="AF817" s="11">
        <f t="shared" si="1905"/>
        <v>0</v>
      </c>
      <c r="AG817" s="11">
        <f t="shared" si="1887"/>
        <v>0.3461472753</v>
      </c>
      <c r="AH817" s="11">
        <f t="shared" si="1888"/>
        <v>0.1198179362</v>
      </c>
    </row>
    <row r="818">
      <c r="A818" s="12">
        <v>0.0</v>
      </c>
      <c r="B818" s="12">
        <v>3.0</v>
      </c>
      <c r="C818" s="12" t="s">
        <v>30</v>
      </c>
      <c r="D818" s="12">
        <v>6.0</v>
      </c>
      <c r="E818" s="12">
        <v>31.275</v>
      </c>
      <c r="F818" s="12" t="s">
        <v>29</v>
      </c>
      <c r="G818" s="12">
        <v>4.0</v>
      </c>
      <c r="H818" s="12">
        <v>2.0</v>
      </c>
      <c r="I818" s="12">
        <f t="shared" si="1877"/>
        <v>0.075</v>
      </c>
      <c r="J818" s="12">
        <f t="shared" si="1878"/>
        <v>1.508866251</v>
      </c>
      <c r="K818" s="13">
        <f t="shared" si="1879"/>
        <v>0</v>
      </c>
      <c r="L818" s="13">
        <f t="shared" si="1880"/>
        <v>0</v>
      </c>
      <c r="M818" s="13">
        <f t="shared" si="1881"/>
        <v>1</v>
      </c>
      <c r="N818" s="13">
        <f t="shared" si="1882"/>
        <v>0</v>
      </c>
      <c r="O818" s="13">
        <f t="shared" si="1883"/>
        <v>0</v>
      </c>
      <c r="P818" s="12">
        <v>1.0</v>
      </c>
      <c r="AC818" s="11">
        <f t="shared" si="1884"/>
        <v>0.2467308272</v>
      </c>
      <c r="AD818" s="11">
        <f t="shared" si="1885"/>
        <v>0.2132639631</v>
      </c>
      <c r="AE818" s="11">
        <f t="shared" ref="AE818:AF818" si="1906">IF(AC818&lt;0,0,AC818)</f>
        <v>0.2467308272</v>
      </c>
      <c r="AF818" s="11">
        <f t="shared" si="1906"/>
        <v>0.2132639631</v>
      </c>
      <c r="AG818" s="11">
        <f t="shared" si="1887"/>
        <v>0.4599947903</v>
      </c>
      <c r="AH818" s="11">
        <f t="shared" si="1888"/>
        <v>0.2115952071</v>
      </c>
    </row>
    <row r="819">
      <c r="A819" s="8">
        <v>0.0</v>
      </c>
      <c r="B819" s="8">
        <v>3.0</v>
      </c>
      <c r="C819" s="8" t="s">
        <v>28</v>
      </c>
      <c r="D819" s="8">
        <v>30.5</v>
      </c>
      <c r="E819" s="8">
        <v>8.05</v>
      </c>
      <c r="F819" s="8" t="s">
        <v>29</v>
      </c>
      <c r="G819" s="8">
        <v>0.0</v>
      </c>
      <c r="H819" s="8">
        <v>0.0</v>
      </c>
      <c r="I819" s="8">
        <f t="shared" si="1877"/>
        <v>0.38125</v>
      </c>
      <c r="J819" s="8">
        <f t="shared" si="1878"/>
        <v>0.9566485792</v>
      </c>
      <c r="K819" s="9">
        <f t="shared" si="1879"/>
        <v>0</v>
      </c>
      <c r="L819" s="9">
        <f t="shared" si="1880"/>
        <v>0</v>
      </c>
      <c r="M819" s="9">
        <f t="shared" si="1881"/>
        <v>1</v>
      </c>
      <c r="N819" s="9">
        <f t="shared" si="1882"/>
        <v>0</v>
      </c>
      <c r="O819" s="9">
        <f t="shared" si="1883"/>
        <v>1</v>
      </c>
      <c r="P819" s="8">
        <v>1.0</v>
      </c>
      <c r="AC819" s="11">
        <f t="shared" si="1884"/>
        <v>0.4551951331</v>
      </c>
      <c r="AD819" s="11">
        <f t="shared" si="1885"/>
        <v>-0.7756589616</v>
      </c>
      <c r="AE819" s="11">
        <f t="shared" ref="AE819:AF819" si="1907">IF(AC819&lt;0,0,AC819)</f>
        <v>0.4551951331</v>
      </c>
      <c r="AF819" s="11">
        <f t="shared" si="1907"/>
        <v>0</v>
      </c>
      <c r="AG819" s="11">
        <f t="shared" si="1887"/>
        <v>0.4551951331</v>
      </c>
      <c r="AH819" s="11">
        <f t="shared" si="1888"/>
        <v>0.2072026092</v>
      </c>
    </row>
    <row r="820" hidden="1">
      <c r="A820" s="12">
        <v>0.0</v>
      </c>
      <c r="B820" s="12">
        <v>1.0</v>
      </c>
      <c r="C820" s="12" t="s">
        <v>28</v>
      </c>
      <c r="D820" s="13"/>
      <c r="E820" s="12">
        <v>0.0</v>
      </c>
      <c r="F820" s="12" t="s">
        <v>29</v>
      </c>
      <c r="G820" s="12">
        <v>0.0</v>
      </c>
      <c r="H820" s="12">
        <v>0.0</v>
      </c>
      <c r="I820" s="12"/>
      <c r="J820" s="12"/>
      <c r="K820" s="13"/>
      <c r="L820" s="13"/>
      <c r="M820" s="13"/>
      <c r="N820" s="13"/>
      <c r="O820" s="13"/>
      <c r="P820" s="13"/>
    </row>
    <row r="821">
      <c r="A821" s="8">
        <v>0.0</v>
      </c>
      <c r="B821" s="8">
        <v>3.0</v>
      </c>
      <c r="C821" s="8" t="s">
        <v>30</v>
      </c>
      <c r="D821" s="8">
        <v>23.0</v>
      </c>
      <c r="E821" s="8">
        <v>7.925</v>
      </c>
      <c r="F821" s="8" t="s">
        <v>29</v>
      </c>
      <c r="G821" s="8">
        <v>0.0</v>
      </c>
      <c r="H821" s="8">
        <v>0.0</v>
      </c>
      <c r="I821" s="8">
        <f t="shared" ref="I821:I829" si="1909">D821:D1003/$D$1</f>
        <v>0.2875</v>
      </c>
      <c r="J821" s="8">
        <f t="shared" ref="J821:J829" si="1910">LOG10(E821:E1003 +1)</f>
        <v>0.9506082248</v>
      </c>
      <c r="K821" s="9">
        <f t="shared" ref="K821:K829" si="1911">IF(B821=1, 1, 0)</f>
        <v>0</v>
      </c>
      <c r="L821" s="9">
        <f t="shared" ref="L821:L829" si="1912">IF(B821=2, 1, 0)</f>
        <v>0</v>
      </c>
      <c r="M821" s="9">
        <f t="shared" ref="M821:M829" si="1913">IF(F821="S", 1, 0)</f>
        <v>1</v>
      </c>
      <c r="N821" s="9">
        <f t="shared" ref="N821:N829" si="1914">IF(F821="C", 1,0)</f>
        <v>0</v>
      </c>
      <c r="O821" s="9">
        <f t="shared" ref="O821:O829" si="1915">IF(C821="male", 1,0)</f>
        <v>0</v>
      </c>
      <c r="P821" s="8">
        <v>1.0</v>
      </c>
      <c r="AC821" s="11">
        <f t="shared" ref="AC821:AC829" si="1916">SUMPRODUCT(G821:P821, $R$5:$AA$5)</f>
        <v>0.1286021509</v>
      </c>
      <c r="AD821" s="11">
        <f t="shared" ref="AD821:AD829" si="1917">SUMPRODUCT(G821:P821, $R$6:$AA$6)</f>
        <v>-0.5886610015</v>
      </c>
      <c r="AE821" s="11">
        <f t="shared" ref="AE821:AF821" si="1908">IF(AC821&lt;0,0,AC821)</f>
        <v>0.1286021509</v>
      </c>
      <c r="AF821" s="11">
        <f t="shared" si="1908"/>
        <v>0</v>
      </c>
      <c r="AG821" s="11">
        <f t="shared" ref="AG821:AG829" si="1919">AE821+AF821</f>
        <v>0.1286021509</v>
      </c>
      <c r="AH821" s="11">
        <f t="shared" ref="AH821:AH829" si="1920">(A821-AG821)^2</f>
        <v>0.01653851322</v>
      </c>
    </row>
    <row r="822">
      <c r="A822" s="12">
        <v>0.0</v>
      </c>
      <c r="B822" s="12">
        <v>2.0</v>
      </c>
      <c r="C822" s="12" t="s">
        <v>28</v>
      </c>
      <c r="D822" s="12">
        <v>31.0</v>
      </c>
      <c r="E822" s="12">
        <v>37.0042</v>
      </c>
      <c r="F822" s="12" t="s">
        <v>31</v>
      </c>
      <c r="G822" s="12">
        <v>1.0</v>
      </c>
      <c r="H822" s="12">
        <v>1.0</v>
      </c>
      <c r="I822" s="12">
        <f t="shared" si="1909"/>
        <v>0.3875</v>
      </c>
      <c r="J822" s="12">
        <f t="shared" si="1910"/>
        <v>1.579831595</v>
      </c>
      <c r="K822" s="13">
        <f t="shared" si="1911"/>
        <v>0</v>
      </c>
      <c r="L822" s="13">
        <f t="shared" si="1912"/>
        <v>1</v>
      </c>
      <c r="M822" s="13">
        <f t="shared" si="1913"/>
        <v>0</v>
      </c>
      <c r="N822" s="13">
        <f t="shared" si="1914"/>
        <v>1</v>
      </c>
      <c r="O822" s="13">
        <f t="shared" si="1915"/>
        <v>1</v>
      </c>
      <c r="P822" s="12">
        <v>1.0</v>
      </c>
      <c r="AC822" s="11">
        <f t="shared" si="1916"/>
        <v>-0.08910750062</v>
      </c>
      <c r="AD822" s="11">
        <f t="shared" si="1917"/>
        <v>-0.3595918571</v>
      </c>
      <c r="AE822" s="11">
        <f t="shared" ref="AE822:AF822" si="1918">IF(AC822&lt;0,0,AC822)</f>
        <v>0</v>
      </c>
      <c r="AF822" s="11">
        <f t="shared" si="1918"/>
        <v>0</v>
      </c>
      <c r="AG822" s="11">
        <f t="shared" si="1919"/>
        <v>0</v>
      </c>
      <c r="AH822" s="11">
        <f t="shared" si="1920"/>
        <v>0</v>
      </c>
    </row>
    <row r="823">
      <c r="A823" s="8">
        <v>0.0</v>
      </c>
      <c r="B823" s="8">
        <v>3.0</v>
      </c>
      <c r="C823" s="8" t="s">
        <v>28</v>
      </c>
      <c r="D823" s="8">
        <v>43.0</v>
      </c>
      <c r="E823" s="8">
        <v>6.45</v>
      </c>
      <c r="F823" s="8" t="s">
        <v>29</v>
      </c>
      <c r="G823" s="8">
        <v>0.0</v>
      </c>
      <c r="H823" s="8">
        <v>0.0</v>
      </c>
      <c r="I823" s="8">
        <f t="shared" si="1909"/>
        <v>0.5375</v>
      </c>
      <c r="J823" s="8">
        <f t="shared" si="1910"/>
        <v>0.8721562727</v>
      </c>
      <c r="K823" s="9">
        <f t="shared" si="1911"/>
        <v>0</v>
      </c>
      <c r="L823" s="9">
        <f t="shared" si="1912"/>
        <v>0</v>
      </c>
      <c r="M823" s="9">
        <f t="shared" si="1913"/>
        <v>1</v>
      </c>
      <c r="N823" s="9">
        <f t="shared" si="1914"/>
        <v>0</v>
      </c>
      <c r="O823" s="9">
        <f t="shared" si="1915"/>
        <v>1</v>
      </c>
      <c r="P823" s="8">
        <v>1.0</v>
      </c>
      <c r="AC823" s="11">
        <f t="shared" si="1916"/>
        <v>0.516695507</v>
      </c>
      <c r="AD823" s="11">
        <f t="shared" si="1917"/>
        <v>-0.7855757651</v>
      </c>
      <c r="AE823" s="11">
        <f t="shared" ref="AE823:AF823" si="1921">IF(AC823&lt;0,0,AC823)</f>
        <v>0.516695507</v>
      </c>
      <c r="AF823" s="11">
        <f t="shared" si="1921"/>
        <v>0</v>
      </c>
      <c r="AG823" s="11">
        <f t="shared" si="1919"/>
        <v>0.516695507</v>
      </c>
      <c r="AH823" s="11">
        <f t="shared" si="1920"/>
        <v>0.2669742469</v>
      </c>
    </row>
    <row r="824">
      <c r="A824" s="12">
        <v>0.0</v>
      </c>
      <c r="B824" s="12">
        <v>3.0</v>
      </c>
      <c r="C824" s="12" t="s">
        <v>28</v>
      </c>
      <c r="D824" s="12">
        <v>10.0</v>
      </c>
      <c r="E824" s="12">
        <v>27.9</v>
      </c>
      <c r="F824" s="12" t="s">
        <v>29</v>
      </c>
      <c r="G824" s="12">
        <v>3.0</v>
      </c>
      <c r="H824" s="12">
        <v>2.0</v>
      </c>
      <c r="I824" s="12">
        <f t="shared" si="1909"/>
        <v>0.125</v>
      </c>
      <c r="J824" s="12">
        <f t="shared" si="1910"/>
        <v>1.460897843</v>
      </c>
      <c r="K824" s="13">
        <f t="shared" si="1911"/>
        <v>0</v>
      </c>
      <c r="L824" s="13">
        <f t="shared" si="1912"/>
        <v>0</v>
      </c>
      <c r="M824" s="13">
        <f t="shared" si="1913"/>
        <v>1</v>
      </c>
      <c r="N824" s="13">
        <f t="shared" si="1914"/>
        <v>0</v>
      </c>
      <c r="O824" s="13">
        <f t="shared" si="1915"/>
        <v>1</v>
      </c>
      <c r="P824" s="12">
        <v>1.0</v>
      </c>
      <c r="AC824" s="11">
        <f t="shared" si="1916"/>
        <v>0.4522711902</v>
      </c>
      <c r="AD824" s="11">
        <f t="shared" si="1917"/>
        <v>-0.3094427401</v>
      </c>
      <c r="AE824" s="11">
        <f t="shared" ref="AE824:AF824" si="1922">IF(AC824&lt;0,0,AC824)</f>
        <v>0.4522711902</v>
      </c>
      <c r="AF824" s="11">
        <f t="shared" si="1922"/>
        <v>0</v>
      </c>
      <c r="AG824" s="11">
        <f t="shared" si="1919"/>
        <v>0.4522711902</v>
      </c>
      <c r="AH824" s="11">
        <f t="shared" si="1920"/>
        <v>0.2045492295</v>
      </c>
    </row>
    <row r="825">
      <c r="A825" s="8">
        <v>1.0</v>
      </c>
      <c r="B825" s="8">
        <v>1.0</v>
      </c>
      <c r="C825" s="8" t="s">
        <v>30</v>
      </c>
      <c r="D825" s="8">
        <v>52.0</v>
      </c>
      <c r="E825" s="8">
        <v>93.5</v>
      </c>
      <c r="F825" s="8" t="s">
        <v>29</v>
      </c>
      <c r="G825" s="8">
        <v>1.0</v>
      </c>
      <c r="H825" s="8">
        <v>1.0</v>
      </c>
      <c r="I825" s="8">
        <f t="shared" si="1909"/>
        <v>0.65</v>
      </c>
      <c r="J825" s="8">
        <f t="shared" si="1910"/>
        <v>1.975431809</v>
      </c>
      <c r="K825" s="9">
        <f t="shared" si="1911"/>
        <v>1</v>
      </c>
      <c r="L825" s="9">
        <f t="shared" si="1912"/>
        <v>0</v>
      </c>
      <c r="M825" s="9">
        <f t="shared" si="1913"/>
        <v>1</v>
      </c>
      <c r="N825" s="9">
        <f t="shared" si="1914"/>
        <v>0</v>
      </c>
      <c r="O825" s="9">
        <f t="shared" si="1915"/>
        <v>0</v>
      </c>
      <c r="P825" s="8">
        <v>1.0</v>
      </c>
      <c r="AC825" s="11">
        <f t="shared" si="1916"/>
        <v>-0.5274516912</v>
      </c>
      <c r="AD825" s="11">
        <f t="shared" si="1917"/>
        <v>-0.8383220069</v>
      </c>
      <c r="AE825" s="11">
        <f t="shared" ref="AE825:AF825" si="1923">IF(AC825&lt;0,0,AC825)</f>
        <v>0</v>
      </c>
      <c r="AF825" s="11">
        <f t="shared" si="1923"/>
        <v>0</v>
      </c>
      <c r="AG825" s="11">
        <f t="shared" si="1919"/>
        <v>0</v>
      </c>
      <c r="AH825" s="11">
        <f t="shared" si="1920"/>
        <v>1</v>
      </c>
    </row>
    <row r="826">
      <c r="A826" s="12">
        <v>1.0</v>
      </c>
      <c r="B826" s="12">
        <v>3.0</v>
      </c>
      <c r="C826" s="12" t="s">
        <v>28</v>
      </c>
      <c r="D826" s="12">
        <v>27.0</v>
      </c>
      <c r="E826" s="12">
        <v>8.6625</v>
      </c>
      <c r="F826" s="12" t="s">
        <v>29</v>
      </c>
      <c r="G826" s="12">
        <v>0.0</v>
      </c>
      <c r="H826" s="12">
        <v>0.0</v>
      </c>
      <c r="I826" s="12">
        <f t="shared" si="1909"/>
        <v>0.3375</v>
      </c>
      <c r="J826" s="12">
        <f t="shared" si="1910"/>
        <v>0.9850895069</v>
      </c>
      <c r="K826" s="13">
        <f t="shared" si="1911"/>
        <v>0</v>
      </c>
      <c r="L826" s="13">
        <f t="shared" si="1912"/>
        <v>0</v>
      </c>
      <c r="M826" s="13">
        <f t="shared" si="1913"/>
        <v>1</v>
      </c>
      <c r="N826" s="13">
        <f t="shared" si="1914"/>
        <v>0</v>
      </c>
      <c r="O826" s="13">
        <f t="shared" si="1915"/>
        <v>1</v>
      </c>
      <c r="P826" s="12">
        <v>1.0</v>
      </c>
      <c r="AC826" s="11">
        <f t="shared" si="1916"/>
        <v>0.4362576047</v>
      </c>
      <c r="AD826" s="11">
        <f t="shared" si="1917"/>
        <v>-0.774224782</v>
      </c>
      <c r="AE826" s="11">
        <f t="shared" ref="AE826:AF826" si="1924">IF(AC826&lt;0,0,AC826)</f>
        <v>0.4362576047</v>
      </c>
      <c r="AF826" s="11">
        <f t="shared" si="1924"/>
        <v>0</v>
      </c>
      <c r="AG826" s="11">
        <f t="shared" si="1919"/>
        <v>0.4362576047</v>
      </c>
      <c r="AH826" s="11">
        <f t="shared" si="1920"/>
        <v>0.3178054883</v>
      </c>
    </row>
    <row r="827">
      <c r="A827" s="8">
        <v>0.0</v>
      </c>
      <c r="B827" s="8">
        <v>1.0</v>
      </c>
      <c r="C827" s="8" t="s">
        <v>28</v>
      </c>
      <c r="D827" s="8">
        <v>38.0</v>
      </c>
      <c r="E827" s="8">
        <v>0.0</v>
      </c>
      <c r="F827" s="8" t="s">
        <v>29</v>
      </c>
      <c r="G827" s="8">
        <v>0.0</v>
      </c>
      <c r="H827" s="8">
        <v>0.0</v>
      </c>
      <c r="I827" s="8">
        <f t="shared" si="1909"/>
        <v>0.475</v>
      </c>
      <c r="J827" s="8">
        <f t="shared" si="1910"/>
        <v>0</v>
      </c>
      <c r="K827" s="9">
        <f t="shared" si="1911"/>
        <v>1</v>
      </c>
      <c r="L827" s="9">
        <f t="shared" si="1912"/>
        <v>0</v>
      </c>
      <c r="M827" s="9">
        <f t="shared" si="1913"/>
        <v>1</v>
      </c>
      <c r="N827" s="9">
        <f t="shared" si="1914"/>
        <v>0</v>
      </c>
      <c r="O827" s="9">
        <f t="shared" si="1915"/>
        <v>1</v>
      </c>
      <c r="P827" s="8">
        <v>1.0</v>
      </c>
      <c r="AC827" s="11">
        <f t="shared" si="1916"/>
        <v>0.408253904</v>
      </c>
      <c r="AD827" s="11">
        <f t="shared" si="1917"/>
        <v>-0.5074626568</v>
      </c>
      <c r="AE827" s="11">
        <f t="shared" ref="AE827:AF827" si="1925">IF(AC827&lt;0,0,AC827)</f>
        <v>0.408253904</v>
      </c>
      <c r="AF827" s="11">
        <f t="shared" si="1925"/>
        <v>0</v>
      </c>
      <c r="AG827" s="11">
        <f t="shared" si="1919"/>
        <v>0.408253904</v>
      </c>
      <c r="AH827" s="11">
        <f t="shared" si="1920"/>
        <v>0.1666712501</v>
      </c>
    </row>
    <row r="828">
      <c r="A828" s="12">
        <v>1.0</v>
      </c>
      <c r="B828" s="12">
        <v>3.0</v>
      </c>
      <c r="C828" s="12" t="s">
        <v>30</v>
      </c>
      <c r="D828" s="12">
        <v>27.0</v>
      </c>
      <c r="E828" s="12">
        <v>12.475</v>
      </c>
      <c r="F828" s="12" t="s">
        <v>29</v>
      </c>
      <c r="G828" s="12">
        <v>0.0</v>
      </c>
      <c r="H828" s="12">
        <v>1.0</v>
      </c>
      <c r="I828" s="12">
        <f t="shared" si="1909"/>
        <v>0.3375</v>
      </c>
      <c r="J828" s="12">
        <f t="shared" si="1910"/>
        <v>1.129528774</v>
      </c>
      <c r="K828" s="13">
        <f t="shared" si="1911"/>
        <v>0</v>
      </c>
      <c r="L828" s="13">
        <f t="shared" si="1912"/>
        <v>0</v>
      </c>
      <c r="M828" s="13">
        <f t="shared" si="1913"/>
        <v>1</v>
      </c>
      <c r="N828" s="13">
        <f t="shared" si="1914"/>
        <v>0</v>
      </c>
      <c r="O828" s="13">
        <f t="shared" si="1915"/>
        <v>0</v>
      </c>
      <c r="P828" s="12">
        <v>1.0</v>
      </c>
      <c r="AC828" s="11">
        <f t="shared" si="1916"/>
        <v>-0.008629369662</v>
      </c>
      <c r="AD828" s="11">
        <f t="shared" si="1917"/>
        <v>-0.9137742276</v>
      </c>
      <c r="AE828" s="11">
        <f t="shared" ref="AE828:AF828" si="1926">IF(AC828&lt;0,0,AC828)</f>
        <v>0</v>
      </c>
      <c r="AF828" s="11">
        <f t="shared" si="1926"/>
        <v>0</v>
      </c>
      <c r="AG828" s="11">
        <f t="shared" si="1919"/>
        <v>0</v>
      </c>
      <c r="AH828" s="11">
        <f t="shared" si="1920"/>
        <v>1</v>
      </c>
    </row>
    <row r="829">
      <c r="A829" s="8">
        <v>0.0</v>
      </c>
      <c r="B829" s="8">
        <v>3.0</v>
      </c>
      <c r="C829" s="8" t="s">
        <v>28</v>
      </c>
      <c r="D829" s="8">
        <v>2.0</v>
      </c>
      <c r="E829" s="8">
        <v>39.6875</v>
      </c>
      <c r="F829" s="8" t="s">
        <v>29</v>
      </c>
      <c r="G829" s="8">
        <v>4.0</v>
      </c>
      <c r="H829" s="8">
        <v>1.0</v>
      </c>
      <c r="I829" s="8">
        <f t="shared" si="1909"/>
        <v>0.025</v>
      </c>
      <c r="J829" s="8">
        <f t="shared" si="1910"/>
        <v>1.609461006</v>
      </c>
      <c r="K829" s="9">
        <f t="shared" si="1911"/>
        <v>0</v>
      </c>
      <c r="L829" s="9">
        <f t="shared" si="1912"/>
        <v>0</v>
      </c>
      <c r="M829" s="9">
        <f t="shared" si="1913"/>
        <v>1</v>
      </c>
      <c r="N829" s="9">
        <f t="shared" si="1914"/>
        <v>0</v>
      </c>
      <c r="O829" s="9">
        <f t="shared" si="1915"/>
        <v>1</v>
      </c>
      <c r="P829" s="8">
        <v>1.0</v>
      </c>
      <c r="AC829" s="11">
        <f t="shared" si="1916"/>
        <v>0.5936633925</v>
      </c>
      <c r="AD829" s="11">
        <f t="shared" si="1917"/>
        <v>0.2947990758</v>
      </c>
      <c r="AE829" s="11">
        <f t="shared" ref="AE829:AF829" si="1927">IF(AC829&lt;0,0,AC829)</f>
        <v>0.5936633925</v>
      </c>
      <c r="AF829" s="11">
        <f t="shared" si="1927"/>
        <v>0.2947990758</v>
      </c>
      <c r="AG829" s="11">
        <f t="shared" si="1919"/>
        <v>0.8884624684</v>
      </c>
      <c r="AH829" s="11">
        <f t="shared" si="1920"/>
        <v>0.7893655577</v>
      </c>
    </row>
    <row r="830" hidden="1">
      <c r="A830" s="12">
        <v>0.0</v>
      </c>
      <c r="B830" s="12">
        <v>3.0</v>
      </c>
      <c r="C830" s="12" t="s">
        <v>28</v>
      </c>
      <c r="D830" s="13"/>
      <c r="E830" s="12">
        <v>6.95</v>
      </c>
      <c r="F830" s="12" t="s">
        <v>33</v>
      </c>
      <c r="G830" s="12">
        <v>0.0</v>
      </c>
      <c r="H830" s="12">
        <v>0.0</v>
      </c>
      <c r="I830" s="12"/>
      <c r="J830" s="12"/>
      <c r="K830" s="13"/>
      <c r="L830" s="13"/>
      <c r="M830" s="13"/>
      <c r="N830" s="13"/>
      <c r="O830" s="13"/>
      <c r="P830" s="13"/>
    </row>
    <row r="831" hidden="1">
      <c r="A831" s="8">
        <v>0.0</v>
      </c>
      <c r="B831" s="8">
        <v>3.0</v>
      </c>
      <c r="C831" s="8" t="s">
        <v>28</v>
      </c>
      <c r="D831" s="9"/>
      <c r="E831" s="8">
        <v>56.4958</v>
      </c>
      <c r="F831" s="8" t="s">
        <v>29</v>
      </c>
      <c r="G831" s="8">
        <v>0.0</v>
      </c>
      <c r="H831" s="8">
        <v>0.0</v>
      </c>
      <c r="I831" s="8"/>
      <c r="J831" s="8"/>
      <c r="K831" s="9"/>
      <c r="L831" s="9"/>
      <c r="M831" s="9"/>
      <c r="N831" s="9"/>
      <c r="O831" s="9"/>
      <c r="P831" s="9"/>
    </row>
    <row r="832">
      <c r="A832" s="12">
        <v>1.0</v>
      </c>
      <c r="B832" s="12">
        <v>2.0</v>
      </c>
      <c r="C832" s="12" t="s">
        <v>28</v>
      </c>
      <c r="D832" s="12">
        <v>1.0</v>
      </c>
      <c r="E832" s="12">
        <v>37.0042</v>
      </c>
      <c r="F832" s="12" t="s">
        <v>31</v>
      </c>
      <c r="G832" s="12">
        <v>0.0</v>
      </c>
      <c r="H832" s="12">
        <v>2.0</v>
      </c>
      <c r="I832" s="12">
        <f>D832:D1003/$D$1</f>
        <v>0.0125</v>
      </c>
      <c r="J832" s="12">
        <f>LOG10(E832:E1003 +1)</f>
        <v>1.579831595</v>
      </c>
      <c r="K832" s="13">
        <f>IF(B832=1, 1, 0)</f>
        <v>0</v>
      </c>
      <c r="L832" s="13">
        <f>IF(B832=2, 1, 0)</f>
        <v>1</v>
      </c>
      <c r="M832" s="13">
        <f>IF(F832="S", 1, 0)</f>
        <v>0</v>
      </c>
      <c r="N832" s="13">
        <f>IF(F832="C", 1,0)</f>
        <v>1</v>
      </c>
      <c r="O832" s="13">
        <f>IF(C832="male", 1,0)</f>
        <v>1</v>
      </c>
      <c r="P832" s="12">
        <v>1.0</v>
      </c>
      <c r="AC832" s="11">
        <f>SUMPRODUCT(G832:P832, $R$5:$AA$5)</f>
        <v>-0.3785767594</v>
      </c>
      <c r="AD832" s="11">
        <f>SUMPRODUCT(G832:P832, $R$6:$AA$6)</f>
        <v>-0.9032905583</v>
      </c>
      <c r="AE832" s="11">
        <f t="shared" ref="AE832:AF832" si="1928">IF(AC832&lt;0,0,AC832)</f>
        <v>0</v>
      </c>
      <c r="AF832" s="11">
        <f t="shared" si="1928"/>
        <v>0</v>
      </c>
      <c r="AG832" s="11">
        <f>AE832+AF832</f>
        <v>0</v>
      </c>
      <c r="AH832" s="11">
        <f>(A832-AG832)^2</f>
        <v>1</v>
      </c>
    </row>
    <row r="833" hidden="1">
      <c r="A833" s="8">
        <v>1.0</v>
      </c>
      <c r="B833" s="8">
        <v>3.0</v>
      </c>
      <c r="C833" s="8" t="s">
        <v>28</v>
      </c>
      <c r="D833" s="9"/>
      <c r="E833" s="8">
        <v>7.75</v>
      </c>
      <c r="F833" s="8" t="s">
        <v>33</v>
      </c>
      <c r="G833" s="8">
        <v>0.0</v>
      </c>
      <c r="H833" s="8">
        <v>0.0</v>
      </c>
      <c r="I833" s="8"/>
      <c r="J833" s="8"/>
      <c r="K833" s="9"/>
      <c r="L833" s="9"/>
      <c r="M833" s="9"/>
      <c r="N833" s="9"/>
      <c r="O833" s="9"/>
      <c r="P833" s="9"/>
    </row>
    <row r="834" hidden="1">
      <c r="A834" s="12">
        <v>1.0</v>
      </c>
      <c r="B834" s="12">
        <v>1.0</v>
      </c>
      <c r="C834" s="12" t="s">
        <v>30</v>
      </c>
      <c r="D834" s="12">
        <v>62.0</v>
      </c>
      <c r="E834" s="12">
        <v>80.0</v>
      </c>
      <c r="F834" s="13"/>
      <c r="G834" s="12">
        <v>0.0</v>
      </c>
      <c r="H834" s="12">
        <v>0.0</v>
      </c>
      <c r="I834" s="13"/>
      <c r="J834" s="13"/>
      <c r="K834" s="13"/>
      <c r="L834" s="13"/>
      <c r="M834" s="13"/>
      <c r="N834" s="13"/>
      <c r="O834" s="13"/>
      <c r="P834" s="13"/>
    </row>
    <row r="835">
      <c r="A835" s="8">
        <v>1.0</v>
      </c>
      <c r="B835" s="8">
        <v>3.0</v>
      </c>
      <c r="C835" s="8" t="s">
        <v>30</v>
      </c>
      <c r="D835" s="8">
        <v>15.0</v>
      </c>
      <c r="E835" s="8">
        <v>14.4542</v>
      </c>
      <c r="F835" s="8" t="s">
        <v>31</v>
      </c>
      <c r="G835" s="8">
        <v>1.0</v>
      </c>
      <c r="H835" s="8">
        <v>0.0</v>
      </c>
      <c r="I835" s="8">
        <f t="shared" ref="I835:I836" si="1930">D835:D1003/$D$1</f>
        <v>0.1875</v>
      </c>
      <c r="J835" s="8">
        <f t="shared" ref="J835:J836" si="1931">LOG10(E835:E1003 +1)</f>
        <v>1.189046528</v>
      </c>
      <c r="K835" s="9">
        <f t="shared" ref="K835:K836" si="1932">IF(B835=1, 1, 0)</f>
        <v>0</v>
      </c>
      <c r="L835" s="9">
        <f t="shared" ref="L835:L836" si="1933">IF(B835=2, 1, 0)</f>
        <v>0</v>
      </c>
      <c r="M835" s="9">
        <f t="shared" ref="M835:M836" si="1934">IF(F835="S", 1, 0)</f>
        <v>0</v>
      </c>
      <c r="N835" s="9">
        <f t="shared" ref="N835:N836" si="1935">IF(F835="C", 1,0)</f>
        <v>1</v>
      </c>
      <c r="O835" s="9">
        <f t="shared" ref="O835:O836" si="1936">IF(C835="male", 1,0)</f>
        <v>0</v>
      </c>
      <c r="P835" s="8">
        <v>1.0</v>
      </c>
      <c r="AC835" s="11">
        <f t="shared" ref="AC835:AC836" si="1937">SUMPRODUCT(G835:P835, $R$5:$AA$5)</f>
        <v>-0.1328775879</v>
      </c>
      <c r="AD835" s="11">
        <f t="shared" ref="AD835:AD836" si="1938">SUMPRODUCT(G835:P835, $R$6:$AA$6)</f>
        <v>0.4298559395</v>
      </c>
      <c r="AE835" s="11">
        <f t="shared" ref="AE835:AF835" si="1929">IF(AC835&lt;0,0,AC835)</f>
        <v>0</v>
      </c>
      <c r="AF835" s="11">
        <f t="shared" si="1929"/>
        <v>0.4298559395</v>
      </c>
      <c r="AG835" s="11">
        <f t="shared" ref="AG835:AG836" si="1940">AE835+AF835</f>
        <v>0.4298559395</v>
      </c>
      <c r="AH835" s="11">
        <f t="shared" ref="AH835:AH836" si="1941">(A835-AG835)^2</f>
        <v>0.3250642497</v>
      </c>
    </row>
    <row r="836">
      <c r="A836" s="12">
        <v>1.0</v>
      </c>
      <c r="B836" s="12">
        <v>2.0</v>
      </c>
      <c r="C836" s="12" t="s">
        <v>28</v>
      </c>
      <c r="D836" s="12">
        <v>0.83</v>
      </c>
      <c r="E836" s="12">
        <v>18.75</v>
      </c>
      <c r="F836" s="12" t="s">
        <v>29</v>
      </c>
      <c r="G836" s="12">
        <v>1.0</v>
      </c>
      <c r="H836" s="12">
        <v>1.0</v>
      </c>
      <c r="I836" s="12">
        <f t="shared" si="1930"/>
        <v>0.010375</v>
      </c>
      <c r="J836" s="12">
        <f t="shared" si="1931"/>
        <v>1.2955671</v>
      </c>
      <c r="K836" s="13">
        <f t="shared" si="1932"/>
        <v>0</v>
      </c>
      <c r="L836" s="13">
        <f t="shared" si="1933"/>
        <v>1</v>
      </c>
      <c r="M836" s="13">
        <f t="shared" si="1934"/>
        <v>1</v>
      </c>
      <c r="N836" s="13">
        <f t="shared" si="1935"/>
        <v>0</v>
      </c>
      <c r="O836" s="13">
        <f t="shared" si="1936"/>
        <v>1</v>
      </c>
      <c r="P836" s="12">
        <v>1.0</v>
      </c>
      <c r="AC836" s="11">
        <f t="shared" si="1937"/>
        <v>0.2253888908</v>
      </c>
      <c r="AD836" s="11">
        <f t="shared" si="1938"/>
        <v>-0.9022615984</v>
      </c>
      <c r="AE836" s="11">
        <f t="shared" ref="AE836:AF836" si="1939">IF(AC836&lt;0,0,AC836)</f>
        <v>0.2253888908</v>
      </c>
      <c r="AF836" s="11">
        <f t="shared" si="1939"/>
        <v>0</v>
      </c>
      <c r="AG836" s="11">
        <f t="shared" si="1940"/>
        <v>0.2253888908</v>
      </c>
      <c r="AH836" s="11">
        <f t="shared" si="1941"/>
        <v>0.6000223706</v>
      </c>
    </row>
    <row r="837" hidden="1">
      <c r="A837" s="8">
        <v>0.0</v>
      </c>
      <c r="B837" s="8">
        <v>3.0</v>
      </c>
      <c r="C837" s="8" t="s">
        <v>28</v>
      </c>
      <c r="D837" s="9"/>
      <c r="E837" s="8">
        <v>7.2292</v>
      </c>
      <c r="F837" s="8" t="s">
        <v>31</v>
      </c>
      <c r="G837" s="8">
        <v>0.0</v>
      </c>
      <c r="H837" s="8">
        <v>0.0</v>
      </c>
      <c r="I837" s="8"/>
      <c r="J837" s="8"/>
      <c r="K837" s="9"/>
      <c r="L837" s="9"/>
      <c r="M837" s="9"/>
      <c r="N837" s="9"/>
      <c r="O837" s="9"/>
      <c r="P837" s="9"/>
    </row>
    <row r="838">
      <c r="A838" s="12">
        <v>0.0</v>
      </c>
      <c r="B838" s="12">
        <v>3.0</v>
      </c>
      <c r="C838" s="12" t="s">
        <v>28</v>
      </c>
      <c r="D838" s="12">
        <v>23.0</v>
      </c>
      <c r="E838" s="12">
        <v>7.8542</v>
      </c>
      <c r="F838" s="12" t="s">
        <v>29</v>
      </c>
      <c r="G838" s="12">
        <v>0.0</v>
      </c>
      <c r="H838" s="12">
        <v>0.0</v>
      </c>
      <c r="I838" s="12">
        <f t="shared" ref="I838:I841" si="1943">D838:D1003/$D$1</f>
        <v>0.2875</v>
      </c>
      <c r="J838" s="12">
        <f t="shared" ref="J838:J841" si="1944">LOG10(E838:E1003 +1)</f>
        <v>0.9471493277</v>
      </c>
      <c r="K838" s="13">
        <f t="shared" ref="K838:K841" si="1945">IF(B838=1, 1, 0)</f>
        <v>0</v>
      </c>
      <c r="L838" s="13">
        <f t="shared" ref="L838:L841" si="1946">IF(B838=2, 1, 0)</f>
        <v>0</v>
      </c>
      <c r="M838" s="13">
        <f t="shared" ref="M838:M841" si="1947">IF(F838="S", 1, 0)</f>
        <v>1</v>
      </c>
      <c r="N838" s="13">
        <f t="shared" ref="N838:N841" si="1948">IF(F838="C", 1,0)</f>
        <v>0</v>
      </c>
      <c r="O838" s="13">
        <f t="shared" ref="O838:O841" si="1949">IF(C838="male", 1,0)</f>
        <v>1</v>
      </c>
      <c r="P838" s="12">
        <v>1.0</v>
      </c>
      <c r="AC838" s="11">
        <f t="shared" ref="AC838:AC841" si="1950">SUMPRODUCT(G838:P838, $R$5:$AA$5)</f>
        <v>0.4399085249</v>
      </c>
      <c r="AD838" s="11">
        <f t="shared" ref="AD838:AD841" si="1951">SUMPRODUCT(G838:P838, $R$6:$AA$6)</f>
        <v>-0.752813323</v>
      </c>
      <c r="AE838" s="11">
        <f t="shared" ref="AE838:AF838" si="1942">IF(AC838&lt;0,0,AC838)</f>
        <v>0.4399085249</v>
      </c>
      <c r="AF838" s="11">
        <f t="shared" si="1942"/>
        <v>0</v>
      </c>
      <c r="AG838" s="11">
        <f t="shared" ref="AG838:AG841" si="1953">AE838+AF838</f>
        <v>0.4399085249</v>
      </c>
      <c r="AH838" s="11">
        <f t="shared" ref="AH838:AH841" si="1954">(A838-AG838)^2</f>
        <v>0.1935195103</v>
      </c>
    </row>
    <row r="839">
      <c r="A839" s="8">
        <v>0.0</v>
      </c>
      <c r="B839" s="8">
        <v>3.0</v>
      </c>
      <c r="C839" s="8" t="s">
        <v>28</v>
      </c>
      <c r="D839" s="8">
        <v>18.0</v>
      </c>
      <c r="E839" s="8">
        <v>8.3</v>
      </c>
      <c r="F839" s="8" t="s">
        <v>29</v>
      </c>
      <c r="G839" s="8">
        <v>0.0</v>
      </c>
      <c r="H839" s="8">
        <v>0.0</v>
      </c>
      <c r="I839" s="8">
        <f t="shared" si="1943"/>
        <v>0.225</v>
      </c>
      <c r="J839" s="8">
        <f t="shared" si="1944"/>
        <v>0.9684829486</v>
      </c>
      <c r="K839" s="9">
        <f t="shared" si="1945"/>
        <v>0</v>
      </c>
      <c r="L839" s="9">
        <f t="shared" si="1946"/>
        <v>0</v>
      </c>
      <c r="M839" s="9">
        <f t="shared" si="1947"/>
        <v>1</v>
      </c>
      <c r="N839" s="9">
        <f t="shared" si="1948"/>
        <v>0</v>
      </c>
      <c r="O839" s="9">
        <f t="shared" si="1949"/>
        <v>1</v>
      </c>
      <c r="P839" s="8">
        <v>1.0</v>
      </c>
      <c r="AC839" s="11">
        <f t="shared" si="1950"/>
        <v>0.4197834755</v>
      </c>
      <c r="AD839" s="11">
        <f t="shared" si="1951"/>
        <v>-0.745348376</v>
      </c>
      <c r="AE839" s="11">
        <f t="shared" ref="AE839:AF839" si="1952">IF(AC839&lt;0,0,AC839)</f>
        <v>0.4197834755</v>
      </c>
      <c r="AF839" s="11">
        <f t="shared" si="1952"/>
        <v>0</v>
      </c>
      <c r="AG839" s="11">
        <f t="shared" si="1953"/>
        <v>0.4197834755</v>
      </c>
      <c r="AH839" s="11">
        <f t="shared" si="1954"/>
        <v>0.1762181663</v>
      </c>
    </row>
    <row r="840">
      <c r="A840" s="12">
        <v>1.0</v>
      </c>
      <c r="B840" s="12">
        <v>1.0</v>
      </c>
      <c r="C840" s="12" t="s">
        <v>30</v>
      </c>
      <c r="D840" s="12">
        <v>39.0</v>
      </c>
      <c r="E840" s="12">
        <v>83.1583</v>
      </c>
      <c r="F840" s="12" t="s">
        <v>31</v>
      </c>
      <c r="G840" s="12">
        <v>1.0</v>
      </c>
      <c r="H840" s="12">
        <v>1.0</v>
      </c>
      <c r="I840" s="12">
        <f t="shared" si="1943"/>
        <v>0.4875</v>
      </c>
      <c r="J840" s="12">
        <f t="shared" si="1944"/>
        <v>1.925096954</v>
      </c>
      <c r="K840" s="13">
        <f t="shared" si="1945"/>
        <v>1</v>
      </c>
      <c r="L840" s="13">
        <f t="shared" si="1946"/>
        <v>0</v>
      </c>
      <c r="M840" s="13">
        <f t="shared" si="1947"/>
        <v>0</v>
      </c>
      <c r="N840" s="13">
        <f t="shared" si="1948"/>
        <v>1</v>
      </c>
      <c r="O840" s="13">
        <f t="shared" si="1949"/>
        <v>0</v>
      </c>
      <c r="P840" s="12">
        <v>1.0</v>
      </c>
      <c r="AC840" s="11">
        <f t="shared" si="1950"/>
        <v>-0.8294285232</v>
      </c>
      <c r="AD840" s="11">
        <f t="shared" si="1951"/>
        <v>-0.08558377277</v>
      </c>
      <c r="AE840" s="11">
        <f t="shared" ref="AE840:AF840" si="1955">IF(AC840&lt;0,0,AC840)</f>
        <v>0</v>
      </c>
      <c r="AF840" s="11">
        <f t="shared" si="1955"/>
        <v>0</v>
      </c>
      <c r="AG840" s="11">
        <f t="shared" si="1953"/>
        <v>0</v>
      </c>
      <c r="AH840" s="11">
        <f t="shared" si="1954"/>
        <v>1</v>
      </c>
    </row>
    <row r="841">
      <c r="A841" s="8">
        <v>0.0</v>
      </c>
      <c r="B841" s="8">
        <v>3.0</v>
      </c>
      <c r="C841" s="8" t="s">
        <v>28</v>
      </c>
      <c r="D841" s="8">
        <v>21.0</v>
      </c>
      <c r="E841" s="8">
        <v>8.6625</v>
      </c>
      <c r="F841" s="8" t="s">
        <v>29</v>
      </c>
      <c r="G841" s="8">
        <v>0.0</v>
      </c>
      <c r="H841" s="8">
        <v>0.0</v>
      </c>
      <c r="I841" s="8">
        <f t="shared" si="1943"/>
        <v>0.2625</v>
      </c>
      <c r="J841" s="8">
        <f t="shared" si="1944"/>
        <v>0.9850895069</v>
      </c>
      <c r="K841" s="9">
        <f t="shared" si="1945"/>
        <v>0</v>
      </c>
      <c r="L841" s="9">
        <f t="shared" si="1946"/>
        <v>0</v>
      </c>
      <c r="M841" s="9">
        <f t="shared" si="1947"/>
        <v>1</v>
      </c>
      <c r="N841" s="9">
        <f t="shared" si="1948"/>
        <v>0</v>
      </c>
      <c r="O841" s="9">
        <f t="shared" si="1949"/>
        <v>1</v>
      </c>
      <c r="P841" s="8">
        <v>1.0</v>
      </c>
      <c r="AC841" s="11">
        <f t="shared" si="1950"/>
        <v>0.4212996607</v>
      </c>
      <c r="AD841" s="11">
        <f t="shared" si="1951"/>
        <v>-0.7580812871</v>
      </c>
      <c r="AE841" s="11">
        <f t="shared" ref="AE841:AF841" si="1956">IF(AC841&lt;0,0,AC841)</f>
        <v>0.4212996607</v>
      </c>
      <c r="AF841" s="11">
        <f t="shared" si="1956"/>
        <v>0</v>
      </c>
      <c r="AG841" s="11">
        <f t="shared" si="1953"/>
        <v>0.4212996607</v>
      </c>
      <c r="AH841" s="11">
        <f t="shared" si="1954"/>
        <v>0.1774934041</v>
      </c>
    </row>
    <row r="842" hidden="1">
      <c r="A842" s="12">
        <v>0.0</v>
      </c>
      <c r="B842" s="12">
        <v>3.0</v>
      </c>
      <c r="C842" s="12" t="s">
        <v>28</v>
      </c>
      <c r="D842" s="13"/>
      <c r="E842" s="12">
        <v>8.05</v>
      </c>
      <c r="F842" s="12" t="s">
        <v>29</v>
      </c>
      <c r="G842" s="12">
        <v>0.0</v>
      </c>
      <c r="H842" s="12">
        <v>0.0</v>
      </c>
      <c r="I842" s="12"/>
      <c r="J842" s="12"/>
      <c r="K842" s="13"/>
      <c r="L842" s="13"/>
      <c r="M842" s="13"/>
      <c r="N842" s="13"/>
      <c r="O842" s="13"/>
      <c r="P842" s="13"/>
    </row>
    <row r="843">
      <c r="A843" s="8">
        <v>1.0</v>
      </c>
      <c r="B843" s="8">
        <v>3.0</v>
      </c>
      <c r="C843" s="8" t="s">
        <v>28</v>
      </c>
      <c r="D843" s="8">
        <v>32.0</v>
      </c>
      <c r="E843" s="8">
        <v>56.4958</v>
      </c>
      <c r="F843" s="8" t="s">
        <v>29</v>
      </c>
      <c r="G843" s="8">
        <v>0.0</v>
      </c>
      <c r="H843" s="8">
        <v>0.0</v>
      </c>
      <c r="I843" s="8">
        <f>D843:D1003/$D$1</f>
        <v>0.4</v>
      </c>
      <c r="J843" s="8">
        <f>LOG10(E843:E1003 +1)</f>
        <v>1.759636121</v>
      </c>
      <c r="K843" s="9">
        <f>IF(B843=1, 1, 0)</f>
        <v>0</v>
      </c>
      <c r="L843" s="9">
        <f>IF(B843=2, 1, 0)</f>
        <v>0</v>
      </c>
      <c r="M843" s="9">
        <f>IF(F843="S", 1, 0)</f>
        <v>1</v>
      </c>
      <c r="N843" s="9">
        <f>IF(F843="C", 1,0)</f>
        <v>0</v>
      </c>
      <c r="O843" s="9">
        <f>IF(C843="male", 1,0)</f>
        <v>1</v>
      </c>
      <c r="P843" s="8">
        <v>1.0</v>
      </c>
      <c r="AC843" s="11">
        <f>SUMPRODUCT(G843:P843, $R$5:$AA$5)</f>
        <v>0.1706121742</v>
      </c>
      <c r="AD843" s="11">
        <f>SUMPRODUCT(G843:P843, $R$6:$AA$6)</f>
        <v>-1.005079062</v>
      </c>
      <c r="AE843" s="11">
        <f t="shared" ref="AE843:AF843" si="1957">IF(AC843&lt;0,0,AC843)</f>
        <v>0.1706121742</v>
      </c>
      <c r="AF843" s="11">
        <f t="shared" si="1957"/>
        <v>0</v>
      </c>
      <c r="AG843" s="11">
        <f>AE843+AF843</f>
        <v>0.1706121742</v>
      </c>
      <c r="AH843" s="11">
        <f>(A843-AG843)^2</f>
        <v>0.6878841656</v>
      </c>
    </row>
    <row r="844" hidden="1">
      <c r="A844" s="12">
        <v>1.0</v>
      </c>
      <c r="B844" s="12">
        <v>1.0</v>
      </c>
      <c r="C844" s="12" t="s">
        <v>28</v>
      </c>
      <c r="D844" s="13"/>
      <c r="E844" s="12">
        <v>29.7</v>
      </c>
      <c r="F844" s="12" t="s">
        <v>31</v>
      </c>
      <c r="G844" s="12">
        <v>0.0</v>
      </c>
      <c r="H844" s="12">
        <v>0.0</v>
      </c>
      <c r="I844" s="12"/>
      <c r="J844" s="12"/>
      <c r="K844" s="13"/>
      <c r="L844" s="13"/>
      <c r="M844" s="13"/>
      <c r="N844" s="13"/>
      <c r="O844" s="13"/>
      <c r="P844" s="13"/>
    </row>
    <row r="845">
      <c r="A845" s="8">
        <v>0.0</v>
      </c>
      <c r="B845" s="8">
        <v>3.0</v>
      </c>
      <c r="C845" s="8" t="s">
        <v>28</v>
      </c>
      <c r="D845" s="8">
        <v>20.0</v>
      </c>
      <c r="E845" s="8">
        <v>7.925</v>
      </c>
      <c r="F845" s="8" t="s">
        <v>29</v>
      </c>
      <c r="G845" s="8">
        <v>0.0</v>
      </c>
      <c r="H845" s="8">
        <v>0.0</v>
      </c>
      <c r="I845" s="8">
        <f t="shared" ref="I845:I850" si="1959">D845:D1003/$D$1</f>
        <v>0.25</v>
      </c>
      <c r="J845" s="8">
        <f t="shared" ref="J845:J850" si="1960">LOG10(E845:E1003 +1)</f>
        <v>0.9506082248</v>
      </c>
      <c r="K845" s="9">
        <f t="shared" ref="K845:K850" si="1961">IF(B845=1, 1, 0)</f>
        <v>0</v>
      </c>
      <c r="L845" s="9">
        <f t="shared" ref="L845:L850" si="1962">IF(B845=2, 1, 0)</f>
        <v>0</v>
      </c>
      <c r="M845" s="9">
        <f t="shared" ref="M845:M850" si="1963">IF(F845="S", 1, 0)</f>
        <v>1</v>
      </c>
      <c r="N845" s="9">
        <f t="shared" ref="N845:N850" si="1964">IF(F845="C", 1,0)</f>
        <v>0</v>
      </c>
      <c r="O845" s="9">
        <f t="shared" ref="O845:O850" si="1965">IF(C845="male", 1,0)</f>
        <v>1</v>
      </c>
      <c r="P845" s="8">
        <v>1.0</v>
      </c>
      <c r="AC845" s="11">
        <f t="shared" ref="AC845:AC850" si="1966">SUMPRODUCT(G845:P845, $R$5:$AA$5)</f>
        <v>0.4311875938</v>
      </c>
      <c r="AD845" s="11">
        <f t="shared" ref="AD845:AD850" si="1967">SUMPRODUCT(G845:P845, $R$6:$AA$6)</f>
        <v>-0.7457124261</v>
      </c>
      <c r="AE845" s="11">
        <f t="shared" ref="AE845:AF845" si="1958">IF(AC845&lt;0,0,AC845)</f>
        <v>0.4311875938</v>
      </c>
      <c r="AF845" s="11">
        <f t="shared" si="1958"/>
        <v>0</v>
      </c>
      <c r="AG845" s="11">
        <f t="shared" ref="AG845:AG850" si="1969">AE845+AF845</f>
        <v>0.4311875938</v>
      </c>
      <c r="AH845" s="11">
        <f t="shared" ref="AH845:AH850" si="1970">(A845-AG845)^2</f>
        <v>0.1859227411</v>
      </c>
    </row>
    <row r="846">
      <c r="A846" s="12">
        <v>0.0</v>
      </c>
      <c r="B846" s="12">
        <v>2.0</v>
      </c>
      <c r="C846" s="12" t="s">
        <v>28</v>
      </c>
      <c r="D846" s="12">
        <v>16.0</v>
      </c>
      <c r="E846" s="12">
        <v>10.5</v>
      </c>
      <c r="F846" s="12" t="s">
        <v>29</v>
      </c>
      <c r="G846" s="12">
        <v>0.0</v>
      </c>
      <c r="H846" s="12">
        <v>0.0</v>
      </c>
      <c r="I846" s="12">
        <f t="shared" si="1959"/>
        <v>0.2</v>
      </c>
      <c r="J846" s="12">
        <f t="shared" si="1960"/>
        <v>1.06069784</v>
      </c>
      <c r="K846" s="13">
        <f t="shared" si="1961"/>
        <v>0</v>
      </c>
      <c r="L846" s="13">
        <f t="shared" si="1962"/>
        <v>1</v>
      </c>
      <c r="M846" s="13">
        <f t="shared" si="1963"/>
        <v>1</v>
      </c>
      <c r="N846" s="13">
        <f t="shared" si="1964"/>
        <v>0</v>
      </c>
      <c r="O846" s="13">
        <f t="shared" si="1965"/>
        <v>1</v>
      </c>
      <c r="P846" s="12">
        <v>1.0</v>
      </c>
      <c r="AC846" s="11">
        <f t="shared" si="1966"/>
        <v>0.2987804526</v>
      </c>
      <c r="AD846" s="11">
        <f t="shared" si="1967"/>
        <v>-0.9733081117</v>
      </c>
      <c r="AE846" s="11">
        <f t="shared" ref="AE846:AF846" si="1968">IF(AC846&lt;0,0,AC846)</f>
        <v>0.2987804526</v>
      </c>
      <c r="AF846" s="11">
        <f t="shared" si="1968"/>
        <v>0</v>
      </c>
      <c r="AG846" s="11">
        <f t="shared" si="1969"/>
        <v>0.2987804526</v>
      </c>
      <c r="AH846" s="11">
        <f t="shared" si="1970"/>
        <v>0.08926975884</v>
      </c>
    </row>
    <row r="847">
      <c r="A847" s="8">
        <v>1.0</v>
      </c>
      <c r="B847" s="8">
        <v>1.0</v>
      </c>
      <c r="C847" s="8" t="s">
        <v>30</v>
      </c>
      <c r="D847" s="8">
        <v>30.0</v>
      </c>
      <c r="E847" s="8">
        <v>31.0</v>
      </c>
      <c r="F847" s="8" t="s">
        <v>31</v>
      </c>
      <c r="G847" s="8">
        <v>0.0</v>
      </c>
      <c r="H847" s="8">
        <v>0.0</v>
      </c>
      <c r="I847" s="8">
        <f t="shared" si="1959"/>
        <v>0.375</v>
      </c>
      <c r="J847" s="8">
        <f t="shared" si="1960"/>
        <v>1.505149978</v>
      </c>
      <c r="K847" s="9">
        <f t="shared" si="1961"/>
        <v>1</v>
      </c>
      <c r="L847" s="9">
        <f t="shared" si="1962"/>
        <v>0</v>
      </c>
      <c r="M847" s="9">
        <f t="shared" si="1963"/>
        <v>0</v>
      </c>
      <c r="N847" s="9">
        <f t="shared" si="1964"/>
        <v>1</v>
      </c>
      <c r="O847" s="9">
        <f t="shared" si="1965"/>
        <v>0</v>
      </c>
      <c r="P847" s="8">
        <v>1.0</v>
      </c>
      <c r="AC847" s="11">
        <f t="shared" si="1966"/>
        <v>-0.7498381406</v>
      </c>
      <c r="AD847" s="11">
        <f t="shared" si="1967"/>
        <v>-0.03965090601</v>
      </c>
      <c r="AE847" s="11">
        <f t="shared" ref="AE847:AF847" si="1971">IF(AC847&lt;0,0,AC847)</f>
        <v>0</v>
      </c>
      <c r="AF847" s="11">
        <f t="shared" si="1971"/>
        <v>0</v>
      </c>
      <c r="AG847" s="11">
        <f t="shared" si="1969"/>
        <v>0</v>
      </c>
      <c r="AH847" s="11">
        <f t="shared" si="1970"/>
        <v>1</v>
      </c>
    </row>
    <row r="848">
      <c r="A848" s="12">
        <v>0.0</v>
      </c>
      <c r="B848" s="12">
        <v>3.0</v>
      </c>
      <c r="C848" s="12" t="s">
        <v>28</v>
      </c>
      <c r="D848" s="12">
        <v>34.5</v>
      </c>
      <c r="E848" s="12">
        <v>6.4375</v>
      </c>
      <c r="F848" s="12" t="s">
        <v>31</v>
      </c>
      <c r="G848" s="12">
        <v>0.0</v>
      </c>
      <c r="H848" s="12">
        <v>0.0</v>
      </c>
      <c r="I848" s="12">
        <f t="shared" si="1959"/>
        <v>0.43125</v>
      </c>
      <c r="J848" s="12">
        <f t="shared" si="1960"/>
        <v>0.8714269787</v>
      </c>
      <c r="K848" s="13">
        <f t="shared" si="1961"/>
        <v>0</v>
      </c>
      <c r="L848" s="13">
        <f t="shared" si="1962"/>
        <v>0</v>
      </c>
      <c r="M848" s="13">
        <f t="shared" si="1963"/>
        <v>0</v>
      </c>
      <c r="N848" s="13">
        <f t="shared" si="1964"/>
        <v>1</v>
      </c>
      <c r="O848" s="13">
        <f t="shared" si="1965"/>
        <v>1</v>
      </c>
      <c r="P848" s="12">
        <v>1.0</v>
      </c>
      <c r="AC848" s="11">
        <f t="shared" si="1966"/>
        <v>0.2081256531</v>
      </c>
      <c r="AD848" s="11">
        <f t="shared" si="1967"/>
        <v>-0.05886854477</v>
      </c>
      <c r="AE848" s="11">
        <f t="shared" ref="AE848:AF848" si="1972">IF(AC848&lt;0,0,AC848)</f>
        <v>0.2081256531</v>
      </c>
      <c r="AF848" s="11">
        <f t="shared" si="1972"/>
        <v>0</v>
      </c>
      <c r="AG848" s="11">
        <f t="shared" si="1969"/>
        <v>0.2081256531</v>
      </c>
      <c r="AH848" s="11">
        <f t="shared" si="1970"/>
        <v>0.04331628747</v>
      </c>
    </row>
    <row r="849">
      <c r="A849" s="8">
        <v>0.0</v>
      </c>
      <c r="B849" s="8">
        <v>3.0</v>
      </c>
      <c r="C849" s="8" t="s">
        <v>28</v>
      </c>
      <c r="D849" s="8">
        <v>17.0</v>
      </c>
      <c r="E849" s="8">
        <v>8.6625</v>
      </c>
      <c r="F849" s="8" t="s">
        <v>29</v>
      </c>
      <c r="G849" s="8">
        <v>0.0</v>
      </c>
      <c r="H849" s="8">
        <v>0.0</v>
      </c>
      <c r="I849" s="8">
        <f t="shared" si="1959"/>
        <v>0.2125</v>
      </c>
      <c r="J849" s="8">
        <f t="shared" si="1960"/>
        <v>0.9850895069</v>
      </c>
      <c r="K849" s="9">
        <f t="shared" si="1961"/>
        <v>0</v>
      </c>
      <c r="L849" s="9">
        <f t="shared" si="1962"/>
        <v>0</v>
      </c>
      <c r="M849" s="9">
        <f t="shared" si="1963"/>
        <v>1</v>
      </c>
      <c r="N849" s="9">
        <f t="shared" si="1964"/>
        <v>0</v>
      </c>
      <c r="O849" s="9">
        <f t="shared" si="1965"/>
        <v>1</v>
      </c>
      <c r="P849" s="8">
        <v>1.0</v>
      </c>
      <c r="AC849" s="11">
        <f t="shared" si="1966"/>
        <v>0.411327698</v>
      </c>
      <c r="AD849" s="11">
        <f t="shared" si="1967"/>
        <v>-0.7473189571</v>
      </c>
      <c r="AE849" s="11">
        <f t="shared" ref="AE849:AF849" si="1973">IF(AC849&lt;0,0,AC849)</f>
        <v>0.411327698</v>
      </c>
      <c r="AF849" s="11">
        <f t="shared" si="1973"/>
        <v>0</v>
      </c>
      <c r="AG849" s="11">
        <f t="shared" si="1969"/>
        <v>0.411327698</v>
      </c>
      <c r="AH849" s="11">
        <f t="shared" si="1970"/>
        <v>0.1691904751</v>
      </c>
    </row>
    <row r="850">
      <c r="A850" s="12">
        <v>0.0</v>
      </c>
      <c r="B850" s="12">
        <v>3.0</v>
      </c>
      <c r="C850" s="12" t="s">
        <v>28</v>
      </c>
      <c r="D850" s="12">
        <v>42.0</v>
      </c>
      <c r="E850" s="12">
        <v>7.55</v>
      </c>
      <c r="F850" s="12" t="s">
        <v>29</v>
      </c>
      <c r="G850" s="12">
        <v>0.0</v>
      </c>
      <c r="H850" s="12">
        <v>0.0</v>
      </c>
      <c r="I850" s="12">
        <f t="shared" si="1959"/>
        <v>0.525</v>
      </c>
      <c r="J850" s="12">
        <f t="shared" si="1960"/>
        <v>0.9319661147</v>
      </c>
      <c r="K850" s="13">
        <f t="shared" si="1961"/>
        <v>0</v>
      </c>
      <c r="L850" s="13">
        <f t="shared" si="1962"/>
        <v>0</v>
      </c>
      <c r="M850" s="13">
        <f t="shared" si="1963"/>
        <v>1</v>
      </c>
      <c r="N850" s="13">
        <f t="shared" si="1964"/>
        <v>0</v>
      </c>
      <c r="O850" s="13">
        <f t="shared" si="1965"/>
        <v>1</v>
      </c>
      <c r="P850" s="12">
        <v>1.0</v>
      </c>
      <c r="AC850" s="11">
        <f t="shared" si="1966"/>
        <v>0.492727065</v>
      </c>
      <c r="AD850" s="11">
        <f t="shared" si="1967"/>
        <v>-0.7996727344</v>
      </c>
      <c r="AE850" s="11">
        <f t="shared" ref="AE850:AF850" si="1974">IF(AC850&lt;0,0,AC850)</f>
        <v>0.492727065</v>
      </c>
      <c r="AF850" s="11">
        <f t="shared" si="1974"/>
        <v>0</v>
      </c>
      <c r="AG850" s="11">
        <f t="shared" si="1969"/>
        <v>0.492727065</v>
      </c>
      <c r="AH850" s="11">
        <f t="shared" si="1970"/>
        <v>0.2427799606</v>
      </c>
    </row>
    <row r="851" hidden="1">
      <c r="A851" s="8">
        <v>0.0</v>
      </c>
      <c r="B851" s="8">
        <v>3.0</v>
      </c>
      <c r="C851" s="8" t="s">
        <v>28</v>
      </c>
      <c r="D851" s="9"/>
      <c r="E851" s="8">
        <v>69.55</v>
      </c>
      <c r="F851" s="8" t="s">
        <v>29</v>
      </c>
      <c r="G851" s="8">
        <v>8.0</v>
      </c>
      <c r="H851" s="8">
        <v>2.0</v>
      </c>
      <c r="I851" s="8"/>
      <c r="J851" s="8"/>
      <c r="K851" s="9"/>
      <c r="L851" s="9"/>
      <c r="M851" s="9"/>
      <c r="N851" s="9"/>
      <c r="O851" s="9"/>
      <c r="P851" s="9"/>
    </row>
    <row r="852">
      <c r="A852" s="12">
        <v>0.0</v>
      </c>
      <c r="B852" s="12">
        <v>3.0</v>
      </c>
      <c r="C852" s="12" t="s">
        <v>28</v>
      </c>
      <c r="D852" s="12">
        <v>35.0</v>
      </c>
      <c r="E852" s="12">
        <v>7.8958</v>
      </c>
      <c r="F852" s="12" t="s">
        <v>31</v>
      </c>
      <c r="G852" s="12">
        <v>0.0</v>
      </c>
      <c r="H852" s="12">
        <v>0.0</v>
      </c>
      <c r="I852" s="12">
        <f t="shared" ref="I852:I853" si="1976">D852:D1003/$D$1</f>
        <v>0.4375</v>
      </c>
      <c r="J852" s="12">
        <f t="shared" ref="J852:J853" si="1977">LOG10(E852:E1003 +1)</f>
        <v>0.9491850103</v>
      </c>
      <c r="K852" s="13">
        <f t="shared" ref="K852:K853" si="1978">IF(B852=1, 1, 0)</f>
        <v>0</v>
      </c>
      <c r="L852" s="13">
        <f t="shared" ref="L852:L853" si="1979">IF(B852=2, 1, 0)</f>
        <v>0</v>
      </c>
      <c r="M852" s="13">
        <f t="shared" ref="M852:M853" si="1980">IF(F852="S", 1, 0)</f>
        <v>0</v>
      </c>
      <c r="N852" s="13">
        <f t="shared" ref="N852:N853" si="1981">IF(F852="C", 1,0)</f>
        <v>1</v>
      </c>
      <c r="O852" s="13">
        <f t="shared" ref="O852:O853" si="1982">IF(C852="male", 1,0)</f>
        <v>1</v>
      </c>
      <c r="P852" s="12">
        <v>1.0</v>
      </c>
      <c r="AC852" s="11">
        <f t="shared" ref="AC852:AC853" si="1983">SUMPRODUCT(G852:P852, $R$5:$AA$5)</f>
        <v>0.1814521813</v>
      </c>
      <c r="AD852" s="11">
        <f t="shared" ref="AD852:AD853" si="1984">SUMPRODUCT(G852:P852, $R$6:$AA$6)</f>
        <v>-0.08203912329</v>
      </c>
      <c r="AE852" s="11">
        <f t="shared" ref="AE852:AF852" si="1975">IF(AC852&lt;0,0,AC852)</f>
        <v>0.1814521813</v>
      </c>
      <c r="AF852" s="11">
        <f t="shared" si="1975"/>
        <v>0</v>
      </c>
      <c r="AG852" s="11">
        <f t="shared" ref="AG852:AG853" si="1986">AE852+AF852</f>
        <v>0.1814521813</v>
      </c>
      <c r="AH852" s="11">
        <f t="shared" ref="AH852:AH853" si="1987">(A852-AG852)^2</f>
        <v>0.03292489409</v>
      </c>
    </row>
    <row r="853">
      <c r="A853" s="8">
        <v>0.0</v>
      </c>
      <c r="B853" s="8">
        <v>2.0</v>
      </c>
      <c r="C853" s="8" t="s">
        <v>28</v>
      </c>
      <c r="D853" s="8">
        <v>28.0</v>
      </c>
      <c r="E853" s="8">
        <v>33.0</v>
      </c>
      <c r="F853" s="8" t="s">
        <v>29</v>
      </c>
      <c r="G853" s="8">
        <v>0.0</v>
      </c>
      <c r="H853" s="8">
        <v>1.0</v>
      </c>
      <c r="I853" s="8">
        <f t="shared" si="1976"/>
        <v>0.35</v>
      </c>
      <c r="J853" s="8">
        <f t="shared" si="1977"/>
        <v>1.531478917</v>
      </c>
      <c r="K853" s="9">
        <f t="shared" si="1978"/>
        <v>0</v>
      </c>
      <c r="L853" s="9">
        <f t="shared" si="1979"/>
        <v>1</v>
      </c>
      <c r="M853" s="9">
        <f t="shared" si="1980"/>
        <v>1</v>
      </c>
      <c r="N853" s="9">
        <f t="shared" si="1981"/>
        <v>0</v>
      </c>
      <c r="O853" s="9">
        <f t="shared" si="1982"/>
        <v>1</v>
      </c>
      <c r="P853" s="8">
        <v>1.0</v>
      </c>
      <c r="AC853" s="11">
        <f t="shared" si="1983"/>
        <v>0.07669678457</v>
      </c>
      <c r="AD853" s="11">
        <f t="shared" si="1984"/>
        <v>-1.401866022</v>
      </c>
      <c r="AE853" s="11">
        <f t="shared" ref="AE853:AF853" si="1985">IF(AC853&lt;0,0,AC853)</f>
        <v>0.07669678457</v>
      </c>
      <c r="AF853" s="11">
        <f t="shared" si="1985"/>
        <v>0</v>
      </c>
      <c r="AG853" s="11">
        <f t="shared" si="1986"/>
        <v>0.07669678457</v>
      </c>
      <c r="AH853" s="11">
        <f t="shared" si="1987"/>
        <v>0.005882396764</v>
      </c>
    </row>
    <row r="854" hidden="1">
      <c r="A854" s="12">
        <v>1.0</v>
      </c>
      <c r="B854" s="12">
        <v>1.0</v>
      </c>
      <c r="C854" s="12" t="s">
        <v>30</v>
      </c>
      <c r="D854" s="13"/>
      <c r="E854" s="12">
        <v>89.1042</v>
      </c>
      <c r="F854" s="12" t="s">
        <v>31</v>
      </c>
      <c r="G854" s="12">
        <v>1.0</v>
      </c>
      <c r="H854" s="12">
        <v>0.0</v>
      </c>
      <c r="I854" s="12"/>
      <c r="J854" s="12"/>
      <c r="K854" s="13"/>
      <c r="L854" s="13"/>
      <c r="M854" s="13"/>
      <c r="N854" s="13"/>
      <c r="O854" s="13"/>
      <c r="P854" s="13"/>
    </row>
    <row r="855">
      <c r="A855" s="8">
        <v>0.0</v>
      </c>
      <c r="B855" s="8">
        <v>3.0</v>
      </c>
      <c r="C855" s="8" t="s">
        <v>28</v>
      </c>
      <c r="D855" s="8">
        <v>4.0</v>
      </c>
      <c r="E855" s="8">
        <v>31.275</v>
      </c>
      <c r="F855" s="8" t="s">
        <v>29</v>
      </c>
      <c r="G855" s="8">
        <v>4.0</v>
      </c>
      <c r="H855" s="8">
        <v>2.0</v>
      </c>
      <c r="I855" s="8">
        <f t="shared" ref="I855:I863" si="1989">D855:D1003/$D$1</f>
        <v>0.05</v>
      </c>
      <c r="J855" s="8">
        <f t="shared" ref="J855:J863" si="1990">LOG10(E855:E1003 +1)</f>
        <v>1.508866251</v>
      </c>
      <c r="K855" s="9">
        <f t="shared" ref="K855:K863" si="1991">IF(B855=1, 1, 0)</f>
        <v>0</v>
      </c>
      <c r="L855" s="9">
        <f t="shared" ref="L855:L863" si="1992">IF(B855=2, 1, 0)</f>
        <v>0</v>
      </c>
      <c r="M855" s="9">
        <f t="shared" ref="M855:M863" si="1993">IF(F855="S", 1, 0)</f>
        <v>1</v>
      </c>
      <c r="N855" s="9">
        <f t="shared" ref="N855:N863" si="1994">IF(F855="C", 1,0)</f>
        <v>0</v>
      </c>
      <c r="O855" s="9">
        <f t="shared" ref="O855:O863" si="1995">IF(C855="male", 1,0)</f>
        <v>1</v>
      </c>
      <c r="P855" s="8">
        <v>1.0</v>
      </c>
      <c r="AC855" s="11">
        <f t="shared" ref="AC855:AC863" si="1996">SUMPRODUCT(G855:P855, $R$5:$AA$5)</f>
        <v>0.5518092607</v>
      </c>
      <c r="AD855" s="11">
        <f t="shared" ref="AD855:AD863" si="1997">SUMPRODUCT(G855:P855, $R$6:$AA$6)</f>
        <v>0.05352195602</v>
      </c>
      <c r="AE855" s="11">
        <f t="shared" ref="AE855:AF855" si="1988">IF(AC855&lt;0,0,AC855)</f>
        <v>0.5518092607</v>
      </c>
      <c r="AF855" s="11">
        <f t="shared" si="1988"/>
        <v>0.05352195602</v>
      </c>
      <c r="AG855" s="11">
        <f t="shared" ref="AG855:AG863" si="1999">AE855+AF855</f>
        <v>0.6053312168</v>
      </c>
      <c r="AH855" s="11">
        <f t="shared" ref="AH855:AH863" si="2000">(A855-AG855)^2</f>
        <v>0.366425882</v>
      </c>
    </row>
    <row r="856">
      <c r="A856" s="12">
        <v>0.0</v>
      </c>
      <c r="B856" s="12">
        <v>3.0</v>
      </c>
      <c r="C856" s="12" t="s">
        <v>28</v>
      </c>
      <c r="D856" s="12">
        <v>74.0</v>
      </c>
      <c r="E856" s="12">
        <v>7.775</v>
      </c>
      <c r="F856" s="12" t="s">
        <v>29</v>
      </c>
      <c r="G856" s="12">
        <v>0.0</v>
      </c>
      <c r="H856" s="12">
        <v>0.0</v>
      </c>
      <c r="I856" s="12">
        <f t="shared" si="1989"/>
        <v>0.925</v>
      </c>
      <c r="J856" s="12">
        <f t="shared" si="1990"/>
        <v>0.9432471251</v>
      </c>
      <c r="K856" s="13">
        <f t="shared" si="1991"/>
        <v>0</v>
      </c>
      <c r="L856" s="13">
        <f t="shared" si="1992"/>
        <v>0</v>
      </c>
      <c r="M856" s="13">
        <f t="shared" si="1993"/>
        <v>1</v>
      </c>
      <c r="N856" s="13">
        <f t="shared" si="1994"/>
        <v>0</v>
      </c>
      <c r="O856" s="13">
        <f t="shared" si="1995"/>
        <v>1</v>
      </c>
      <c r="P856" s="12">
        <v>1.0</v>
      </c>
      <c r="AC856" s="11">
        <f t="shared" si="1996"/>
        <v>0.5684521824</v>
      </c>
      <c r="AD856" s="11">
        <f t="shared" si="1997"/>
        <v>-0.8889377518</v>
      </c>
      <c r="AE856" s="11">
        <f t="shared" ref="AE856:AF856" si="1998">IF(AC856&lt;0,0,AC856)</f>
        <v>0.5684521824</v>
      </c>
      <c r="AF856" s="11">
        <f t="shared" si="1998"/>
        <v>0</v>
      </c>
      <c r="AG856" s="11">
        <f t="shared" si="1999"/>
        <v>0.5684521824</v>
      </c>
      <c r="AH856" s="11">
        <f t="shared" si="2000"/>
        <v>0.3231378837</v>
      </c>
    </row>
    <row r="857">
      <c r="A857" s="8">
        <v>0.0</v>
      </c>
      <c r="B857" s="8">
        <v>3.0</v>
      </c>
      <c r="C857" s="8" t="s">
        <v>30</v>
      </c>
      <c r="D857" s="8">
        <v>9.0</v>
      </c>
      <c r="E857" s="8">
        <v>15.2458</v>
      </c>
      <c r="F857" s="8" t="s">
        <v>31</v>
      </c>
      <c r="G857" s="8">
        <v>1.0</v>
      </c>
      <c r="H857" s="8">
        <v>1.0</v>
      </c>
      <c r="I857" s="8">
        <f t="shared" si="1989"/>
        <v>0.1125</v>
      </c>
      <c r="J857" s="8">
        <f t="shared" si="1990"/>
        <v>1.210741102</v>
      </c>
      <c r="K857" s="9">
        <f t="shared" si="1991"/>
        <v>0</v>
      </c>
      <c r="L857" s="9">
        <f t="shared" si="1992"/>
        <v>0</v>
      </c>
      <c r="M857" s="9">
        <f t="shared" si="1993"/>
        <v>0</v>
      </c>
      <c r="N857" s="9">
        <f t="shared" si="1994"/>
        <v>1</v>
      </c>
      <c r="O857" s="9">
        <f t="shared" si="1995"/>
        <v>0</v>
      </c>
      <c r="P857" s="8">
        <v>1.0</v>
      </c>
      <c r="AC857" s="11">
        <f t="shared" si="1996"/>
        <v>-0.2385851162</v>
      </c>
      <c r="AD857" s="11">
        <f t="shared" si="1997"/>
        <v>0.1757790545</v>
      </c>
      <c r="AE857" s="11">
        <f t="shared" ref="AE857:AF857" si="2001">IF(AC857&lt;0,0,AC857)</f>
        <v>0</v>
      </c>
      <c r="AF857" s="11">
        <f t="shared" si="2001"/>
        <v>0.1757790545</v>
      </c>
      <c r="AG857" s="11">
        <f t="shared" si="1999"/>
        <v>0.1757790545</v>
      </c>
      <c r="AH857" s="11">
        <f t="shared" si="2000"/>
        <v>0.03089827599</v>
      </c>
    </row>
    <row r="858">
      <c r="A858" s="12">
        <v>1.0</v>
      </c>
      <c r="B858" s="12">
        <v>1.0</v>
      </c>
      <c r="C858" s="12" t="s">
        <v>30</v>
      </c>
      <c r="D858" s="12">
        <v>16.0</v>
      </c>
      <c r="E858" s="12">
        <v>39.4</v>
      </c>
      <c r="F858" s="12" t="s">
        <v>29</v>
      </c>
      <c r="G858" s="12">
        <v>0.0</v>
      </c>
      <c r="H858" s="12">
        <v>1.0</v>
      </c>
      <c r="I858" s="12">
        <f t="shared" si="1989"/>
        <v>0.2</v>
      </c>
      <c r="J858" s="12">
        <f t="shared" si="1990"/>
        <v>1.606381365</v>
      </c>
      <c r="K858" s="13">
        <f t="shared" si="1991"/>
        <v>1</v>
      </c>
      <c r="L858" s="13">
        <f t="shared" si="1992"/>
        <v>0</v>
      </c>
      <c r="M858" s="13">
        <f t="shared" si="1993"/>
        <v>1</v>
      </c>
      <c r="N858" s="13">
        <f t="shared" si="1994"/>
        <v>0</v>
      </c>
      <c r="O858" s="13">
        <f t="shared" si="1995"/>
        <v>0</v>
      </c>
      <c r="P858" s="12">
        <v>1.0</v>
      </c>
      <c r="AC858" s="11">
        <f t="shared" si="1996"/>
        <v>-0.6164069594</v>
      </c>
      <c r="AD858" s="11">
        <f t="shared" si="1997"/>
        <v>-0.9981602597</v>
      </c>
      <c r="AE858" s="11">
        <f t="shared" ref="AE858:AF858" si="2002">IF(AC858&lt;0,0,AC858)</f>
        <v>0</v>
      </c>
      <c r="AF858" s="11">
        <f t="shared" si="2002"/>
        <v>0</v>
      </c>
      <c r="AG858" s="11">
        <f t="shared" si="1999"/>
        <v>0</v>
      </c>
      <c r="AH858" s="11">
        <f t="shared" si="2000"/>
        <v>1</v>
      </c>
    </row>
    <row r="859">
      <c r="A859" s="8">
        <v>0.0</v>
      </c>
      <c r="B859" s="8">
        <v>2.0</v>
      </c>
      <c r="C859" s="8" t="s">
        <v>30</v>
      </c>
      <c r="D859" s="8">
        <v>44.0</v>
      </c>
      <c r="E859" s="8">
        <v>26.0</v>
      </c>
      <c r="F859" s="8" t="s">
        <v>29</v>
      </c>
      <c r="G859" s="8">
        <v>1.0</v>
      </c>
      <c r="H859" s="8">
        <v>0.0</v>
      </c>
      <c r="I859" s="8">
        <f t="shared" si="1989"/>
        <v>0.55</v>
      </c>
      <c r="J859" s="8">
        <f t="shared" si="1990"/>
        <v>1.431363764</v>
      </c>
      <c r="K859" s="9">
        <f t="shared" si="1991"/>
        <v>0</v>
      </c>
      <c r="L859" s="9">
        <f t="shared" si="1992"/>
        <v>1</v>
      </c>
      <c r="M859" s="9">
        <f t="shared" si="1993"/>
        <v>1</v>
      </c>
      <c r="N859" s="9">
        <f t="shared" si="1994"/>
        <v>0</v>
      </c>
      <c r="O859" s="9">
        <f t="shared" si="1995"/>
        <v>0</v>
      </c>
      <c r="P859" s="8">
        <v>1.0</v>
      </c>
      <c r="AC859" s="11">
        <f t="shared" si="1996"/>
        <v>0.05714732256</v>
      </c>
      <c r="AD859" s="11">
        <f t="shared" si="1997"/>
        <v>-0.6272754633</v>
      </c>
      <c r="AE859" s="11">
        <f t="shared" ref="AE859:AF859" si="2003">IF(AC859&lt;0,0,AC859)</f>
        <v>0.05714732256</v>
      </c>
      <c r="AF859" s="11">
        <f t="shared" si="2003"/>
        <v>0</v>
      </c>
      <c r="AG859" s="11">
        <f t="shared" si="1999"/>
        <v>0.05714732256</v>
      </c>
      <c r="AH859" s="11">
        <f t="shared" si="2000"/>
        <v>0.003265816476</v>
      </c>
    </row>
    <row r="860">
      <c r="A860" s="12">
        <v>1.0</v>
      </c>
      <c r="B860" s="12">
        <v>3.0</v>
      </c>
      <c r="C860" s="12" t="s">
        <v>30</v>
      </c>
      <c r="D860" s="12">
        <v>18.0</v>
      </c>
      <c r="E860" s="12">
        <v>9.35</v>
      </c>
      <c r="F860" s="12" t="s">
        <v>29</v>
      </c>
      <c r="G860" s="12">
        <v>0.0</v>
      </c>
      <c r="H860" s="12">
        <v>1.0</v>
      </c>
      <c r="I860" s="12">
        <f t="shared" si="1989"/>
        <v>0.225</v>
      </c>
      <c r="J860" s="12">
        <f t="shared" si="1990"/>
        <v>1.01494035</v>
      </c>
      <c r="K860" s="13">
        <f t="shared" si="1991"/>
        <v>0</v>
      </c>
      <c r="L860" s="13">
        <f t="shared" si="1992"/>
        <v>0</v>
      </c>
      <c r="M860" s="13">
        <f t="shared" si="1993"/>
        <v>1</v>
      </c>
      <c r="N860" s="13">
        <f t="shared" si="1994"/>
        <v>0</v>
      </c>
      <c r="O860" s="13">
        <f t="shared" si="1995"/>
        <v>0</v>
      </c>
      <c r="P860" s="12">
        <v>1.0</v>
      </c>
      <c r="AC860" s="11">
        <f t="shared" si="1996"/>
        <v>0.01007808187</v>
      </c>
      <c r="AD860" s="11">
        <f t="shared" si="1997"/>
        <v>-0.8573960662</v>
      </c>
      <c r="AE860" s="11">
        <f t="shared" ref="AE860:AF860" si="2004">IF(AC860&lt;0,0,AC860)</f>
        <v>0.01007808187</v>
      </c>
      <c r="AF860" s="11">
        <f t="shared" si="2004"/>
        <v>0</v>
      </c>
      <c r="AG860" s="11">
        <f t="shared" si="1999"/>
        <v>0.01007808187</v>
      </c>
      <c r="AH860" s="11">
        <f t="shared" si="2000"/>
        <v>0.979945404</v>
      </c>
    </row>
    <row r="861">
      <c r="A861" s="8">
        <v>1.0</v>
      </c>
      <c r="B861" s="8">
        <v>1.0</v>
      </c>
      <c r="C861" s="8" t="s">
        <v>30</v>
      </c>
      <c r="D861" s="8">
        <v>45.0</v>
      </c>
      <c r="E861" s="8">
        <v>164.8667</v>
      </c>
      <c r="F861" s="8" t="s">
        <v>29</v>
      </c>
      <c r="G861" s="8">
        <v>1.0</v>
      </c>
      <c r="H861" s="8">
        <v>1.0</v>
      </c>
      <c r="I861" s="8">
        <f t="shared" si="1989"/>
        <v>0.5625</v>
      </c>
      <c r="J861" s="8">
        <f t="shared" si="1990"/>
        <v>2.219759204</v>
      </c>
      <c r="K861" s="9">
        <f t="shared" si="1991"/>
        <v>1</v>
      </c>
      <c r="L861" s="9">
        <f t="shared" si="1992"/>
        <v>0</v>
      </c>
      <c r="M861" s="9">
        <f t="shared" si="1993"/>
        <v>1</v>
      </c>
      <c r="N861" s="9">
        <f t="shared" si="1994"/>
        <v>0</v>
      </c>
      <c r="O861" s="9">
        <f t="shared" si="1995"/>
        <v>0</v>
      </c>
      <c r="P861" s="8">
        <v>1.0</v>
      </c>
      <c r="AC861" s="11">
        <f t="shared" si="1996"/>
        <v>-0.6326313495</v>
      </c>
      <c r="AD861" s="11">
        <f t="shared" si="1997"/>
        <v>-0.888066255</v>
      </c>
      <c r="AE861" s="11">
        <f t="shared" ref="AE861:AF861" si="2005">IF(AC861&lt;0,0,AC861)</f>
        <v>0</v>
      </c>
      <c r="AF861" s="11">
        <f t="shared" si="2005"/>
        <v>0</v>
      </c>
      <c r="AG861" s="11">
        <f t="shared" si="1999"/>
        <v>0</v>
      </c>
      <c r="AH861" s="11">
        <f t="shared" si="2000"/>
        <v>1</v>
      </c>
    </row>
    <row r="862">
      <c r="A862" s="12">
        <v>1.0</v>
      </c>
      <c r="B862" s="12">
        <v>1.0</v>
      </c>
      <c r="C862" s="12" t="s">
        <v>28</v>
      </c>
      <c r="D862" s="12">
        <v>51.0</v>
      </c>
      <c r="E862" s="12">
        <v>26.55</v>
      </c>
      <c r="F862" s="12" t="s">
        <v>29</v>
      </c>
      <c r="G862" s="12">
        <v>0.0</v>
      </c>
      <c r="H862" s="12">
        <v>0.0</v>
      </c>
      <c r="I862" s="12">
        <f t="shared" si="1989"/>
        <v>0.6375</v>
      </c>
      <c r="J862" s="12">
        <f t="shared" si="1990"/>
        <v>1.440121603</v>
      </c>
      <c r="K862" s="13">
        <f t="shared" si="1991"/>
        <v>1</v>
      </c>
      <c r="L862" s="13">
        <f t="shared" si="1992"/>
        <v>0</v>
      </c>
      <c r="M862" s="13">
        <f t="shared" si="1993"/>
        <v>1</v>
      </c>
      <c r="N862" s="13">
        <f t="shared" si="1994"/>
        <v>0</v>
      </c>
      <c r="O862" s="13">
        <f t="shared" si="1995"/>
        <v>1</v>
      </c>
      <c r="P862" s="12">
        <v>1.0</v>
      </c>
      <c r="AC862" s="11">
        <f t="shared" si="1996"/>
        <v>-0.07643039734</v>
      </c>
      <c r="AD862" s="11">
        <f t="shared" si="1997"/>
        <v>-0.9466565791</v>
      </c>
      <c r="AE862" s="11">
        <f t="shared" ref="AE862:AF862" si="2006">IF(AC862&lt;0,0,AC862)</f>
        <v>0</v>
      </c>
      <c r="AF862" s="11">
        <f t="shared" si="2006"/>
        <v>0</v>
      </c>
      <c r="AG862" s="11">
        <f t="shared" si="1999"/>
        <v>0</v>
      </c>
      <c r="AH862" s="11">
        <f t="shared" si="2000"/>
        <v>1</v>
      </c>
    </row>
    <row r="863">
      <c r="A863" s="8">
        <v>1.0</v>
      </c>
      <c r="B863" s="8">
        <v>3.0</v>
      </c>
      <c r="C863" s="8" t="s">
        <v>30</v>
      </c>
      <c r="D863" s="8">
        <v>24.0</v>
      </c>
      <c r="E863" s="8">
        <v>19.2583</v>
      </c>
      <c r="F863" s="8" t="s">
        <v>31</v>
      </c>
      <c r="G863" s="8">
        <v>0.0</v>
      </c>
      <c r="H863" s="8">
        <v>3.0</v>
      </c>
      <c r="I863" s="8">
        <f t="shared" si="1989"/>
        <v>0.3</v>
      </c>
      <c r="J863" s="8">
        <f t="shared" si="1990"/>
        <v>1.306602998</v>
      </c>
      <c r="K863" s="9">
        <f t="shared" si="1991"/>
        <v>0</v>
      </c>
      <c r="L863" s="9">
        <f t="shared" si="1992"/>
        <v>0</v>
      </c>
      <c r="M863" s="9">
        <f t="shared" si="1993"/>
        <v>0</v>
      </c>
      <c r="N863" s="9">
        <f t="shared" si="1994"/>
        <v>1</v>
      </c>
      <c r="O863" s="9">
        <f t="shared" si="1995"/>
        <v>0</v>
      </c>
      <c r="P863" s="8">
        <v>1.0</v>
      </c>
      <c r="AC863" s="11">
        <f t="shared" si="1996"/>
        <v>-0.5332500583</v>
      </c>
      <c r="AD863" s="11">
        <f t="shared" si="1997"/>
        <v>-0.7800336782</v>
      </c>
      <c r="AE863" s="11">
        <f t="shared" ref="AE863:AF863" si="2007">IF(AC863&lt;0,0,AC863)</f>
        <v>0</v>
      </c>
      <c r="AF863" s="11">
        <f t="shared" si="2007"/>
        <v>0</v>
      </c>
      <c r="AG863" s="11">
        <f t="shared" si="1999"/>
        <v>0</v>
      </c>
      <c r="AH863" s="11">
        <f t="shared" si="2000"/>
        <v>1</v>
      </c>
    </row>
    <row r="864" hidden="1">
      <c r="A864" s="12">
        <v>0.0</v>
      </c>
      <c r="B864" s="12">
        <v>3.0</v>
      </c>
      <c r="C864" s="12" t="s">
        <v>28</v>
      </c>
      <c r="D864" s="13"/>
      <c r="E864" s="12">
        <v>7.2292</v>
      </c>
      <c r="F864" s="12" t="s">
        <v>31</v>
      </c>
      <c r="G864" s="12">
        <v>0.0</v>
      </c>
      <c r="H864" s="12">
        <v>0.0</v>
      </c>
      <c r="I864" s="12"/>
      <c r="J864" s="12"/>
      <c r="K864" s="13"/>
      <c r="L864" s="13"/>
      <c r="M864" s="13"/>
      <c r="N864" s="13"/>
      <c r="O864" s="13"/>
      <c r="P864" s="13"/>
    </row>
    <row r="865">
      <c r="A865" s="8">
        <v>0.0</v>
      </c>
      <c r="B865" s="8">
        <v>3.0</v>
      </c>
      <c r="C865" s="8" t="s">
        <v>28</v>
      </c>
      <c r="D865" s="8">
        <v>41.0</v>
      </c>
      <c r="E865" s="8">
        <v>14.1083</v>
      </c>
      <c r="F865" s="8" t="s">
        <v>29</v>
      </c>
      <c r="G865" s="8">
        <v>2.0</v>
      </c>
      <c r="H865" s="8">
        <v>0.0</v>
      </c>
      <c r="I865" s="8">
        <f t="shared" ref="I865:I867" si="2009">D865:D1003/$D$1</f>
        <v>0.5125</v>
      </c>
      <c r="J865" s="8">
        <f t="shared" ref="J865:J867" si="2010">LOG10(E865:E1003 +1)</f>
        <v>1.1792156</v>
      </c>
      <c r="K865" s="9">
        <f t="shared" ref="K865:K867" si="2011">IF(B865=1, 1, 0)</f>
        <v>0</v>
      </c>
      <c r="L865" s="9">
        <f t="shared" ref="L865:L867" si="2012">IF(B865=2, 1, 0)</f>
        <v>0</v>
      </c>
      <c r="M865" s="9">
        <f t="shared" ref="M865:M867" si="2013">IF(F865="S", 1, 0)</f>
        <v>1</v>
      </c>
      <c r="N865" s="9">
        <f t="shared" ref="N865:N867" si="2014">IF(F865="C", 1,0)</f>
        <v>0</v>
      </c>
      <c r="O865" s="9">
        <f t="shared" ref="O865:O867" si="2015">IF(C865="male", 1,0)</f>
        <v>1</v>
      </c>
      <c r="P865" s="8">
        <v>1.0</v>
      </c>
      <c r="AC865" s="11">
        <f t="shared" ref="AC865:AC867" si="2016">SUMPRODUCT(G865:P865, $R$5:$AA$5)</f>
        <v>0.6648954491</v>
      </c>
      <c r="AD865" s="11">
        <f t="shared" ref="AD865:AD867" si="2017">SUMPRODUCT(G865:P865, $R$6:$AA$6)</f>
        <v>-0.1458105066</v>
      </c>
      <c r="AE865" s="11">
        <f t="shared" ref="AE865:AF865" si="2008">IF(AC865&lt;0,0,AC865)</f>
        <v>0.6648954491</v>
      </c>
      <c r="AF865" s="11">
        <f t="shared" si="2008"/>
        <v>0</v>
      </c>
      <c r="AG865" s="11">
        <f t="shared" ref="AG865:AG867" si="2019">AE865+AF865</f>
        <v>0.6648954491</v>
      </c>
      <c r="AH865" s="11">
        <f t="shared" ref="AH865:AH867" si="2020">(A865-AG865)^2</f>
        <v>0.4420859582</v>
      </c>
    </row>
    <row r="866">
      <c r="A866" s="12">
        <v>0.0</v>
      </c>
      <c r="B866" s="12">
        <v>2.0</v>
      </c>
      <c r="C866" s="12" t="s">
        <v>28</v>
      </c>
      <c r="D866" s="12">
        <v>21.0</v>
      </c>
      <c r="E866" s="12">
        <v>11.5</v>
      </c>
      <c r="F866" s="12" t="s">
        <v>29</v>
      </c>
      <c r="G866" s="12">
        <v>1.0</v>
      </c>
      <c r="H866" s="12">
        <v>0.0</v>
      </c>
      <c r="I866" s="12">
        <f t="shared" si="2009"/>
        <v>0.2625</v>
      </c>
      <c r="J866" s="12">
        <f t="shared" si="2010"/>
        <v>1.096910013</v>
      </c>
      <c r="K866" s="13">
        <f t="shared" si="2011"/>
        <v>0</v>
      </c>
      <c r="L866" s="13">
        <f t="shared" si="2012"/>
        <v>1</v>
      </c>
      <c r="M866" s="13">
        <f t="shared" si="2013"/>
        <v>1</v>
      </c>
      <c r="N866" s="13">
        <f t="shared" si="2014"/>
        <v>0</v>
      </c>
      <c r="O866" s="13">
        <f t="shared" si="2015"/>
        <v>1</v>
      </c>
      <c r="P866" s="12">
        <v>1.0</v>
      </c>
      <c r="AC866" s="11">
        <f t="shared" si="2016"/>
        <v>0.4299626399</v>
      </c>
      <c r="AD866" s="11">
        <f t="shared" si="2017"/>
        <v>-0.6366400582</v>
      </c>
      <c r="AE866" s="11">
        <f t="shared" ref="AE866:AF866" si="2018">IF(AC866&lt;0,0,AC866)</f>
        <v>0.4299626399</v>
      </c>
      <c r="AF866" s="11">
        <f t="shared" si="2018"/>
        <v>0</v>
      </c>
      <c r="AG866" s="11">
        <f t="shared" si="2019"/>
        <v>0.4299626399</v>
      </c>
      <c r="AH866" s="11">
        <f t="shared" si="2020"/>
        <v>0.1848678717</v>
      </c>
    </row>
    <row r="867">
      <c r="A867" s="8">
        <v>1.0</v>
      </c>
      <c r="B867" s="8">
        <v>1.0</v>
      </c>
      <c r="C867" s="8" t="s">
        <v>30</v>
      </c>
      <c r="D867" s="8">
        <v>48.0</v>
      </c>
      <c r="E867" s="8">
        <v>25.9292</v>
      </c>
      <c r="F867" s="8" t="s">
        <v>29</v>
      </c>
      <c r="G867" s="8">
        <v>0.0</v>
      </c>
      <c r="H867" s="8">
        <v>0.0</v>
      </c>
      <c r="I867" s="8">
        <f t="shared" si="2009"/>
        <v>0.6</v>
      </c>
      <c r="J867" s="8">
        <f t="shared" si="2010"/>
        <v>1.430223452</v>
      </c>
      <c r="K867" s="9">
        <f t="shared" si="2011"/>
        <v>1</v>
      </c>
      <c r="L867" s="9">
        <f t="shared" si="2012"/>
        <v>0</v>
      </c>
      <c r="M867" s="9">
        <f t="shared" si="2013"/>
        <v>1</v>
      </c>
      <c r="N867" s="9">
        <f t="shared" si="2014"/>
        <v>0</v>
      </c>
      <c r="O867" s="9">
        <f t="shared" si="2015"/>
        <v>0</v>
      </c>
      <c r="P867" s="8">
        <v>1.0</v>
      </c>
      <c r="AC867" s="11">
        <f t="shared" si="2016"/>
        <v>-0.3904197326</v>
      </c>
      <c r="AD867" s="11">
        <f t="shared" si="2017"/>
        <v>-0.7706834257</v>
      </c>
      <c r="AE867" s="11">
        <f t="shared" ref="AE867:AF867" si="2021">IF(AC867&lt;0,0,AC867)</f>
        <v>0</v>
      </c>
      <c r="AF867" s="11">
        <f t="shared" si="2021"/>
        <v>0</v>
      </c>
      <c r="AG867" s="11">
        <f t="shared" si="2019"/>
        <v>0</v>
      </c>
      <c r="AH867" s="11">
        <f t="shared" si="2020"/>
        <v>1</v>
      </c>
    </row>
    <row r="868" hidden="1">
      <c r="A868" s="12">
        <v>0.0</v>
      </c>
      <c r="B868" s="12">
        <v>3.0</v>
      </c>
      <c r="C868" s="12" t="s">
        <v>30</v>
      </c>
      <c r="D868" s="13"/>
      <c r="E868" s="12">
        <v>69.55</v>
      </c>
      <c r="F868" s="12" t="s">
        <v>29</v>
      </c>
      <c r="G868" s="12">
        <v>8.0</v>
      </c>
      <c r="H868" s="12">
        <v>2.0</v>
      </c>
      <c r="I868" s="12"/>
      <c r="J868" s="12"/>
      <c r="K868" s="13"/>
      <c r="L868" s="13"/>
      <c r="M868" s="13"/>
      <c r="N868" s="13"/>
      <c r="O868" s="13"/>
      <c r="P868" s="13"/>
    </row>
    <row r="869">
      <c r="A869" s="8">
        <v>0.0</v>
      </c>
      <c r="B869" s="8">
        <v>2.0</v>
      </c>
      <c r="C869" s="8" t="s">
        <v>28</v>
      </c>
      <c r="D869" s="8">
        <v>24.0</v>
      </c>
      <c r="E869" s="8">
        <v>13.0</v>
      </c>
      <c r="F869" s="8" t="s">
        <v>29</v>
      </c>
      <c r="G869" s="8">
        <v>0.0</v>
      </c>
      <c r="H869" s="8">
        <v>0.0</v>
      </c>
      <c r="I869" s="8">
        <f t="shared" ref="I869:I872" si="2023">D869:D1003/$D$1</f>
        <v>0.3</v>
      </c>
      <c r="J869" s="8">
        <f t="shared" ref="J869:J872" si="2024">LOG10(E869:E1003 +1)</f>
        <v>1.146128036</v>
      </c>
      <c r="K869" s="9">
        <f t="shared" ref="K869:K872" si="2025">IF(B869=1, 1, 0)</f>
        <v>0</v>
      </c>
      <c r="L869" s="9">
        <f t="shared" ref="L869:L872" si="2026">IF(B869=2, 1, 0)</f>
        <v>1</v>
      </c>
      <c r="M869" s="9">
        <f t="shared" ref="M869:M872" si="2027">IF(F869="S", 1, 0)</f>
        <v>1</v>
      </c>
      <c r="N869" s="9">
        <f t="shared" ref="N869:N872" si="2028">IF(F869="C", 1,0)</f>
        <v>0</v>
      </c>
      <c r="O869" s="9">
        <f t="shared" ref="O869:O872" si="2029">IF(C869="male", 1,0)</f>
        <v>1</v>
      </c>
      <c r="P869" s="8">
        <v>1.0</v>
      </c>
      <c r="AC869" s="11">
        <f t="shared" ref="AC869:AC872" si="2030">SUMPRODUCT(G869:P869, $R$5:$AA$5)</f>
        <v>0.2880496271</v>
      </c>
      <c r="AD869" s="11">
        <f t="shared" ref="AD869:AD872" si="2031">SUMPRODUCT(G869:P869, $R$6:$AA$6)</f>
        <v>-1.018811498</v>
      </c>
      <c r="AE869" s="11">
        <f t="shared" ref="AE869:AF869" si="2022">IF(AC869&lt;0,0,AC869)</f>
        <v>0.2880496271</v>
      </c>
      <c r="AF869" s="11">
        <f t="shared" si="2022"/>
        <v>0</v>
      </c>
      <c r="AG869" s="11">
        <f t="shared" ref="AG869:AG872" si="2033">AE869+AF869</f>
        <v>0.2880496271</v>
      </c>
      <c r="AH869" s="11">
        <f t="shared" ref="AH869:AH872" si="2034">(A869-AG869)^2</f>
        <v>0.08297258766</v>
      </c>
    </row>
    <row r="870">
      <c r="A870" s="12">
        <v>1.0</v>
      </c>
      <c r="B870" s="12">
        <v>2.0</v>
      </c>
      <c r="C870" s="12" t="s">
        <v>30</v>
      </c>
      <c r="D870" s="12">
        <v>42.0</v>
      </c>
      <c r="E870" s="12">
        <v>13.0</v>
      </c>
      <c r="F870" s="12" t="s">
        <v>29</v>
      </c>
      <c r="G870" s="12">
        <v>0.0</v>
      </c>
      <c r="H870" s="12">
        <v>0.0</v>
      </c>
      <c r="I870" s="12">
        <f t="shared" si="2023"/>
        <v>0.525</v>
      </c>
      <c r="J870" s="12">
        <f t="shared" si="2024"/>
        <v>1.146128036</v>
      </c>
      <c r="K870" s="13">
        <f t="shared" si="2025"/>
        <v>0</v>
      </c>
      <c r="L870" s="13">
        <f t="shared" si="2026"/>
        <v>1</v>
      </c>
      <c r="M870" s="13">
        <f t="shared" si="2027"/>
        <v>1</v>
      </c>
      <c r="N870" s="13">
        <f t="shared" si="2028"/>
        <v>0</v>
      </c>
      <c r="O870" s="13">
        <f t="shared" si="2029"/>
        <v>0</v>
      </c>
      <c r="P870" s="12">
        <v>1.0</v>
      </c>
      <c r="AC870" s="11">
        <f t="shared" si="2030"/>
        <v>0.02285904426</v>
      </c>
      <c r="AD870" s="11">
        <f t="shared" si="2031"/>
        <v>-0.9021188107</v>
      </c>
      <c r="AE870" s="11">
        <f t="shared" ref="AE870:AF870" si="2032">IF(AC870&lt;0,0,AC870)</f>
        <v>0.02285904426</v>
      </c>
      <c r="AF870" s="11">
        <f t="shared" si="2032"/>
        <v>0</v>
      </c>
      <c r="AG870" s="11">
        <f t="shared" si="2033"/>
        <v>0.02285904426</v>
      </c>
      <c r="AH870" s="11">
        <f t="shared" si="2034"/>
        <v>0.9548044474</v>
      </c>
    </row>
    <row r="871">
      <c r="A871" s="8">
        <v>1.0</v>
      </c>
      <c r="B871" s="8">
        <v>2.0</v>
      </c>
      <c r="C871" s="8" t="s">
        <v>30</v>
      </c>
      <c r="D871" s="8">
        <v>27.0</v>
      </c>
      <c r="E871" s="8">
        <v>13.8583</v>
      </c>
      <c r="F871" s="8" t="s">
        <v>31</v>
      </c>
      <c r="G871" s="8">
        <v>1.0</v>
      </c>
      <c r="H871" s="8">
        <v>0.0</v>
      </c>
      <c r="I871" s="8">
        <f t="shared" si="2023"/>
        <v>0.3375</v>
      </c>
      <c r="J871" s="8">
        <f t="shared" si="2024"/>
        <v>1.171969123</v>
      </c>
      <c r="K871" s="9">
        <f t="shared" si="2025"/>
        <v>0</v>
      </c>
      <c r="L871" s="9">
        <f t="shared" si="2026"/>
        <v>1</v>
      </c>
      <c r="M871" s="9">
        <f t="shared" si="2027"/>
        <v>0</v>
      </c>
      <c r="N871" s="9">
        <f t="shared" si="2028"/>
        <v>1</v>
      </c>
      <c r="O871" s="9">
        <f t="shared" si="2029"/>
        <v>0</v>
      </c>
      <c r="P871" s="8">
        <v>1.0</v>
      </c>
      <c r="AC871" s="11">
        <f t="shared" si="2030"/>
        <v>-0.1797360125</v>
      </c>
      <c r="AD871" s="11">
        <f t="shared" si="2031"/>
        <v>0.19490444</v>
      </c>
      <c r="AE871" s="11">
        <f t="shared" ref="AE871:AF871" si="2035">IF(AC871&lt;0,0,AC871)</f>
        <v>0</v>
      </c>
      <c r="AF871" s="11">
        <f t="shared" si="2035"/>
        <v>0.19490444</v>
      </c>
      <c r="AG871" s="11">
        <f t="shared" si="2033"/>
        <v>0.19490444</v>
      </c>
      <c r="AH871" s="11">
        <f t="shared" si="2034"/>
        <v>0.6481788608</v>
      </c>
    </row>
    <row r="872">
      <c r="A872" s="12">
        <v>0.0</v>
      </c>
      <c r="B872" s="12">
        <v>1.0</v>
      </c>
      <c r="C872" s="12" t="s">
        <v>28</v>
      </c>
      <c r="D872" s="12">
        <v>31.0</v>
      </c>
      <c r="E872" s="12">
        <v>50.4958</v>
      </c>
      <c r="F872" s="12" t="s">
        <v>29</v>
      </c>
      <c r="G872" s="12">
        <v>0.0</v>
      </c>
      <c r="H872" s="12">
        <v>0.0</v>
      </c>
      <c r="I872" s="12">
        <f t="shared" si="2023"/>
        <v>0.3875</v>
      </c>
      <c r="J872" s="12">
        <f t="shared" si="2024"/>
        <v>1.711771809</v>
      </c>
      <c r="K872" s="13">
        <f t="shared" si="2025"/>
        <v>1</v>
      </c>
      <c r="L872" s="13">
        <f t="shared" si="2026"/>
        <v>0</v>
      </c>
      <c r="M872" s="13">
        <f t="shared" si="2027"/>
        <v>1</v>
      </c>
      <c r="N872" s="13">
        <f t="shared" si="2028"/>
        <v>0</v>
      </c>
      <c r="O872" s="13">
        <f t="shared" si="2029"/>
        <v>1</v>
      </c>
      <c r="P872" s="12">
        <v>1.0</v>
      </c>
      <c r="AC872" s="11">
        <f t="shared" si="2030"/>
        <v>-0.2238295218</v>
      </c>
      <c r="AD872" s="11">
        <f t="shared" si="2031"/>
        <v>-0.9690922785</v>
      </c>
      <c r="AE872" s="11">
        <f t="shared" ref="AE872:AF872" si="2036">IF(AC872&lt;0,0,AC872)</f>
        <v>0</v>
      </c>
      <c r="AF872" s="11">
        <f t="shared" si="2036"/>
        <v>0</v>
      </c>
      <c r="AG872" s="11">
        <f t="shared" si="2033"/>
        <v>0</v>
      </c>
      <c r="AH872" s="11">
        <f t="shared" si="2034"/>
        <v>0</v>
      </c>
    </row>
    <row r="873" hidden="1">
      <c r="A873" s="8">
        <v>0.0</v>
      </c>
      <c r="B873" s="8">
        <v>3.0</v>
      </c>
      <c r="C873" s="8" t="s">
        <v>28</v>
      </c>
      <c r="D873" s="9"/>
      <c r="E873" s="8">
        <v>9.5</v>
      </c>
      <c r="F873" s="8" t="s">
        <v>29</v>
      </c>
      <c r="G873" s="8">
        <v>0.0</v>
      </c>
      <c r="H873" s="8">
        <v>0.0</v>
      </c>
      <c r="I873" s="8"/>
      <c r="J873" s="8"/>
      <c r="K873" s="9"/>
      <c r="L873" s="9"/>
      <c r="M873" s="9"/>
      <c r="N873" s="9"/>
      <c r="O873" s="9"/>
      <c r="P873" s="9"/>
    </row>
    <row r="874">
      <c r="A874" s="12">
        <v>1.0</v>
      </c>
      <c r="B874" s="12">
        <v>3.0</v>
      </c>
      <c r="C874" s="12" t="s">
        <v>28</v>
      </c>
      <c r="D874" s="12">
        <v>4.0</v>
      </c>
      <c r="E874" s="12">
        <v>11.1333</v>
      </c>
      <c r="F874" s="12" t="s">
        <v>29</v>
      </c>
      <c r="G874" s="12">
        <v>1.0</v>
      </c>
      <c r="H874" s="12">
        <v>1.0</v>
      </c>
      <c r="I874" s="12">
        <f t="shared" ref="I874:I882" si="2038">D874:D1003/$D$1</f>
        <v>0.05</v>
      </c>
      <c r="J874" s="12">
        <f t="shared" ref="J874:J882" si="2039">LOG10(E874:E1003 +1)</f>
        <v>1.083978936</v>
      </c>
      <c r="K874" s="13">
        <f t="shared" ref="K874:K882" si="2040">IF(B874=1, 1, 0)</f>
        <v>0</v>
      </c>
      <c r="L874" s="13">
        <f t="shared" ref="L874:L882" si="2041">IF(B874=2, 1, 0)</f>
        <v>0</v>
      </c>
      <c r="M874" s="13">
        <f t="shared" ref="M874:M882" si="2042">IF(F874="S", 1, 0)</f>
        <v>1</v>
      </c>
      <c r="N874" s="13">
        <f t="shared" ref="N874:N882" si="2043">IF(F874="C", 1,0)</f>
        <v>0</v>
      </c>
      <c r="O874" s="13">
        <f t="shared" ref="O874:O882" si="2044">IF(C874="male", 1,0)</f>
        <v>1</v>
      </c>
      <c r="P874" s="12">
        <v>1.0</v>
      </c>
      <c r="AC874" s="11">
        <f t="shared" ref="AC874:AC882" si="2045">SUMPRODUCT(G874:P874, $R$5:$AA$5)</f>
        <v>0.3921711383</v>
      </c>
      <c r="AD874" s="11">
        <f t="shared" ref="AD874:AD882" si="2046">SUMPRODUCT(G874:P874, $R$6:$AA$6)</f>
        <v>-0.6439439039</v>
      </c>
      <c r="AE874" s="11">
        <f t="shared" ref="AE874:AF874" si="2037">IF(AC874&lt;0,0,AC874)</f>
        <v>0.3921711383</v>
      </c>
      <c r="AF874" s="11">
        <f t="shared" si="2037"/>
        <v>0</v>
      </c>
      <c r="AG874" s="11">
        <f t="shared" ref="AG874:AG882" si="2048">AE874+AF874</f>
        <v>0.3921711383</v>
      </c>
      <c r="AH874" s="11">
        <f t="shared" ref="AH874:AH882" si="2049">(A874-AG874)^2</f>
        <v>0.3694559251</v>
      </c>
    </row>
    <row r="875">
      <c r="A875" s="8">
        <v>0.0</v>
      </c>
      <c r="B875" s="8">
        <v>3.0</v>
      </c>
      <c r="C875" s="8" t="s">
        <v>28</v>
      </c>
      <c r="D875" s="8">
        <v>26.0</v>
      </c>
      <c r="E875" s="8">
        <v>7.8958</v>
      </c>
      <c r="F875" s="8" t="s">
        <v>29</v>
      </c>
      <c r="G875" s="8">
        <v>0.0</v>
      </c>
      <c r="H875" s="8">
        <v>0.0</v>
      </c>
      <c r="I875" s="8">
        <f t="shared" si="2038"/>
        <v>0.325</v>
      </c>
      <c r="J875" s="8">
        <f t="shared" si="2039"/>
        <v>0.9491850103</v>
      </c>
      <c r="K875" s="9">
        <f t="shared" si="2040"/>
        <v>0</v>
      </c>
      <c r="L875" s="9">
        <f t="shared" si="2041"/>
        <v>0</v>
      </c>
      <c r="M875" s="9">
        <f t="shared" si="2042"/>
        <v>1</v>
      </c>
      <c r="N875" s="9">
        <f t="shared" si="2043"/>
        <v>0</v>
      </c>
      <c r="O875" s="9">
        <f t="shared" si="2044"/>
        <v>1</v>
      </c>
      <c r="P875" s="8">
        <v>1.0</v>
      </c>
      <c r="AC875" s="11">
        <f t="shared" si="2045"/>
        <v>0.4466565603</v>
      </c>
      <c r="AD875" s="11">
        <f t="shared" si="2046"/>
        <v>-0.7614564502</v>
      </c>
      <c r="AE875" s="11">
        <f t="shared" ref="AE875:AF875" si="2047">IF(AC875&lt;0,0,AC875)</f>
        <v>0.4466565603</v>
      </c>
      <c r="AF875" s="11">
        <f t="shared" si="2047"/>
        <v>0</v>
      </c>
      <c r="AG875" s="11">
        <f t="shared" si="2048"/>
        <v>0.4466565603</v>
      </c>
      <c r="AH875" s="11">
        <f t="shared" si="2049"/>
        <v>0.1995020829</v>
      </c>
    </row>
    <row r="876">
      <c r="A876" s="12">
        <v>1.0</v>
      </c>
      <c r="B876" s="12">
        <v>1.0</v>
      </c>
      <c r="C876" s="12" t="s">
        <v>30</v>
      </c>
      <c r="D876" s="12">
        <v>47.0</v>
      </c>
      <c r="E876" s="12">
        <v>52.5542</v>
      </c>
      <c r="F876" s="12" t="s">
        <v>29</v>
      </c>
      <c r="G876" s="12">
        <v>1.0</v>
      </c>
      <c r="H876" s="12">
        <v>1.0</v>
      </c>
      <c r="I876" s="12">
        <f t="shared" si="2038"/>
        <v>0.5875</v>
      </c>
      <c r="J876" s="12">
        <f t="shared" si="2039"/>
        <v>1.728793536</v>
      </c>
      <c r="K876" s="13">
        <f t="shared" si="2040"/>
        <v>1</v>
      </c>
      <c r="L876" s="13">
        <f t="shared" si="2041"/>
        <v>0</v>
      </c>
      <c r="M876" s="13">
        <f t="shared" si="2042"/>
        <v>1</v>
      </c>
      <c r="N876" s="13">
        <f t="shared" si="2043"/>
        <v>0</v>
      </c>
      <c r="O876" s="13">
        <f t="shared" si="2044"/>
        <v>0</v>
      </c>
      <c r="P876" s="12">
        <v>1.0</v>
      </c>
      <c r="AC876" s="11">
        <f t="shared" si="2045"/>
        <v>-0.4513581726</v>
      </c>
      <c r="AD876" s="11">
        <f t="shared" si="2046"/>
        <v>-0.7556421472</v>
      </c>
      <c r="AE876" s="11">
        <f t="shared" ref="AE876:AF876" si="2050">IF(AC876&lt;0,0,AC876)</f>
        <v>0</v>
      </c>
      <c r="AF876" s="11">
        <f t="shared" si="2050"/>
        <v>0</v>
      </c>
      <c r="AG876" s="11">
        <f t="shared" si="2048"/>
        <v>0</v>
      </c>
      <c r="AH876" s="11">
        <f t="shared" si="2049"/>
        <v>1</v>
      </c>
    </row>
    <row r="877">
      <c r="A877" s="8">
        <v>0.0</v>
      </c>
      <c r="B877" s="8">
        <v>1.0</v>
      </c>
      <c r="C877" s="8" t="s">
        <v>28</v>
      </c>
      <c r="D877" s="8">
        <v>33.0</v>
      </c>
      <c r="E877" s="8">
        <v>5.0</v>
      </c>
      <c r="F877" s="8" t="s">
        <v>29</v>
      </c>
      <c r="G877" s="8">
        <v>0.0</v>
      </c>
      <c r="H877" s="8">
        <v>0.0</v>
      </c>
      <c r="I877" s="8">
        <f t="shared" si="2038"/>
        <v>0.4125</v>
      </c>
      <c r="J877" s="8">
        <f t="shared" si="2039"/>
        <v>0.7781512504</v>
      </c>
      <c r="K877" s="9">
        <f t="shared" si="2040"/>
        <v>1</v>
      </c>
      <c r="L877" s="9">
        <f t="shared" si="2041"/>
        <v>0</v>
      </c>
      <c r="M877" s="9">
        <f t="shared" si="2042"/>
        <v>1</v>
      </c>
      <c r="N877" s="9">
        <f t="shared" si="2043"/>
        <v>0</v>
      </c>
      <c r="O877" s="9">
        <f t="shared" si="2044"/>
        <v>1</v>
      </c>
      <c r="P877" s="8">
        <v>1.0</v>
      </c>
      <c r="AC877" s="11">
        <f t="shared" si="2045"/>
        <v>0.1163842783</v>
      </c>
      <c r="AD877" s="11">
        <f t="shared" si="2046"/>
        <v>-0.7124228682</v>
      </c>
      <c r="AE877" s="11">
        <f t="shared" ref="AE877:AF877" si="2051">IF(AC877&lt;0,0,AC877)</f>
        <v>0.1163842783</v>
      </c>
      <c r="AF877" s="11">
        <f t="shared" si="2051"/>
        <v>0</v>
      </c>
      <c r="AG877" s="11">
        <f t="shared" si="2048"/>
        <v>0.1163842783</v>
      </c>
      <c r="AH877" s="11">
        <f t="shared" si="2049"/>
        <v>0.01354530024</v>
      </c>
    </row>
    <row r="878">
      <c r="A878" s="12">
        <v>0.0</v>
      </c>
      <c r="B878" s="12">
        <v>3.0</v>
      </c>
      <c r="C878" s="12" t="s">
        <v>28</v>
      </c>
      <c r="D878" s="12">
        <v>47.0</v>
      </c>
      <c r="E878" s="12">
        <v>9.0</v>
      </c>
      <c r="F878" s="12" t="s">
        <v>29</v>
      </c>
      <c r="G878" s="12">
        <v>0.0</v>
      </c>
      <c r="H878" s="12">
        <v>0.0</v>
      </c>
      <c r="I878" s="12">
        <f t="shared" si="2038"/>
        <v>0.5875</v>
      </c>
      <c r="J878" s="12">
        <f t="shared" si="2039"/>
        <v>1</v>
      </c>
      <c r="K878" s="13">
        <f t="shared" si="2040"/>
        <v>0</v>
      </c>
      <c r="L878" s="13">
        <f t="shared" si="2041"/>
        <v>0</v>
      </c>
      <c r="M878" s="13">
        <f t="shared" si="2042"/>
        <v>1</v>
      </c>
      <c r="N878" s="13">
        <f t="shared" si="2043"/>
        <v>0</v>
      </c>
      <c r="O878" s="13">
        <f t="shared" si="2044"/>
        <v>1</v>
      </c>
      <c r="P878" s="12">
        <v>1.0</v>
      </c>
      <c r="AC878" s="11">
        <f t="shared" si="2045"/>
        <v>0.4807636242</v>
      </c>
      <c r="AD878" s="11">
        <f t="shared" si="2046"/>
        <v>-0.8322215403</v>
      </c>
      <c r="AE878" s="11">
        <f t="shared" ref="AE878:AF878" si="2052">IF(AC878&lt;0,0,AC878)</f>
        <v>0.4807636242</v>
      </c>
      <c r="AF878" s="11">
        <f t="shared" si="2052"/>
        <v>0</v>
      </c>
      <c r="AG878" s="11">
        <f t="shared" si="2048"/>
        <v>0.4807636242</v>
      </c>
      <c r="AH878" s="11">
        <f t="shared" si="2049"/>
        <v>0.2311336624</v>
      </c>
    </row>
    <row r="879">
      <c r="A879" s="8">
        <v>1.0</v>
      </c>
      <c r="B879" s="8">
        <v>2.0</v>
      </c>
      <c r="C879" s="8" t="s">
        <v>30</v>
      </c>
      <c r="D879" s="8">
        <v>28.0</v>
      </c>
      <c r="E879" s="8">
        <v>24.0</v>
      </c>
      <c r="F879" s="8" t="s">
        <v>31</v>
      </c>
      <c r="G879" s="8">
        <v>1.0</v>
      </c>
      <c r="H879" s="8">
        <v>0.0</v>
      </c>
      <c r="I879" s="8">
        <f t="shared" si="2038"/>
        <v>0.35</v>
      </c>
      <c r="J879" s="8">
        <f t="shared" si="2039"/>
        <v>1.397940009</v>
      </c>
      <c r="K879" s="9">
        <f t="shared" si="2040"/>
        <v>0</v>
      </c>
      <c r="L879" s="9">
        <f t="shared" si="2041"/>
        <v>1</v>
      </c>
      <c r="M879" s="9">
        <f t="shared" si="2042"/>
        <v>0</v>
      </c>
      <c r="N879" s="9">
        <f t="shared" si="2043"/>
        <v>1</v>
      </c>
      <c r="O879" s="9">
        <f t="shared" si="2044"/>
        <v>0</v>
      </c>
      <c r="P879" s="8">
        <v>1.0</v>
      </c>
      <c r="AC879" s="11">
        <f t="shared" si="2045"/>
        <v>-0.2583806172</v>
      </c>
      <c r="AD879" s="11">
        <f t="shared" si="2046"/>
        <v>0.1287878756</v>
      </c>
      <c r="AE879" s="11">
        <f t="shared" ref="AE879:AF879" si="2053">IF(AC879&lt;0,0,AC879)</f>
        <v>0</v>
      </c>
      <c r="AF879" s="11">
        <f t="shared" si="2053"/>
        <v>0.1287878756</v>
      </c>
      <c r="AG879" s="11">
        <f t="shared" si="2048"/>
        <v>0.1287878756</v>
      </c>
      <c r="AH879" s="11">
        <f t="shared" si="2049"/>
        <v>0.7590105656</v>
      </c>
    </row>
    <row r="880">
      <c r="A880" s="12">
        <v>1.0</v>
      </c>
      <c r="B880" s="12">
        <v>3.0</v>
      </c>
      <c r="C880" s="12" t="s">
        <v>30</v>
      </c>
      <c r="D880" s="12">
        <v>15.0</v>
      </c>
      <c r="E880" s="12">
        <v>7.225</v>
      </c>
      <c r="F880" s="12" t="s">
        <v>31</v>
      </c>
      <c r="G880" s="12">
        <v>0.0</v>
      </c>
      <c r="H880" s="12">
        <v>0.0</v>
      </c>
      <c r="I880" s="12">
        <f t="shared" si="2038"/>
        <v>0.1875</v>
      </c>
      <c r="J880" s="12">
        <f t="shared" si="2039"/>
        <v>0.9151359066</v>
      </c>
      <c r="K880" s="13">
        <f t="shared" si="2040"/>
        <v>0</v>
      </c>
      <c r="L880" s="13">
        <f t="shared" si="2041"/>
        <v>0</v>
      </c>
      <c r="M880" s="13">
        <f t="shared" si="2042"/>
        <v>0</v>
      </c>
      <c r="N880" s="13">
        <f t="shared" si="2043"/>
        <v>1</v>
      </c>
      <c r="O880" s="13">
        <f t="shared" si="2044"/>
        <v>0</v>
      </c>
      <c r="P880" s="12">
        <v>1.0</v>
      </c>
      <c r="AC880" s="11">
        <f t="shared" si="2045"/>
        <v>-0.1662463022</v>
      </c>
      <c r="AD880" s="11">
        <f t="shared" si="2046"/>
        <v>0.1464526724</v>
      </c>
      <c r="AE880" s="11">
        <f t="shared" ref="AE880:AF880" si="2054">IF(AC880&lt;0,0,AC880)</f>
        <v>0</v>
      </c>
      <c r="AF880" s="11">
        <f t="shared" si="2054"/>
        <v>0.1464526724</v>
      </c>
      <c r="AG880" s="11">
        <f t="shared" si="2048"/>
        <v>0.1464526724</v>
      </c>
      <c r="AH880" s="11">
        <f t="shared" si="2049"/>
        <v>0.7285430404</v>
      </c>
    </row>
    <row r="881">
      <c r="A881" s="8">
        <v>0.0</v>
      </c>
      <c r="B881" s="8">
        <v>3.0</v>
      </c>
      <c r="C881" s="8" t="s">
        <v>28</v>
      </c>
      <c r="D881" s="8">
        <v>20.0</v>
      </c>
      <c r="E881" s="8">
        <v>9.8458</v>
      </c>
      <c r="F881" s="8" t="s">
        <v>29</v>
      </c>
      <c r="G881" s="8">
        <v>0.0</v>
      </c>
      <c r="H881" s="8">
        <v>0.0</v>
      </c>
      <c r="I881" s="8">
        <f t="shared" si="2038"/>
        <v>0.25</v>
      </c>
      <c r="J881" s="8">
        <f t="shared" si="2039"/>
        <v>1.035261592</v>
      </c>
      <c r="K881" s="9">
        <f t="shared" si="2040"/>
        <v>0</v>
      </c>
      <c r="L881" s="9">
        <f t="shared" si="2041"/>
        <v>0</v>
      </c>
      <c r="M881" s="9">
        <f t="shared" si="2042"/>
        <v>1</v>
      </c>
      <c r="N881" s="9">
        <f t="shared" si="2043"/>
        <v>0</v>
      </c>
      <c r="O881" s="9">
        <f t="shared" si="2044"/>
        <v>1</v>
      </c>
      <c r="P881" s="8">
        <v>1.0</v>
      </c>
      <c r="AC881" s="11">
        <f t="shared" si="2045"/>
        <v>0.4007917727</v>
      </c>
      <c r="AD881" s="11">
        <f t="shared" si="2046"/>
        <v>-0.7694731105</v>
      </c>
      <c r="AE881" s="11">
        <f t="shared" ref="AE881:AF881" si="2055">IF(AC881&lt;0,0,AC881)</f>
        <v>0.4007917727</v>
      </c>
      <c r="AF881" s="11">
        <f t="shared" si="2055"/>
        <v>0</v>
      </c>
      <c r="AG881" s="11">
        <f t="shared" si="2048"/>
        <v>0.4007917727</v>
      </c>
      <c r="AH881" s="11">
        <f t="shared" si="2049"/>
        <v>0.160634045</v>
      </c>
    </row>
    <row r="882">
      <c r="A882" s="12">
        <v>0.0</v>
      </c>
      <c r="B882" s="12">
        <v>3.0</v>
      </c>
      <c r="C882" s="12" t="s">
        <v>28</v>
      </c>
      <c r="D882" s="12">
        <v>19.0</v>
      </c>
      <c r="E882" s="12">
        <v>7.8958</v>
      </c>
      <c r="F882" s="12" t="s">
        <v>29</v>
      </c>
      <c r="G882" s="12">
        <v>0.0</v>
      </c>
      <c r="H882" s="12">
        <v>0.0</v>
      </c>
      <c r="I882" s="12">
        <f t="shared" si="2038"/>
        <v>0.2375</v>
      </c>
      <c r="J882" s="12">
        <f t="shared" si="2039"/>
        <v>0.9491850103</v>
      </c>
      <c r="K882" s="13">
        <f t="shared" si="2040"/>
        <v>0</v>
      </c>
      <c r="L882" s="13">
        <f t="shared" si="2041"/>
        <v>0</v>
      </c>
      <c r="M882" s="13">
        <f t="shared" si="2042"/>
        <v>1</v>
      </c>
      <c r="N882" s="13">
        <f t="shared" si="2043"/>
        <v>0</v>
      </c>
      <c r="O882" s="13">
        <f t="shared" si="2044"/>
        <v>1</v>
      </c>
      <c r="P882" s="12">
        <v>1.0</v>
      </c>
      <c r="AC882" s="11">
        <f t="shared" si="2045"/>
        <v>0.4292056256</v>
      </c>
      <c r="AD882" s="11">
        <f t="shared" si="2046"/>
        <v>-0.7426223727</v>
      </c>
      <c r="AE882" s="11">
        <f t="shared" ref="AE882:AF882" si="2056">IF(AC882&lt;0,0,AC882)</f>
        <v>0.4292056256</v>
      </c>
      <c r="AF882" s="11">
        <f t="shared" si="2056"/>
        <v>0</v>
      </c>
      <c r="AG882" s="11">
        <f t="shared" si="2048"/>
        <v>0.4292056256</v>
      </c>
      <c r="AH882" s="11">
        <f t="shared" si="2049"/>
        <v>0.184217469</v>
      </c>
    </row>
    <row r="883" hidden="1">
      <c r="A883" s="8">
        <v>0.0</v>
      </c>
      <c r="B883" s="8">
        <v>3.0</v>
      </c>
      <c r="C883" s="8" t="s">
        <v>28</v>
      </c>
      <c r="D883" s="9"/>
      <c r="E883" s="8">
        <v>7.8958</v>
      </c>
      <c r="F883" s="8" t="s">
        <v>29</v>
      </c>
      <c r="G883" s="8">
        <v>0.0</v>
      </c>
      <c r="H883" s="8">
        <v>0.0</v>
      </c>
      <c r="I883" s="8"/>
      <c r="J883" s="8"/>
      <c r="K883" s="9"/>
      <c r="L883" s="9"/>
      <c r="M883" s="9"/>
      <c r="N883" s="9"/>
      <c r="O883" s="9"/>
      <c r="P883" s="9"/>
    </row>
    <row r="884">
      <c r="A884" s="12">
        <v>1.0</v>
      </c>
      <c r="B884" s="12">
        <v>1.0</v>
      </c>
      <c r="C884" s="12" t="s">
        <v>30</v>
      </c>
      <c r="D884" s="12">
        <v>56.0</v>
      </c>
      <c r="E884" s="12">
        <v>83.1583</v>
      </c>
      <c r="F884" s="12" t="s">
        <v>31</v>
      </c>
      <c r="G884" s="12">
        <v>0.0</v>
      </c>
      <c r="H884" s="12">
        <v>1.0</v>
      </c>
      <c r="I884" s="12">
        <f t="shared" ref="I884:I892" si="2058">D884:D1003/$D$1</f>
        <v>0.7</v>
      </c>
      <c r="J884" s="12">
        <f t="shared" ref="J884:J892" si="2059">LOG10(E884:E1003 +1)</f>
        <v>1.925096954</v>
      </c>
      <c r="K884" s="13">
        <f t="shared" ref="K884:K892" si="2060">IF(B884=1, 1, 0)</f>
        <v>1</v>
      </c>
      <c r="L884" s="13">
        <f t="shared" ref="L884:L892" si="2061">IF(B884=2, 1, 0)</f>
        <v>0</v>
      </c>
      <c r="M884" s="13">
        <f t="shared" ref="M884:M892" si="2062">IF(F884="S", 1, 0)</f>
        <v>0</v>
      </c>
      <c r="N884" s="13">
        <f t="shared" ref="N884:N892" si="2063">IF(F884="C", 1,0)</f>
        <v>1</v>
      </c>
      <c r="O884" s="13">
        <f t="shared" ref="O884:O892" si="2064">IF(C884="male", 1,0)</f>
        <v>0</v>
      </c>
      <c r="P884" s="12">
        <v>1.0</v>
      </c>
      <c r="AC884" s="11">
        <f t="shared" ref="AC884:AC892" si="2065">SUMPRODUCT(G884:P884, $R$5:$AA$5)</f>
        <v>-0.9187673369</v>
      </c>
      <c r="AD884" s="11">
        <f t="shared" ref="AD884:AD892" si="2066">SUMPRODUCT(G884:P884, $R$6:$AA$6)</f>
        <v>-0.4916087496</v>
      </c>
      <c r="AE884" s="11">
        <f t="shared" ref="AE884:AF884" si="2057">IF(AC884&lt;0,0,AC884)</f>
        <v>0</v>
      </c>
      <c r="AF884" s="11">
        <f t="shared" si="2057"/>
        <v>0</v>
      </c>
      <c r="AG884" s="11">
        <f t="shared" ref="AG884:AG892" si="2068">AE884+AF884</f>
        <v>0</v>
      </c>
      <c r="AH884" s="11">
        <f t="shared" ref="AH884:AH892" si="2069">(A884-AG884)^2</f>
        <v>1</v>
      </c>
    </row>
    <row r="885">
      <c r="A885" s="8">
        <v>1.0</v>
      </c>
      <c r="B885" s="8">
        <v>2.0</v>
      </c>
      <c r="C885" s="8" t="s">
        <v>30</v>
      </c>
      <c r="D885" s="8">
        <v>25.0</v>
      </c>
      <c r="E885" s="8">
        <v>26.0</v>
      </c>
      <c r="F885" s="8" t="s">
        <v>29</v>
      </c>
      <c r="G885" s="8">
        <v>0.0</v>
      </c>
      <c r="H885" s="8">
        <v>1.0</v>
      </c>
      <c r="I885" s="8">
        <f t="shared" si="2058"/>
        <v>0.3125</v>
      </c>
      <c r="J885" s="8">
        <f t="shared" si="2059"/>
        <v>1.431363764</v>
      </c>
      <c r="K885" s="9">
        <f t="shared" si="2060"/>
        <v>0</v>
      </c>
      <c r="L885" s="9">
        <f t="shared" si="2061"/>
        <v>1</v>
      </c>
      <c r="M885" s="9">
        <f t="shared" si="2062"/>
        <v>1</v>
      </c>
      <c r="N885" s="9">
        <f t="shared" si="2063"/>
        <v>0</v>
      </c>
      <c r="O885" s="9">
        <f t="shared" si="2064"/>
        <v>0</v>
      </c>
      <c r="P885" s="8">
        <v>1.0</v>
      </c>
      <c r="AC885" s="11">
        <f t="shared" si="2065"/>
        <v>-0.2048990389</v>
      </c>
      <c r="AD885" s="11">
        <f t="shared" si="2066"/>
        <v>-1.200570572</v>
      </c>
      <c r="AE885" s="11">
        <f t="shared" ref="AE885:AF885" si="2067">IF(AC885&lt;0,0,AC885)</f>
        <v>0</v>
      </c>
      <c r="AF885" s="11">
        <f t="shared" si="2067"/>
        <v>0</v>
      </c>
      <c r="AG885" s="11">
        <f t="shared" si="2068"/>
        <v>0</v>
      </c>
      <c r="AH885" s="11">
        <f t="shared" si="2069"/>
        <v>1</v>
      </c>
    </row>
    <row r="886">
      <c r="A886" s="12">
        <v>0.0</v>
      </c>
      <c r="B886" s="12">
        <v>3.0</v>
      </c>
      <c r="C886" s="12" t="s">
        <v>28</v>
      </c>
      <c r="D886" s="12">
        <v>33.0</v>
      </c>
      <c r="E886" s="12">
        <v>7.8958</v>
      </c>
      <c r="F886" s="12" t="s">
        <v>29</v>
      </c>
      <c r="G886" s="12">
        <v>0.0</v>
      </c>
      <c r="H886" s="12">
        <v>0.0</v>
      </c>
      <c r="I886" s="12">
        <f t="shared" si="2058"/>
        <v>0.4125</v>
      </c>
      <c r="J886" s="12">
        <f t="shared" si="2059"/>
        <v>0.9491850103</v>
      </c>
      <c r="K886" s="13">
        <f t="shared" si="2060"/>
        <v>0</v>
      </c>
      <c r="L886" s="13">
        <f t="shared" si="2061"/>
        <v>0</v>
      </c>
      <c r="M886" s="13">
        <f t="shared" si="2062"/>
        <v>1</v>
      </c>
      <c r="N886" s="13">
        <f t="shared" si="2063"/>
        <v>0</v>
      </c>
      <c r="O886" s="13">
        <f t="shared" si="2064"/>
        <v>1</v>
      </c>
      <c r="P886" s="12">
        <v>1.0</v>
      </c>
      <c r="AC886" s="11">
        <f t="shared" si="2065"/>
        <v>0.464107495</v>
      </c>
      <c r="AD886" s="11">
        <f t="shared" si="2066"/>
        <v>-0.7802905276</v>
      </c>
      <c r="AE886" s="11">
        <f t="shared" ref="AE886:AF886" si="2070">IF(AC886&lt;0,0,AC886)</f>
        <v>0.464107495</v>
      </c>
      <c r="AF886" s="11">
        <f t="shared" si="2070"/>
        <v>0</v>
      </c>
      <c r="AG886" s="11">
        <f t="shared" si="2068"/>
        <v>0.464107495</v>
      </c>
      <c r="AH886" s="11">
        <f t="shared" si="2069"/>
        <v>0.2153957669</v>
      </c>
    </row>
    <row r="887">
      <c r="A887" s="8">
        <v>0.0</v>
      </c>
      <c r="B887" s="8">
        <v>3.0</v>
      </c>
      <c r="C887" s="8" t="s">
        <v>30</v>
      </c>
      <c r="D887" s="8">
        <v>22.0</v>
      </c>
      <c r="E887" s="8">
        <v>10.5167</v>
      </c>
      <c r="F887" s="8" t="s">
        <v>29</v>
      </c>
      <c r="G887" s="8">
        <v>0.0</v>
      </c>
      <c r="H887" s="8">
        <v>0.0</v>
      </c>
      <c r="I887" s="8">
        <f t="shared" si="2058"/>
        <v>0.275</v>
      </c>
      <c r="J887" s="8">
        <f t="shared" si="2059"/>
        <v>1.061328054</v>
      </c>
      <c r="K887" s="9">
        <f t="shared" si="2060"/>
        <v>0</v>
      </c>
      <c r="L887" s="9">
        <f t="shared" si="2061"/>
        <v>0</v>
      </c>
      <c r="M887" s="9">
        <f t="shared" si="2062"/>
        <v>1</v>
      </c>
      <c r="N887" s="9">
        <f t="shared" si="2063"/>
        <v>0</v>
      </c>
      <c r="O887" s="9">
        <f t="shared" si="2064"/>
        <v>0</v>
      </c>
      <c r="P887" s="8">
        <v>1.0</v>
      </c>
      <c r="AC887" s="11">
        <f t="shared" si="2065"/>
        <v>0.0863538587</v>
      </c>
      <c r="AD887" s="11">
        <f t="shared" si="2066"/>
        <v>-0.6170474927</v>
      </c>
      <c r="AE887" s="11">
        <f t="shared" ref="AE887:AF887" si="2071">IF(AC887&lt;0,0,AC887)</f>
        <v>0.0863538587</v>
      </c>
      <c r="AF887" s="11">
        <f t="shared" si="2071"/>
        <v>0</v>
      </c>
      <c r="AG887" s="11">
        <f t="shared" si="2068"/>
        <v>0.0863538587</v>
      </c>
      <c r="AH887" s="11">
        <f t="shared" si="2069"/>
        <v>0.007456988912</v>
      </c>
    </row>
    <row r="888">
      <c r="A888" s="12">
        <v>0.0</v>
      </c>
      <c r="B888" s="12">
        <v>2.0</v>
      </c>
      <c r="C888" s="12" t="s">
        <v>28</v>
      </c>
      <c r="D888" s="12">
        <v>28.0</v>
      </c>
      <c r="E888" s="12">
        <v>10.5</v>
      </c>
      <c r="F888" s="12" t="s">
        <v>29</v>
      </c>
      <c r="G888" s="12">
        <v>0.0</v>
      </c>
      <c r="H888" s="12">
        <v>0.0</v>
      </c>
      <c r="I888" s="12">
        <f t="shared" si="2058"/>
        <v>0.35</v>
      </c>
      <c r="J888" s="12">
        <f t="shared" si="2059"/>
        <v>1.06069784</v>
      </c>
      <c r="K888" s="13">
        <f t="shared" si="2060"/>
        <v>0</v>
      </c>
      <c r="L888" s="13">
        <f t="shared" si="2061"/>
        <v>1</v>
      </c>
      <c r="M888" s="13">
        <f t="shared" si="2062"/>
        <v>1</v>
      </c>
      <c r="N888" s="13">
        <f t="shared" si="2063"/>
        <v>0</v>
      </c>
      <c r="O888" s="13">
        <f t="shared" si="2064"/>
        <v>1</v>
      </c>
      <c r="P888" s="12">
        <v>1.0</v>
      </c>
      <c r="AC888" s="11">
        <f t="shared" si="2065"/>
        <v>0.3286963406</v>
      </c>
      <c r="AD888" s="11">
        <f t="shared" si="2066"/>
        <v>-1.005595102</v>
      </c>
      <c r="AE888" s="11">
        <f t="shared" ref="AE888:AF888" si="2072">IF(AC888&lt;0,0,AC888)</f>
        <v>0.3286963406</v>
      </c>
      <c r="AF888" s="11">
        <f t="shared" si="2072"/>
        <v>0</v>
      </c>
      <c r="AG888" s="11">
        <f t="shared" si="2068"/>
        <v>0.3286963406</v>
      </c>
      <c r="AH888" s="11">
        <f t="shared" si="2069"/>
        <v>0.1080412843</v>
      </c>
    </row>
    <row r="889">
      <c r="A889" s="8">
        <v>0.0</v>
      </c>
      <c r="B889" s="8">
        <v>3.0</v>
      </c>
      <c r="C889" s="8" t="s">
        <v>28</v>
      </c>
      <c r="D889" s="8">
        <v>25.0</v>
      </c>
      <c r="E889" s="8">
        <v>7.05</v>
      </c>
      <c r="F889" s="8" t="s">
        <v>29</v>
      </c>
      <c r="G889" s="8">
        <v>0.0</v>
      </c>
      <c r="H889" s="8">
        <v>0.0</v>
      </c>
      <c r="I889" s="8">
        <f t="shared" si="2058"/>
        <v>0.3125</v>
      </c>
      <c r="J889" s="8">
        <f t="shared" si="2059"/>
        <v>0.9057958804</v>
      </c>
      <c r="K889" s="9">
        <f t="shared" si="2060"/>
        <v>0</v>
      </c>
      <c r="L889" s="9">
        <f t="shared" si="2061"/>
        <v>0</v>
      </c>
      <c r="M889" s="9">
        <f t="shared" si="2062"/>
        <v>1</v>
      </c>
      <c r="N889" s="9">
        <f t="shared" si="2063"/>
        <v>0</v>
      </c>
      <c r="O889" s="9">
        <f t="shared" si="2064"/>
        <v>1</v>
      </c>
      <c r="P889" s="8">
        <v>1.0</v>
      </c>
      <c r="AC889" s="11">
        <f t="shared" si="2065"/>
        <v>0.4597429645</v>
      </c>
      <c r="AD889" s="11">
        <f t="shared" si="2066"/>
        <v>-0.7465873158</v>
      </c>
      <c r="AE889" s="11">
        <f t="shared" ref="AE889:AF889" si="2073">IF(AC889&lt;0,0,AC889)</f>
        <v>0.4597429645</v>
      </c>
      <c r="AF889" s="11">
        <f t="shared" si="2073"/>
        <v>0</v>
      </c>
      <c r="AG889" s="11">
        <f t="shared" si="2068"/>
        <v>0.4597429645</v>
      </c>
      <c r="AH889" s="11">
        <f t="shared" si="2069"/>
        <v>0.2113635935</v>
      </c>
    </row>
    <row r="890">
      <c r="A890" s="12">
        <v>0.0</v>
      </c>
      <c r="B890" s="12">
        <v>3.0</v>
      </c>
      <c r="C890" s="12" t="s">
        <v>30</v>
      </c>
      <c r="D890" s="12">
        <v>39.0</v>
      </c>
      <c r="E890" s="12">
        <v>29.125</v>
      </c>
      <c r="F890" s="12" t="s">
        <v>33</v>
      </c>
      <c r="G890" s="12">
        <v>0.0</v>
      </c>
      <c r="H890" s="12">
        <v>5.0</v>
      </c>
      <c r="I890" s="12">
        <f t="shared" si="2058"/>
        <v>0.4875</v>
      </c>
      <c r="J890" s="12">
        <f t="shared" si="2059"/>
        <v>1.478927056</v>
      </c>
      <c r="K890" s="13">
        <f t="shared" si="2060"/>
        <v>0</v>
      </c>
      <c r="L890" s="13">
        <f t="shared" si="2061"/>
        <v>0</v>
      </c>
      <c r="M890" s="13">
        <f t="shared" si="2062"/>
        <v>0</v>
      </c>
      <c r="N890" s="13">
        <f t="shared" si="2063"/>
        <v>0</v>
      </c>
      <c r="O890" s="13">
        <f t="shared" si="2064"/>
        <v>0</v>
      </c>
      <c r="P890" s="12">
        <v>1.0</v>
      </c>
      <c r="AC890" s="11">
        <f t="shared" si="2065"/>
        <v>-0.4485935232</v>
      </c>
      <c r="AD890" s="11">
        <f t="shared" si="2066"/>
        <v>-1.76786898</v>
      </c>
      <c r="AE890" s="11">
        <f t="shared" ref="AE890:AF890" si="2074">IF(AC890&lt;0,0,AC890)</f>
        <v>0</v>
      </c>
      <c r="AF890" s="11">
        <f t="shared" si="2074"/>
        <v>0</v>
      </c>
      <c r="AG890" s="11">
        <f t="shared" si="2068"/>
        <v>0</v>
      </c>
      <c r="AH890" s="11">
        <f t="shared" si="2069"/>
        <v>0</v>
      </c>
    </row>
    <row r="891">
      <c r="A891" s="8">
        <v>0.0</v>
      </c>
      <c r="B891" s="8">
        <v>2.0</v>
      </c>
      <c r="C891" s="8" t="s">
        <v>28</v>
      </c>
      <c r="D891" s="8">
        <v>27.0</v>
      </c>
      <c r="E891" s="8">
        <v>13.0</v>
      </c>
      <c r="F891" s="8" t="s">
        <v>29</v>
      </c>
      <c r="G891" s="8">
        <v>0.0</v>
      </c>
      <c r="H891" s="8">
        <v>0.0</v>
      </c>
      <c r="I891" s="8">
        <f t="shared" si="2058"/>
        <v>0.3375</v>
      </c>
      <c r="J891" s="8">
        <f t="shared" si="2059"/>
        <v>1.146128036</v>
      </c>
      <c r="K891" s="9">
        <f t="shared" si="2060"/>
        <v>0</v>
      </c>
      <c r="L891" s="9">
        <f t="shared" si="2061"/>
        <v>1</v>
      </c>
      <c r="M891" s="9">
        <f t="shared" si="2062"/>
        <v>1</v>
      </c>
      <c r="N891" s="9">
        <f t="shared" si="2063"/>
        <v>0</v>
      </c>
      <c r="O891" s="9">
        <f t="shared" si="2064"/>
        <v>1</v>
      </c>
      <c r="P891" s="8">
        <v>1.0</v>
      </c>
      <c r="AC891" s="11">
        <f t="shared" si="2065"/>
        <v>0.2955285991</v>
      </c>
      <c r="AD891" s="11">
        <f t="shared" si="2066"/>
        <v>-1.026883245</v>
      </c>
      <c r="AE891" s="11">
        <f t="shared" ref="AE891:AF891" si="2075">IF(AC891&lt;0,0,AC891)</f>
        <v>0.2955285991</v>
      </c>
      <c r="AF891" s="11">
        <f t="shared" si="2075"/>
        <v>0</v>
      </c>
      <c r="AG891" s="11">
        <f t="shared" si="2068"/>
        <v>0.2955285991</v>
      </c>
      <c r="AH891" s="11">
        <f t="shared" si="2069"/>
        <v>0.08733715289</v>
      </c>
    </row>
    <row r="892">
      <c r="A892" s="12">
        <v>1.0</v>
      </c>
      <c r="B892" s="12">
        <v>1.0</v>
      </c>
      <c r="C892" s="12" t="s">
        <v>30</v>
      </c>
      <c r="D892" s="12">
        <v>19.0</v>
      </c>
      <c r="E892" s="12">
        <v>30.0</v>
      </c>
      <c r="F892" s="12" t="s">
        <v>29</v>
      </c>
      <c r="G892" s="12">
        <v>0.0</v>
      </c>
      <c r="H892" s="12">
        <v>0.0</v>
      </c>
      <c r="I892" s="12">
        <f t="shared" si="2058"/>
        <v>0.2375</v>
      </c>
      <c r="J892" s="12">
        <f t="shared" si="2059"/>
        <v>1.491361694</v>
      </c>
      <c r="K892" s="13">
        <f t="shared" si="2060"/>
        <v>1</v>
      </c>
      <c r="L892" s="13">
        <f t="shared" si="2061"/>
        <v>0</v>
      </c>
      <c r="M892" s="13">
        <f t="shared" si="2062"/>
        <v>1</v>
      </c>
      <c r="N892" s="13">
        <f t="shared" si="2063"/>
        <v>0</v>
      </c>
      <c r="O892" s="13">
        <f t="shared" si="2064"/>
        <v>0</v>
      </c>
      <c r="P892" s="12">
        <v>1.0</v>
      </c>
      <c r="AC892" s="11">
        <f t="shared" si="2065"/>
        <v>-0.4846688916</v>
      </c>
      <c r="AD892" s="11">
        <f t="shared" si="2066"/>
        <v>-0.7098169433</v>
      </c>
      <c r="AE892" s="11">
        <f t="shared" ref="AE892:AF892" si="2076">IF(AC892&lt;0,0,AC892)</f>
        <v>0</v>
      </c>
      <c r="AF892" s="11">
        <f t="shared" si="2076"/>
        <v>0</v>
      </c>
      <c r="AG892" s="11">
        <f t="shared" si="2068"/>
        <v>0</v>
      </c>
      <c r="AH892" s="11">
        <f t="shared" si="2069"/>
        <v>1</v>
      </c>
    </row>
    <row r="893" hidden="1">
      <c r="A893" s="8">
        <v>0.0</v>
      </c>
      <c r="B893" s="8">
        <v>3.0</v>
      </c>
      <c r="C893" s="8" t="s">
        <v>30</v>
      </c>
      <c r="D893" s="9"/>
      <c r="E893" s="8">
        <v>23.45</v>
      </c>
      <c r="F893" s="8" t="s">
        <v>29</v>
      </c>
      <c r="G893" s="8">
        <v>1.0</v>
      </c>
      <c r="H893" s="8">
        <v>2.0</v>
      </c>
      <c r="I893" s="8"/>
      <c r="J893" s="8"/>
      <c r="K893" s="9"/>
      <c r="L893" s="9"/>
      <c r="M893" s="9"/>
      <c r="N893" s="9"/>
      <c r="O893" s="9"/>
      <c r="P893" s="9"/>
    </row>
    <row r="894">
      <c r="A894" s="12">
        <v>1.0</v>
      </c>
      <c r="B894" s="12">
        <v>1.0</v>
      </c>
      <c r="C894" s="12" t="s">
        <v>28</v>
      </c>
      <c r="D894" s="12">
        <v>26.0</v>
      </c>
      <c r="E894" s="12">
        <v>30.0</v>
      </c>
      <c r="F894" s="12" t="s">
        <v>31</v>
      </c>
      <c r="G894" s="12">
        <v>0.0</v>
      </c>
      <c r="H894" s="12">
        <v>0.0</v>
      </c>
      <c r="I894" s="12">
        <f t="shared" ref="I894:I895" si="2078">D894:D1003/$D$1</f>
        <v>0.325</v>
      </c>
      <c r="J894" s="12">
        <f t="shared" ref="J894:J895" si="2079">LOG10(E894:E1003 +1)</f>
        <v>1.491361694</v>
      </c>
      <c r="K894" s="13">
        <f t="shared" ref="K894:K895" si="2080">IF(B894=1, 1, 0)</f>
        <v>1</v>
      </c>
      <c r="L894" s="13">
        <f t="shared" ref="L894:L895" si="2081">IF(B894=2, 1, 0)</f>
        <v>0</v>
      </c>
      <c r="M894" s="13">
        <f t="shared" ref="M894:M895" si="2082">IF(F894="S", 1, 0)</f>
        <v>0</v>
      </c>
      <c r="N894" s="13">
        <f t="shared" ref="N894:N895" si="2083">IF(F894="C", 1,0)</f>
        <v>1</v>
      </c>
      <c r="O894" s="13">
        <f t="shared" ref="O894:O895" si="2084">IF(C894="male", 1,0)</f>
        <v>1</v>
      </c>
      <c r="P894" s="12">
        <v>1.0</v>
      </c>
      <c r="AC894" s="11">
        <f t="shared" ref="AC894:AC895" si="2085">SUMPRODUCT(G894:P894, $R$5:$AA$5)</f>
        <v>-0.4447948371</v>
      </c>
      <c r="AD894" s="11">
        <f t="shared" ref="AD894:AD895" si="2086">SUMPRODUCT(G894:P894, $R$6:$AA$6)</f>
        <v>-0.1901416235</v>
      </c>
      <c r="AE894" s="11">
        <f t="shared" ref="AE894:AF894" si="2077">IF(AC894&lt;0,0,AC894)</f>
        <v>0</v>
      </c>
      <c r="AF894" s="11">
        <f t="shared" si="2077"/>
        <v>0</v>
      </c>
      <c r="AG894" s="11">
        <f t="shared" ref="AG894:AG895" si="2088">AE894+AF894</f>
        <v>0</v>
      </c>
      <c r="AH894" s="11">
        <f t="shared" ref="AH894:AH895" si="2089">(A894-AG894)^2</f>
        <v>1</v>
      </c>
    </row>
    <row r="895">
      <c r="A895" s="8">
        <v>0.0</v>
      </c>
      <c r="B895" s="8">
        <v>3.0</v>
      </c>
      <c r="C895" s="8" t="s">
        <v>28</v>
      </c>
      <c r="D895" s="8">
        <v>32.0</v>
      </c>
      <c r="E895" s="8">
        <v>7.75</v>
      </c>
      <c r="F895" s="8" t="s">
        <v>33</v>
      </c>
      <c r="G895" s="8">
        <v>0.0</v>
      </c>
      <c r="H895" s="8">
        <v>0.0</v>
      </c>
      <c r="I895" s="8">
        <f t="shared" si="2078"/>
        <v>0.4</v>
      </c>
      <c r="J895" s="8">
        <f t="shared" si="2079"/>
        <v>0.942008053</v>
      </c>
      <c r="K895" s="9">
        <f t="shared" si="2080"/>
        <v>0</v>
      </c>
      <c r="L895" s="9">
        <f t="shared" si="2081"/>
        <v>0</v>
      </c>
      <c r="M895" s="9">
        <f t="shared" si="2082"/>
        <v>0</v>
      </c>
      <c r="N895" s="9">
        <f t="shared" si="2083"/>
        <v>0</v>
      </c>
      <c r="O895" s="9">
        <f t="shared" si="2084"/>
        <v>1</v>
      </c>
      <c r="P895" s="8">
        <v>1.0</v>
      </c>
      <c r="AC895" s="11">
        <f t="shared" si="2085"/>
        <v>0.4516066744</v>
      </c>
      <c r="AD895" s="11">
        <f t="shared" si="2086"/>
        <v>-0.4427990166</v>
      </c>
      <c r="AE895" s="11">
        <f t="shared" ref="AE895:AF895" si="2087">IF(AC895&lt;0,0,AC895)</f>
        <v>0.4516066744</v>
      </c>
      <c r="AF895" s="11">
        <f t="shared" si="2087"/>
        <v>0</v>
      </c>
      <c r="AG895" s="11">
        <f t="shared" si="2088"/>
        <v>0.4516066744</v>
      </c>
      <c r="AH895" s="11">
        <f t="shared" si="2089"/>
        <v>0.2039485883</v>
      </c>
    </row>
  </sheetData>
  <autoFilter ref="$A$4:$F$895">
    <filterColumn colId="3">
      <filters>
        <filter val="44"/>
        <filter val="45"/>
        <filter val="0.92"/>
        <filter val="46"/>
        <filter val="47"/>
        <filter val="48"/>
        <filter val="49"/>
        <filter val="45.5"/>
        <filter val="20.5"/>
        <filter val="28.5"/>
        <filter val="50"/>
        <filter val="51"/>
        <filter val="52"/>
        <filter val="53"/>
        <filter val="24.5"/>
        <filter val="54"/>
        <filter val="10"/>
        <filter val="55"/>
        <filter val="11"/>
        <filter val="12"/>
        <filter val="56"/>
        <filter val="13"/>
        <filter val="57"/>
        <filter val="14"/>
        <filter val="58"/>
        <filter val="15"/>
        <filter val="59"/>
        <filter val="16"/>
        <filter val="17"/>
        <filter val="18"/>
        <filter val="19"/>
        <filter val="0.67"/>
        <filter val="1"/>
        <filter val="2"/>
        <filter val="3"/>
        <filter val="4"/>
        <filter val="5"/>
        <filter val="6"/>
        <filter val="7"/>
        <filter val="8"/>
        <filter val="9"/>
        <filter val="60"/>
        <filter val="61"/>
        <filter val="62"/>
        <filter val="14.5"/>
        <filter val="63"/>
        <filter val="20"/>
        <filter val="64"/>
        <filter val="21"/>
        <filter val="65"/>
        <filter val="22"/>
        <filter val="66"/>
        <filter val="23"/>
        <filter val="24"/>
        <filter val="25"/>
        <filter val="26"/>
        <filter val="27"/>
        <filter val="28"/>
        <filter val="29"/>
        <filter val="0.75"/>
        <filter val="70"/>
        <filter val="71"/>
        <filter val="40.5"/>
        <filter val="30"/>
        <filter val="74"/>
        <filter val="31"/>
        <filter val="32"/>
        <filter val="23.5"/>
        <filter val="33"/>
        <filter val="34"/>
        <filter val="35"/>
        <filter val="36"/>
        <filter val="37"/>
        <filter val="38"/>
        <filter val="39"/>
        <filter val="0.42"/>
        <filter val="0.83"/>
        <filter val="32.5"/>
        <filter val="30.5"/>
        <filter val="80"/>
        <filter val="70.5"/>
        <filter val="40"/>
        <filter val="36.5"/>
        <filter val="41"/>
        <filter val="42"/>
        <filter val="55.5"/>
        <filter val="43"/>
        <filter val="34.5"/>
      </filters>
    </filterColumn>
    <filterColumn colId="5">
      <filters>
        <filter val="Q"/>
        <filter val="S"/>
        <filter val="C"/>
      </filters>
    </filterColumn>
  </autoFilter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4" t="s">
        <v>34</v>
      </c>
      <c r="D1" s="14" t="s">
        <v>35</v>
      </c>
      <c r="J1" s="15">
        <v>1.0</v>
      </c>
    </row>
    <row r="2">
      <c r="A2" s="11">
        <f>Min(train!AA8)</f>
        <v>0.4319105403</v>
      </c>
    </row>
    <row r="3">
      <c r="A3" s="11" t="str">
        <f>train!$R$5:$AA$6</f>
        <v>#VALUE!</v>
      </c>
    </row>
    <row r="4">
      <c r="A4" s="14" t="s">
        <v>36</v>
      </c>
    </row>
    <row r="6">
      <c r="A6" s="14" t="s">
        <v>37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4" t="s">
        <v>38</v>
      </c>
      <c r="D1" s="14" t="s">
        <v>39</v>
      </c>
    </row>
    <row r="4">
      <c r="A4" s="14" t="s">
        <v>40</v>
      </c>
    </row>
    <row r="6">
      <c r="A6" s="14" t="s">
        <v>37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4" t="s">
        <v>41</v>
      </c>
      <c r="D1" s="14" t="s">
        <v>42</v>
      </c>
    </row>
    <row r="4">
      <c r="A4" s="14" t="s">
        <v>43</v>
      </c>
    </row>
  </sheetData>
  <drawing r:id="rId1"/>
</worksheet>
</file>