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Workspace\svn\GDD\"/>
    </mc:Choice>
  </mc:AlternateContent>
  <xr:revisionPtr revIDLastSave="0" documentId="8_{3CC704DF-3F7D-42C1-83C2-04293AD7B5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 (2)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1" i="3" l="1"/>
  <c r="A17" i="3"/>
  <c r="A14" i="3"/>
  <c r="G7" i="3"/>
  <c r="E7" i="3"/>
  <c r="G7" i="1"/>
  <c r="E7" i="1"/>
  <c r="A14" i="1"/>
  <c r="A17" i="1"/>
  <c r="I17" i="3" l="1"/>
  <c r="J17" i="3" s="1"/>
  <c r="I17" i="1"/>
  <c r="C17" i="1"/>
  <c r="D17" i="1" s="1"/>
  <c r="G17" i="1" s="1"/>
  <c r="K17" i="1" s="1"/>
  <c r="M17" i="1" s="1"/>
  <c r="J17" i="1"/>
  <c r="C17" i="3" l="1"/>
  <c r="D17" i="3" s="1"/>
  <c r="G17" i="3" s="1"/>
  <c r="K17" i="3" s="1"/>
  <c r="M17" i="3" s="1"/>
  <c r="A21" i="1"/>
  <c r="B21" i="1" s="1"/>
  <c r="A21" i="3" l="1"/>
  <c r="B21" i="3" s="1"/>
</calcChain>
</file>

<file path=xl/sharedStrings.xml><?xml version="1.0" encoding="utf-8"?>
<sst xmlns="http://schemas.openxmlformats.org/spreadsheetml/2006/main" count="209" uniqueCount="74">
  <si>
    <t>행동시간(초)</t>
    <phoneticPr fontId="1" type="noConversion"/>
  </si>
  <si>
    <t>낚시</t>
    <phoneticPr fontId="1" type="noConversion"/>
  </si>
  <si>
    <t>광질</t>
    <phoneticPr fontId="1" type="noConversion"/>
  </si>
  <si>
    <t>사냥</t>
    <phoneticPr fontId="1" type="noConversion"/>
  </si>
  <si>
    <t>채집</t>
    <phoneticPr fontId="1" type="noConversion"/>
  </si>
  <si>
    <t>벌목</t>
    <phoneticPr fontId="1" type="noConversion"/>
  </si>
  <si>
    <t>기본 획득량</t>
    <phoneticPr fontId="1" type="noConversion"/>
  </si>
  <si>
    <t>기본 획득량에 따른 행동시간 단축</t>
    <phoneticPr fontId="1" type="noConversion"/>
  </si>
  <si>
    <t>자동 공급 수량</t>
    <phoneticPr fontId="1" type="noConversion"/>
  </si>
  <si>
    <t>자동 공급 시간 (초)</t>
    <phoneticPr fontId="1" type="noConversion"/>
  </si>
  <si>
    <t>자동 획득</t>
    <phoneticPr fontId="1" type="noConversion"/>
  </si>
  <si>
    <t>획득 해야 하는 수량</t>
    <phoneticPr fontId="1" type="noConversion"/>
  </si>
  <si>
    <t>기본 소요시간(초)</t>
    <phoneticPr fontId="1" type="noConversion"/>
  </si>
  <si>
    <t>기본 소요시간 (분)</t>
    <phoneticPr fontId="1" type="noConversion"/>
  </si>
  <si>
    <t>감소된후 획득 해야 하는 수량</t>
    <phoneticPr fontId="1" type="noConversion"/>
  </si>
  <si>
    <t>자동공급 횟수</t>
    <phoneticPr fontId="1" type="noConversion"/>
  </si>
  <si>
    <t>자동공급시 소요시간 (초)</t>
    <phoneticPr fontId="1" type="noConversion"/>
  </si>
  <si>
    <t>자동공급시 소요시간 (분)</t>
    <phoneticPr fontId="1" type="noConversion"/>
  </si>
  <si>
    <t>자동 공급 기본 시간 (초)</t>
    <phoneticPr fontId="1" type="noConversion"/>
  </si>
  <si>
    <t>자동 공급 감소율</t>
    <phoneticPr fontId="1" type="noConversion"/>
  </si>
  <si>
    <t>감소시간 (초)</t>
    <phoneticPr fontId="1" type="noConversion"/>
  </si>
  <si>
    <t>감소 율 (시간, 초)</t>
    <phoneticPr fontId="1" type="noConversion"/>
  </si>
  <si>
    <t>기본</t>
    <phoneticPr fontId="1" type="noConversion"/>
  </si>
  <si>
    <t>노말</t>
    <phoneticPr fontId="1" type="noConversion"/>
  </si>
  <si>
    <t>레어</t>
    <phoneticPr fontId="1" type="noConversion"/>
  </si>
  <si>
    <t>노말+레어</t>
    <phoneticPr fontId="1" type="noConversion"/>
  </si>
  <si>
    <t>6스테이지</t>
    <phoneticPr fontId="1" type="noConversion"/>
  </si>
  <si>
    <t>7스테이지</t>
    <phoneticPr fontId="1" type="noConversion"/>
  </si>
  <si>
    <t>8스테이지</t>
    <phoneticPr fontId="1" type="noConversion"/>
  </si>
  <si>
    <t>공급감소 제한이 2단계인 이유:</t>
    <phoneticPr fontId="1" type="noConversion"/>
  </si>
  <si>
    <t>자동 획득 수량이 5, 15, 20인 이유:</t>
    <phoneticPr fontId="1" type="noConversion"/>
  </si>
  <si>
    <r>
      <t xml:space="preserve">도감의 난이도에 따라 투자한 시간에 비례하여 확실한 보상을 얻어 스테이지 클리어를 수월하게 한다
플레이어가 인벤토리를 통하여 </t>
    </r>
    <r>
      <rPr>
        <b/>
        <sz val="16"/>
        <color theme="1"/>
        <rFont val="맑은 고딕"/>
        <family val="3"/>
        <charset val="129"/>
        <scheme val="minor"/>
      </rPr>
      <t>재료의 수량 증가를 확실히 체감하여 재미</t>
    </r>
    <r>
      <rPr>
        <sz val="16"/>
        <color theme="1"/>
        <rFont val="맑은 고딕"/>
        <family val="3"/>
        <charset val="129"/>
        <scheme val="minor"/>
      </rPr>
      <t>를 느끼며
 도감을 하나의 목표로 삼을 수 있다.
+ 공급감소 제한과 같은 이유로 고려하여 플레이타임 밸런스를 조절함</t>
    </r>
    <phoneticPr fontId="1" type="noConversion"/>
  </si>
  <si>
    <r>
      <t xml:space="preserve">플레이어가 최대 단계까지 구입하더라도 </t>
    </r>
    <r>
      <rPr>
        <b/>
        <sz val="16"/>
        <color theme="1"/>
        <rFont val="맑은 고딕"/>
        <family val="3"/>
        <charset val="129"/>
        <scheme val="minor"/>
      </rPr>
      <t>스토리에 몰입하고 게임을 즐기는 최소한의 시간이 필요</t>
    </r>
    <r>
      <rPr>
        <sz val="16"/>
        <color theme="1"/>
        <rFont val="맑은 고딕"/>
        <family val="3"/>
        <charset val="129"/>
        <scheme val="minor"/>
      </rPr>
      <t>하기 때문</t>
    </r>
    <phoneticPr fontId="1" type="noConversion"/>
  </si>
  <si>
    <t>스테이지 총 자동 공급 수량</t>
    <phoneticPr fontId="1" type="noConversion"/>
  </si>
  <si>
    <t>공급시간 감소가 유저에게 필요한 이유</t>
    <phoneticPr fontId="1" type="noConversion"/>
  </si>
  <si>
    <t>공급시간감소 72 (20%)</t>
    <phoneticPr fontId="1" type="noConversion"/>
  </si>
  <si>
    <t>공급시간감소 36 (10%)</t>
    <phoneticPr fontId="1" type="noConversion"/>
  </si>
  <si>
    <t>공급시간감소 0</t>
    <phoneticPr fontId="1" type="noConversion"/>
  </si>
  <si>
    <t>자동 공급 시간 감소 (초)</t>
    <phoneticPr fontId="1" type="noConversion"/>
  </si>
  <si>
    <r>
      <t xml:space="preserve">특별 아이템중 하나인 공급시간 감소를 구매한 유저에게 제공
이는 </t>
    </r>
    <r>
      <rPr>
        <b/>
        <sz val="16"/>
        <color rgb="FFFF0000"/>
        <rFont val="맑은 고딕"/>
        <family val="3"/>
        <charset val="129"/>
        <scheme val="minor"/>
      </rPr>
      <t>핵심재미</t>
    </r>
    <r>
      <rPr>
        <sz val="16"/>
        <color theme="1"/>
        <rFont val="맑은 고딕"/>
        <family val="2"/>
        <charset val="129"/>
        <scheme val="minor"/>
      </rPr>
      <t xml:space="preserve">인 </t>
    </r>
    <r>
      <rPr>
        <b/>
        <sz val="16"/>
        <color theme="1"/>
        <rFont val="맑은 고딕"/>
        <family val="3"/>
        <charset val="129"/>
        <scheme val="minor"/>
      </rPr>
      <t>스테이지 부활</t>
    </r>
    <r>
      <rPr>
        <sz val="16"/>
        <color theme="1"/>
        <rFont val="맑은 고딕"/>
        <family val="2"/>
        <charset val="129"/>
        <scheme val="minor"/>
      </rPr>
      <t>하는 모습을 빠르게 경험하게 한다.</t>
    </r>
    <phoneticPr fontId="1" type="noConversion"/>
  </si>
  <si>
    <t>공급시간 감소 특별 아이템</t>
    <phoneticPr fontId="1" type="noConversion"/>
  </si>
  <si>
    <t>단계적으로) 1단계를 구매 후 2단계 구매 가능</t>
    <phoneticPr fontId="1" type="noConversion"/>
  </si>
  <si>
    <t>강화</t>
    <phoneticPr fontId="1" type="noConversion"/>
  </si>
  <si>
    <t>1단계</t>
    <phoneticPr fontId="1" type="noConversion"/>
  </si>
  <si>
    <t>2단계</t>
    <phoneticPr fontId="1" type="noConversion"/>
  </si>
  <si>
    <t>3단계</t>
    <phoneticPr fontId="1" type="noConversion"/>
  </si>
  <si>
    <t>4단계</t>
    <phoneticPr fontId="1" type="noConversion"/>
  </si>
  <si>
    <t>5단계</t>
    <phoneticPr fontId="1" type="noConversion"/>
  </si>
  <si>
    <t>6단계</t>
    <phoneticPr fontId="1" type="noConversion"/>
  </si>
  <si>
    <t>7단계</t>
    <phoneticPr fontId="1" type="noConversion"/>
  </si>
  <si>
    <t>8단계</t>
    <phoneticPr fontId="1" type="noConversion"/>
  </si>
  <si>
    <t>9단계</t>
    <phoneticPr fontId="1" type="noConversion"/>
  </si>
  <si>
    <t>10단계</t>
    <phoneticPr fontId="1" type="noConversion"/>
  </si>
  <si>
    <t>단계</t>
    <phoneticPr fontId="1" type="noConversion"/>
  </si>
  <si>
    <t>필요수량</t>
    <phoneticPr fontId="1" type="noConversion"/>
  </si>
  <si>
    <t>획득 증가량 (배수)</t>
    <phoneticPr fontId="1" type="noConversion"/>
  </si>
  <si>
    <t>이속 증가량 (배수)</t>
    <phoneticPr fontId="1" type="noConversion"/>
  </si>
  <si>
    <t>정화 증가량 (배수)</t>
    <phoneticPr fontId="1" type="noConversion"/>
  </si>
  <si>
    <t>도감 증가량 (%)</t>
    <phoneticPr fontId="1" type="noConversion"/>
  </si>
  <si>
    <t>미션단계</t>
    <phoneticPr fontId="1" type="noConversion"/>
  </si>
  <si>
    <t>플레이타임</t>
    <phoneticPr fontId="1" type="noConversion"/>
  </si>
  <si>
    <t>플레이타임(분)</t>
    <phoneticPr fontId="1" type="noConversion"/>
  </si>
  <si>
    <t>2단계 (5배)</t>
    <phoneticPr fontId="1" type="noConversion"/>
  </si>
  <si>
    <t>1단계 (5배)</t>
    <phoneticPr fontId="1" type="noConversion"/>
  </si>
  <si>
    <t>2단계 (10배)</t>
    <phoneticPr fontId="1" type="noConversion"/>
  </si>
  <si>
    <t>3단계 (20배)</t>
    <phoneticPr fontId="1" type="noConversion"/>
  </si>
  <si>
    <t>7(1)</t>
    <phoneticPr fontId="1" type="noConversion"/>
  </si>
  <si>
    <t>7(2)</t>
    <phoneticPr fontId="1" type="noConversion"/>
  </si>
  <si>
    <t>8(1)</t>
    <phoneticPr fontId="1" type="noConversion"/>
  </si>
  <si>
    <t>8(2)</t>
    <phoneticPr fontId="1" type="noConversion"/>
  </si>
  <si>
    <t>8(3)</t>
    <phoneticPr fontId="1" type="noConversion"/>
  </si>
  <si>
    <t>허들 해결</t>
    <phoneticPr fontId="1" type="noConversion"/>
  </si>
  <si>
    <t>허들 미해결</t>
    <phoneticPr fontId="1" type="noConversion"/>
  </si>
  <si>
    <t>자동공급갯수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</si>
</sst>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"/>
    <numFmt numFmtId="177" formatCode="0.0"/>
    <numFmt numFmtId="178" formatCode="0.0%"/>
    <numFmt numFmtId="179" formatCode="0.00_ "/>
    <numFmt numFmtId="180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2" fontId="0" fillId="0" borderId="0" xfId="0" applyNumberFormat="1">
      <alignment vertical="center"/>
    </xf>
    <xf numFmtId="2" fontId="0" fillId="2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179" fontId="0" fillId="0" borderId="1" xfId="0" applyNumberFormat="1" applyBorder="1">
      <alignment vertical="center"/>
    </xf>
    <xf numFmtId="178" fontId="0" fillId="0" borderId="1" xfId="1" applyNumberFormat="1" applyFont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80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CCFF99"/>
      <color rgb="FFCCFFFF"/>
      <color rgb="FFFFCCFF"/>
      <color rgb="FF66FFFF"/>
      <color rgb="FFFF33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6 </a:t>
            </a:r>
            <a:r>
              <a:rPr lang="ko-KR" altLang="en-US"/>
              <a:t>스테이지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(2)'!$A$26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(2)'!$B$25:$E$25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(2)'!$B$26:$E$26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F45-402E-88D5-CB8FBBDF2EAD}"/>
            </c:ext>
          </c:extLst>
        </c:ser>
        <c:ser>
          <c:idx val="1"/>
          <c:order val="1"/>
          <c:tx>
            <c:strRef>
              <c:f>'Sheet1 (2)'!$A$27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(2)'!$B$25:$E$25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(2)'!$B$27:$E$27</c:f>
              <c:numCache>
                <c:formatCode>General</c:formatCode>
                <c:ptCount val="4"/>
                <c:pt idx="0">
                  <c:v>32.450000000000003</c:v>
                </c:pt>
                <c:pt idx="1">
                  <c:v>30.25</c:v>
                </c:pt>
                <c:pt idx="2">
                  <c:v>24.75</c:v>
                </c:pt>
                <c:pt idx="3">
                  <c:v>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F45-402E-88D5-CB8FBBDF2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7471"/>
        <c:axId val="151961727"/>
      </c:scatterChart>
      <c:valAx>
        <c:axId val="21759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961727"/>
        <c:crosses val="autoZero"/>
        <c:crossBetween val="midCat"/>
      </c:valAx>
      <c:valAx>
        <c:axId val="151961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7597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7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(2)'!$A$30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(2)'!$B$29:$E$29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(2)'!$B$30:$E$30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5E-4C22-82E8-A73D0E98142E}"/>
            </c:ext>
          </c:extLst>
        </c:ser>
        <c:ser>
          <c:idx val="1"/>
          <c:order val="1"/>
          <c:tx>
            <c:strRef>
              <c:f>'Sheet1 (2)'!$A$31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(2)'!$B$29:$E$29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(2)'!$B$31:$E$31</c:f>
              <c:numCache>
                <c:formatCode>General</c:formatCode>
                <c:ptCount val="4"/>
                <c:pt idx="0">
                  <c:v>94.4</c:v>
                </c:pt>
                <c:pt idx="1">
                  <c:v>88</c:v>
                </c:pt>
                <c:pt idx="2">
                  <c:v>72</c:v>
                </c:pt>
                <c:pt idx="3">
                  <c:v>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5E-4C22-82E8-A73D0E9814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95151"/>
        <c:axId val="35905375"/>
      </c:scatterChart>
      <c:valAx>
        <c:axId val="217595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905375"/>
        <c:crosses val="autoZero"/>
        <c:crossBetween val="midCat"/>
      </c:valAx>
      <c:valAx>
        <c:axId val="35905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7595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8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(2)'!$A$34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(2)'!$B$33:$E$33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(2)'!$B$34:$E$34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CD-42EF-8846-BC6CCC1FA6D9}"/>
            </c:ext>
          </c:extLst>
        </c:ser>
        <c:ser>
          <c:idx val="1"/>
          <c:order val="1"/>
          <c:tx>
            <c:strRef>
              <c:f>'Sheet1 (2)'!$A$35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(2)'!$B$33:$E$33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(2)'!$B$35:$E$35</c:f>
              <c:numCache>
                <c:formatCode>General</c:formatCode>
                <c:ptCount val="4"/>
                <c:pt idx="0">
                  <c:v>236</c:v>
                </c:pt>
                <c:pt idx="1">
                  <c:v>220</c:v>
                </c:pt>
                <c:pt idx="2">
                  <c:v>180</c:v>
                </c:pt>
                <c:pt idx="3">
                  <c:v>160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CD-42EF-8846-BC6CCC1FA6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71871"/>
        <c:axId val="216185951"/>
      </c:scatterChart>
      <c:valAx>
        <c:axId val="206071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85951"/>
        <c:crosses val="autoZero"/>
        <c:crossBetween val="midCat"/>
      </c:valAx>
      <c:valAx>
        <c:axId val="21618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71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6</a:t>
            </a:r>
            <a:r>
              <a:rPr lang="en-US" altLang="ko-KR" baseline="0"/>
              <a:t> </a:t>
            </a:r>
            <a:r>
              <a:rPr lang="ko-KR" altLang="en-US" baseline="0"/>
              <a:t>스테이지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(2)'!$A$42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(2)'!$B$41:$E$41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(2)'!$B$42:$E$42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3-4896-8AA2-E0328A83768F}"/>
            </c:ext>
          </c:extLst>
        </c:ser>
        <c:ser>
          <c:idx val="1"/>
          <c:order val="1"/>
          <c:tx>
            <c:strRef>
              <c:f>'Sheet1 (2)'!$A$43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(2)'!$B$41:$E$41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(2)'!$B$43:$E$43</c:f>
              <c:numCache>
                <c:formatCode>General</c:formatCode>
                <c:ptCount val="4"/>
                <c:pt idx="0">
                  <c:v>32.39</c:v>
                </c:pt>
                <c:pt idx="1">
                  <c:v>29.94</c:v>
                </c:pt>
                <c:pt idx="2">
                  <c:v>23.83</c:v>
                </c:pt>
                <c:pt idx="3">
                  <c:v>20.78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1D3-4896-8AA2-E0328A837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63983"/>
        <c:axId val="216186431"/>
      </c:scatterChart>
      <c:valAx>
        <c:axId val="206063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86431"/>
        <c:crosses val="autoZero"/>
        <c:crossBetween val="midCat"/>
      </c:valAx>
      <c:valAx>
        <c:axId val="21618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639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7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(2)'!$A$46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(2)'!$B$45:$E$45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(2)'!$B$46:$E$46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08-46BB-8D1E-862C50A13E10}"/>
            </c:ext>
          </c:extLst>
        </c:ser>
        <c:ser>
          <c:idx val="1"/>
          <c:order val="1"/>
          <c:tx>
            <c:strRef>
              <c:f>'Sheet1 (2)'!$A$47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(2)'!$B$45:$E$45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(2)'!$B$47:$E$47</c:f>
              <c:numCache>
                <c:formatCode>General</c:formatCode>
                <c:ptCount val="4"/>
                <c:pt idx="0">
                  <c:v>94.22</c:v>
                </c:pt>
                <c:pt idx="1">
                  <c:v>87.11</c:v>
                </c:pt>
                <c:pt idx="2">
                  <c:v>69.33</c:v>
                </c:pt>
                <c:pt idx="3">
                  <c:v>60.44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708-46BB-8D1E-862C50A13E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008703"/>
        <c:axId val="216183551"/>
      </c:scatterChart>
      <c:valAx>
        <c:axId val="20200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6183551"/>
        <c:crosses val="autoZero"/>
        <c:crossBetween val="midCat"/>
      </c:valAx>
      <c:valAx>
        <c:axId val="21618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2008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8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(2)'!$A$50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(2)'!$B$49:$E$49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(2)'!$B$50:$E$50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77-4AC5-8A2E-7F551A5B8254}"/>
            </c:ext>
          </c:extLst>
        </c:ser>
        <c:ser>
          <c:idx val="1"/>
          <c:order val="1"/>
          <c:tx>
            <c:strRef>
              <c:f>'Sheet1 (2)'!$A$51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(2)'!$B$49:$E$49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(2)'!$B$51:$E$51</c:f>
              <c:numCache>
                <c:formatCode>General</c:formatCode>
                <c:ptCount val="4"/>
                <c:pt idx="0">
                  <c:v>235.56</c:v>
                </c:pt>
                <c:pt idx="1">
                  <c:v>217.78</c:v>
                </c:pt>
                <c:pt idx="2">
                  <c:v>173.33</c:v>
                </c:pt>
                <c:pt idx="3">
                  <c:v>151.11000000000001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C77-4AC5-8A2E-7F551A5B8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632431"/>
        <c:axId val="194864719"/>
      </c:scatterChart>
      <c:valAx>
        <c:axId val="40763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94864719"/>
        <c:crosses val="autoZero"/>
        <c:crossBetween val="midCat"/>
      </c:valAx>
      <c:valAx>
        <c:axId val="19486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0763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6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(2)'!$A$58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(2)'!$B$57:$E$57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(2)'!$B$58:$E$58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88-47FC-A305-1ADDFA07A4C4}"/>
            </c:ext>
          </c:extLst>
        </c:ser>
        <c:ser>
          <c:idx val="1"/>
          <c:order val="1"/>
          <c:tx>
            <c:strRef>
              <c:f>'Sheet1 (2)'!$A$59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(2)'!$B$57:$E$57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(2)'!$B$59:$E$59</c:f>
              <c:numCache>
                <c:formatCode>General</c:formatCode>
                <c:ptCount val="4"/>
                <c:pt idx="0">
                  <c:v>32.31</c:v>
                </c:pt>
                <c:pt idx="1">
                  <c:v>29.56</c:v>
                </c:pt>
                <c:pt idx="2">
                  <c:v>22.69</c:v>
                </c:pt>
                <c:pt idx="3">
                  <c:v>19.25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88-47FC-A305-1ADDFA07A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207535"/>
        <c:axId val="2118384367"/>
      </c:scatterChart>
      <c:valAx>
        <c:axId val="36207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18384367"/>
        <c:crosses val="autoZero"/>
        <c:crossBetween val="midCat"/>
      </c:valAx>
      <c:valAx>
        <c:axId val="211838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207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7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(2)'!$A$62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(2)'!$B$61:$E$61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(2)'!$B$62:$E$62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48-4739-9BC5-3A23A7356480}"/>
            </c:ext>
          </c:extLst>
        </c:ser>
        <c:ser>
          <c:idx val="1"/>
          <c:order val="1"/>
          <c:tx>
            <c:strRef>
              <c:f>'Sheet1 (2)'!$A$63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(2)'!$B$61:$E$61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(2)'!$B$63:$E$63</c:f>
              <c:numCache>
                <c:formatCode>General</c:formatCode>
                <c:ptCount val="4"/>
                <c:pt idx="0">
                  <c:v>94</c:v>
                </c:pt>
                <c:pt idx="1">
                  <c:v>86</c:v>
                </c:pt>
                <c:pt idx="2">
                  <c:v>66</c:v>
                </c:pt>
                <c:pt idx="3">
                  <c:v>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48-4739-9BC5-3A23A7356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517791"/>
        <c:axId val="147406111"/>
      </c:scatterChart>
      <c:valAx>
        <c:axId val="218517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7406111"/>
        <c:crosses val="autoZero"/>
        <c:crossBetween val="midCat"/>
      </c:valAx>
      <c:valAx>
        <c:axId val="147406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85177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8 </a:t>
            </a:r>
            <a:r>
              <a:rPr lang="ko-KR" altLang="en-US"/>
              <a:t>스테이지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(2)'!$A$66</c:f>
              <c:strCache>
                <c:ptCount val="1"/>
                <c:pt idx="0">
                  <c:v>자동공급갯수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(2)'!$B$65:$E$65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(2)'!$B$66:$E$66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15</c:v>
                </c:pt>
                <c:pt idx="3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CA-4498-AE6C-44A4D25D4E3F}"/>
            </c:ext>
          </c:extLst>
        </c:ser>
        <c:ser>
          <c:idx val="1"/>
          <c:order val="1"/>
          <c:tx>
            <c:strRef>
              <c:f>'Sheet1 (2)'!$A$67</c:f>
              <c:strCache>
                <c:ptCount val="1"/>
                <c:pt idx="0">
                  <c:v>플레이타임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(2)'!$B$65:$E$65</c:f>
              <c:strCache>
                <c:ptCount val="4"/>
                <c:pt idx="0">
                  <c:v>기본</c:v>
                </c:pt>
                <c:pt idx="1">
                  <c:v>노말</c:v>
                </c:pt>
                <c:pt idx="2">
                  <c:v>레어</c:v>
                </c:pt>
                <c:pt idx="3">
                  <c:v>노말+레어</c:v>
                </c:pt>
              </c:strCache>
            </c:strRef>
          </c:xVal>
          <c:yVal>
            <c:numRef>
              <c:f>'Sheet1 (2)'!$B$67:$E$67</c:f>
              <c:numCache>
                <c:formatCode>General</c:formatCode>
                <c:ptCount val="4"/>
                <c:pt idx="0">
                  <c:v>235</c:v>
                </c:pt>
                <c:pt idx="1">
                  <c:v>215</c:v>
                </c:pt>
                <c:pt idx="2">
                  <c:v>165</c:v>
                </c:pt>
                <c:pt idx="3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CA-4498-AE6C-44A4D25D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566735"/>
        <c:axId val="222089599"/>
      </c:scatterChart>
      <c:valAx>
        <c:axId val="415566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22089599"/>
        <c:crosses val="autoZero"/>
        <c:crossBetween val="midCat"/>
      </c:valAx>
      <c:valAx>
        <c:axId val="22208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5667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허들 적용 유무 관계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'Sheet1 (2)'!$A$91</c:f>
              <c:strCache>
                <c:ptCount val="1"/>
                <c:pt idx="0">
                  <c:v>허들 해결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(2)'!$B$90:$F$90</c:f>
              <c:strCache>
                <c:ptCount val="5"/>
                <c:pt idx="0">
                  <c:v>7(1)</c:v>
                </c:pt>
                <c:pt idx="1">
                  <c:v>7(2)</c:v>
                </c:pt>
                <c:pt idx="2">
                  <c:v>8(1)</c:v>
                </c:pt>
                <c:pt idx="3">
                  <c:v>8(2)</c:v>
                </c:pt>
                <c:pt idx="4">
                  <c:v>8(3)</c:v>
                </c:pt>
              </c:strCache>
            </c:strRef>
          </c:xVal>
          <c:yVal>
            <c:numRef>
              <c:f>'Sheet1 (2)'!$B$91:$F$91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90</c:v>
                </c:pt>
                <c:pt idx="4">
                  <c:v>120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B1-4B68-9E7E-F58F5DAED938}"/>
            </c:ext>
          </c:extLst>
        </c:ser>
        <c:ser>
          <c:idx val="1"/>
          <c:order val="1"/>
          <c:tx>
            <c:strRef>
              <c:f>'Sheet1 (2)'!$A$92</c:f>
              <c:strCache>
                <c:ptCount val="1"/>
                <c:pt idx="0">
                  <c:v>허들 미해결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'Sheet1 (2)'!$B$90:$F$90</c:f>
              <c:strCache>
                <c:ptCount val="5"/>
                <c:pt idx="0">
                  <c:v>7(1)</c:v>
                </c:pt>
                <c:pt idx="1">
                  <c:v>7(2)</c:v>
                </c:pt>
                <c:pt idx="2">
                  <c:v>8(1)</c:v>
                </c:pt>
                <c:pt idx="3">
                  <c:v>8(2)</c:v>
                </c:pt>
                <c:pt idx="4">
                  <c:v>8(3)</c:v>
                </c:pt>
              </c:strCache>
            </c:strRef>
          </c:xVal>
          <c:yVal>
            <c:numRef>
              <c:f>'Sheet1 (2)'!$B$92:$F$92</c:f>
              <c:numCache>
                <c:formatCode>General</c:formatCode>
                <c:ptCount val="5"/>
                <c:pt idx="0">
                  <c:v>50</c:v>
                </c:pt>
                <c:pt idx="1">
                  <c:v>192</c:v>
                </c:pt>
                <c:pt idx="2">
                  <c:v>194</c:v>
                </c:pt>
                <c:pt idx="3">
                  <c:v>1165</c:v>
                </c:pt>
                <c:pt idx="4">
                  <c:v>3097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B1-4B68-9E7E-F58F5DAED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575295"/>
        <c:axId val="415981391"/>
      </c:scatterChart>
      <c:valAx>
        <c:axId val="422575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5981391"/>
        <c:crosses val="autoZero"/>
        <c:crossBetween val="midCat"/>
      </c:valAx>
      <c:valAx>
        <c:axId val="41598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22575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430893</xdr:colOff>
      <xdr:row>21</xdr:row>
      <xdr:rowOff>170542</xdr:rowOff>
    </xdr:from>
    <xdr:to>
      <xdr:col>8</xdr:col>
      <xdr:colOff>1011464</xdr:colOff>
      <xdr:row>34</xdr:row>
      <xdr:rowOff>83456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27C8638A-8334-B7B4-83A2-450F40BDDA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1292678</xdr:colOff>
      <xdr:row>21</xdr:row>
      <xdr:rowOff>161471</xdr:rowOff>
    </xdr:from>
    <xdr:to>
      <xdr:col>12</xdr:col>
      <xdr:colOff>376464</xdr:colOff>
      <xdr:row>34</xdr:row>
      <xdr:rowOff>74385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CC0D9717-AC27-1E41-1146-97DA968DB4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576035</xdr:colOff>
      <xdr:row>21</xdr:row>
      <xdr:rowOff>143328</xdr:rowOff>
    </xdr:from>
    <xdr:to>
      <xdr:col>15</xdr:col>
      <xdr:colOff>966106</xdr:colOff>
      <xdr:row>34</xdr:row>
      <xdr:rowOff>56242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7697B876-3AB1-448F-D3BB-EF9306A774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430893</xdr:colOff>
      <xdr:row>37</xdr:row>
      <xdr:rowOff>215899</xdr:rowOff>
    </xdr:from>
    <xdr:to>
      <xdr:col>8</xdr:col>
      <xdr:colOff>1011464</xdr:colOff>
      <xdr:row>50</xdr:row>
      <xdr:rowOff>128814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1582454A-68FD-949E-EB91-9F33861057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1283607</xdr:colOff>
      <xdr:row>37</xdr:row>
      <xdr:rowOff>215900</xdr:rowOff>
    </xdr:from>
    <xdr:to>
      <xdr:col>12</xdr:col>
      <xdr:colOff>367393</xdr:colOff>
      <xdr:row>50</xdr:row>
      <xdr:rowOff>128815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id="{1B24D52A-E522-2784-BDE2-70E749D4D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612322</xdr:colOff>
      <xdr:row>37</xdr:row>
      <xdr:rowOff>215900</xdr:rowOff>
    </xdr:from>
    <xdr:to>
      <xdr:col>15</xdr:col>
      <xdr:colOff>1002393</xdr:colOff>
      <xdr:row>50</xdr:row>
      <xdr:rowOff>128815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6774230B-0DCD-43E7-57B5-C172580C7D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367393</xdr:colOff>
      <xdr:row>54</xdr:row>
      <xdr:rowOff>70757</xdr:rowOff>
    </xdr:from>
    <xdr:to>
      <xdr:col>8</xdr:col>
      <xdr:colOff>947964</xdr:colOff>
      <xdr:row>66</xdr:row>
      <xdr:rowOff>201385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F6E15C7A-95CF-B9B8-EC34-3431C61056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1229178</xdr:colOff>
      <xdr:row>54</xdr:row>
      <xdr:rowOff>52615</xdr:rowOff>
    </xdr:from>
    <xdr:to>
      <xdr:col>12</xdr:col>
      <xdr:colOff>312964</xdr:colOff>
      <xdr:row>66</xdr:row>
      <xdr:rowOff>183243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0B137EE1-AF9F-2547-F12F-5957F1B68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621393</xdr:colOff>
      <xdr:row>54</xdr:row>
      <xdr:rowOff>52615</xdr:rowOff>
    </xdr:from>
    <xdr:to>
      <xdr:col>15</xdr:col>
      <xdr:colOff>1011464</xdr:colOff>
      <xdr:row>66</xdr:row>
      <xdr:rowOff>183243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942D34A3-5FCF-8667-3159-49BED6448F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1056822</xdr:colOff>
      <xdr:row>79</xdr:row>
      <xdr:rowOff>79828</xdr:rowOff>
    </xdr:from>
    <xdr:to>
      <xdr:col>10</xdr:col>
      <xdr:colOff>231322</xdr:colOff>
      <xdr:row>91</xdr:row>
      <xdr:rowOff>210457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id="{C950926E-4F7D-F466-C525-4857650458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E645-7656-45AF-8EED-987B338EB14A}">
  <dimension ref="A1:O92"/>
  <sheetViews>
    <sheetView tabSelected="1" topLeftCell="A76" zoomScale="70" zoomScaleNormal="70" workbookViewId="0">
      <selection activeCell="A93" sqref="A93"/>
    </sheetView>
  </sheetViews>
  <sheetFormatPr defaultRowHeight="17" x14ac:dyDescent="0.45"/>
  <cols>
    <col min="1" max="1" width="18.33203125" bestFit="1" customWidth="1"/>
    <col min="2" max="2" width="23.83203125" customWidth="1"/>
    <col min="3" max="3" width="14.25" bestFit="1" customWidth="1"/>
    <col min="4" max="4" width="13" bestFit="1" customWidth="1"/>
    <col min="6" max="6" width="17.25" bestFit="1" customWidth="1"/>
    <col min="7" max="7" width="17.83203125" bestFit="1" customWidth="1"/>
    <col min="8" max="8" width="17.25" bestFit="1" customWidth="1"/>
    <col min="9" max="10" width="17.83203125" bestFit="1" customWidth="1"/>
    <col min="11" max="11" width="27.58203125" bestFit="1" customWidth="1"/>
    <col min="13" max="13" width="21.75" customWidth="1"/>
    <col min="14" max="15" width="16.5" bestFit="1" customWidth="1"/>
    <col min="16" max="16" width="21.5" bestFit="1" customWidth="1"/>
  </cols>
  <sheetData>
    <row r="1" spans="1:13" x14ac:dyDescent="0.45">
      <c r="A1" s="3" t="s">
        <v>0</v>
      </c>
      <c r="B1" s="3" t="s">
        <v>5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6</v>
      </c>
    </row>
    <row r="2" spans="1:13" x14ac:dyDescent="0.45">
      <c r="A2" s="2">
        <v>6</v>
      </c>
      <c r="B2" s="2">
        <v>7200</v>
      </c>
      <c r="C2" s="2">
        <v>2700</v>
      </c>
      <c r="D2" s="2">
        <v>7200</v>
      </c>
      <c r="E2" s="2">
        <v>7200</v>
      </c>
      <c r="F2" s="2">
        <v>7200</v>
      </c>
      <c r="G2" s="2">
        <v>1</v>
      </c>
      <c r="M2" s="1"/>
    </row>
    <row r="3" spans="1:13" x14ac:dyDescent="0.45">
      <c r="M3" s="1"/>
    </row>
    <row r="5" spans="1:13" x14ac:dyDescent="0.45">
      <c r="A5" s="26" t="s">
        <v>10</v>
      </c>
      <c r="B5" s="26"/>
      <c r="C5" s="26"/>
      <c r="D5" s="26"/>
      <c r="E5" s="26"/>
      <c r="F5" s="26"/>
      <c r="G5" s="26"/>
      <c r="H5" s="26"/>
      <c r="I5" s="26"/>
      <c r="J5" s="26"/>
    </row>
    <row r="6" spans="1:13" x14ac:dyDescent="0.45">
      <c r="A6" s="27" t="s">
        <v>18</v>
      </c>
      <c r="B6" s="27"/>
      <c r="C6" s="31" t="s">
        <v>38</v>
      </c>
      <c r="D6" s="31"/>
      <c r="E6" s="31" t="s">
        <v>9</v>
      </c>
      <c r="F6" s="31"/>
      <c r="G6" s="31" t="s">
        <v>19</v>
      </c>
      <c r="H6" s="31"/>
      <c r="I6" s="27" t="s">
        <v>8</v>
      </c>
      <c r="J6" s="27"/>
    </row>
    <row r="7" spans="1:13" x14ac:dyDescent="0.45">
      <c r="A7" s="29">
        <v>360</v>
      </c>
      <c r="B7" s="29"/>
      <c r="C7" s="30">
        <v>0</v>
      </c>
      <c r="D7" s="30"/>
      <c r="E7" s="31">
        <f>A7-C7</f>
        <v>360</v>
      </c>
      <c r="F7" s="31"/>
      <c r="G7" s="32">
        <f>C7/A7</f>
        <v>0</v>
      </c>
      <c r="H7" s="32"/>
      <c r="I7" s="26">
        <v>1</v>
      </c>
      <c r="J7" s="26"/>
    </row>
    <row r="11" spans="1:13" x14ac:dyDescent="0.45">
      <c r="I11" s="4"/>
    </row>
    <row r="13" spans="1:13" x14ac:dyDescent="0.45">
      <c r="A13" s="27" t="s">
        <v>7</v>
      </c>
      <c r="B13" s="27"/>
      <c r="C13" s="27"/>
    </row>
    <row r="14" spans="1:13" x14ac:dyDescent="0.45">
      <c r="A14" s="26">
        <f>A2/G2</f>
        <v>6</v>
      </c>
      <c r="B14" s="26"/>
      <c r="C14" s="26"/>
    </row>
    <row r="16" spans="1:13" x14ac:dyDescent="0.45">
      <c r="A16" s="26" t="s">
        <v>11</v>
      </c>
      <c r="B16" s="26"/>
      <c r="C16" s="2" t="s">
        <v>15</v>
      </c>
      <c r="D16" s="26" t="s">
        <v>33</v>
      </c>
      <c r="E16" s="26"/>
      <c r="F16" s="26"/>
      <c r="G16" s="26" t="s">
        <v>14</v>
      </c>
      <c r="H16" s="26"/>
      <c r="I16" s="2" t="s">
        <v>12</v>
      </c>
      <c r="J16" s="2" t="s">
        <v>13</v>
      </c>
      <c r="K16" s="26" t="s">
        <v>16</v>
      </c>
      <c r="L16" s="26"/>
      <c r="M16" s="2" t="s">
        <v>17</v>
      </c>
    </row>
    <row r="17" spans="1:15" x14ac:dyDescent="0.45">
      <c r="A17" s="27">
        <f>SUM(B2:F2)</f>
        <v>31500</v>
      </c>
      <c r="B17" s="27"/>
      <c r="C17" s="6">
        <f>I17/E7</f>
        <v>525</v>
      </c>
      <c r="D17" s="28">
        <f>C17*I7</f>
        <v>525</v>
      </c>
      <c r="E17" s="28"/>
      <c r="F17" s="28"/>
      <c r="G17" s="28">
        <f>A17-D17</f>
        <v>30975</v>
      </c>
      <c r="H17" s="28"/>
      <c r="I17" s="3">
        <f>A17*A14</f>
        <v>189000</v>
      </c>
      <c r="J17" s="3">
        <f>I17/60</f>
        <v>3150</v>
      </c>
      <c r="K17" s="28">
        <f>G17*A14</f>
        <v>185850</v>
      </c>
      <c r="L17" s="28"/>
      <c r="M17" s="5">
        <f>K17/60</f>
        <v>3097.5</v>
      </c>
    </row>
    <row r="20" spans="1:15" x14ac:dyDescent="0.45">
      <c r="A20" s="3" t="s">
        <v>20</v>
      </c>
      <c r="B20" s="3" t="s">
        <v>21</v>
      </c>
    </row>
    <row r="21" spans="1:15" x14ac:dyDescent="0.45">
      <c r="A21" s="7">
        <f>I17-K17</f>
        <v>3150</v>
      </c>
      <c r="B21" s="8">
        <f>A21/I17</f>
        <v>1.6666666666666666E-2</v>
      </c>
    </row>
    <row r="23" spans="1:15" x14ac:dyDescent="0.45">
      <c r="B23" s="21" t="s">
        <v>37</v>
      </c>
      <c r="C23" s="22"/>
      <c r="D23" s="22"/>
      <c r="E23" s="23"/>
    </row>
    <row r="24" spans="1:15" x14ac:dyDescent="0.45">
      <c r="B24" s="18" t="s">
        <v>26</v>
      </c>
      <c r="C24" s="19"/>
      <c r="D24" s="19"/>
      <c r="E24" s="20"/>
    </row>
    <row r="25" spans="1:15" s="15" customFormat="1" x14ac:dyDescent="0.45">
      <c r="B25" s="10" t="s">
        <v>22</v>
      </c>
      <c r="C25" s="10" t="s">
        <v>23</v>
      </c>
      <c r="D25" s="10" t="s">
        <v>24</v>
      </c>
      <c r="E25" s="10" t="s">
        <v>25</v>
      </c>
      <c r="F25"/>
      <c r="G25"/>
      <c r="H25"/>
      <c r="I25"/>
      <c r="J25"/>
      <c r="K25"/>
      <c r="L25"/>
      <c r="M25"/>
      <c r="N25"/>
      <c r="O25"/>
    </row>
    <row r="26" spans="1:15" x14ac:dyDescent="0.45">
      <c r="A26" t="s">
        <v>73</v>
      </c>
      <c r="B26" s="9">
        <v>1</v>
      </c>
      <c r="C26" s="9">
        <v>5</v>
      </c>
      <c r="D26" s="9">
        <v>15</v>
      </c>
      <c r="E26" s="9">
        <v>20</v>
      </c>
    </row>
    <row r="27" spans="1:15" x14ac:dyDescent="0.45">
      <c r="A27" t="s">
        <v>60</v>
      </c>
      <c r="B27" s="9">
        <v>32.450000000000003</v>
      </c>
      <c r="C27" s="9">
        <v>30.25</v>
      </c>
      <c r="D27" s="9">
        <v>24.75</v>
      </c>
      <c r="E27" s="9">
        <v>22</v>
      </c>
    </row>
    <row r="28" spans="1:15" x14ac:dyDescent="0.45">
      <c r="B28" s="18" t="s">
        <v>27</v>
      </c>
      <c r="C28" s="19"/>
      <c r="D28" s="19"/>
      <c r="E28" s="20"/>
    </row>
    <row r="29" spans="1:15" x14ac:dyDescent="0.45">
      <c r="B29" s="10" t="s">
        <v>22</v>
      </c>
      <c r="C29" s="10" t="s">
        <v>23</v>
      </c>
      <c r="D29" s="10" t="s">
        <v>24</v>
      </c>
      <c r="E29" s="10" t="s">
        <v>25</v>
      </c>
    </row>
    <row r="30" spans="1:15" x14ac:dyDescent="0.45">
      <c r="A30" t="s">
        <v>73</v>
      </c>
      <c r="B30" s="9">
        <v>1</v>
      </c>
      <c r="C30" s="9">
        <v>5</v>
      </c>
      <c r="D30" s="9">
        <v>15</v>
      </c>
      <c r="E30" s="9">
        <v>20</v>
      </c>
    </row>
    <row r="31" spans="1:15" x14ac:dyDescent="0.45">
      <c r="A31" t="s">
        <v>60</v>
      </c>
      <c r="B31" s="9">
        <v>94.4</v>
      </c>
      <c r="C31" s="9">
        <v>88</v>
      </c>
      <c r="D31" s="9">
        <v>72</v>
      </c>
      <c r="E31" s="9">
        <v>64</v>
      </c>
    </row>
    <row r="32" spans="1:15" x14ac:dyDescent="0.45">
      <c r="B32" s="18" t="s">
        <v>28</v>
      </c>
      <c r="C32" s="19"/>
      <c r="D32" s="19"/>
      <c r="E32" s="20"/>
    </row>
    <row r="33" spans="1:5" x14ac:dyDescent="0.45">
      <c r="B33" s="10" t="s">
        <v>22</v>
      </c>
      <c r="C33" s="10" t="s">
        <v>23</v>
      </c>
      <c r="D33" s="10" t="s">
        <v>24</v>
      </c>
      <c r="E33" s="10" t="s">
        <v>25</v>
      </c>
    </row>
    <row r="34" spans="1:5" x14ac:dyDescent="0.45">
      <c r="A34" t="s">
        <v>73</v>
      </c>
      <c r="B34" s="9">
        <v>1</v>
      </c>
      <c r="C34" s="9">
        <v>5</v>
      </c>
      <c r="D34" s="9">
        <v>15</v>
      </c>
      <c r="E34" s="9">
        <v>20</v>
      </c>
    </row>
    <row r="35" spans="1:5" x14ac:dyDescent="0.45">
      <c r="A35" t="s">
        <v>60</v>
      </c>
      <c r="B35" s="9">
        <v>236</v>
      </c>
      <c r="C35" s="9">
        <v>220</v>
      </c>
      <c r="D35" s="9">
        <v>180</v>
      </c>
      <c r="E35" s="9">
        <v>160</v>
      </c>
    </row>
    <row r="39" spans="1:5" x14ac:dyDescent="0.45">
      <c r="B39" s="21" t="s">
        <v>36</v>
      </c>
      <c r="C39" s="22"/>
      <c r="D39" s="22"/>
      <c r="E39" s="23"/>
    </row>
    <row r="40" spans="1:5" x14ac:dyDescent="0.45">
      <c r="B40" s="18" t="s">
        <v>26</v>
      </c>
      <c r="C40" s="19"/>
      <c r="D40" s="19"/>
      <c r="E40" s="20"/>
    </row>
    <row r="41" spans="1:5" x14ac:dyDescent="0.45">
      <c r="B41" s="10" t="s">
        <v>22</v>
      </c>
      <c r="C41" s="10" t="s">
        <v>23</v>
      </c>
      <c r="D41" s="10" t="s">
        <v>24</v>
      </c>
      <c r="E41" s="10" t="s">
        <v>25</v>
      </c>
    </row>
    <row r="42" spans="1:5" x14ac:dyDescent="0.45">
      <c r="A42" t="s">
        <v>73</v>
      </c>
      <c r="B42" s="9">
        <v>1</v>
      </c>
      <c r="C42" s="9">
        <v>5</v>
      </c>
      <c r="D42" s="9">
        <v>15</v>
      </c>
      <c r="E42" s="9">
        <v>20</v>
      </c>
    </row>
    <row r="43" spans="1:5" x14ac:dyDescent="0.45">
      <c r="A43" t="s">
        <v>60</v>
      </c>
      <c r="B43" s="9">
        <v>32.39</v>
      </c>
      <c r="C43" s="9">
        <v>29.94</v>
      </c>
      <c r="D43" s="9">
        <v>23.83</v>
      </c>
      <c r="E43" s="9">
        <v>20.78</v>
      </c>
    </row>
    <row r="44" spans="1:5" x14ac:dyDescent="0.45">
      <c r="B44" s="18" t="s">
        <v>27</v>
      </c>
      <c r="C44" s="19"/>
      <c r="D44" s="19"/>
      <c r="E44" s="20"/>
    </row>
    <row r="45" spans="1:5" x14ac:dyDescent="0.45">
      <c r="B45" s="10" t="s">
        <v>22</v>
      </c>
      <c r="C45" s="10" t="s">
        <v>23</v>
      </c>
      <c r="D45" s="10" t="s">
        <v>24</v>
      </c>
      <c r="E45" s="10" t="s">
        <v>25</v>
      </c>
    </row>
    <row r="46" spans="1:5" x14ac:dyDescent="0.45">
      <c r="A46" t="s">
        <v>73</v>
      </c>
      <c r="B46" s="9">
        <v>1</v>
      </c>
      <c r="C46" s="9">
        <v>5</v>
      </c>
      <c r="D46" s="9">
        <v>15</v>
      </c>
      <c r="E46" s="9">
        <v>20</v>
      </c>
    </row>
    <row r="47" spans="1:5" x14ac:dyDescent="0.45">
      <c r="A47" t="s">
        <v>60</v>
      </c>
      <c r="B47" s="9">
        <v>94.22</v>
      </c>
      <c r="C47" s="9">
        <v>87.11</v>
      </c>
      <c r="D47" s="9">
        <v>69.33</v>
      </c>
      <c r="E47" s="9">
        <v>60.44</v>
      </c>
    </row>
    <row r="48" spans="1:5" x14ac:dyDescent="0.45">
      <c r="B48" s="18" t="s">
        <v>28</v>
      </c>
      <c r="C48" s="19"/>
      <c r="D48" s="19"/>
      <c r="E48" s="20"/>
    </row>
    <row r="49" spans="1:5" x14ac:dyDescent="0.45">
      <c r="B49" s="10" t="s">
        <v>22</v>
      </c>
      <c r="C49" s="10" t="s">
        <v>23</v>
      </c>
      <c r="D49" s="10" t="s">
        <v>24</v>
      </c>
      <c r="E49" s="10" t="s">
        <v>25</v>
      </c>
    </row>
    <row r="50" spans="1:5" x14ac:dyDescent="0.45">
      <c r="A50" t="s">
        <v>73</v>
      </c>
      <c r="B50" s="9">
        <v>1</v>
      </c>
      <c r="C50" s="9">
        <v>5</v>
      </c>
      <c r="D50" s="9">
        <v>15</v>
      </c>
      <c r="E50" s="9">
        <v>20</v>
      </c>
    </row>
    <row r="51" spans="1:5" x14ac:dyDescent="0.45">
      <c r="A51" t="s">
        <v>60</v>
      </c>
      <c r="B51" s="9">
        <v>235.56</v>
      </c>
      <c r="C51" s="9">
        <v>217.78</v>
      </c>
      <c r="D51" s="9">
        <v>173.33</v>
      </c>
      <c r="E51" s="9">
        <v>151.11000000000001</v>
      </c>
    </row>
    <row r="55" spans="1:5" x14ac:dyDescent="0.45">
      <c r="B55" s="21" t="s">
        <v>35</v>
      </c>
      <c r="C55" s="22"/>
      <c r="D55" s="22"/>
      <c r="E55" s="23"/>
    </row>
    <row r="56" spans="1:5" x14ac:dyDescent="0.45">
      <c r="B56" s="18" t="s">
        <v>26</v>
      </c>
      <c r="C56" s="19"/>
      <c r="D56" s="19"/>
      <c r="E56" s="20"/>
    </row>
    <row r="57" spans="1:5" x14ac:dyDescent="0.45">
      <c r="B57" s="10" t="s">
        <v>22</v>
      </c>
      <c r="C57" s="10" t="s">
        <v>23</v>
      </c>
      <c r="D57" s="10" t="s">
        <v>24</v>
      </c>
      <c r="E57" s="10" t="s">
        <v>25</v>
      </c>
    </row>
    <row r="58" spans="1:5" x14ac:dyDescent="0.45">
      <c r="A58" t="s">
        <v>73</v>
      </c>
      <c r="B58" s="9">
        <v>1</v>
      </c>
      <c r="C58" s="9">
        <v>5</v>
      </c>
      <c r="D58" s="9">
        <v>15</v>
      </c>
      <c r="E58" s="9">
        <v>20</v>
      </c>
    </row>
    <row r="59" spans="1:5" x14ac:dyDescent="0.45">
      <c r="A59" t="s">
        <v>60</v>
      </c>
      <c r="B59" s="9">
        <v>32.31</v>
      </c>
      <c r="C59" s="9">
        <v>29.56</v>
      </c>
      <c r="D59" s="9">
        <v>22.69</v>
      </c>
      <c r="E59" s="9">
        <v>19.25</v>
      </c>
    </row>
    <row r="60" spans="1:5" x14ac:dyDescent="0.45">
      <c r="B60" s="18" t="s">
        <v>27</v>
      </c>
      <c r="C60" s="19"/>
      <c r="D60" s="19"/>
      <c r="E60" s="20"/>
    </row>
    <row r="61" spans="1:5" x14ac:dyDescent="0.45">
      <c r="B61" s="10" t="s">
        <v>22</v>
      </c>
      <c r="C61" s="10" t="s">
        <v>23</v>
      </c>
      <c r="D61" s="10" t="s">
        <v>24</v>
      </c>
      <c r="E61" s="10" t="s">
        <v>25</v>
      </c>
    </row>
    <row r="62" spans="1:5" x14ac:dyDescent="0.45">
      <c r="A62" t="s">
        <v>73</v>
      </c>
      <c r="B62" s="9">
        <v>1</v>
      </c>
      <c r="C62" s="9">
        <v>5</v>
      </c>
      <c r="D62" s="9">
        <v>15</v>
      </c>
      <c r="E62" s="9">
        <v>20</v>
      </c>
    </row>
    <row r="63" spans="1:5" x14ac:dyDescent="0.45">
      <c r="A63" t="s">
        <v>60</v>
      </c>
      <c r="B63" s="9">
        <v>94</v>
      </c>
      <c r="C63" s="9">
        <v>86</v>
      </c>
      <c r="D63" s="9">
        <v>66</v>
      </c>
      <c r="E63" s="9">
        <v>56</v>
      </c>
    </row>
    <row r="64" spans="1:5" x14ac:dyDescent="0.45">
      <c r="B64" s="18" t="s">
        <v>28</v>
      </c>
      <c r="C64" s="19"/>
      <c r="D64" s="19"/>
      <c r="E64" s="20"/>
    </row>
    <row r="65" spans="1:11" x14ac:dyDescent="0.45">
      <c r="B65" s="10" t="s">
        <v>22</v>
      </c>
      <c r="C65" s="10" t="s">
        <v>23</v>
      </c>
      <c r="D65" s="10" t="s">
        <v>24</v>
      </c>
      <c r="E65" s="10" t="s">
        <v>25</v>
      </c>
    </row>
    <row r="66" spans="1:11" x14ac:dyDescent="0.45">
      <c r="A66" t="s">
        <v>73</v>
      </c>
      <c r="B66" s="9">
        <v>1</v>
      </c>
      <c r="C66" s="9">
        <v>5</v>
      </c>
      <c r="D66" s="9">
        <v>15</v>
      </c>
      <c r="E66" s="9">
        <v>20</v>
      </c>
    </row>
    <row r="67" spans="1:11" x14ac:dyDescent="0.45">
      <c r="A67" t="s">
        <v>60</v>
      </c>
      <c r="B67" s="9">
        <v>235</v>
      </c>
      <c r="C67" s="9">
        <v>215</v>
      </c>
      <c r="D67" s="9">
        <v>165</v>
      </c>
      <c r="E67" s="9">
        <v>140</v>
      </c>
    </row>
    <row r="70" spans="1:11" x14ac:dyDescent="0.45">
      <c r="A70" s="11" t="s">
        <v>42</v>
      </c>
      <c r="B70" s="12"/>
      <c r="C70" s="12"/>
      <c r="D70" s="12"/>
      <c r="E70" s="12"/>
      <c r="F70" s="12"/>
      <c r="G70" s="12"/>
      <c r="H70" s="12"/>
      <c r="I70" s="12"/>
      <c r="J70" s="12"/>
      <c r="K70" s="13"/>
    </row>
    <row r="71" spans="1:11" x14ac:dyDescent="0.45">
      <c r="A71" s="9" t="s">
        <v>53</v>
      </c>
      <c r="B71" s="9" t="s">
        <v>43</v>
      </c>
      <c r="C71" s="9" t="s">
        <v>44</v>
      </c>
      <c r="D71" s="9" t="s">
        <v>45</v>
      </c>
      <c r="E71" s="9" t="s">
        <v>46</v>
      </c>
      <c r="F71" s="9" t="s">
        <v>47</v>
      </c>
      <c r="G71" s="9" t="s">
        <v>48</v>
      </c>
      <c r="H71" s="9" t="s">
        <v>49</v>
      </c>
      <c r="I71" s="9" t="s">
        <v>50</v>
      </c>
      <c r="J71" s="9" t="s">
        <v>51</v>
      </c>
      <c r="K71" s="9" t="s">
        <v>52</v>
      </c>
    </row>
    <row r="72" spans="1:11" x14ac:dyDescent="0.45">
      <c r="A72" s="9" t="s">
        <v>54</v>
      </c>
      <c r="B72" s="9">
        <v>100</v>
      </c>
      <c r="C72" s="9">
        <v>10</v>
      </c>
      <c r="D72" s="9">
        <v>13</v>
      </c>
      <c r="E72" s="9">
        <v>18</v>
      </c>
      <c r="F72" s="9">
        <v>29</v>
      </c>
      <c r="G72" s="9">
        <v>42</v>
      </c>
      <c r="H72" s="9">
        <v>59</v>
      </c>
      <c r="I72" s="9">
        <v>78</v>
      </c>
      <c r="J72" s="9">
        <v>101</v>
      </c>
      <c r="K72" s="9">
        <v>132</v>
      </c>
    </row>
    <row r="73" spans="1:11" x14ac:dyDescent="0.45">
      <c r="A73" s="9" t="s">
        <v>55</v>
      </c>
      <c r="B73" s="9">
        <v>5</v>
      </c>
      <c r="C73" s="9">
        <v>6</v>
      </c>
      <c r="D73" s="9">
        <v>7</v>
      </c>
      <c r="E73" s="9">
        <v>8</v>
      </c>
      <c r="F73" s="9">
        <v>10</v>
      </c>
      <c r="G73" s="9">
        <v>12</v>
      </c>
      <c r="H73" s="9">
        <v>14</v>
      </c>
      <c r="I73" s="9">
        <v>16</v>
      </c>
      <c r="J73" s="9">
        <v>18</v>
      </c>
      <c r="K73" s="9">
        <v>20</v>
      </c>
    </row>
    <row r="74" spans="1:11" x14ac:dyDescent="0.45">
      <c r="A74" s="9" t="s">
        <v>56</v>
      </c>
      <c r="B74" s="9">
        <v>1.1000000000000001</v>
      </c>
      <c r="C74" s="9">
        <v>1.2</v>
      </c>
      <c r="D74" s="9">
        <v>1.3</v>
      </c>
      <c r="E74" s="9">
        <v>1.4</v>
      </c>
      <c r="F74" s="9">
        <v>1.5</v>
      </c>
      <c r="G74" s="9">
        <v>1.6</v>
      </c>
      <c r="H74" s="9">
        <v>1.7</v>
      </c>
      <c r="I74" s="9">
        <v>1.8</v>
      </c>
      <c r="J74" s="9">
        <v>1.9</v>
      </c>
      <c r="K74" s="9">
        <v>2</v>
      </c>
    </row>
    <row r="75" spans="1:11" x14ac:dyDescent="0.45">
      <c r="A75" s="9" t="s">
        <v>57</v>
      </c>
      <c r="B75" s="9">
        <v>0.9</v>
      </c>
      <c r="C75" s="9">
        <v>0.8</v>
      </c>
      <c r="D75" s="9">
        <v>0.7</v>
      </c>
      <c r="E75" s="9">
        <v>0.6</v>
      </c>
      <c r="F75" s="9">
        <v>0.5</v>
      </c>
      <c r="G75" s="9">
        <v>0.45</v>
      </c>
      <c r="H75" s="9">
        <v>0.4</v>
      </c>
      <c r="I75" s="9">
        <v>0.35</v>
      </c>
      <c r="J75" s="9">
        <v>0.3</v>
      </c>
      <c r="K75" s="9">
        <v>0.2</v>
      </c>
    </row>
    <row r="76" spans="1:11" x14ac:dyDescent="0.45">
      <c r="A76" s="9" t="s">
        <v>58</v>
      </c>
      <c r="B76" s="9">
        <v>1</v>
      </c>
      <c r="C76" s="9">
        <v>2</v>
      </c>
      <c r="D76" s="9">
        <v>3</v>
      </c>
      <c r="E76" s="9">
        <v>4</v>
      </c>
      <c r="F76" s="9">
        <v>5</v>
      </c>
      <c r="G76" s="9">
        <v>6</v>
      </c>
      <c r="H76" s="9">
        <v>7</v>
      </c>
      <c r="I76" s="9">
        <v>8</v>
      </c>
      <c r="J76" s="9">
        <v>9</v>
      </c>
      <c r="K76" s="9">
        <v>10</v>
      </c>
    </row>
    <row r="79" spans="1:11" x14ac:dyDescent="0.45">
      <c r="A79" s="2"/>
      <c r="B79" s="16" t="s">
        <v>27</v>
      </c>
      <c r="C79" s="17"/>
      <c r="D79" s="11" t="s">
        <v>28</v>
      </c>
      <c r="E79" s="12"/>
      <c r="F79" s="13"/>
    </row>
    <row r="80" spans="1:11" x14ac:dyDescent="0.45">
      <c r="A80" s="9" t="s">
        <v>59</v>
      </c>
      <c r="B80" s="9" t="s">
        <v>43</v>
      </c>
      <c r="C80" s="9" t="s">
        <v>62</v>
      </c>
      <c r="D80" s="9" t="s">
        <v>63</v>
      </c>
      <c r="E80" s="9" t="s">
        <v>64</v>
      </c>
      <c r="F80" s="9" t="s">
        <v>65</v>
      </c>
    </row>
    <row r="81" spans="1:6" x14ac:dyDescent="0.45">
      <c r="A81" s="14" t="s">
        <v>5</v>
      </c>
      <c r="B81" s="14">
        <v>120</v>
      </c>
      <c r="C81" s="14">
        <f>120*5</f>
        <v>600</v>
      </c>
      <c r="D81" s="14">
        <v>450</v>
      </c>
      <c r="E81" s="14">
        <v>2700</v>
      </c>
      <c r="F81" s="14">
        <v>7200</v>
      </c>
    </row>
    <row r="82" spans="1:6" x14ac:dyDescent="0.45">
      <c r="A82" s="9" t="s">
        <v>1</v>
      </c>
      <c r="B82" s="9">
        <v>48</v>
      </c>
      <c r="C82" s="9">
        <v>160</v>
      </c>
      <c r="D82" s="9">
        <v>175</v>
      </c>
      <c r="E82" s="9">
        <v>1050</v>
      </c>
      <c r="F82" s="9">
        <v>2700</v>
      </c>
    </row>
    <row r="83" spans="1:6" x14ac:dyDescent="0.45">
      <c r="A83" s="9" t="s">
        <v>4</v>
      </c>
      <c r="B83" s="9">
        <v>120</v>
      </c>
      <c r="C83" s="9">
        <v>400</v>
      </c>
      <c r="D83" s="9">
        <v>450</v>
      </c>
      <c r="E83" s="9">
        <v>2700</v>
      </c>
      <c r="F83" s="9">
        <v>7200</v>
      </c>
    </row>
    <row r="84" spans="1:6" x14ac:dyDescent="0.45">
      <c r="A84" s="9" t="s">
        <v>2</v>
      </c>
      <c r="B84" s="9">
        <v>120</v>
      </c>
      <c r="C84" s="9">
        <v>400</v>
      </c>
      <c r="D84" s="9">
        <v>450</v>
      </c>
      <c r="E84" s="9">
        <v>2700</v>
      </c>
      <c r="F84" s="9">
        <v>7200</v>
      </c>
    </row>
    <row r="85" spans="1:6" x14ac:dyDescent="0.45">
      <c r="A85" s="9" t="s">
        <v>3</v>
      </c>
      <c r="B85" s="9">
        <v>120</v>
      </c>
      <c r="C85" s="9">
        <v>400</v>
      </c>
      <c r="D85" s="9">
        <v>450</v>
      </c>
      <c r="E85" s="9">
        <v>2700</v>
      </c>
      <c r="F85" s="9">
        <v>7200</v>
      </c>
    </row>
    <row r="86" spans="1:6" x14ac:dyDescent="0.45">
      <c r="A86" s="9" t="s">
        <v>61</v>
      </c>
      <c r="B86" s="9">
        <v>50</v>
      </c>
      <c r="C86" s="9">
        <v>40</v>
      </c>
      <c r="D86" s="9">
        <v>30</v>
      </c>
      <c r="E86" s="9">
        <v>90</v>
      </c>
      <c r="F86" s="9">
        <v>120</v>
      </c>
    </row>
    <row r="87" spans="1:6" x14ac:dyDescent="0.45">
      <c r="A87" s="9" t="s">
        <v>61</v>
      </c>
      <c r="B87" s="9">
        <v>50</v>
      </c>
      <c r="C87" s="9">
        <v>192</v>
      </c>
      <c r="D87" s="9">
        <v>194</v>
      </c>
      <c r="E87" s="9">
        <v>1165</v>
      </c>
      <c r="F87" s="9">
        <v>3097</v>
      </c>
    </row>
    <row r="88" spans="1:6" x14ac:dyDescent="0.45">
      <c r="A88" s="40"/>
      <c r="B88" s="40"/>
      <c r="C88" s="40"/>
      <c r="D88" s="40"/>
      <c r="E88" s="40"/>
      <c r="F88" s="40"/>
    </row>
    <row r="90" spans="1:6" x14ac:dyDescent="0.45">
      <c r="A90" s="9"/>
      <c r="B90" s="39" t="s">
        <v>66</v>
      </c>
      <c r="C90" s="9" t="s">
        <v>67</v>
      </c>
      <c r="D90" s="9" t="s">
        <v>68</v>
      </c>
      <c r="E90" s="9" t="s">
        <v>69</v>
      </c>
      <c r="F90" s="9" t="s">
        <v>70</v>
      </c>
    </row>
    <row r="91" spans="1:6" x14ac:dyDescent="0.45">
      <c r="A91" s="9" t="s">
        <v>71</v>
      </c>
      <c r="B91" s="9">
        <v>50</v>
      </c>
      <c r="C91" s="9">
        <v>40</v>
      </c>
      <c r="D91" s="9">
        <v>30</v>
      </c>
      <c r="E91" s="9">
        <v>90</v>
      </c>
      <c r="F91" s="9">
        <v>120</v>
      </c>
    </row>
    <row r="92" spans="1:6" x14ac:dyDescent="0.45">
      <c r="A92" s="9" t="s">
        <v>72</v>
      </c>
      <c r="B92" s="9">
        <v>50</v>
      </c>
      <c r="C92" s="9">
        <v>192</v>
      </c>
      <c r="D92" s="9">
        <v>194</v>
      </c>
      <c r="E92" s="9">
        <v>1165</v>
      </c>
      <c r="F92" s="9">
        <v>3097</v>
      </c>
    </row>
  </sheetData>
  <mergeCells count="34">
    <mergeCell ref="B32:E32"/>
    <mergeCell ref="B28:E28"/>
    <mergeCell ref="B23:E23"/>
    <mergeCell ref="B24:E24"/>
    <mergeCell ref="A13:C13"/>
    <mergeCell ref="A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K16:L16"/>
    <mergeCell ref="A17:B17"/>
    <mergeCell ref="D17:F17"/>
    <mergeCell ref="G17:H17"/>
    <mergeCell ref="K17:L17"/>
    <mergeCell ref="B40:E40"/>
    <mergeCell ref="A14:C14"/>
    <mergeCell ref="A16:B16"/>
    <mergeCell ref="D16:F16"/>
    <mergeCell ref="G16:H16"/>
    <mergeCell ref="B79:C79"/>
    <mergeCell ref="B39:E39"/>
    <mergeCell ref="B44:E44"/>
    <mergeCell ref="B48:E48"/>
    <mergeCell ref="B55:E55"/>
    <mergeCell ref="B56:E56"/>
    <mergeCell ref="B60:E60"/>
    <mergeCell ref="B64:E64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opLeftCell="A40" zoomScale="75" zoomScaleNormal="75" workbookViewId="0">
      <selection activeCell="G76" sqref="G76"/>
    </sheetView>
  </sheetViews>
  <sheetFormatPr defaultRowHeight="17" x14ac:dyDescent="0.45"/>
  <cols>
    <col min="1" max="1" width="18.33203125" bestFit="1" customWidth="1"/>
    <col min="2" max="2" width="23.83203125" customWidth="1"/>
    <col min="3" max="3" width="14.25" bestFit="1" customWidth="1"/>
    <col min="4" max="4" width="13" bestFit="1" customWidth="1"/>
    <col min="6" max="6" width="17.25" bestFit="1" customWidth="1"/>
    <col min="7" max="7" width="17.83203125" bestFit="1" customWidth="1"/>
    <col min="8" max="8" width="17.25" bestFit="1" customWidth="1"/>
    <col min="9" max="10" width="17.83203125" bestFit="1" customWidth="1"/>
    <col min="11" max="11" width="27.58203125" bestFit="1" customWidth="1"/>
    <col min="13" max="13" width="21.75" customWidth="1"/>
    <col min="14" max="15" width="16.5" bestFit="1" customWidth="1"/>
    <col min="16" max="16" width="21.5" bestFit="1" customWidth="1"/>
  </cols>
  <sheetData>
    <row r="1" spans="1:13" x14ac:dyDescent="0.4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</row>
    <row r="2" spans="1:13" x14ac:dyDescent="0.45">
      <c r="A2" s="2">
        <v>6</v>
      </c>
      <c r="B2" s="2">
        <v>30</v>
      </c>
      <c r="C2" s="2">
        <v>75</v>
      </c>
      <c r="D2" s="2">
        <v>75</v>
      </c>
      <c r="E2" s="2">
        <v>75</v>
      </c>
      <c r="F2" s="2">
        <v>75</v>
      </c>
      <c r="G2" s="2">
        <v>1</v>
      </c>
      <c r="M2" s="1"/>
    </row>
    <row r="3" spans="1:13" x14ac:dyDescent="0.45">
      <c r="M3" s="1"/>
    </row>
    <row r="5" spans="1:13" x14ac:dyDescent="0.45">
      <c r="A5" s="26" t="s">
        <v>10</v>
      </c>
      <c r="B5" s="26"/>
      <c r="C5" s="26"/>
      <c r="D5" s="26"/>
      <c r="E5" s="26"/>
      <c r="F5" s="26"/>
      <c r="G5" s="26"/>
      <c r="H5" s="26"/>
      <c r="I5" s="26"/>
      <c r="J5" s="26"/>
    </row>
    <row r="6" spans="1:13" x14ac:dyDescent="0.45">
      <c r="A6" s="27" t="s">
        <v>18</v>
      </c>
      <c r="B6" s="27"/>
      <c r="C6" s="31" t="s">
        <v>38</v>
      </c>
      <c r="D6" s="31"/>
      <c r="E6" s="31" t="s">
        <v>9</v>
      </c>
      <c r="F6" s="31"/>
      <c r="G6" s="31" t="s">
        <v>19</v>
      </c>
      <c r="H6" s="31"/>
      <c r="I6" s="27" t="s">
        <v>8</v>
      </c>
      <c r="J6" s="27"/>
    </row>
    <row r="7" spans="1:13" x14ac:dyDescent="0.45">
      <c r="A7" s="29">
        <v>360</v>
      </c>
      <c r="B7" s="29"/>
      <c r="C7" s="30">
        <v>72</v>
      </c>
      <c r="D7" s="30"/>
      <c r="E7" s="31">
        <f>A7-C7</f>
        <v>288</v>
      </c>
      <c r="F7" s="31"/>
      <c r="G7" s="32">
        <f>C7/A7</f>
        <v>0.2</v>
      </c>
      <c r="H7" s="32"/>
      <c r="I7" s="26">
        <v>20</v>
      </c>
      <c r="J7" s="26"/>
    </row>
    <row r="11" spans="1:13" x14ac:dyDescent="0.45">
      <c r="I11" s="4"/>
    </row>
    <row r="13" spans="1:13" x14ac:dyDescent="0.45">
      <c r="A13" s="27" t="s">
        <v>7</v>
      </c>
      <c r="B13" s="27"/>
      <c r="C13" s="27"/>
    </row>
    <row r="14" spans="1:13" x14ac:dyDescent="0.45">
      <c r="A14" s="26">
        <f>A2/G2</f>
        <v>6</v>
      </c>
      <c r="B14" s="26"/>
      <c r="C14" s="26"/>
    </row>
    <row r="16" spans="1:13" x14ac:dyDescent="0.45">
      <c r="A16" s="26" t="s">
        <v>11</v>
      </c>
      <c r="B16" s="26"/>
      <c r="C16" s="2" t="s">
        <v>15</v>
      </c>
      <c r="D16" s="26" t="s">
        <v>33</v>
      </c>
      <c r="E16" s="26"/>
      <c r="F16" s="26"/>
      <c r="G16" s="26" t="s">
        <v>14</v>
      </c>
      <c r="H16" s="26"/>
      <c r="I16" s="2" t="s">
        <v>12</v>
      </c>
      <c r="J16" s="2" t="s">
        <v>13</v>
      </c>
      <c r="K16" s="26" t="s">
        <v>16</v>
      </c>
      <c r="L16" s="26"/>
      <c r="M16" s="2" t="s">
        <v>17</v>
      </c>
    </row>
    <row r="17" spans="1:13" x14ac:dyDescent="0.45">
      <c r="A17" s="27">
        <f>SUM(B2:F2)</f>
        <v>330</v>
      </c>
      <c r="B17" s="27"/>
      <c r="C17" s="6">
        <f>I17/E7</f>
        <v>6.875</v>
      </c>
      <c r="D17" s="28">
        <f>C17*I7</f>
        <v>137.5</v>
      </c>
      <c r="E17" s="28"/>
      <c r="F17" s="28"/>
      <c r="G17" s="28">
        <f>A17-D17</f>
        <v>192.5</v>
      </c>
      <c r="H17" s="28"/>
      <c r="I17" s="3">
        <f>A17*A14</f>
        <v>1980</v>
      </c>
      <c r="J17" s="3">
        <f>I17/60</f>
        <v>33</v>
      </c>
      <c r="K17" s="28">
        <f>G17*A14</f>
        <v>1155</v>
      </c>
      <c r="L17" s="28"/>
      <c r="M17" s="5">
        <f>K17/60</f>
        <v>19.25</v>
      </c>
    </row>
    <row r="20" spans="1:13" x14ac:dyDescent="0.45">
      <c r="A20" s="3" t="s">
        <v>20</v>
      </c>
      <c r="B20" s="3" t="s">
        <v>21</v>
      </c>
    </row>
    <row r="21" spans="1:13" x14ac:dyDescent="0.45">
      <c r="A21" s="7">
        <f>I17-K17</f>
        <v>825</v>
      </c>
      <c r="B21" s="8">
        <f>A21/I17</f>
        <v>0.41666666666666669</v>
      </c>
    </row>
    <row r="23" spans="1:13" x14ac:dyDescent="0.45">
      <c r="A23" s="24" t="s">
        <v>37</v>
      </c>
      <c r="B23" s="24"/>
      <c r="C23" s="24"/>
      <c r="D23" s="24"/>
    </row>
    <row r="24" spans="1:13" x14ac:dyDescent="0.45">
      <c r="A24" s="18" t="s">
        <v>26</v>
      </c>
      <c r="B24" s="19"/>
      <c r="C24" s="19"/>
      <c r="D24" s="20"/>
    </row>
    <row r="25" spans="1:13" x14ac:dyDescent="0.45">
      <c r="A25" s="10" t="s">
        <v>22</v>
      </c>
      <c r="B25" s="10" t="s">
        <v>23</v>
      </c>
      <c r="C25" s="10" t="s">
        <v>24</v>
      </c>
      <c r="D25" s="10" t="s">
        <v>25</v>
      </c>
    </row>
    <row r="26" spans="1:13" x14ac:dyDescent="0.45">
      <c r="A26" s="9">
        <v>1</v>
      </c>
      <c r="B26" s="9">
        <v>5</v>
      </c>
      <c r="C26" s="9">
        <v>15</v>
      </c>
      <c r="D26" s="9">
        <v>20</v>
      </c>
    </row>
    <row r="27" spans="1:13" x14ac:dyDescent="0.45">
      <c r="A27" s="9">
        <v>32.450000000000003</v>
      </c>
      <c r="B27" s="9">
        <v>30.25</v>
      </c>
      <c r="C27" s="9">
        <v>24.75</v>
      </c>
      <c r="D27" s="9">
        <v>22</v>
      </c>
    </row>
    <row r="28" spans="1:13" x14ac:dyDescent="0.45">
      <c r="A28" s="25" t="s">
        <v>27</v>
      </c>
      <c r="B28" s="25"/>
      <c r="C28" s="25"/>
      <c r="D28" s="25"/>
    </row>
    <row r="29" spans="1:13" x14ac:dyDescent="0.45">
      <c r="A29" s="10" t="s">
        <v>22</v>
      </c>
      <c r="B29" s="10" t="s">
        <v>23</v>
      </c>
      <c r="C29" s="10" t="s">
        <v>24</v>
      </c>
      <c r="D29" s="10" t="s">
        <v>25</v>
      </c>
    </row>
    <row r="30" spans="1:13" x14ac:dyDescent="0.45">
      <c r="A30" s="9">
        <v>1</v>
      </c>
      <c r="B30" s="9">
        <v>5</v>
      </c>
      <c r="C30" s="9">
        <v>15</v>
      </c>
      <c r="D30" s="9">
        <v>20</v>
      </c>
    </row>
    <row r="31" spans="1:13" x14ac:dyDescent="0.45">
      <c r="A31" s="9">
        <v>94.4</v>
      </c>
      <c r="B31" s="9">
        <v>88</v>
      </c>
      <c r="C31" s="9">
        <v>72</v>
      </c>
      <c r="D31" s="9">
        <v>64</v>
      </c>
    </row>
    <row r="32" spans="1:13" x14ac:dyDescent="0.45">
      <c r="A32" s="18" t="s">
        <v>28</v>
      </c>
      <c r="B32" s="19"/>
      <c r="C32" s="19"/>
      <c r="D32" s="20"/>
    </row>
    <row r="33" spans="1:4" x14ac:dyDescent="0.45">
      <c r="A33" s="10" t="s">
        <v>22</v>
      </c>
      <c r="B33" s="10" t="s">
        <v>23</v>
      </c>
      <c r="C33" s="10" t="s">
        <v>24</v>
      </c>
      <c r="D33" s="10" t="s">
        <v>25</v>
      </c>
    </row>
    <row r="34" spans="1:4" x14ac:dyDescent="0.45">
      <c r="A34" s="9">
        <v>1</v>
      </c>
      <c r="B34" s="9">
        <v>5</v>
      </c>
      <c r="C34" s="9">
        <v>15</v>
      </c>
      <c r="D34" s="9">
        <v>20</v>
      </c>
    </row>
    <row r="35" spans="1:4" x14ac:dyDescent="0.45">
      <c r="A35" s="9">
        <v>236</v>
      </c>
      <c r="B35" s="9">
        <v>220</v>
      </c>
      <c r="C35" s="9">
        <v>180</v>
      </c>
      <c r="D35" s="9">
        <v>160</v>
      </c>
    </row>
    <row r="39" spans="1:4" x14ac:dyDescent="0.45">
      <c r="A39" s="24" t="s">
        <v>36</v>
      </c>
      <c r="B39" s="24"/>
      <c r="C39" s="24"/>
      <c r="D39" s="24"/>
    </row>
    <row r="40" spans="1:4" x14ac:dyDescent="0.45">
      <c r="A40" s="18" t="s">
        <v>26</v>
      </c>
      <c r="B40" s="19"/>
      <c r="C40" s="19"/>
      <c r="D40" s="20"/>
    </row>
    <row r="41" spans="1:4" x14ac:dyDescent="0.45">
      <c r="A41" s="10" t="s">
        <v>22</v>
      </c>
      <c r="B41" s="10" t="s">
        <v>23</v>
      </c>
      <c r="C41" s="10" t="s">
        <v>24</v>
      </c>
      <c r="D41" s="10" t="s">
        <v>25</v>
      </c>
    </row>
    <row r="42" spans="1:4" x14ac:dyDescent="0.45">
      <c r="A42" s="9">
        <v>1</v>
      </c>
      <c r="B42" s="9">
        <v>5</v>
      </c>
      <c r="C42" s="9">
        <v>15</v>
      </c>
      <c r="D42" s="9">
        <v>20</v>
      </c>
    </row>
    <row r="43" spans="1:4" x14ac:dyDescent="0.45">
      <c r="A43" s="9">
        <v>32.39</v>
      </c>
      <c r="B43" s="9">
        <v>29.94</v>
      </c>
      <c r="C43" s="9">
        <v>23.83</v>
      </c>
      <c r="D43" s="9">
        <v>20.78</v>
      </c>
    </row>
    <row r="44" spans="1:4" x14ac:dyDescent="0.45">
      <c r="A44" s="18" t="s">
        <v>27</v>
      </c>
      <c r="B44" s="19"/>
      <c r="C44" s="19"/>
      <c r="D44" s="20"/>
    </row>
    <row r="45" spans="1:4" x14ac:dyDescent="0.45">
      <c r="A45" s="10" t="s">
        <v>22</v>
      </c>
      <c r="B45" s="10" t="s">
        <v>23</v>
      </c>
      <c r="C45" s="10" t="s">
        <v>24</v>
      </c>
      <c r="D45" s="10" t="s">
        <v>25</v>
      </c>
    </row>
    <row r="46" spans="1:4" x14ac:dyDescent="0.45">
      <c r="A46" s="9">
        <v>1</v>
      </c>
      <c r="B46" s="9">
        <v>5</v>
      </c>
      <c r="C46" s="9">
        <v>15</v>
      </c>
      <c r="D46" s="9">
        <v>20</v>
      </c>
    </row>
    <row r="47" spans="1:4" x14ac:dyDescent="0.45">
      <c r="A47" s="9">
        <v>94.22</v>
      </c>
      <c r="B47" s="9">
        <v>87.11</v>
      </c>
      <c r="C47" s="9">
        <v>69.33</v>
      </c>
      <c r="D47" s="9">
        <v>60.44</v>
      </c>
    </row>
    <row r="48" spans="1:4" x14ac:dyDescent="0.45">
      <c r="A48" s="18" t="s">
        <v>28</v>
      </c>
      <c r="B48" s="19"/>
      <c r="C48" s="19"/>
      <c r="D48" s="20"/>
    </row>
    <row r="49" spans="1:4" x14ac:dyDescent="0.45">
      <c r="A49" s="10" t="s">
        <v>22</v>
      </c>
      <c r="B49" s="10" t="s">
        <v>23</v>
      </c>
      <c r="C49" s="10" t="s">
        <v>24</v>
      </c>
      <c r="D49" s="10" t="s">
        <v>25</v>
      </c>
    </row>
    <row r="50" spans="1:4" x14ac:dyDescent="0.45">
      <c r="A50" s="9">
        <v>1</v>
      </c>
      <c r="B50" s="9">
        <v>5</v>
      </c>
      <c r="C50" s="9">
        <v>15</v>
      </c>
      <c r="D50" s="9">
        <v>20</v>
      </c>
    </row>
    <row r="51" spans="1:4" x14ac:dyDescent="0.45">
      <c r="A51" s="9">
        <v>235.56</v>
      </c>
      <c r="B51" s="9">
        <v>217.78</v>
      </c>
      <c r="C51" s="9">
        <v>173.33</v>
      </c>
      <c r="D51" s="9">
        <v>151.11000000000001</v>
      </c>
    </row>
    <row r="55" spans="1:4" x14ac:dyDescent="0.45">
      <c r="A55" s="21" t="s">
        <v>35</v>
      </c>
      <c r="B55" s="22"/>
      <c r="C55" s="22"/>
      <c r="D55" s="23"/>
    </row>
    <row r="56" spans="1:4" x14ac:dyDescent="0.45">
      <c r="A56" s="18" t="s">
        <v>26</v>
      </c>
      <c r="B56" s="19"/>
      <c r="C56" s="19"/>
      <c r="D56" s="20"/>
    </row>
    <row r="57" spans="1:4" x14ac:dyDescent="0.45">
      <c r="A57" s="10" t="s">
        <v>22</v>
      </c>
      <c r="B57" s="10" t="s">
        <v>23</v>
      </c>
      <c r="C57" s="10" t="s">
        <v>24</v>
      </c>
      <c r="D57" s="10" t="s">
        <v>25</v>
      </c>
    </row>
    <row r="58" spans="1:4" x14ac:dyDescent="0.45">
      <c r="A58" s="9">
        <v>1</v>
      </c>
      <c r="B58" s="9">
        <v>5</v>
      </c>
      <c r="C58" s="9">
        <v>15</v>
      </c>
      <c r="D58" s="9">
        <v>20</v>
      </c>
    </row>
    <row r="59" spans="1:4" x14ac:dyDescent="0.45">
      <c r="A59" s="9">
        <v>32.31</v>
      </c>
      <c r="B59" s="9">
        <v>29.56</v>
      </c>
      <c r="C59" s="9">
        <v>22.69</v>
      </c>
      <c r="D59" s="9">
        <v>19.25</v>
      </c>
    </row>
    <row r="60" spans="1:4" x14ac:dyDescent="0.45">
      <c r="A60" s="18" t="s">
        <v>27</v>
      </c>
      <c r="B60" s="19"/>
      <c r="C60" s="19"/>
      <c r="D60" s="20"/>
    </row>
    <row r="61" spans="1:4" x14ac:dyDescent="0.45">
      <c r="A61" s="10" t="s">
        <v>22</v>
      </c>
      <c r="B61" s="10" t="s">
        <v>23</v>
      </c>
      <c r="C61" s="10" t="s">
        <v>24</v>
      </c>
      <c r="D61" s="10" t="s">
        <v>25</v>
      </c>
    </row>
    <row r="62" spans="1:4" x14ac:dyDescent="0.45">
      <c r="A62" s="9">
        <v>1</v>
      </c>
      <c r="B62" s="9">
        <v>5</v>
      </c>
      <c r="C62" s="9">
        <v>15</v>
      </c>
      <c r="D62" s="9">
        <v>20</v>
      </c>
    </row>
    <row r="63" spans="1:4" x14ac:dyDescent="0.45">
      <c r="A63" s="9">
        <v>94</v>
      </c>
      <c r="B63" s="9">
        <v>86</v>
      </c>
      <c r="C63" s="9">
        <v>66</v>
      </c>
      <c r="D63" s="9">
        <v>56</v>
      </c>
    </row>
    <row r="64" spans="1:4" x14ac:dyDescent="0.45">
      <c r="A64" s="18" t="s">
        <v>28</v>
      </c>
      <c r="B64" s="19"/>
      <c r="C64" s="19"/>
      <c r="D64" s="20"/>
    </row>
    <row r="65" spans="1:8" x14ac:dyDescent="0.45">
      <c r="A65" s="10" t="s">
        <v>22</v>
      </c>
      <c r="B65" s="10" t="s">
        <v>23</v>
      </c>
      <c r="C65" s="10" t="s">
        <v>24</v>
      </c>
      <c r="D65" s="10" t="s">
        <v>25</v>
      </c>
    </row>
    <row r="66" spans="1:8" x14ac:dyDescent="0.45">
      <c r="A66" s="9">
        <v>1</v>
      </c>
      <c r="B66" s="9">
        <v>5</v>
      </c>
      <c r="C66" s="9">
        <v>15</v>
      </c>
      <c r="D66" s="9">
        <v>20</v>
      </c>
    </row>
    <row r="67" spans="1:8" x14ac:dyDescent="0.45">
      <c r="A67" s="9">
        <v>235</v>
      </c>
      <c r="B67" s="9">
        <v>215</v>
      </c>
      <c r="C67" s="9">
        <v>165</v>
      </c>
      <c r="D67" s="9">
        <v>140</v>
      </c>
    </row>
    <row r="71" spans="1:8" ht="25.5" x14ac:dyDescent="0.45">
      <c r="A71" s="34" t="s">
        <v>29</v>
      </c>
      <c r="B71" s="34"/>
      <c r="C71" s="34"/>
      <c r="D71" s="34"/>
      <c r="E71" s="34"/>
      <c r="F71" s="34"/>
      <c r="G71" s="34"/>
      <c r="H71" s="34"/>
    </row>
    <row r="72" spans="1:8" ht="25.5" x14ac:dyDescent="0.45">
      <c r="A72" s="33" t="s">
        <v>32</v>
      </c>
      <c r="B72" s="33"/>
      <c r="C72" s="33"/>
      <c r="D72" s="33"/>
      <c r="E72" s="33"/>
      <c r="F72" s="33"/>
      <c r="G72" s="33"/>
      <c r="H72" s="33"/>
    </row>
    <row r="74" spans="1:8" ht="25.5" x14ac:dyDescent="0.45">
      <c r="A74" s="34" t="s">
        <v>30</v>
      </c>
      <c r="B74" s="35"/>
      <c r="C74" s="35"/>
      <c r="D74" s="35"/>
      <c r="E74" s="35"/>
      <c r="F74" s="35"/>
      <c r="G74" s="35"/>
      <c r="H74" s="35"/>
    </row>
    <row r="75" spans="1:8" ht="119.25" customHeight="1" x14ac:dyDescent="0.45">
      <c r="A75" s="36" t="s">
        <v>31</v>
      </c>
      <c r="B75" s="33"/>
      <c r="C75" s="33"/>
      <c r="D75" s="33"/>
      <c r="E75" s="33"/>
      <c r="F75" s="33"/>
      <c r="G75" s="33"/>
      <c r="H75" s="33"/>
    </row>
    <row r="77" spans="1:8" ht="25.5" x14ac:dyDescent="0.45">
      <c r="A77" s="34" t="s">
        <v>34</v>
      </c>
      <c r="B77" s="34"/>
      <c r="C77" s="34"/>
      <c r="D77" s="34"/>
      <c r="E77" s="34"/>
      <c r="F77" s="34"/>
      <c r="G77" s="34"/>
      <c r="H77" s="34"/>
    </row>
    <row r="78" spans="1:8" ht="81.75" customHeight="1" x14ac:dyDescent="0.45">
      <c r="A78" s="37" t="s">
        <v>39</v>
      </c>
      <c r="B78" s="38"/>
      <c r="C78" s="38"/>
      <c r="D78" s="38"/>
      <c r="E78" s="38"/>
      <c r="F78" s="38"/>
      <c r="G78" s="38"/>
      <c r="H78" s="38"/>
    </row>
    <row r="80" spans="1:8" ht="25.5" x14ac:dyDescent="0.45">
      <c r="A80" s="34" t="s">
        <v>40</v>
      </c>
      <c r="B80" s="35"/>
      <c r="C80" s="35"/>
      <c r="D80" s="35"/>
      <c r="E80" s="35"/>
      <c r="F80" s="35"/>
      <c r="G80" s="35"/>
      <c r="H80" s="35"/>
    </row>
    <row r="81" spans="1:8" ht="25.5" x14ac:dyDescent="0.45">
      <c r="A81" s="33" t="s">
        <v>41</v>
      </c>
      <c r="B81" s="33"/>
      <c r="C81" s="33"/>
      <c r="D81" s="33"/>
      <c r="E81" s="33"/>
      <c r="F81" s="33"/>
      <c r="G81" s="33"/>
      <c r="H81" s="33"/>
    </row>
  </sheetData>
  <mergeCells count="41">
    <mergeCell ref="A81:H81"/>
    <mergeCell ref="A74:H74"/>
    <mergeCell ref="A75:H75"/>
    <mergeCell ref="A77:H77"/>
    <mergeCell ref="A78:H78"/>
    <mergeCell ref="A80:H80"/>
    <mergeCell ref="A64:D64"/>
    <mergeCell ref="A72:H72"/>
    <mergeCell ref="A71:H71"/>
    <mergeCell ref="A55:D55"/>
    <mergeCell ref="A56:D56"/>
    <mergeCell ref="A44:D44"/>
    <mergeCell ref="A48:D48"/>
    <mergeCell ref="A60:D60"/>
    <mergeCell ref="A5:J5"/>
    <mergeCell ref="C6:D6"/>
    <mergeCell ref="C7:D7"/>
    <mergeCell ref="E6:F6"/>
    <mergeCell ref="E7:F7"/>
    <mergeCell ref="A6:B6"/>
    <mergeCell ref="A7:B7"/>
    <mergeCell ref="A16:B16"/>
    <mergeCell ref="A17:B17"/>
    <mergeCell ref="D16:F16"/>
    <mergeCell ref="D17:F17"/>
    <mergeCell ref="A13:C13"/>
    <mergeCell ref="A14:C14"/>
    <mergeCell ref="K16:L16"/>
    <mergeCell ref="G16:H16"/>
    <mergeCell ref="G17:H17"/>
    <mergeCell ref="K17:L17"/>
    <mergeCell ref="I6:J6"/>
    <mergeCell ref="I7:J7"/>
    <mergeCell ref="G6:H6"/>
    <mergeCell ref="G7:H7"/>
    <mergeCell ref="A39:D39"/>
    <mergeCell ref="A40:D40"/>
    <mergeCell ref="A28:D28"/>
    <mergeCell ref="A32:D32"/>
    <mergeCell ref="A23:D23"/>
    <mergeCell ref="A24:D24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이현민</cp:lastModifiedBy>
  <dcterms:created xsi:type="dcterms:W3CDTF">2023-04-04T07:35:58Z</dcterms:created>
  <dcterms:modified xsi:type="dcterms:W3CDTF">2023-04-06T08:45:34Z</dcterms:modified>
</cp:coreProperties>
</file>