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18\"/>
    </mc:Choice>
  </mc:AlternateContent>
  <bookViews>
    <workbookView xWindow="360" yWindow="30" windowWidth="11415" windowHeight="7395" activeTab="1"/>
  </bookViews>
  <sheets>
    <sheet name="Covariance" sheetId="1" r:id="rId1"/>
    <sheet name="Two-Fund" sheetId="3" r:id="rId2"/>
  </sheets>
  <definedNames>
    <definedName name="solver_adj" localSheetId="1" hidden="1">'Two-Fund'!$B$15:$B$24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'Two-Fund'!$B$26</definedName>
    <definedName name="solver_lhs2" localSheetId="1" hidden="1">'Two-Fund'!$H$15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'Two-Fund'!$H$16</definedName>
    <definedName name="solver_pre" localSheetId="1" hidden="1">0.000001</definedName>
    <definedName name="solver_rel1" localSheetId="1" hidden="1">2</definedName>
    <definedName name="solver_rel2" localSheetId="1" hidden="1">2</definedName>
    <definedName name="solver_rhs1" localSheetId="1" hidden="1">1</definedName>
    <definedName name="solver_rhs2" localSheetId="1" hidden="1">'Two-Fund'!$J$15</definedName>
    <definedName name="solver_scl" localSheetId="1" hidden="1">1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52511"/>
</workbook>
</file>

<file path=xl/calcChain.xml><?xml version="1.0" encoding="utf-8"?>
<calcChain xmlns="http://schemas.openxmlformats.org/spreadsheetml/2006/main">
  <c r="H15" i="3" l="1"/>
  <c r="D15" i="3" a="1"/>
  <c r="D15" i="3" s="1"/>
  <c r="B26" i="3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K16" i="1"/>
  <c r="J16" i="1"/>
  <c r="I16" i="1"/>
  <c r="H16" i="1"/>
  <c r="G16" i="1"/>
  <c r="F16" i="1"/>
  <c r="E16" i="1"/>
  <c r="D16" i="1"/>
  <c r="C16" i="1"/>
  <c r="B16" i="1"/>
  <c r="O4" i="1"/>
  <c r="O5" i="1"/>
  <c r="O6" i="1"/>
  <c r="O7" i="1"/>
  <c r="O8" i="1"/>
  <c r="O9" i="1"/>
  <c r="O10" i="1"/>
  <c r="O11" i="1"/>
  <c r="O12" i="1"/>
  <c r="O3" i="1"/>
  <c r="D22" i="3" l="1"/>
  <c r="D18" i="3"/>
  <c r="D24" i="3"/>
  <c r="D20" i="3"/>
  <c r="D16" i="3"/>
  <c r="D23" i="3"/>
  <c r="D21" i="3"/>
  <c r="D19" i="3"/>
  <c r="D17" i="3"/>
  <c r="H16" i="3" l="1"/>
</calcChain>
</file>

<file path=xl/sharedStrings.xml><?xml version="1.0" encoding="utf-8"?>
<sst xmlns="http://schemas.openxmlformats.org/spreadsheetml/2006/main" count="16" uniqueCount="12">
  <si>
    <t>Monthly Returns</t>
  </si>
  <si>
    <t>Asset</t>
  </si>
  <si>
    <t>Mean</t>
  </si>
  <si>
    <t>Covariance matrix</t>
  </si>
  <si>
    <t>Portfolio</t>
  </si>
  <si>
    <t>sum</t>
  </si>
  <si>
    <t>CX</t>
  </si>
  <si>
    <t>Variance</t>
  </si>
  <si>
    <t>Min. variance</t>
  </si>
  <si>
    <t>Efficient portfolio</t>
  </si>
  <si>
    <t>for mean 0.02</t>
  </si>
  <si>
    <t>Target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</si>
</sst>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"/>
  </numFmts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65" fontId="0" fillId="0" borderId="32" xfId="0" applyNumberFormat="1" applyBorder="1"/>
    <xf numFmtId="165" fontId="0" fillId="0" borderId="33" xfId="0" applyNumberFormat="1" applyBorder="1"/>
    <xf numFmtId="165" fontId="0" fillId="0" borderId="3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1" fontId="0" fillId="0" borderId="28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9" workbookViewId="0">
      <selection activeCell="F17" sqref="F17"/>
    </sheetView>
  </sheetViews>
  <sheetFormatPr defaultRowHeight="15" x14ac:dyDescent="0.25"/>
  <cols>
    <col min="2" max="2" width="10" bestFit="1" customWidth="1"/>
    <col min="3" max="3" width="12.140625" bestFit="1" customWidth="1"/>
    <col min="4" max="4" width="12.85546875" bestFit="1" customWidth="1"/>
    <col min="5" max="8" width="10" bestFit="1" customWidth="1"/>
    <col min="9" max="9" width="12.85546875" bestFit="1" customWidth="1"/>
    <col min="10" max="10" width="10" bestFit="1" customWidth="1"/>
    <col min="11" max="11" width="12.85546875" bestFit="1" customWidth="1"/>
  </cols>
  <sheetData>
    <row r="1" spans="1:15" x14ac:dyDescent="0.25">
      <c r="A1" s="1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5" ht="15.75" thickBot="1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t="s">
        <v>2</v>
      </c>
    </row>
    <row r="3" spans="1:15" x14ac:dyDescent="0.25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6.0000000000000001E-3</v>
      </c>
      <c r="H3" s="3">
        <v>-1.9E-2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>
        <f>AVERAGE(B3:M3)</f>
        <v>6.5833333333333343E-3</v>
      </c>
    </row>
    <row r="4" spans="1:15" x14ac:dyDescent="0.25">
      <c r="A4" s="1">
        <v>2</v>
      </c>
      <c r="B4" s="5">
        <v>1.4E-2</v>
      </c>
      <c r="C4" s="12">
        <v>0</v>
      </c>
      <c r="D4" s="12">
        <v>-3.9E-2</v>
      </c>
      <c r="E4" s="12">
        <v>1.6E-2</v>
      </c>
      <c r="F4" s="12">
        <v>-6.0000000000000001E-3</v>
      </c>
      <c r="G4" s="12">
        <v>-2.1000000000000001E-2</v>
      </c>
      <c r="H4" s="12">
        <v>7.0000000000000007E-2</v>
      </c>
      <c r="I4" s="12">
        <v>-2.1999999999999999E-2</v>
      </c>
      <c r="J4" s="12">
        <v>1.9E-2</v>
      </c>
      <c r="K4" s="12">
        <v>2.5000000000000001E-2</v>
      </c>
      <c r="L4" s="12">
        <v>5.3999999999999999E-2</v>
      </c>
      <c r="M4" s="7">
        <v>0.04</v>
      </c>
      <c r="O4">
        <f t="shared" ref="O4:O12" si="0">AVERAGE(B4:M4)</f>
        <v>1.2500000000000002E-2</v>
      </c>
    </row>
    <row r="5" spans="1:15" x14ac:dyDescent="0.25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-5.1999999999999998E-2</v>
      </c>
      <c r="H5" s="6">
        <v>5.7000000000000002E-2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>
        <f t="shared" si="0"/>
        <v>1.0916666666666667E-2</v>
      </c>
    </row>
    <row r="6" spans="1:15" x14ac:dyDescent="0.25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1.4999999999999999E-2</v>
      </c>
      <c r="H6" s="6">
        <v>-3.7999999999999999E-2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>
        <f t="shared" si="0"/>
        <v>9.4999999999999998E-3</v>
      </c>
    </row>
    <row r="7" spans="1:15" x14ac:dyDescent="0.25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3.4000000000000002E-2</v>
      </c>
      <c r="H7" s="6">
        <v>0.04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>
        <f t="shared" si="0"/>
        <v>6.000000000000001E-3</v>
      </c>
    </row>
    <row r="8" spans="1:15" x14ac:dyDescent="0.25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5.6000000000000001E-2</v>
      </c>
      <c r="H8" s="6">
        <v>3.7999999999999999E-2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>
        <f t="shared" si="0"/>
        <v>1.3583333333333334E-2</v>
      </c>
    </row>
    <row r="9" spans="1:15" x14ac:dyDescent="0.25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-1.4999999999999999E-2</v>
      </c>
      <c r="H9" s="6">
        <v>-4.8000000000000001E-2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>
        <f t="shared" si="0"/>
        <v>7.2500000000000004E-3</v>
      </c>
    </row>
    <row r="10" spans="1:15" x14ac:dyDescent="0.25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3.0000000000000001E-3</v>
      </c>
      <c r="H10" s="6">
        <v>-2.1000000000000001E-2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>
        <f t="shared" si="0"/>
        <v>1.1250000000000001E-2</v>
      </c>
    </row>
    <row r="11" spans="1:15" x14ac:dyDescent="0.25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-0.03</v>
      </c>
      <c r="H11" s="6">
        <v>3.9E-2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>
        <f t="shared" si="0"/>
        <v>1.5166666666666667E-2</v>
      </c>
    </row>
    <row r="12" spans="1:15" ht="15.75" thickBot="1" x14ac:dyDescent="0.3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-1.2999999999999999E-2</v>
      </c>
      <c r="H12" s="9">
        <v>-3.6999999999999998E-2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>
        <f t="shared" si="0"/>
        <v>1.5666666666666662E-2</v>
      </c>
    </row>
    <row r="14" spans="1:15" x14ac:dyDescent="0.25">
      <c r="A14" t="s">
        <v>3</v>
      </c>
    </row>
    <row r="15" spans="1:15" ht="15.75" thickBot="1" x14ac:dyDescent="0.3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</row>
    <row r="16" spans="1:15" ht="15.75" thickTop="1" x14ac:dyDescent="0.25">
      <c r="A16" s="11">
        <v>1</v>
      </c>
      <c r="B16" s="13">
        <f>COVAR(B3:M3,B$3:M$3)</f>
        <v>5.0307638888888895E-4</v>
      </c>
      <c r="C16" s="14">
        <f>COVAR(B3:M3,B$4:M$4)</f>
        <v>5.5291666666666685E-5</v>
      </c>
      <c r="D16" s="14">
        <f>COVAR(B3:M3,B$5:M$5)</f>
        <v>-9.8118055555555542E-5</v>
      </c>
      <c r="E16" s="14">
        <f>COVAR(B3:M3,B$6:M$6)</f>
        <v>2.5670833333333334E-4</v>
      </c>
      <c r="F16" s="14">
        <f>COVAR(B3:M3,B$7:M$7)</f>
        <v>-1.694166666666667E-4</v>
      </c>
      <c r="G16" s="14">
        <f>COVAR(B3:M3,B$8:M$8)</f>
        <v>1.5332638888888888E-4</v>
      </c>
      <c r="H16" s="14">
        <f>COVAR(B3:M3,B$9:M$9)</f>
        <v>1.7668749999999998E-4</v>
      </c>
      <c r="I16" s="14">
        <f>COVAR(B3:M3,B$10:M$10)</f>
        <v>-2.3645833333333354E-5</v>
      </c>
      <c r="J16" s="14">
        <f>COVAR(B3:M3,B$11:M$11)</f>
        <v>-2.5930555555555553E-5</v>
      </c>
      <c r="K16" s="15">
        <f>COVAR(B3:M3,B$12:M$12)</f>
        <v>-5.738888888888892E-5</v>
      </c>
    </row>
    <row r="17" spans="1:11" x14ac:dyDescent="0.25">
      <c r="A17" s="11">
        <v>2</v>
      </c>
      <c r="B17" s="16">
        <f t="shared" ref="B17:B25" si="1">COVAR(B4:M4,B$3:M$3)</f>
        <v>5.5291666666666685E-5</v>
      </c>
      <c r="C17" s="17">
        <f t="shared" ref="C17:C25" si="2">COVAR(B4:M4,B$4:M$4)</f>
        <v>9.550833333333335E-4</v>
      </c>
      <c r="D17" s="17">
        <f t="shared" ref="D17:D25" si="3">COVAR(B4:M4,B$5:M$5)</f>
        <v>3.5770833333333341E-4</v>
      </c>
      <c r="E17" s="17">
        <f t="shared" ref="E17:E25" si="4">COVAR(B4:M4,B$6:M$6)</f>
        <v>-2.7200000000000005E-4</v>
      </c>
      <c r="F17" s="17">
        <f t="shared" ref="F17:F25" si="5">COVAR(B4:M4,B$7:M$7)</f>
        <v>-1.3516666666666663E-4</v>
      </c>
      <c r="G17" s="17">
        <f t="shared" ref="G17:G25" si="6">COVAR(B4:M4,B$8:M$8)</f>
        <v>2.4812499999999997E-4</v>
      </c>
      <c r="H17" s="17">
        <f t="shared" ref="H17:H25" si="7">COVAR(B4:M4,B$9:M$9)</f>
        <v>-5.0545833333333335E-4</v>
      </c>
      <c r="I17" s="17">
        <f t="shared" ref="I17:I25" si="8">COVAR(B4:M4,B$10:M$10)</f>
        <v>-5.6250000000000241E-6</v>
      </c>
      <c r="J17" s="17">
        <f t="shared" ref="J17:J25" si="9">COVAR(B4:M4,B$11:M$11)</f>
        <v>4.1050000000000011E-4</v>
      </c>
      <c r="K17" s="18">
        <f t="shared" ref="K17:K25" si="10">COVAR(B4:M4,B$12:M$12)</f>
        <v>-5.306666666666667E-4</v>
      </c>
    </row>
    <row r="18" spans="1:11" x14ac:dyDescent="0.25">
      <c r="A18" s="11">
        <v>3</v>
      </c>
      <c r="B18" s="16">
        <f t="shared" si="1"/>
        <v>-9.8118055555555542E-5</v>
      </c>
      <c r="C18" s="17">
        <f t="shared" si="2"/>
        <v>3.5770833333333341E-4</v>
      </c>
      <c r="D18" s="17">
        <f t="shared" si="3"/>
        <v>6.3140972222222233E-4</v>
      </c>
      <c r="E18" s="17">
        <f t="shared" si="4"/>
        <v>-1.6645833333333335E-4</v>
      </c>
      <c r="F18" s="17">
        <f t="shared" si="5"/>
        <v>4.9916666666666676E-5</v>
      </c>
      <c r="G18" s="17">
        <f t="shared" si="6"/>
        <v>2.9861111111112326E-7</v>
      </c>
      <c r="H18" s="17">
        <f t="shared" si="7"/>
        <v>1.7187499999999954E-5</v>
      </c>
      <c r="I18" s="17">
        <f t="shared" si="8"/>
        <v>-2.0906250000000002E-4</v>
      </c>
      <c r="J18" s="17">
        <f t="shared" si="9"/>
        <v>2.938472222222222E-4</v>
      </c>
      <c r="K18" s="18">
        <f t="shared" si="10"/>
        <v>-1.0052777777777779E-4</v>
      </c>
    </row>
    <row r="19" spans="1:11" x14ac:dyDescent="0.25">
      <c r="A19" s="11">
        <v>4</v>
      </c>
      <c r="B19" s="16">
        <f t="shared" si="1"/>
        <v>2.5670833333333334E-4</v>
      </c>
      <c r="C19" s="17">
        <f t="shared" si="2"/>
        <v>-2.7200000000000005E-4</v>
      </c>
      <c r="D19" s="17">
        <f t="shared" si="3"/>
        <v>-1.6645833333333335E-4</v>
      </c>
      <c r="E19" s="17">
        <f t="shared" si="4"/>
        <v>7.8308333333333344E-4</v>
      </c>
      <c r="F19" s="17">
        <f t="shared" si="5"/>
        <v>-2.2916666666666714E-5</v>
      </c>
      <c r="G19" s="17">
        <f t="shared" si="6"/>
        <v>-8.1291666666666646E-5</v>
      </c>
      <c r="H19" s="17">
        <f t="shared" si="7"/>
        <v>4.2045833333333339E-4</v>
      </c>
      <c r="I19" s="17">
        <f t="shared" si="8"/>
        <v>-1.4437499999999997E-4</v>
      </c>
      <c r="J19" s="17">
        <f t="shared" si="9"/>
        <v>-4.8316666666666668E-4</v>
      </c>
      <c r="K19" s="18">
        <f t="shared" si="10"/>
        <v>2.4149999999999996E-4</v>
      </c>
    </row>
    <row r="20" spans="1:11" x14ac:dyDescent="0.25">
      <c r="A20" s="11">
        <v>5</v>
      </c>
      <c r="B20" s="16">
        <f t="shared" si="1"/>
        <v>-1.694166666666667E-4</v>
      </c>
      <c r="C20" s="17">
        <f t="shared" si="2"/>
        <v>-1.3516666666666663E-4</v>
      </c>
      <c r="D20" s="17">
        <f t="shared" si="3"/>
        <v>4.9916666666666676E-5</v>
      </c>
      <c r="E20" s="17">
        <f t="shared" si="4"/>
        <v>-2.2916666666666714E-5</v>
      </c>
      <c r="F20" s="17">
        <f t="shared" si="5"/>
        <v>6.6633333333333345E-4</v>
      </c>
      <c r="G20" s="17">
        <f t="shared" si="6"/>
        <v>4.2250000000000031E-5</v>
      </c>
      <c r="H20" s="17">
        <f t="shared" si="7"/>
        <v>-1.9441666666666666E-4</v>
      </c>
      <c r="I20" s="17">
        <f t="shared" si="8"/>
        <v>-3.275000000000001E-5</v>
      </c>
      <c r="J20" s="17">
        <f t="shared" si="9"/>
        <v>-2.465833333333333E-4</v>
      </c>
      <c r="K20" s="18">
        <f t="shared" si="10"/>
        <v>-2.5008333333333328E-4</v>
      </c>
    </row>
    <row r="21" spans="1:11" x14ac:dyDescent="0.25">
      <c r="A21" s="11">
        <v>6</v>
      </c>
      <c r="B21" s="16">
        <f t="shared" si="1"/>
        <v>1.5332638888888888E-4</v>
      </c>
      <c r="C21" s="17">
        <f t="shared" si="2"/>
        <v>2.4812499999999997E-4</v>
      </c>
      <c r="D21" s="17">
        <f t="shared" si="3"/>
        <v>2.9861111111112326E-7</v>
      </c>
      <c r="E21" s="17">
        <f t="shared" si="4"/>
        <v>-8.1291666666666646E-5</v>
      </c>
      <c r="F21" s="17">
        <f t="shared" si="5"/>
        <v>4.2250000000000031E-5</v>
      </c>
      <c r="G21" s="17">
        <f t="shared" si="6"/>
        <v>9.5124305555555554E-4</v>
      </c>
      <c r="H21" s="17">
        <f t="shared" si="7"/>
        <v>3.827083333333336E-5</v>
      </c>
      <c r="I21" s="17">
        <f t="shared" si="8"/>
        <v>-2.0972916666666663E-4</v>
      </c>
      <c r="J21" s="17">
        <f t="shared" si="9"/>
        <v>3.1486111111111092E-5</v>
      </c>
      <c r="K21" s="18">
        <f t="shared" si="10"/>
        <v>-3.8447222222222219E-4</v>
      </c>
    </row>
    <row r="22" spans="1:11" x14ac:dyDescent="0.25">
      <c r="A22" s="11">
        <v>7</v>
      </c>
      <c r="B22" s="16">
        <f t="shared" si="1"/>
        <v>1.7668749999999998E-4</v>
      </c>
      <c r="C22" s="17">
        <f t="shared" si="2"/>
        <v>-5.0545833333333335E-4</v>
      </c>
      <c r="D22" s="17">
        <f t="shared" si="3"/>
        <v>1.7187499999999954E-5</v>
      </c>
      <c r="E22" s="17">
        <f t="shared" si="4"/>
        <v>4.2045833333333339E-4</v>
      </c>
      <c r="F22" s="17">
        <f t="shared" si="5"/>
        <v>-1.9441666666666666E-4</v>
      </c>
      <c r="G22" s="17">
        <f t="shared" si="6"/>
        <v>3.827083333333336E-5</v>
      </c>
      <c r="H22" s="17">
        <f t="shared" si="7"/>
        <v>9.2668749999999999E-4</v>
      </c>
      <c r="I22" s="17">
        <f t="shared" si="8"/>
        <v>-1.7681250000000002E-4</v>
      </c>
      <c r="J22" s="17">
        <f t="shared" si="9"/>
        <v>-1.1504166666666668E-4</v>
      </c>
      <c r="K22" s="18">
        <f t="shared" si="10"/>
        <v>3.5983333333333337E-4</v>
      </c>
    </row>
    <row r="23" spans="1:11" x14ac:dyDescent="0.25">
      <c r="A23" s="11">
        <v>8</v>
      </c>
      <c r="B23" s="16">
        <f t="shared" si="1"/>
        <v>-2.3645833333333354E-5</v>
      </c>
      <c r="C23" s="17">
        <f t="shared" si="2"/>
        <v>-5.6250000000000241E-6</v>
      </c>
      <c r="D23" s="17">
        <f t="shared" si="3"/>
        <v>-2.0906250000000002E-4</v>
      </c>
      <c r="E23" s="17">
        <f t="shared" si="4"/>
        <v>-1.4437499999999997E-4</v>
      </c>
      <c r="F23" s="17">
        <f t="shared" si="5"/>
        <v>-3.275000000000001E-5</v>
      </c>
      <c r="G23" s="17">
        <f t="shared" si="6"/>
        <v>-2.0972916666666663E-4</v>
      </c>
      <c r="H23" s="17">
        <f t="shared" si="7"/>
        <v>-1.7681250000000002E-4</v>
      </c>
      <c r="I23" s="17">
        <f t="shared" si="8"/>
        <v>7.6018750000000001E-4</v>
      </c>
      <c r="J23" s="17">
        <f t="shared" si="9"/>
        <v>8.937499999999999E-5</v>
      </c>
      <c r="K23" s="18">
        <f t="shared" si="10"/>
        <v>4.1241666666666667E-4</v>
      </c>
    </row>
    <row r="24" spans="1:11" x14ac:dyDescent="0.25">
      <c r="A24" s="11">
        <v>9</v>
      </c>
      <c r="B24" s="16">
        <f t="shared" si="1"/>
        <v>-2.5930555555555553E-5</v>
      </c>
      <c r="C24" s="17">
        <f t="shared" si="2"/>
        <v>4.1050000000000011E-4</v>
      </c>
      <c r="D24" s="17">
        <f t="shared" si="3"/>
        <v>2.938472222222222E-4</v>
      </c>
      <c r="E24" s="17">
        <f t="shared" si="4"/>
        <v>-4.8316666666666668E-4</v>
      </c>
      <c r="F24" s="17">
        <f t="shared" si="5"/>
        <v>-2.465833333333333E-4</v>
      </c>
      <c r="G24" s="17">
        <f t="shared" si="6"/>
        <v>3.1486111111111092E-5</v>
      </c>
      <c r="H24" s="17">
        <f t="shared" si="7"/>
        <v>-1.1504166666666668E-4</v>
      </c>
      <c r="I24" s="17">
        <f t="shared" si="8"/>
        <v>8.937499999999999E-5</v>
      </c>
      <c r="J24" s="17">
        <f t="shared" si="9"/>
        <v>7.1180555555555548E-4</v>
      </c>
      <c r="K24" s="18">
        <f t="shared" si="10"/>
        <v>-3.2969444444444447E-4</v>
      </c>
    </row>
    <row r="25" spans="1:11" ht="15.75" thickBot="1" x14ac:dyDescent="0.3">
      <c r="A25" s="11">
        <v>10</v>
      </c>
      <c r="B25" s="19">
        <f t="shared" si="1"/>
        <v>-5.738888888888892E-5</v>
      </c>
      <c r="C25" s="20">
        <f t="shared" si="2"/>
        <v>-5.306666666666667E-4</v>
      </c>
      <c r="D25" s="20">
        <f t="shared" si="3"/>
        <v>-1.0052777777777779E-4</v>
      </c>
      <c r="E25" s="20">
        <f t="shared" si="4"/>
        <v>2.4149999999999996E-4</v>
      </c>
      <c r="F25" s="20">
        <f t="shared" si="5"/>
        <v>-2.5008333333333328E-4</v>
      </c>
      <c r="G25" s="20">
        <f t="shared" si="6"/>
        <v>-3.8447222222222219E-4</v>
      </c>
      <c r="H25" s="20">
        <f t="shared" si="7"/>
        <v>3.5983333333333337E-4</v>
      </c>
      <c r="I25" s="20">
        <f t="shared" si="8"/>
        <v>4.1241666666666667E-4</v>
      </c>
      <c r="J25" s="20">
        <f t="shared" si="9"/>
        <v>-3.2969444444444447E-4</v>
      </c>
      <c r="K25" s="21">
        <f t="shared" si="10"/>
        <v>1.5595555555555553E-3</v>
      </c>
    </row>
    <row r="26" spans="1:11" ht="15.75" thickTop="1" x14ac:dyDescent="0.25"/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I22" sqref="I22"/>
    </sheetView>
  </sheetViews>
  <sheetFormatPr defaultRowHeight="15" x14ac:dyDescent="0.25"/>
  <cols>
    <col min="4" max="4" width="12.7109375" bestFit="1" customWidth="1"/>
    <col min="8" max="8" width="12" bestFit="1" customWidth="1"/>
    <col min="13" max="13" width="9.28515625" bestFit="1" customWidth="1"/>
    <col min="15" max="15" width="13" customWidth="1"/>
    <col min="17" max="17" width="12.42578125" customWidth="1"/>
  </cols>
  <sheetData>
    <row r="1" spans="1:17" x14ac:dyDescent="0.25">
      <c r="A1" t="s">
        <v>3</v>
      </c>
      <c r="O1" t="s">
        <v>8</v>
      </c>
      <c r="Q1" t="s">
        <v>9</v>
      </c>
    </row>
    <row r="2" spans="1:17" ht="15.75" thickBot="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2</v>
      </c>
      <c r="O2" t="s">
        <v>4</v>
      </c>
      <c r="Q2" t="s">
        <v>10</v>
      </c>
    </row>
    <row r="3" spans="1:17" x14ac:dyDescent="0.25">
      <c r="A3">
        <v>1</v>
      </c>
      <c r="B3" s="22">
        <v>5.0307638888888895E-4</v>
      </c>
      <c r="C3" s="23">
        <v>5.5291666666666685E-5</v>
      </c>
      <c r="D3" s="23">
        <v>-9.8118055555555542E-5</v>
      </c>
      <c r="E3" s="23">
        <v>2.5670833333333334E-4</v>
      </c>
      <c r="F3" s="23">
        <v>-1.694166666666667E-4</v>
      </c>
      <c r="G3" s="23">
        <v>1.5332638888888888E-4</v>
      </c>
      <c r="H3" s="23">
        <v>1.7668750000000001E-4</v>
      </c>
      <c r="I3" s="23">
        <v>-2.3645833333333354E-5</v>
      </c>
      <c r="J3" s="23">
        <v>-2.5930555555555553E-5</v>
      </c>
      <c r="K3" s="24">
        <v>-5.7388888888888886E-5</v>
      </c>
      <c r="M3" s="31">
        <v>6.5833333333333343E-3</v>
      </c>
      <c r="O3" s="37">
        <v>2.570700143666026E-2</v>
      </c>
      <c r="Q3" s="37">
        <v>-0.41436429274163961</v>
      </c>
    </row>
    <row r="4" spans="1:17" x14ac:dyDescent="0.25">
      <c r="A4">
        <v>2</v>
      </c>
      <c r="B4" s="25">
        <v>5.5291666666666685E-5</v>
      </c>
      <c r="C4" s="26">
        <v>9.550833333333335E-4</v>
      </c>
      <c r="D4" s="26">
        <v>3.5770833333333336E-4</v>
      </c>
      <c r="E4" s="26">
        <v>-2.7200000000000005E-4</v>
      </c>
      <c r="F4" s="26">
        <v>-1.3516666666666663E-4</v>
      </c>
      <c r="G4" s="26">
        <v>2.4812500000000003E-4</v>
      </c>
      <c r="H4" s="26">
        <v>-5.0545833333333335E-4</v>
      </c>
      <c r="I4" s="26">
        <v>-5.6250000000000241E-6</v>
      </c>
      <c r="J4" s="26">
        <v>4.1050000000000011E-4</v>
      </c>
      <c r="K4" s="27">
        <v>-5.306666666666667E-4</v>
      </c>
      <c r="M4" s="32">
        <v>1.2500000000000002E-2</v>
      </c>
      <c r="O4" s="38">
        <v>0.17886247830700169</v>
      </c>
      <c r="Q4" s="38">
        <v>-0.31132815957984061</v>
      </c>
    </row>
    <row r="5" spans="1:17" x14ac:dyDescent="0.25">
      <c r="A5">
        <v>3</v>
      </c>
      <c r="B5" s="25">
        <v>-9.8118055555555542E-5</v>
      </c>
      <c r="C5" s="26">
        <v>3.5770833333333336E-4</v>
      </c>
      <c r="D5" s="26">
        <v>6.3140972222222233E-4</v>
      </c>
      <c r="E5" s="26">
        <v>-1.6645833333333335E-4</v>
      </c>
      <c r="F5" s="26">
        <v>4.9916666666666676E-5</v>
      </c>
      <c r="G5" s="26">
        <v>2.9861111111110521E-7</v>
      </c>
      <c r="H5" s="26">
        <v>1.7187499999999974E-5</v>
      </c>
      <c r="I5" s="26">
        <v>-2.0906249999999997E-4</v>
      </c>
      <c r="J5" s="26">
        <v>2.938472222222222E-4</v>
      </c>
      <c r="K5" s="27">
        <v>-1.0052777777777782E-4</v>
      </c>
      <c r="M5" s="32">
        <v>1.091666666666667E-2</v>
      </c>
      <c r="O5" s="38">
        <v>-0.18804368884710854</v>
      </c>
      <c r="Q5" s="38">
        <v>-8.9038793933944496E-2</v>
      </c>
    </row>
    <row r="6" spans="1:17" x14ac:dyDescent="0.25">
      <c r="A6">
        <v>4</v>
      </c>
      <c r="B6" s="25">
        <v>2.5670833333333334E-4</v>
      </c>
      <c r="C6" s="26">
        <v>-2.7200000000000005E-4</v>
      </c>
      <c r="D6" s="26">
        <v>-1.6645833333333335E-4</v>
      </c>
      <c r="E6" s="26">
        <v>7.8308333333333344E-4</v>
      </c>
      <c r="F6" s="26">
        <v>-2.2916666666666721E-5</v>
      </c>
      <c r="G6" s="26">
        <v>-8.1291666666666673E-5</v>
      </c>
      <c r="H6" s="26">
        <v>4.2045833333333339E-4</v>
      </c>
      <c r="I6" s="26">
        <v>-1.4437499999999997E-4</v>
      </c>
      <c r="J6" s="26">
        <v>-4.8316666666666668E-4</v>
      </c>
      <c r="K6" s="27">
        <v>2.4149999999999996E-4</v>
      </c>
      <c r="M6" s="32">
        <v>9.4999999999999998E-3</v>
      </c>
      <c r="O6" s="38">
        <v>0.15326860338857104</v>
      </c>
      <c r="Q6" s="38">
        <v>0.84263765271384305</v>
      </c>
    </row>
    <row r="7" spans="1:17" x14ac:dyDescent="0.25">
      <c r="A7">
        <v>5</v>
      </c>
      <c r="B7" s="25">
        <v>-1.694166666666667E-4</v>
      </c>
      <c r="C7" s="26">
        <v>-1.3516666666666663E-4</v>
      </c>
      <c r="D7" s="26">
        <v>4.9916666666666676E-5</v>
      </c>
      <c r="E7" s="26">
        <v>-2.2916666666666721E-5</v>
      </c>
      <c r="F7" s="26">
        <v>6.6633333333333345E-4</v>
      </c>
      <c r="G7" s="26">
        <v>4.2250000000000031E-5</v>
      </c>
      <c r="H7" s="26">
        <v>-1.9441666666666666E-4</v>
      </c>
      <c r="I7" s="26">
        <v>-3.2749999999999976E-5</v>
      </c>
      <c r="J7" s="26">
        <v>-2.465833333333333E-4</v>
      </c>
      <c r="K7" s="27">
        <v>-2.5008333333333333E-4</v>
      </c>
      <c r="M7" s="32">
        <v>6.000000000000001E-3</v>
      </c>
      <c r="O7" s="38">
        <v>0.30962059607773079</v>
      </c>
      <c r="Q7" s="38">
        <v>3.6502745385616833E-3</v>
      </c>
    </row>
    <row r="8" spans="1:17" x14ac:dyDescent="0.25">
      <c r="A8">
        <v>6</v>
      </c>
      <c r="B8" s="25">
        <v>1.5332638888888888E-4</v>
      </c>
      <c r="C8" s="26">
        <v>2.4812500000000003E-4</v>
      </c>
      <c r="D8" s="26">
        <v>2.9861111111110521E-7</v>
      </c>
      <c r="E8" s="26">
        <v>-8.1291666666666673E-5</v>
      </c>
      <c r="F8" s="26">
        <v>4.2250000000000031E-5</v>
      </c>
      <c r="G8" s="26">
        <v>9.5124305555555554E-4</v>
      </c>
      <c r="H8" s="26">
        <v>3.8270833333333326E-5</v>
      </c>
      <c r="I8" s="26">
        <v>-2.0972916666666663E-4</v>
      </c>
      <c r="J8" s="26">
        <v>3.1486111111111072E-5</v>
      </c>
      <c r="K8" s="27">
        <v>-3.8447222222222225E-4</v>
      </c>
      <c r="M8" s="32">
        <v>1.3583333333333334E-2</v>
      </c>
      <c r="O8" s="38">
        <v>1.6385147622137042E-2</v>
      </c>
      <c r="Q8" s="38">
        <v>0.3957642611368874</v>
      </c>
    </row>
    <row r="9" spans="1:17" x14ac:dyDescent="0.25">
      <c r="A9">
        <v>7</v>
      </c>
      <c r="B9" s="25">
        <v>1.7668750000000001E-4</v>
      </c>
      <c r="C9" s="26">
        <v>-5.0545833333333335E-4</v>
      </c>
      <c r="D9" s="26">
        <v>1.7187499999999974E-5</v>
      </c>
      <c r="E9" s="26">
        <v>4.2045833333333339E-4</v>
      </c>
      <c r="F9" s="26">
        <v>-1.9441666666666666E-4</v>
      </c>
      <c r="G9" s="26">
        <v>3.8270833333333326E-5</v>
      </c>
      <c r="H9" s="26">
        <v>9.2668749999999999E-4</v>
      </c>
      <c r="I9" s="26">
        <v>-1.7681250000000002E-4</v>
      </c>
      <c r="J9" s="26">
        <v>-1.1504166666666672E-4</v>
      </c>
      <c r="K9" s="27">
        <v>3.5983333333333337E-4</v>
      </c>
      <c r="M9" s="32">
        <v>7.2500000000000004E-3</v>
      </c>
      <c r="O9" s="38">
        <v>8.3409519217194639E-2</v>
      </c>
      <c r="Q9" s="38">
        <v>-0.59376301558136868</v>
      </c>
    </row>
    <row r="10" spans="1:17" x14ac:dyDescent="0.25">
      <c r="A10">
        <v>8</v>
      </c>
      <c r="B10" s="25">
        <v>-2.3645833333333354E-5</v>
      </c>
      <c r="C10" s="26">
        <v>-5.6250000000000241E-6</v>
      </c>
      <c r="D10" s="26">
        <v>-2.0906249999999997E-4</v>
      </c>
      <c r="E10" s="26">
        <v>-1.4437499999999997E-4</v>
      </c>
      <c r="F10" s="26">
        <v>-3.2749999999999976E-5</v>
      </c>
      <c r="G10" s="26">
        <v>-2.0972916666666663E-4</v>
      </c>
      <c r="H10" s="26">
        <v>-1.7681250000000002E-4</v>
      </c>
      <c r="I10" s="26">
        <v>7.6018750000000001E-4</v>
      </c>
      <c r="J10" s="26">
        <v>8.937499999999999E-5</v>
      </c>
      <c r="K10" s="27">
        <v>4.1241666666666667E-4</v>
      </c>
      <c r="M10" s="32">
        <v>1.1250000000000001E-2</v>
      </c>
      <c r="O10" s="38">
        <v>-7.4647279674266653E-2</v>
      </c>
      <c r="Q10" s="38">
        <v>-0.16371183092321931</v>
      </c>
    </row>
    <row r="11" spans="1:17" x14ac:dyDescent="0.25">
      <c r="A11">
        <v>9</v>
      </c>
      <c r="B11" s="25">
        <v>-2.5930555555555553E-5</v>
      </c>
      <c r="C11" s="26">
        <v>4.1050000000000011E-4</v>
      </c>
      <c r="D11" s="26">
        <v>2.938472222222222E-4</v>
      </c>
      <c r="E11" s="26">
        <v>-4.8316666666666668E-4</v>
      </c>
      <c r="F11" s="26">
        <v>-2.465833333333333E-4</v>
      </c>
      <c r="G11" s="26">
        <v>3.1486111111111072E-5</v>
      </c>
      <c r="H11" s="26">
        <v>-1.1504166666666672E-4</v>
      </c>
      <c r="I11" s="26">
        <v>8.937499999999999E-5</v>
      </c>
      <c r="J11" s="26">
        <v>7.1180555555555548E-4</v>
      </c>
      <c r="K11" s="27">
        <v>-3.2969444444444447E-4</v>
      </c>
      <c r="M11" s="32">
        <v>1.5166666666666667E-2</v>
      </c>
      <c r="O11" s="38">
        <v>0.32745250629360845</v>
      </c>
      <c r="Q11" s="38">
        <v>1.0075766511567803</v>
      </c>
    </row>
    <row r="12" spans="1:17" ht="15.75" thickBot="1" x14ac:dyDescent="0.3">
      <c r="A12">
        <v>10</v>
      </c>
      <c r="B12" s="28">
        <v>-5.7388888888888886E-5</v>
      </c>
      <c r="C12" s="29">
        <v>-5.306666666666667E-4</v>
      </c>
      <c r="D12" s="29">
        <v>-1.0052777777777782E-4</v>
      </c>
      <c r="E12" s="29">
        <v>2.4149999999999996E-4</v>
      </c>
      <c r="F12" s="29">
        <v>-2.5008333333333333E-4</v>
      </c>
      <c r="G12" s="29">
        <v>-3.8447222222222225E-4</v>
      </c>
      <c r="H12" s="29">
        <v>3.5983333333333337E-4</v>
      </c>
      <c r="I12" s="29">
        <v>4.1241666666666667E-4</v>
      </c>
      <c r="J12" s="29">
        <v>-3.2969444444444447E-4</v>
      </c>
      <c r="K12" s="30">
        <v>1.5595555555555551E-3</v>
      </c>
      <c r="M12" s="33">
        <v>1.5666666666666662E-2</v>
      </c>
      <c r="O12" s="39">
        <v>0.16798511617847151</v>
      </c>
      <c r="Q12" s="39">
        <v>0.32257726567944228</v>
      </c>
    </row>
    <row r="14" spans="1:17" ht="15.75" thickBot="1" x14ac:dyDescent="0.3">
      <c r="B14" t="s">
        <v>4</v>
      </c>
      <c r="D14" t="s">
        <v>6</v>
      </c>
      <c r="J14" t="s">
        <v>11</v>
      </c>
    </row>
    <row r="15" spans="1:17" ht="15.75" thickBot="1" x14ac:dyDescent="0.3">
      <c r="A15">
        <v>1</v>
      </c>
      <c r="B15" s="34">
        <v>-0.41436429274163961</v>
      </c>
      <c r="D15" s="40">
        <f t="array" ref="D15:D24">MMULT(B3:K12,B15:B24)</f>
        <v>-8.6238409806136166E-5</v>
      </c>
      <c r="G15" t="s">
        <v>2</v>
      </c>
      <c r="H15" s="43">
        <f>SUMPRODUCT(M3:M12,B15:B24)</f>
        <v>1.999999988338419E-2</v>
      </c>
      <c r="J15">
        <v>0.02</v>
      </c>
    </row>
    <row r="16" spans="1:17" ht="15.75" thickBot="1" x14ac:dyDescent="0.3">
      <c r="A16">
        <v>2</v>
      </c>
      <c r="B16" s="35">
        <v>-0.31132815957984061</v>
      </c>
      <c r="D16" s="41">
        <v>5.9875579248598582E-5</v>
      </c>
      <c r="G16" t="s">
        <v>7</v>
      </c>
      <c r="H16" s="44">
        <f>SUMPRODUCT(B15:B24,D15:D24)</f>
        <v>2.450904923095924E-4</v>
      </c>
    </row>
    <row r="17" spans="1:4" x14ac:dyDescent="0.25">
      <c r="A17">
        <v>3</v>
      </c>
      <c r="B17" s="35">
        <v>-8.9038793933944496E-2</v>
      </c>
      <c r="D17" s="41">
        <v>2.0774638596154595E-5</v>
      </c>
    </row>
    <row r="18" spans="1:4" x14ac:dyDescent="0.25">
      <c r="A18">
        <v>4</v>
      </c>
      <c r="B18" s="35">
        <v>0.84263765271384305</v>
      </c>
      <c r="D18" s="41">
        <v>-1.4210499602785684E-5</v>
      </c>
    </row>
    <row r="19" spans="1:4" x14ac:dyDescent="0.25">
      <c r="A19">
        <v>5</v>
      </c>
      <c r="B19" s="35">
        <v>3.6502745385616833E-3</v>
      </c>
      <c r="D19" s="41">
        <v>-1.006440378872087E-4</v>
      </c>
    </row>
    <row r="20" spans="1:4" x14ac:dyDescent="0.25">
      <c r="A20">
        <v>6</v>
      </c>
      <c r="B20" s="35">
        <v>0.3957642611368874</v>
      </c>
      <c r="D20" s="41">
        <v>8.6628954379416314E-5</v>
      </c>
    </row>
    <row r="21" spans="1:4" x14ac:dyDescent="0.25">
      <c r="A21">
        <v>7</v>
      </c>
      <c r="B21" s="35">
        <v>-0.59376301558136868</v>
      </c>
      <c r="D21" s="41">
        <v>-6.9775066523495549E-5</v>
      </c>
    </row>
    <row r="22" spans="1:4" x14ac:dyDescent="0.25">
      <c r="A22">
        <v>8</v>
      </c>
      <c r="B22" s="35">
        <v>-0.16371183092321931</v>
      </c>
      <c r="D22" s="41">
        <v>2.9006656047154359E-5</v>
      </c>
    </row>
    <row r="23" spans="1:4" x14ac:dyDescent="0.25">
      <c r="A23">
        <v>9</v>
      </c>
      <c r="B23" s="35">
        <v>1.0075766511567803</v>
      </c>
      <c r="D23" s="41">
        <v>1.2572970687684546E-4</v>
      </c>
    </row>
    <row r="24" spans="1:4" ht="15.75" thickBot="1" x14ac:dyDescent="0.3">
      <c r="A24">
        <v>10</v>
      </c>
      <c r="B24" s="36">
        <v>0.32257726567944228</v>
      </c>
      <c r="D24" s="42">
        <v>1.3807754031835984E-4</v>
      </c>
    </row>
    <row r="26" spans="1:4" x14ac:dyDescent="0.25">
      <c r="A26" t="s">
        <v>5</v>
      </c>
      <c r="B26">
        <f>SUM(B15:B24)</f>
        <v>1.000000012465502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Covariance</vt:lpstr>
      <vt:lpstr>Two-Fund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 Ruszczynski</cp:lastModifiedBy>
  <dcterms:created xsi:type="dcterms:W3CDTF">2009-11-01T21:51:21Z</dcterms:created>
  <dcterms:modified xsi:type="dcterms:W3CDTF">2018-11-05T21:02:41Z</dcterms:modified>
</cp:coreProperties>
</file>