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asses\FINANCE\2019\"/>
    </mc:Choice>
  </mc:AlternateContent>
  <xr:revisionPtr revIDLastSave="0" documentId="8_{9A5F6D2D-F9AA-4DA7-A955-9AEFC6BC1A44}" xr6:coauthVersionLast="45" xr6:coauthVersionMax="45" xr10:uidLastSave="{00000000-0000-0000-0000-000000000000}"/>
  <bookViews>
    <workbookView xWindow="16830" yWindow="4155" windowWidth="19650" windowHeight="15435" xr2:uid="{00000000-000D-0000-FFFF-FFFF00000000}"/>
  </bookViews>
  <sheets>
    <sheet name="AVaR calculation" sheetId="4" r:id="rId1"/>
  </sheets>
  <definedNames>
    <definedName name="solver_adj" localSheetId="0" hidden="1">'AVaR calculation'!$O$14,'AVaR calculation'!$B$16:$M$16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'AVaR calculation'!$B$16:$M$16</definedName>
    <definedName name="solver_lhs2" localSheetId="0" hidden="1">'AVaR calculation'!$B$18:$M$18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'AVaR calculation'!$O$20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'AVaR calculation'!$O$14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4" l="1"/>
  <c r="D14" i="4"/>
  <c r="E14" i="4"/>
  <c r="F14" i="4"/>
  <c r="G14" i="4"/>
  <c r="H14" i="4"/>
  <c r="I14" i="4"/>
  <c r="J14" i="4"/>
  <c r="K14" i="4"/>
  <c r="L14" i="4"/>
  <c r="M14" i="4"/>
  <c r="B14" i="4"/>
  <c r="F18" i="4" l="1"/>
  <c r="J18" i="4"/>
  <c r="M18" i="4"/>
  <c r="B18" i="4"/>
  <c r="O16" i="4"/>
  <c r="O20" i="4" s="1"/>
  <c r="L18" i="4"/>
  <c r="K18" i="4"/>
  <c r="I18" i="4"/>
  <c r="H18" i="4"/>
  <c r="G18" i="4"/>
  <c r="E18" i="4"/>
  <c r="D18" i="4"/>
  <c r="C18" i="4"/>
</calcChain>
</file>

<file path=xl/sharedStrings.xml><?xml version="1.0" encoding="utf-8"?>
<sst xmlns="http://schemas.openxmlformats.org/spreadsheetml/2006/main" count="12" uniqueCount="12">
  <si>
    <t>Asset</t>
  </si>
  <si>
    <t>Portfolio returns</t>
  </si>
  <si>
    <t>Returns+shortfalls</t>
  </si>
  <si>
    <t>Average Value at Risk</t>
  </si>
  <si>
    <t>α</t>
  </si>
  <si>
    <t>Average Shortfall</t>
  </si>
  <si>
    <t>Portfolio 2</t>
  </si>
  <si>
    <t>Capital</t>
  </si>
  <si>
    <t>Shortfall below η</t>
  </si>
  <si>
    <t>Monthly Return Rates (scenarios)</t>
  </si>
  <si>
    <t>The calculation for other portfolios and other α is the same, just the range Q3:Q12 is different and α in B20 changes</t>
  </si>
  <si>
    <t>η (-VaR)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</si>
</sst>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/>
      <top/>
      <bottom/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 style="double">
        <color rgb="FFFF0000"/>
      </right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0" xfId="0" applyFont="1"/>
    <xf numFmtId="0" fontId="0" fillId="0" borderId="9" xfId="0" applyBorder="1"/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42" fontId="0" fillId="0" borderId="9" xfId="1" applyNumberFormat="1" applyFont="1" applyBorder="1"/>
    <xf numFmtId="42" fontId="0" fillId="0" borderId="15" xfId="0" applyNumberFormat="1" applyBorder="1"/>
    <xf numFmtId="42" fontId="0" fillId="0" borderId="16" xfId="0" applyNumberFormat="1" applyBorder="1"/>
    <xf numFmtId="42" fontId="0" fillId="0" borderId="17" xfId="0" applyNumberFormat="1" applyBorder="1"/>
    <xf numFmtId="42" fontId="0" fillId="0" borderId="18" xfId="0" applyNumberFormat="1" applyBorder="1"/>
    <xf numFmtId="42" fontId="0" fillId="0" borderId="19" xfId="0" applyNumberFormat="1" applyBorder="1"/>
    <xf numFmtId="42" fontId="0" fillId="0" borderId="20" xfId="0" applyNumberFormat="1" applyBorder="1"/>
    <xf numFmtId="42" fontId="0" fillId="0" borderId="10" xfId="0" applyNumberFormat="1" applyBorder="1"/>
    <xf numFmtId="42" fontId="0" fillId="0" borderId="14" xfId="0" applyNumberFormat="1" applyBorder="1"/>
    <xf numFmtId="42" fontId="0" fillId="0" borderId="21" xfId="0" applyNumberFormat="1" applyBorder="1"/>
    <xf numFmtId="0" fontId="0" fillId="0" borderId="0" xfId="0" applyAlignment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22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workbookViewId="0">
      <selection activeCell="I21" sqref="I21"/>
    </sheetView>
  </sheetViews>
  <sheetFormatPr defaultRowHeight="15" x14ac:dyDescent="0.25"/>
  <cols>
    <col min="1" max="1" width="14.85546875" customWidth="1"/>
    <col min="2" max="2" width="9.5703125" bestFit="1" customWidth="1"/>
    <col min="14" max="14" width="4.28515625" customWidth="1"/>
    <col min="15" max="15" width="8" customWidth="1"/>
    <col min="16" max="16" width="3.42578125" customWidth="1"/>
    <col min="17" max="17" width="12.5703125" bestFit="1" customWidth="1"/>
  </cols>
  <sheetData>
    <row r="1" spans="1:17" ht="15.75" thickBot="1" x14ac:dyDescent="0.3">
      <c r="A1" s="17"/>
      <c r="B1" s="32" t="s">
        <v>9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P1" s="19" t="s">
        <v>7</v>
      </c>
      <c r="Q1" s="20">
        <v>100000</v>
      </c>
    </row>
    <row r="2" spans="1:17" ht="15.75" thickBot="1" x14ac:dyDescent="0.3">
      <c r="A2" s="17" t="s">
        <v>0</v>
      </c>
      <c r="B2" s="17">
        <v>1</v>
      </c>
      <c r="C2" s="17">
        <v>2</v>
      </c>
      <c r="D2" s="17">
        <v>3</v>
      </c>
      <c r="E2" s="17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>
        <v>11</v>
      </c>
      <c r="M2" s="17">
        <v>12</v>
      </c>
      <c r="Q2" s="14" t="s">
        <v>6</v>
      </c>
    </row>
    <row r="3" spans="1:17" x14ac:dyDescent="0.25">
      <c r="A3" s="17">
        <v>1</v>
      </c>
      <c r="B3" s="1">
        <v>4.0000000000000001E-3</v>
      </c>
      <c r="C3" s="2">
        <v>-2.5000000000000001E-2</v>
      </c>
      <c r="D3" s="2">
        <v>8.9999999999999993E-3</v>
      </c>
      <c r="E3" s="2">
        <v>1.2E-2</v>
      </c>
      <c r="F3" s="2">
        <v>4.7E-2</v>
      </c>
      <c r="G3" s="2">
        <v>6.0000000000000001E-3</v>
      </c>
      <c r="H3" s="2">
        <v>-1.9E-2</v>
      </c>
      <c r="I3" s="2">
        <v>-3.6999999999999998E-2</v>
      </c>
      <c r="J3" s="2">
        <v>2.5000000000000001E-2</v>
      </c>
      <c r="K3" s="2">
        <v>2.1000000000000001E-2</v>
      </c>
      <c r="L3" s="2">
        <v>1.7000000000000001E-2</v>
      </c>
      <c r="M3" s="3">
        <v>1.9E-2</v>
      </c>
      <c r="Q3" s="11">
        <v>0.1</v>
      </c>
    </row>
    <row r="4" spans="1:17" x14ac:dyDescent="0.25">
      <c r="A4" s="17">
        <v>2</v>
      </c>
      <c r="B4" s="4">
        <v>1.4E-2</v>
      </c>
      <c r="C4" s="10">
        <v>0</v>
      </c>
      <c r="D4" s="10">
        <v>-3.9E-2</v>
      </c>
      <c r="E4" s="10">
        <v>1.6E-2</v>
      </c>
      <c r="F4" s="10">
        <v>-6.0000000000000001E-3</v>
      </c>
      <c r="G4" s="10">
        <v>-2.1000000000000001E-2</v>
      </c>
      <c r="H4" s="10">
        <v>7.0000000000000007E-2</v>
      </c>
      <c r="I4" s="10">
        <v>-2.1999999999999999E-2</v>
      </c>
      <c r="J4" s="10">
        <v>1.9E-2</v>
      </c>
      <c r="K4" s="10">
        <v>2.5000000000000001E-2</v>
      </c>
      <c r="L4" s="10">
        <v>5.3999999999999999E-2</v>
      </c>
      <c r="M4" s="6">
        <v>0.04</v>
      </c>
      <c r="Q4" s="12">
        <v>0.1</v>
      </c>
    </row>
    <row r="5" spans="1:17" x14ac:dyDescent="0.25">
      <c r="A5" s="17">
        <v>3</v>
      </c>
      <c r="B5" s="4">
        <v>1E-3</v>
      </c>
      <c r="C5" s="5">
        <v>6.0000000000000001E-3</v>
      </c>
      <c r="D5" s="5">
        <v>5.0000000000000001E-3</v>
      </c>
      <c r="E5" s="5">
        <v>1.9E-2</v>
      </c>
      <c r="F5" s="5">
        <v>1.6E-2</v>
      </c>
      <c r="G5" s="5">
        <v>-5.1999999999999998E-2</v>
      </c>
      <c r="H5" s="5">
        <v>5.7000000000000002E-2</v>
      </c>
      <c r="I5" s="5">
        <v>2.7E-2</v>
      </c>
      <c r="J5" s="5">
        <v>3.9E-2</v>
      </c>
      <c r="K5" s="5">
        <v>0</v>
      </c>
      <c r="L5" s="5">
        <v>1.0999999999999999E-2</v>
      </c>
      <c r="M5" s="6">
        <v>2E-3</v>
      </c>
      <c r="Q5" s="12">
        <v>0.1</v>
      </c>
    </row>
    <row r="6" spans="1:17" x14ac:dyDescent="0.25">
      <c r="A6" s="17">
        <v>4</v>
      </c>
      <c r="B6" s="4">
        <v>-1.2E-2</v>
      </c>
      <c r="C6" s="5">
        <v>-2.1000000000000001E-2</v>
      </c>
      <c r="D6" s="5">
        <v>6.2E-2</v>
      </c>
      <c r="E6" s="5">
        <v>3.5999999999999997E-2</v>
      </c>
      <c r="F6" s="5">
        <v>-2E-3</v>
      </c>
      <c r="G6" s="5">
        <v>1.4999999999999999E-2</v>
      </c>
      <c r="H6" s="5">
        <v>-3.7999999999999999E-2</v>
      </c>
      <c r="I6" s="5">
        <v>-3.0000000000000001E-3</v>
      </c>
      <c r="J6" s="5">
        <v>2.4E-2</v>
      </c>
      <c r="K6" s="5">
        <v>1.2E-2</v>
      </c>
      <c r="L6" s="5">
        <v>4.8000000000000001E-2</v>
      </c>
      <c r="M6" s="6">
        <v>-7.0000000000000001E-3</v>
      </c>
      <c r="Q6" s="12">
        <v>0.1</v>
      </c>
    </row>
    <row r="7" spans="1:17" x14ac:dyDescent="0.25">
      <c r="A7" s="17">
        <v>5</v>
      </c>
      <c r="B7" s="4">
        <v>-4.2999999999999997E-2</v>
      </c>
      <c r="C7" s="5">
        <v>5.0000000000000001E-3</v>
      </c>
      <c r="D7" s="5">
        <v>2.3E-2</v>
      </c>
      <c r="E7" s="5">
        <v>0</v>
      </c>
      <c r="F7" s="5">
        <v>2.3E-2</v>
      </c>
      <c r="G7" s="5">
        <v>3.4000000000000002E-2</v>
      </c>
      <c r="H7" s="5">
        <v>0.04</v>
      </c>
      <c r="I7" s="5">
        <v>2.9000000000000001E-2</v>
      </c>
      <c r="J7" s="5">
        <v>-1.2999999999999999E-2</v>
      </c>
      <c r="K7" s="5">
        <v>-0.04</v>
      </c>
      <c r="L7" s="5">
        <v>1.0999999999999999E-2</v>
      </c>
      <c r="M7" s="6">
        <v>3.0000000000000001E-3</v>
      </c>
      <c r="Q7" s="12">
        <v>0.1</v>
      </c>
    </row>
    <row r="8" spans="1:17" x14ac:dyDescent="0.25">
      <c r="A8" s="17">
        <v>6</v>
      </c>
      <c r="B8" s="4">
        <v>1.4999999999999999E-2</v>
      </c>
      <c r="C8" s="5">
        <v>-2.7E-2</v>
      </c>
      <c r="D8" s="5">
        <v>-0.01</v>
      </c>
      <c r="E8" s="5">
        <v>-2.7E-2</v>
      </c>
      <c r="F8" s="5">
        <v>2E-3</v>
      </c>
      <c r="G8" s="5">
        <v>5.6000000000000001E-2</v>
      </c>
      <c r="H8" s="5">
        <v>3.7999999999999999E-2</v>
      </c>
      <c r="I8" s="5">
        <v>-4.0000000000000001E-3</v>
      </c>
      <c r="J8" s="5">
        <v>0.08</v>
      </c>
      <c r="K8" s="5">
        <v>1E-3</v>
      </c>
      <c r="L8" s="5">
        <v>1.2999999999999999E-2</v>
      </c>
      <c r="M8" s="6">
        <v>2.5999999999999999E-2</v>
      </c>
      <c r="Q8" s="12">
        <v>0.1</v>
      </c>
    </row>
    <row r="9" spans="1:17" x14ac:dyDescent="0.25">
      <c r="A9" s="17">
        <v>7</v>
      </c>
      <c r="B9" s="4">
        <v>-1E-3</v>
      </c>
      <c r="C9" s="5">
        <v>1.0999999999999999E-2</v>
      </c>
      <c r="D9" s="5">
        <v>5.6000000000000001E-2</v>
      </c>
      <c r="E9" s="5">
        <v>-2.4E-2</v>
      </c>
      <c r="F9" s="5">
        <v>1.9E-2</v>
      </c>
      <c r="G9" s="5">
        <v>-1.4999999999999999E-2</v>
      </c>
      <c r="H9" s="5">
        <v>-4.8000000000000001E-2</v>
      </c>
      <c r="I9" s="5">
        <v>1.9E-2</v>
      </c>
      <c r="J9" s="5">
        <v>6.2E-2</v>
      </c>
      <c r="K9" s="5">
        <v>2.3E-2</v>
      </c>
      <c r="L9" s="5">
        <v>2E-3</v>
      </c>
      <c r="M9" s="6">
        <v>-1.7000000000000001E-2</v>
      </c>
      <c r="Q9" s="12">
        <v>0.1</v>
      </c>
    </row>
    <row r="10" spans="1:17" x14ac:dyDescent="0.25">
      <c r="A10" s="17">
        <v>8</v>
      </c>
      <c r="B10" s="4">
        <v>3.9E-2</v>
      </c>
      <c r="C10" s="5">
        <v>0.03</v>
      </c>
      <c r="D10" s="5">
        <v>3.0000000000000001E-3</v>
      </c>
      <c r="E10" s="5">
        <v>-4.0000000000000001E-3</v>
      </c>
      <c r="F10" s="5">
        <v>1.6E-2</v>
      </c>
      <c r="G10" s="5">
        <v>3.0000000000000001E-3</v>
      </c>
      <c r="H10" s="5">
        <v>-2.1000000000000001E-2</v>
      </c>
      <c r="I10" s="5">
        <v>1.7999999999999999E-2</v>
      </c>
      <c r="J10" s="5">
        <v>-2.5999999999999999E-2</v>
      </c>
      <c r="K10" s="5">
        <v>-2.1999999999999999E-2</v>
      </c>
      <c r="L10" s="5">
        <v>2.5999999999999999E-2</v>
      </c>
      <c r="M10" s="6">
        <v>7.2999999999999995E-2</v>
      </c>
      <c r="Q10" s="12">
        <v>0.1</v>
      </c>
    </row>
    <row r="11" spans="1:17" x14ac:dyDescent="0.25">
      <c r="A11" s="17">
        <v>9</v>
      </c>
      <c r="B11" s="4">
        <v>1.7000000000000001E-2</v>
      </c>
      <c r="C11" s="5">
        <v>0.02</v>
      </c>
      <c r="D11" s="5">
        <v>-2.4E-2</v>
      </c>
      <c r="E11" s="5">
        <v>-4.0000000000000001E-3</v>
      </c>
      <c r="F11" s="5">
        <v>1.9E-2</v>
      </c>
      <c r="G11" s="5">
        <v>-0.03</v>
      </c>
      <c r="H11" s="5">
        <v>3.9E-2</v>
      </c>
      <c r="I11" s="5">
        <v>2.5000000000000001E-2</v>
      </c>
      <c r="J11" s="5">
        <v>2.1000000000000001E-2</v>
      </c>
      <c r="K11" s="5">
        <v>5.3999999999999999E-2</v>
      </c>
      <c r="L11" s="5">
        <v>-1.0999999999999999E-2</v>
      </c>
      <c r="M11" s="6">
        <v>5.6000000000000001E-2</v>
      </c>
      <c r="Q11" s="12">
        <v>0.1</v>
      </c>
    </row>
    <row r="12" spans="1:17" ht="15.75" thickBot="1" x14ac:dyDescent="0.3">
      <c r="A12" s="17">
        <v>10</v>
      </c>
      <c r="B12" s="7">
        <v>0.108</v>
      </c>
      <c r="C12" s="8">
        <v>-3.0000000000000001E-3</v>
      </c>
      <c r="D12" s="8">
        <v>6.0999999999999999E-2</v>
      </c>
      <c r="E12" s="8">
        <v>8.0000000000000002E-3</v>
      </c>
      <c r="F12" s="8">
        <v>2.4E-2</v>
      </c>
      <c r="G12" s="8">
        <v>-1.2999999999999999E-2</v>
      </c>
      <c r="H12" s="8">
        <v>-3.6999999999999998E-2</v>
      </c>
      <c r="I12" s="8">
        <v>5.2999999999999999E-2</v>
      </c>
      <c r="J12" s="8">
        <v>-8.9999999999999993E-3</v>
      </c>
      <c r="K12" s="8">
        <v>-2.1000000000000001E-2</v>
      </c>
      <c r="L12" s="8">
        <v>2.5999999999999999E-2</v>
      </c>
      <c r="M12" s="9">
        <v>-8.9999999999999993E-3</v>
      </c>
      <c r="Q12" s="13">
        <v>0.1</v>
      </c>
    </row>
    <row r="13" spans="1:17" ht="15.75" thickBot="1" x14ac:dyDescent="0.3">
      <c r="O13" s="31" t="s">
        <v>11</v>
      </c>
    </row>
    <row r="14" spans="1:17" ht="15.75" thickBot="1" x14ac:dyDescent="0.3">
      <c r="A14" s="17" t="s">
        <v>1</v>
      </c>
      <c r="B14" s="21">
        <f>$Q1*SUMPRODUCT(B3:B12,$Q3:$Q12)</f>
        <v>1420</v>
      </c>
      <c r="C14" s="22">
        <f t="shared" ref="C14:M14" si="0">$Q1*SUMPRODUCT(C3:C12,$Q3:$Q12)</f>
        <v>-40.000000000000028</v>
      </c>
      <c r="D14" s="22">
        <f t="shared" si="0"/>
        <v>1460.0000000000002</v>
      </c>
      <c r="E14" s="22">
        <f t="shared" si="0"/>
        <v>319.99999999999994</v>
      </c>
      <c r="F14" s="22">
        <f t="shared" si="0"/>
        <v>1580.0000000000002</v>
      </c>
      <c r="G14" s="22">
        <f t="shared" si="0"/>
        <v>-169.99999999999989</v>
      </c>
      <c r="H14" s="22">
        <f t="shared" si="0"/>
        <v>810.00000000000011</v>
      </c>
      <c r="I14" s="22">
        <f t="shared" si="0"/>
        <v>1050</v>
      </c>
      <c r="J14" s="22">
        <f t="shared" si="0"/>
        <v>2220.0000000000005</v>
      </c>
      <c r="K14" s="22">
        <f t="shared" si="0"/>
        <v>530.00000000000023</v>
      </c>
      <c r="L14" s="22">
        <f t="shared" si="0"/>
        <v>1970.0000000000002</v>
      </c>
      <c r="M14" s="23">
        <f t="shared" si="0"/>
        <v>1859.9999999999998</v>
      </c>
      <c r="O14" s="27">
        <v>320</v>
      </c>
    </row>
    <row r="15" spans="1:17" ht="15.75" thickBot="1" x14ac:dyDescent="0.3">
      <c r="A15" s="17"/>
      <c r="O15" s="18" t="s">
        <v>5</v>
      </c>
    </row>
    <row r="16" spans="1:17" ht="15.75" thickBot="1" x14ac:dyDescent="0.3">
      <c r="A16" s="17" t="s">
        <v>8</v>
      </c>
      <c r="B16" s="24">
        <v>0</v>
      </c>
      <c r="C16" s="25">
        <v>360</v>
      </c>
      <c r="D16" s="25">
        <v>0</v>
      </c>
      <c r="E16" s="25">
        <v>0</v>
      </c>
      <c r="F16" s="25">
        <v>0</v>
      </c>
      <c r="G16" s="25">
        <v>489.99999999999989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6">
        <v>0</v>
      </c>
      <c r="O16" s="28">
        <f>AVERAGE(B16:M16)</f>
        <v>70.833333333333329</v>
      </c>
    </row>
    <row r="17" spans="1:15" ht="15.75" thickBot="1" x14ac:dyDescent="0.3">
      <c r="A17" s="17"/>
    </row>
    <row r="18" spans="1:15" ht="15.75" thickBot="1" x14ac:dyDescent="0.3">
      <c r="A18" s="17" t="s">
        <v>2</v>
      </c>
      <c r="B18" s="21">
        <f>B14+B16</f>
        <v>1420</v>
      </c>
      <c r="C18" s="22">
        <f t="shared" ref="C18:M18" si="1">C14+C16</f>
        <v>320</v>
      </c>
      <c r="D18" s="22">
        <f t="shared" si="1"/>
        <v>1460.0000000000002</v>
      </c>
      <c r="E18" s="22">
        <f t="shared" si="1"/>
        <v>319.99999999999994</v>
      </c>
      <c r="F18" s="22">
        <f t="shared" si="1"/>
        <v>1580.0000000000002</v>
      </c>
      <c r="G18" s="22">
        <f t="shared" si="1"/>
        <v>320</v>
      </c>
      <c r="H18" s="22">
        <f t="shared" si="1"/>
        <v>810.00000000000011</v>
      </c>
      <c r="I18" s="22">
        <f t="shared" si="1"/>
        <v>1050</v>
      </c>
      <c r="J18" s="22">
        <f t="shared" si="1"/>
        <v>2220.0000000000005</v>
      </c>
      <c r="K18" s="22">
        <f t="shared" si="1"/>
        <v>530.00000000000023</v>
      </c>
      <c r="L18" s="22">
        <f t="shared" si="1"/>
        <v>1970.0000000000002</v>
      </c>
      <c r="M18" s="23">
        <f t="shared" si="1"/>
        <v>1859.9999999999998</v>
      </c>
    </row>
    <row r="19" spans="1:15" ht="15.75" thickBot="1" x14ac:dyDescent="0.3">
      <c r="A19" s="17"/>
    </row>
    <row r="20" spans="1:15" ht="16.5" thickTop="1" thickBot="1" x14ac:dyDescent="0.3">
      <c r="A20" s="16" t="s">
        <v>4</v>
      </c>
      <c r="B20" s="15">
        <v>0.2</v>
      </c>
      <c r="J20" s="33" t="s">
        <v>3</v>
      </c>
      <c r="K20" s="33"/>
      <c r="L20" s="33"/>
      <c r="M20" s="33"/>
      <c r="N20" s="34"/>
      <c r="O20" s="29">
        <f>-O14+(1/B20)*O16</f>
        <v>34.166666666666629</v>
      </c>
    </row>
    <row r="22" spans="1:15" x14ac:dyDescent="0.25">
      <c r="A22" s="30" t="s">
        <v>10</v>
      </c>
      <c r="B22" s="30"/>
      <c r="C22" s="30"/>
      <c r="D22" s="30"/>
      <c r="E22" s="30"/>
      <c r="F22" s="30"/>
      <c r="G22" s="30"/>
    </row>
  </sheetData>
  <mergeCells count="2">
    <mergeCell ref="B1:M1"/>
    <mergeCell ref="J20:N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AVaR calculation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</dc:creator>
  <cp:lastModifiedBy>Andrzej Ruszczynski</cp:lastModifiedBy>
  <dcterms:created xsi:type="dcterms:W3CDTF">2009-11-01T21:51:21Z</dcterms:created>
  <dcterms:modified xsi:type="dcterms:W3CDTF">2019-11-14T01:33:01Z</dcterms:modified>
</cp:coreProperties>
</file>