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fuhe/Learning/RBS/optimization model in finance/homework/hw8/"/>
    </mc:Choice>
  </mc:AlternateContent>
  <xr:revisionPtr revIDLastSave="0" documentId="13_ncr:1_{9489A648-256D-B946-84E8-F16742A87580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  <sheet name="Sheet3" sheetId="3" r:id="rId2"/>
  </sheets>
  <definedNames>
    <definedName name="solver_adj" localSheetId="0" hidden="1">Sheet1!#REF!,Sheet1!#REF!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Sheet1!#REF!</definedName>
    <definedName name="solver_lhs2" localSheetId="0" hidden="1">Sheet1!#REF!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Sheet1!#REF!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8" i="1" l="1"/>
  <c r="S28" i="1"/>
  <c r="R28" i="1"/>
  <c r="T27" i="1"/>
  <c r="S27" i="1"/>
  <c r="R27" i="1"/>
  <c r="T26" i="1"/>
  <c r="S26" i="1"/>
  <c r="R26" i="1"/>
  <c r="P26" i="1" a="1"/>
  <c r="P26" i="1" s="1"/>
  <c r="O26" i="1" a="1"/>
  <c r="O26" i="1" s="1"/>
  <c r="N26" i="1" a="1"/>
  <c r="N27" i="1" s="1"/>
  <c r="P32" i="1" l="1"/>
  <c r="P28" i="1"/>
  <c r="P35" i="1"/>
  <c r="P31" i="1"/>
  <c r="P27" i="1"/>
  <c r="P33" i="1"/>
  <c r="P29" i="1"/>
  <c r="P34" i="1"/>
  <c r="P30" i="1"/>
  <c r="O33" i="1"/>
  <c r="O29" i="1"/>
  <c r="O28" i="1"/>
  <c r="O35" i="1"/>
  <c r="O31" i="1"/>
  <c r="O27" i="1"/>
  <c r="O32" i="1"/>
  <c r="O34" i="1"/>
  <c r="O30" i="1"/>
  <c r="N30" i="1"/>
  <c r="N29" i="1"/>
  <c r="N32" i="1"/>
  <c r="N28" i="1"/>
  <c r="N34" i="1"/>
  <c r="N26" i="1"/>
  <c r="N33" i="1"/>
  <c r="N35" i="1"/>
  <c r="N31" i="1"/>
</calcChain>
</file>

<file path=xl/sharedStrings.xml><?xml version="1.0" encoding="utf-8"?>
<sst xmlns="http://schemas.openxmlformats.org/spreadsheetml/2006/main" count="19" uniqueCount="18">
  <si>
    <t>Asset</t>
  </si>
  <si>
    <t>Monthly Return Rates</t>
  </si>
  <si>
    <t>average return</t>
  </si>
  <si>
    <t>Portfolio 1</t>
  </si>
  <si>
    <t>Portfolio 2</t>
  </si>
  <si>
    <t>Portfolio 3</t>
  </si>
  <si>
    <t>portfolio1</t>
  </si>
  <si>
    <t>initial capital</t>
  </si>
  <si>
    <t>portfolio2</t>
  </si>
  <si>
    <t>VaR</t>
  </si>
  <si>
    <t>problem1</t>
  </si>
  <si>
    <t>Cx-1</t>
  </si>
  <si>
    <t>Cx-2</t>
  </si>
  <si>
    <t>Cx-3</t>
  </si>
  <si>
    <t>portfolio3</t>
  </si>
  <si>
    <t>mean</t>
  </si>
  <si>
    <t>variance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</si>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</sst>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6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NumberFormat="1" applyFont="1" applyBorder="1"/>
    <xf numFmtId="0" fontId="0" fillId="0" borderId="10" xfId="0" applyBorder="1"/>
    <xf numFmtId="0" fontId="3" fillId="0" borderId="10" xfId="0" applyFont="1" applyBorder="1"/>
    <xf numFmtId="0" fontId="3" fillId="0" borderId="11" xfId="0" applyNumberFormat="1" applyFont="1" applyBorder="1"/>
    <xf numFmtId="0" fontId="3" fillId="0" borderId="12" xfId="0" applyNumberFormat="1" applyFont="1" applyBorder="1"/>
    <xf numFmtId="0" fontId="3" fillId="0" borderId="0" xfId="0" applyFont="1"/>
    <xf numFmtId="0" fontId="3" fillId="0" borderId="0" xfId="0" applyNumberFormat="1" applyFont="1"/>
    <xf numFmtId="0" fontId="3" fillId="0" borderId="13" xfId="0" applyFont="1" applyBorder="1"/>
    <xf numFmtId="0" fontId="3" fillId="0" borderId="12" xfId="0" applyFont="1" applyBorder="1"/>
    <xf numFmtId="0" fontId="3" fillId="0" borderId="14" xfId="0" applyNumberFormat="1" applyFont="1" applyBorder="1"/>
    <xf numFmtId="0" fontId="0" fillId="0" borderId="15" xfId="0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0" xfId="0" applyFont="1"/>
    <xf numFmtId="0" fontId="2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2" xfId="0" applyBorder="1"/>
    <xf numFmtId="0" fontId="0" fillId="0" borderId="23" xfId="0" applyBorder="1"/>
    <xf numFmtId="42" fontId="0" fillId="0" borderId="24" xfId="0" applyNumberFormat="1" applyBorder="1"/>
    <xf numFmtId="42" fontId="0" fillId="0" borderId="0" xfId="0" applyNumberFormat="1" applyBorder="1"/>
    <xf numFmtId="42" fontId="0" fillId="0" borderId="25" xfId="0" applyNumberFormat="1" applyBorder="1"/>
    <xf numFmtId="42" fontId="0" fillId="0" borderId="26" xfId="0" applyNumberFormat="1" applyBorder="1"/>
    <xf numFmtId="42" fontId="0" fillId="0" borderId="27" xfId="0" applyNumberFormat="1" applyBorder="1"/>
    <xf numFmtId="42" fontId="0" fillId="0" borderId="28" xfId="0" applyNumberFormat="1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4" fillId="0" borderId="20" xfId="0" applyFont="1" applyBorder="1"/>
    <xf numFmtId="0" fontId="0" fillId="0" borderId="21" xfId="0" applyBorder="1"/>
    <xf numFmtId="0" fontId="0" fillId="0" borderId="24" xfId="0" applyBorder="1"/>
    <xf numFmtId="0" fontId="0" fillId="0" borderId="0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topLeftCell="A16" workbookViewId="0">
      <selection activeCell="R34" sqref="R34"/>
    </sheetView>
  </sheetViews>
  <sheetFormatPr baseColWidth="10" defaultColWidth="8.83203125" defaultRowHeight="15"/>
  <cols>
    <col min="1" max="1" width="13" customWidth="1"/>
    <col min="2" max="2" width="16.83203125" bestFit="1" customWidth="1"/>
    <col min="3" max="13" width="12.6640625" bestFit="1" customWidth="1"/>
    <col min="15" max="15" width="12.33203125" bestFit="1" customWidth="1"/>
  </cols>
  <sheetData>
    <row r="1" spans="1:18">
      <c r="A1" s="1"/>
      <c r="B1" s="40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8" ht="16" thickBot="1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t="s">
        <v>2</v>
      </c>
    </row>
    <row r="3" spans="1:18">
      <c r="A3" s="1">
        <v>1</v>
      </c>
      <c r="B3" s="2">
        <v>4.0000000000000001E-3</v>
      </c>
      <c r="C3" s="3">
        <v>-2.5000000000000001E-2</v>
      </c>
      <c r="D3" s="3">
        <v>8.9999999999999993E-3</v>
      </c>
      <c r="E3" s="3">
        <v>1.2E-2</v>
      </c>
      <c r="F3" s="3">
        <v>4.7E-2</v>
      </c>
      <c r="G3" s="3">
        <v>6.0000000000000001E-3</v>
      </c>
      <c r="H3" s="3">
        <v>-1.9E-2</v>
      </c>
      <c r="I3" s="3">
        <v>-3.6999999999999998E-2</v>
      </c>
      <c r="J3" s="3">
        <v>2.5000000000000001E-2</v>
      </c>
      <c r="K3" s="3">
        <v>2.1000000000000001E-2</v>
      </c>
      <c r="L3" s="3">
        <v>1.7000000000000001E-2</v>
      </c>
      <c r="M3" s="4">
        <v>1.9E-2</v>
      </c>
      <c r="O3" s="28">
        <v>6.5833330000000002E-3</v>
      </c>
    </row>
    <row r="4" spans="1:18">
      <c r="A4" s="1">
        <v>2</v>
      </c>
      <c r="B4" s="5">
        <v>1.4E-2</v>
      </c>
      <c r="C4" s="11">
        <v>0</v>
      </c>
      <c r="D4" s="11">
        <v>-3.9E-2</v>
      </c>
      <c r="E4" s="11">
        <v>1.6E-2</v>
      </c>
      <c r="F4" s="11">
        <v>-6.0000000000000001E-3</v>
      </c>
      <c r="G4" s="11">
        <v>-2.1000000000000001E-2</v>
      </c>
      <c r="H4" s="11">
        <v>7.0000000000000007E-2</v>
      </c>
      <c r="I4" s="11">
        <v>-2.1999999999999999E-2</v>
      </c>
      <c r="J4" s="11">
        <v>1.9E-2</v>
      </c>
      <c r="K4" s="11">
        <v>2.5000000000000001E-2</v>
      </c>
      <c r="L4" s="11">
        <v>5.3999999999999999E-2</v>
      </c>
      <c r="M4" s="7">
        <v>0.04</v>
      </c>
      <c r="O4" s="29">
        <v>1.2500000000000001E-2</v>
      </c>
    </row>
    <row r="5" spans="1:18">
      <c r="A5" s="1">
        <v>3</v>
      </c>
      <c r="B5" s="5">
        <v>1E-3</v>
      </c>
      <c r="C5" s="6">
        <v>6.0000000000000001E-3</v>
      </c>
      <c r="D5" s="6">
        <v>5.0000000000000001E-3</v>
      </c>
      <c r="E5" s="6">
        <v>1.9E-2</v>
      </c>
      <c r="F5" s="6">
        <v>1.6E-2</v>
      </c>
      <c r="G5" s="6">
        <v>-5.1999999999999998E-2</v>
      </c>
      <c r="H5" s="6">
        <v>5.7000000000000002E-2</v>
      </c>
      <c r="I5" s="6">
        <v>2.7E-2</v>
      </c>
      <c r="J5" s="6">
        <v>3.9E-2</v>
      </c>
      <c r="K5" s="6">
        <v>0</v>
      </c>
      <c r="L5" s="6">
        <v>1.0999999999999999E-2</v>
      </c>
      <c r="M5" s="7">
        <v>2E-3</v>
      </c>
      <c r="O5" s="29">
        <v>1.0916667E-2</v>
      </c>
    </row>
    <row r="6" spans="1:18">
      <c r="A6" s="1">
        <v>4</v>
      </c>
      <c r="B6" s="5">
        <v>-1.2E-2</v>
      </c>
      <c r="C6" s="6">
        <v>-2.1000000000000001E-2</v>
      </c>
      <c r="D6" s="6">
        <v>6.2E-2</v>
      </c>
      <c r="E6" s="6">
        <v>3.5999999999999997E-2</v>
      </c>
      <c r="F6" s="6">
        <v>-2E-3</v>
      </c>
      <c r="G6" s="6">
        <v>1.4999999999999999E-2</v>
      </c>
      <c r="H6" s="6">
        <v>-3.7999999999999999E-2</v>
      </c>
      <c r="I6" s="6">
        <v>-3.0000000000000001E-3</v>
      </c>
      <c r="J6" s="6">
        <v>2.4E-2</v>
      </c>
      <c r="K6" s="6">
        <v>1.2E-2</v>
      </c>
      <c r="L6" s="6">
        <v>4.8000000000000001E-2</v>
      </c>
      <c r="M6" s="7">
        <v>-7.0000000000000001E-3</v>
      </c>
      <c r="O6" s="29">
        <v>9.4999999999999998E-3</v>
      </c>
    </row>
    <row r="7" spans="1:18">
      <c r="A7" s="1">
        <v>5</v>
      </c>
      <c r="B7" s="5">
        <v>-4.2999999999999997E-2</v>
      </c>
      <c r="C7" s="6">
        <v>5.0000000000000001E-3</v>
      </c>
      <c r="D7" s="6">
        <v>2.3E-2</v>
      </c>
      <c r="E7" s="6">
        <v>0</v>
      </c>
      <c r="F7" s="6">
        <v>2.3E-2</v>
      </c>
      <c r="G7" s="6">
        <v>3.4000000000000002E-2</v>
      </c>
      <c r="H7" s="6">
        <v>0.04</v>
      </c>
      <c r="I7" s="6">
        <v>2.9000000000000001E-2</v>
      </c>
      <c r="J7" s="6">
        <v>-1.2999999999999999E-2</v>
      </c>
      <c r="K7" s="6">
        <v>-0.04</v>
      </c>
      <c r="L7" s="6">
        <v>1.0999999999999999E-2</v>
      </c>
      <c r="M7" s="7">
        <v>3.0000000000000001E-3</v>
      </c>
      <c r="O7" s="29">
        <v>6.0000000000000001E-3</v>
      </c>
    </row>
    <row r="8" spans="1:18">
      <c r="A8" s="1">
        <v>6</v>
      </c>
      <c r="B8" s="5">
        <v>1.4999999999999999E-2</v>
      </c>
      <c r="C8" s="6">
        <v>-2.7E-2</v>
      </c>
      <c r="D8" s="6">
        <v>-0.01</v>
      </c>
      <c r="E8" s="6">
        <v>-2.7E-2</v>
      </c>
      <c r="F8" s="6">
        <v>2E-3</v>
      </c>
      <c r="G8" s="6">
        <v>5.6000000000000001E-2</v>
      </c>
      <c r="H8" s="6">
        <v>3.7999999999999999E-2</v>
      </c>
      <c r="I8" s="6">
        <v>-4.0000000000000001E-3</v>
      </c>
      <c r="J8" s="6">
        <v>0.08</v>
      </c>
      <c r="K8" s="6">
        <v>1E-3</v>
      </c>
      <c r="L8" s="6">
        <v>1.2999999999999999E-2</v>
      </c>
      <c r="M8" s="7">
        <v>2.5999999999999999E-2</v>
      </c>
      <c r="O8" s="29">
        <v>1.3583333E-2</v>
      </c>
    </row>
    <row r="9" spans="1:18">
      <c r="A9" s="1">
        <v>7</v>
      </c>
      <c r="B9" s="5">
        <v>-1E-3</v>
      </c>
      <c r="C9" s="6">
        <v>1.0999999999999999E-2</v>
      </c>
      <c r="D9" s="6">
        <v>5.6000000000000001E-2</v>
      </c>
      <c r="E9" s="6">
        <v>-2.4E-2</v>
      </c>
      <c r="F9" s="6">
        <v>1.9E-2</v>
      </c>
      <c r="G9" s="6">
        <v>-1.4999999999999999E-2</v>
      </c>
      <c r="H9" s="6">
        <v>-4.8000000000000001E-2</v>
      </c>
      <c r="I9" s="6">
        <v>1.9E-2</v>
      </c>
      <c r="J9" s="6">
        <v>6.2E-2</v>
      </c>
      <c r="K9" s="6">
        <v>2.3E-2</v>
      </c>
      <c r="L9" s="6">
        <v>2E-3</v>
      </c>
      <c r="M9" s="7">
        <v>-1.7000000000000001E-2</v>
      </c>
      <c r="O9" s="29">
        <v>7.2500000000000004E-3</v>
      </c>
    </row>
    <row r="10" spans="1:18">
      <c r="A10" s="1">
        <v>8</v>
      </c>
      <c r="B10" s="5">
        <v>3.9E-2</v>
      </c>
      <c r="C10" s="6">
        <v>0.03</v>
      </c>
      <c r="D10" s="6">
        <v>3.0000000000000001E-3</v>
      </c>
      <c r="E10" s="6">
        <v>-4.0000000000000001E-3</v>
      </c>
      <c r="F10" s="6">
        <v>1.6E-2</v>
      </c>
      <c r="G10" s="6">
        <v>3.0000000000000001E-3</v>
      </c>
      <c r="H10" s="6">
        <v>-2.1000000000000001E-2</v>
      </c>
      <c r="I10" s="6">
        <v>1.7999999999999999E-2</v>
      </c>
      <c r="J10" s="6">
        <v>-2.5999999999999999E-2</v>
      </c>
      <c r="K10" s="6">
        <v>-2.1999999999999999E-2</v>
      </c>
      <c r="L10" s="6">
        <v>2.5999999999999999E-2</v>
      </c>
      <c r="M10" s="7">
        <v>7.2999999999999995E-2</v>
      </c>
      <c r="O10" s="29">
        <v>1.125E-2</v>
      </c>
    </row>
    <row r="11" spans="1:18">
      <c r="A11" s="1">
        <v>9</v>
      </c>
      <c r="B11" s="5">
        <v>1.7000000000000001E-2</v>
      </c>
      <c r="C11" s="6">
        <v>0.02</v>
      </c>
      <c r="D11" s="6">
        <v>-2.4E-2</v>
      </c>
      <c r="E11" s="6">
        <v>-4.0000000000000001E-3</v>
      </c>
      <c r="F11" s="6">
        <v>1.9E-2</v>
      </c>
      <c r="G11" s="6">
        <v>-0.03</v>
      </c>
      <c r="H11" s="6">
        <v>3.9E-2</v>
      </c>
      <c r="I11" s="6">
        <v>2.5000000000000001E-2</v>
      </c>
      <c r="J11" s="6">
        <v>2.1000000000000001E-2</v>
      </c>
      <c r="K11" s="6">
        <v>5.3999999999999999E-2</v>
      </c>
      <c r="L11" s="6">
        <v>-1.0999999999999999E-2</v>
      </c>
      <c r="M11" s="7">
        <v>5.6000000000000001E-2</v>
      </c>
      <c r="O11" s="29">
        <v>1.5166667E-2</v>
      </c>
    </row>
    <row r="12" spans="1:18" ht="16" thickBot="1">
      <c r="A12" s="1">
        <v>10</v>
      </c>
      <c r="B12" s="8">
        <v>0.108</v>
      </c>
      <c r="C12" s="9">
        <v>-3.0000000000000001E-3</v>
      </c>
      <c r="D12" s="9">
        <v>6.0999999999999999E-2</v>
      </c>
      <c r="E12" s="9">
        <v>8.0000000000000002E-3</v>
      </c>
      <c r="F12" s="9">
        <v>2.4E-2</v>
      </c>
      <c r="G12" s="9">
        <v>-1.2999999999999999E-2</v>
      </c>
      <c r="H12" s="9">
        <v>-3.6999999999999998E-2</v>
      </c>
      <c r="I12" s="9">
        <v>5.2999999999999999E-2</v>
      </c>
      <c r="J12" s="9">
        <v>-8.9999999999999993E-3</v>
      </c>
      <c r="K12" s="9">
        <v>-2.1000000000000001E-2</v>
      </c>
      <c r="L12" s="9">
        <v>2.5999999999999999E-2</v>
      </c>
      <c r="M12" s="10">
        <v>-8.9999999999999993E-3</v>
      </c>
      <c r="O12" s="30">
        <v>1.5666666999999999E-2</v>
      </c>
    </row>
    <row r="13" spans="1:18" ht="16" thickBot="1">
      <c r="M13" s="12" t="s">
        <v>0</v>
      </c>
      <c r="N13" t="s">
        <v>3</v>
      </c>
      <c r="O13" t="s">
        <v>4</v>
      </c>
      <c r="P13" t="s">
        <v>5</v>
      </c>
    </row>
    <row r="14" spans="1:18">
      <c r="A14" s="13">
        <v>1</v>
      </c>
      <c r="B14" s="14">
        <v>5.0310000000000003E-4</v>
      </c>
      <c r="C14" s="15">
        <v>5.5300000000000002E-5</v>
      </c>
      <c r="D14" s="15">
        <v>-9.7999999999999997E-5</v>
      </c>
      <c r="E14" s="17">
        <v>2.5700000000000001E-4</v>
      </c>
      <c r="F14" s="17">
        <v>-1.7000000000000001E-4</v>
      </c>
      <c r="G14" s="17">
        <v>1.5300000000000001E-4</v>
      </c>
      <c r="H14" s="17">
        <v>1.7699999999999999E-4</v>
      </c>
      <c r="I14" s="15">
        <v>-2.4000000000000001E-5</v>
      </c>
      <c r="J14" s="15">
        <v>-2.5999999999999998E-5</v>
      </c>
      <c r="K14" s="18">
        <v>-5.7388900000000002E-5</v>
      </c>
      <c r="M14" s="12">
        <v>1</v>
      </c>
      <c r="N14" s="31">
        <v>0</v>
      </c>
      <c r="O14" s="16">
        <v>0.1</v>
      </c>
      <c r="P14" s="32">
        <v>0</v>
      </c>
      <c r="R14" t="s">
        <v>7</v>
      </c>
    </row>
    <row r="15" spans="1:18">
      <c r="A15" s="13">
        <v>2</v>
      </c>
      <c r="B15" s="19">
        <v>5.5290000000000001E-5</v>
      </c>
      <c r="C15" s="20">
        <v>9.5500000000000001E-4</v>
      </c>
      <c r="D15" s="20">
        <v>3.5799999999999997E-4</v>
      </c>
      <c r="E15" s="20">
        <v>-2.7E-4</v>
      </c>
      <c r="F15" s="20">
        <v>-1.3999999999999999E-4</v>
      </c>
      <c r="G15" s="20">
        <v>2.4800000000000001E-4</v>
      </c>
      <c r="H15" s="20">
        <v>-5.1000000000000004E-4</v>
      </c>
      <c r="I15" s="21">
        <v>-5.5999999999999997E-6</v>
      </c>
      <c r="J15" s="20">
        <v>4.1100000000000002E-4</v>
      </c>
      <c r="K15" s="22">
        <v>-5.3066699999999997E-4</v>
      </c>
      <c r="M15" s="12">
        <v>2</v>
      </c>
      <c r="N15" s="33">
        <v>0</v>
      </c>
      <c r="O15">
        <v>0.1</v>
      </c>
      <c r="P15" s="34">
        <v>0.2</v>
      </c>
      <c r="R15">
        <v>100000</v>
      </c>
    </row>
    <row r="16" spans="1:18">
      <c r="A16" s="13">
        <v>3</v>
      </c>
      <c r="B16" s="19">
        <v>-9.8120000000000002E-5</v>
      </c>
      <c r="C16" s="20">
        <v>3.5799999999999997E-4</v>
      </c>
      <c r="D16" s="20">
        <v>6.3100000000000005E-4</v>
      </c>
      <c r="E16" s="20">
        <v>-1.7000000000000001E-4</v>
      </c>
      <c r="F16" s="21">
        <v>4.99E-5</v>
      </c>
      <c r="G16" s="21">
        <v>2.9900000000000002E-7</v>
      </c>
      <c r="H16" s="21">
        <v>1.7200000000000001E-5</v>
      </c>
      <c r="I16" s="20">
        <v>-2.1000000000000001E-4</v>
      </c>
      <c r="J16" s="20">
        <v>2.9399999999999999E-4</v>
      </c>
      <c r="K16" s="22">
        <v>-1.00528E-4</v>
      </c>
      <c r="M16" s="12">
        <v>3</v>
      </c>
      <c r="N16" s="33">
        <v>0</v>
      </c>
      <c r="O16">
        <v>0.1</v>
      </c>
      <c r="P16" s="34">
        <v>0.2</v>
      </c>
    </row>
    <row r="17" spans="1:20" ht="16" thickBot="1">
      <c r="A17" s="13">
        <v>4</v>
      </c>
      <c r="B17" s="23">
        <v>2.5670000000000001E-4</v>
      </c>
      <c r="C17" s="20">
        <v>-2.7E-4</v>
      </c>
      <c r="D17" s="20">
        <v>-1.7000000000000001E-4</v>
      </c>
      <c r="E17" s="20">
        <v>7.8299999999999995E-4</v>
      </c>
      <c r="F17" s="21">
        <v>-2.3E-5</v>
      </c>
      <c r="G17" s="21">
        <v>-8.1000000000000004E-5</v>
      </c>
      <c r="H17" s="20">
        <v>4.2000000000000002E-4</v>
      </c>
      <c r="I17" s="20">
        <v>-1.3999999999999999E-4</v>
      </c>
      <c r="J17" s="20">
        <v>-4.8000000000000001E-4</v>
      </c>
      <c r="K17" s="22">
        <v>2.4149999999999999E-4</v>
      </c>
      <c r="M17" s="12">
        <v>4</v>
      </c>
      <c r="N17" s="33">
        <v>0</v>
      </c>
      <c r="O17">
        <v>0.1</v>
      </c>
      <c r="P17" s="34">
        <v>0</v>
      </c>
    </row>
    <row r="18" spans="1:20" ht="16" thickBot="1">
      <c r="A18" s="13">
        <v>5</v>
      </c>
      <c r="B18" s="23">
        <v>-1.694E-4</v>
      </c>
      <c r="C18" s="20">
        <v>-1.3999999999999999E-4</v>
      </c>
      <c r="D18" s="21">
        <v>4.99E-5</v>
      </c>
      <c r="E18" s="21">
        <v>-2.3E-5</v>
      </c>
      <c r="F18" s="20">
        <v>6.6600000000000003E-4</v>
      </c>
      <c r="G18" s="21">
        <v>4.2299999999999998E-5</v>
      </c>
      <c r="H18" s="20">
        <v>-1.9000000000000001E-4</v>
      </c>
      <c r="I18" s="21">
        <v>-3.3000000000000003E-5</v>
      </c>
      <c r="J18" s="20">
        <v>-2.5000000000000001E-4</v>
      </c>
      <c r="K18" s="22">
        <v>-2.5008300000000001E-4</v>
      </c>
      <c r="M18" s="12">
        <v>5</v>
      </c>
      <c r="N18" s="33">
        <v>0</v>
      </c>
      <c r="O18">
        <v>0.1</v>
      </c>
      <c r="P18" s="34">
        <v>0</v>
      </c>
      <c r="R18" s="52" t="s">
        <v>10</v>
      </c>
    </row>
    <row r="19" spans="1:20" ht="16" thickBot="1">
      <c r="A19" s="13">
        <v>6</v>
      </c>
      <c r="B19" s="23">
        <v>1.5330000000000001E-4</v>
      </c>
      <c r="C19" s="20">
        <v>2.4800000000000001E-4</v>
      </c>
      <c r="D19" s="21">
        <v>2.9900000000000002E-7</v>
      </c>
      <c r="E19" s="21">
        <v>-8.1000000000000004E-5</v>
      </c>
      <c r="F19" s="21">
        <v>4.2299999999999998E-5</v>
      </c>
      <c r="G19" s="20">
        <v>9.5100000000000002E-4</v>
      </c>
      <c r="H19" s="21">
        <v>3.8300000000000003E-5</v>
      </c>
      <c r="I19" s="20">
        <v>-2.1000000000000001E-4</v>
      </c>
      <c r="J19" s="21">
        <v>3.15E-5</v>
      </c>
      <c r="K19" s="22">
        <v>-3.8447200000000001E-4</v>
      </c>
      <c r="M19" s="12">
        <v>6</v>
      </c>
      <c r="N19" s="33">
        <v>0</v>
      </c>
      <c r="O19">
        <v>0.1</v>
      </c>
      <c r="P19" s="34">
        <v>0.2</v>
      </c>
      <c r="R19" s="49" t="s">
        <v>9</v>
      </c>
      <c r="S19" s="50"/>
      <c r="T19" s="51"/>
    </row>
    <row r="20" spans="1:20">
      <c r="A20" s="13">
        <v>7</v>
      </c>
      <c r="B20" s="23">
        <v>1.7670000000000001E-4</v>
      </c>
      <c r="C20" s="20">
        <v>-5.1000000000000004E-4</v>
      </c>
      <c r="D20" s="21">
        <v>1.7200000000000001E-5</v>
      </c>
      <c r="E20" s="20">
        <v>4.2000000000000002E-4</v>
      </c>
      <c r="F20" s="20">
        <v>-1.9000000000000001E-4</v>
      </c>
      <c r="G20" s="21">
        <v>3.8300000000000003E-5</v>
      </c>
      <c r="H20" s="20">
        <v>9.2699999999999998E-4</v>
      </c>
      <c r="I20" s="20">
        <v>-1.8000000000000001E-4</v>
      </c>
      <c r="J20" s="20">
        <v>-1.2E-4</v>
      </c>
      <c r="K20" s="22">
        <v>3.59833E-4</v>
      </c>
      <c r="M20" s="12">
        <v>7</v>
      </c>
      <c r="N20" s="33">
        <v>0</v>
      </c>
      <c r="O20">
        <v>0.1</v>
      </c>
      <c r="P20" s="34">
        <v>0</v>
      </c>
      <c r="R20" s="43">
        <v>2400</v>
      </c>
      <c r="S20" s="44">
        <v>40.000000000000028</v>
      </c>
      <c r="T20" s="45">
        <v>879.99999999999989</v>
      </c>
    </row>
    <row r="21" spans="1:20">
      <c r="A21" s="13">
        <v>8</v>
      </c>
      <c r="B21" s="19">
        <v>-2.3649999999999999E-5</v>
      </c>
      <c r="C21" s="21">
        <v>-5.5999999999999997E-6</v>
      </c>
      <c r="D21" s="20">
        <v>-2.1000000000000001E-4</v>
      </c>
      <c r="E21" s="20">
        <v>-1.3999999999999999E-4</v>
      </c>
      <c r="F21" s="21">
        <v>-3.3000000000000003E-5</v>
      </c>
      <c r="G21" s="20">
        <v>-2.1000000000000001E-4</v>
      </c>
      <c r="H21" s="20">
        <v>-1.8000000000000001E-4</v>
      </c>
      <c r="I21" s="20">
        <v>7.6000000000000004E-4</v>
      </c>
      <c r="J21" s="21">
        <v>8.9400000000000005E-5</v>
      </c>
      <c r="K21" s="22">
        <v>4.1241699999999999E-4</v>
      </c>
      <c r="M21" s="12">
        <v>8</v>
      </c>
      <c r="N21" s="33">
        <v>0</v>
      </c>
      <c r="O21">
        <v>0.1</v>
      </c>
      <c r="P21" s="34">
        <v>0.2</v>
      </c>
      <c r="R21" s="43">
        <v>1100</v>
      </c>
      <c r="S21" s="44">
        <v>-319.99999999999994</v>
      </c>
      <c r="T21" s="45">
        <v>0</v>
      </c>
    </row>
    <row r="22" spans="1:20" ht="16" thickBot="1">
      <c r="A22" s="13">
        <v>9</v>
      </c>
      <c r="B22" s="19">
        <v>-2.5930000000000001E-5</v>
      </c>
      <c r="C22" s="20">
        <v>4.1100000000000002E-4</v>
      </c>
      <c r="D22" s="20">
        <v>2.9399999999999999E-4</v>
      </c>
      <c r="E22" s="20">
        <v>-4.8000000000000001E-4</v>
      </c>
      <c r="F22" s="20">
        <v>-2.5000000000000001E-4</v>
      </c>
      <c r="G22" s="21">
        <v>3.15E-5</v>
      </c>
      <c r="H22" s="20">
        <v>-1.2E-4</v>
      </c>
      <c r="I22" s="21">
        <v>8.9400000000000005E-5</v>
      </c>
      <c r="J22" s="20">
        <v>7.1199999999999996E-4</v>
      </c>
      <c r="K22" s="22">
        <v>-3.29694E-4</v>
      </c>
      <c r="M22" s="12">
        <v>9</v>
      </c>
      <c r="N22" s="33">
        <v>1</v>
      </c>
      <c r="O22">
        <v>0.1</v>
      </c>
      <c r="P22" s="34">
        <v>0.2</v>
      </c>
      <c r="R22" s="46">
        <v>400</v>
      </c>
      <c r="S22" s="47">
        <v>-530.00000000000023</v>
      </c>
      <c r="T22" s="48">
        <v>-580</v>
      </c>
    </row>
    <row r="23" spans="1:20" ht="16" thickBot="1">
      <c r="A23" s="13">
        <v>10</v>
      </c>
      <c r="B23" s="24">
        <v>-5.7389999999999998E-5</v>
      </c>
      <c r="C23" s="26">
        <v>-5.2999999999999998E-4</v>
      </c>
      <c r="D23" s="26">
        <v>-1E-4</v>
      </c>
      <c r="E23" s="26">
        <v>2.42E-4</v>
      </c>
      <c r="F23" s="26">
        <v>-2.5000000000000001E-4</v>
      </c>
      <c r="G23" s="26">
        <v>-3.8000000000000002E-4</v>
      </c>
      <c r="H23" s="26">
        <v>3.6000000000000002E-4</v>
      </c>
      <c r="I23" s="26">
        <v>4.1199999999999999E-4</v>
      </c>
      <c r="J23" s="26">
        <v>-3.3E-4</v>
      </c>
      <c r="K23" s="27">
        <v>1.5595559999999999E-3</v>
      </c>
      <c r="M23" s="12">
        <v>10</v>
      </c>
      <c r="N23" s="35">
        <v>0</v>
      </c>
      <c r="O23" s="25">
        <v>0.1</v>
      </c>
      <c r="P23" s="36">
        <v>0</v>
      </c>
    </row>
    <row r="24" spans="1:20" ht="16" thickBot="1"/>
    <row r="25" spans="1:20" ht="16" thickBot="1">
      <c r="A25" s="37"/>
      <c r="N25" s="38" t="s">
        <v>11</v>
      </c>
      <c r="O25" t="s">
        <v>12</v>
      </c>
      <c r="P25" s="39" t="s">
        <v>13</v>
      </c>
      <c r="Q25" s="53"/>
      <c r="R25" s="60" t="s">
        <v>6</v>
      </c>
      <c r="S25" s="50" t="s">
        <v>8</v>
      </c>
      <c r="T25" s="51" t="s">
        <v>14</v>
      </c>
    </row>
    <row r="26" spans="1:20">
      <c r="M26" s="13">
        <v>1</v>
      </c>
      <c r="N26">
        <f t="array" ref="N26:N35">MMULT(B14:K23,N14:N23)</f>
        <v>-2.5999999999999998E-5</v>
      </c>
      <c r="O26">
        <f t="array" ref="O26:O35">MMULT(B14:K23,O14:O23)</f>
        <v>7.7001110000000011E-5</v>
      </c>
      <c r="P26">
        <f t="array" ref="P26:P35">MMULT(B14:K23,P14:P23)</f>
        <v>1.206E-5</v>
      </c>
      <c r="Q26" s="61" t="s">
        <v>15</v>
      </c>
      <c r="R26" s="53">
        <f>R15*SUMPRODUCT(N14:N23,O3:O12)</f>
        <v>1516.6667</v>
      </c>
      <c r="S26" s="41">
        <f>R15*SUMPRODUCT(O3:O12,O14:O23)</f>
        <v>1084.1666700000001</v>
      </c>
      <c r="T26" s="42">
        <f>R15*SUMPRODUCT(O3:O12,P14:P23)</f>
        <v>1268.3333399999999</v>
      </c>
    </row>
    <row r="27" spans="1:20">
      <c r="M27" s="13">
        <v>2</v>
      </c>
      <c r="N27">
        <v>4.1100000000000002E-4</v>
      </c>
      <c r="O27">
        <v>5.7102300000000024E-5</v>
      </c>
      <c r="P27">
        <v>3.9327999999999998E-4</v>
      </c>
      <c r="Q27" s="62" t="s">
        <v>16</v>
      </c>
      <c r="R27" s="54">
        <f>SUMPRODUCT(N14:N23,N26:N35)*R15*R15</f>
        <v>7120000</v>
      </c>
      <c r="S27" s="55">
        <f>SUMPRODUCT(O26:O35,O14:O23)*R15*R15</f>
        <v>579897.1100000001</v>
      </c>
      <c r="T27" s="56">
        <f>R15*R15*SUMPRODUCT(P26:P35,P14:P23)</f>
        <v>2408879.2000000002</v>
      </c>
    </row>
    <row r="28" spans="1:20" ht="16" thickBot="1">
      <c r="M28" s="13">
        <v>3</v>
      </c>
      <c r="N28">
        <v>2.9399999999999999E-4</v>
      </c>
      <c r="O28">
        <v>7.7175099999999999E-5</v>
      </c>
      <c r="P28">
        <v>2.1465979999999999E-4</v>
      </c>
      <c r="Q28" s="63" t="s">
        <v>17</v>
      </c>
      <c r="R28" s="57">
        <f>SQRT(R27)</f>
        <v>2668.332812825267</v>
      </c>
      <c r="S28" s="58">
        <f>SQRT(S27)</f>
        <v>761.50975699592982</v>
      </c>
      <c r="T28" s="59">
        <f>SQRT(T27)</f>
        <v>1552.0564422726386</v>
      </c>
    </row>
    <row r="29" spans="1:20">
      <c r="M29" s="13">
        <v>4</v>
      </c>
      <c r="N29">
        <v>-4.8000000000000001E-4</v>
      </c>
      <c r="O29">
        <v>5.3720000000000007E-5</v>
      </c>
      <c r="P29">
        <v>-2.2820000000000002E-4</v>
      </c>
    </row>
    <row r="30" spans="1:20">
      <c r="M30" s="13">
        <v>5</v>
      </c>
      <c r="N30">
        <v>-2.5000000000000001E-4</v>
      </c>
      <c r="O30">
        <v>-2.9728299999999995E-5</v>
      </c>
      <c r="P30">
        <v>-6.6160000000000004E-5</v>
      </c>
    </row>
    <row r="31" spans="1:20">
      <c r="M31" s="13">
        <v>6</v>
      </c>
      <c r="N31">
        <v>3.15E-5</v>
      </c>
      <c r="O31">
        <v>7.8922700000000009E-5</v>
      </c>
      <c r="P31">
        <v>2.0415980000000004E-4</v>
      </c>
    </row>
    <row r="32" spans="1:20">
      <c r="M32" s="13">
        <v>7</v>
      </c>
      <c r="N32">
        <v>-1.2E-4</v>
      </c>
      <c r="O32">
        <v>9.3903299999999993E-5</v>
      </c>
      <c r="P32">
        <v>-1.5090000000000004E-4</v>
      </c>
    </row>
    <row r="33" spans="13:16">
      <c r="M33" s="13">
        <v>8</v>
      </c>
      <c r="N33">
        <v>8.9400000000000005E-5</v>
      </c>
      <c r="O33">
        <v>4.5956699999999993E-5</v>
      </c>
      <c r="P33">
        <v>8.4759999999999995E-5</v>
      </c>
    </row>
    <row r="34" spans="13:16">
      <c r="M34" s="13">
        <v>9</v>
      </c>
      <c r="N34">
        <v>7.1199999999999996E-4</v>
      </c>
      <c r="O34">
        <v>3.3227599999999987E-5</v>
      </c>
      <c r="P34">
        <v>3.0758000000000001E-4</v>
      </c>
    </row>
    <row r="35" spans="13:16">
      <c r="M35" s="13">
        <v>10</v>
      </c>
      <c r="N35">
        <v>-3.3E-4</v>
      </c>
      <c r="O35">
        <v>9.261660000000001E-5</v>
      </c>
      <c r="P35">
        <v>-1.8560000000000001E-4</v>
      </c>
    </row>
  </sheetData>
  <mergeCells count="1">
    <mergeCell ref="B1:M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一夫 何</cp:lastModifiedBy>
  <dcterms:created xsi:type="dcterms:W3CDTF">2009-11-01T21:51:21Z</dcterms:created>
  <dcterms:modified xsi:type="dcterms:W3CDTF">2019-12-20T01:20:09Z</dcterms:modified>
</cp:coreProperties>
</file>