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9\"/>
    </mc:Choice>
  </mc:AlternateContent>
  <xr:revisionPtr revIDLastSave="0" documentId="13_ncr:1_{2B3B0BC0-A82A-4F34-BCA0-161015E5383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Sheet1!$B$15:$B$24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hs1" localSheetId="0" hidden="1">Sheet1!$G$18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Sheet1!$M$15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Sheet1!$I$15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8" i="1" l="1"/>
  <c r="M15" i="1" l="1"/>
  <c r="K15" i="1" l="1"/>
  <c r="A4" i="1"/>
  <c r="A5" i="1"/>
  <c r="A6" i="1" s="1"/>
  <c r="A7" i="1" s="1"/>
  <c r="A8" i="1" s="1"/>
  <c r="A9" i="1" s="1"/>
  <c r="A10" i="1" s="1"/>
  <c r="A11" i="1" s="1"/>
  <c r="A12" i="1" s="1"/>
  <c r="D15" i="1" a="1"/>
  <c r="D15" i="1" s="1"/>
  <c r="A16" i="1"/>
  <c r="A17" i="1" s="1"/>
  <c r="A18" i="1" s="1"/>
  <c r="A19" i="1" s="1"/>
  <c r="A20" i="1" s="1"/>
  <c r="A21" i="1" s="1"/>
  <c r="A22" i="1" s="1"/>
  <c r="A23" i="1" s="1"/>
  <c r="A24" i="1" s="1"/>
  <c r="B2" i="1" l="1" a="1"/>
  <c r="D18" i="1"/>
  <c r="D16" i="1"/>
  <c r="D24" i="1"/>
  <c r="D22" i="1"/>
  <c r="D20" i="1"/>
  <c r="D19" i="1"/>
  <c r="D23" i="1"/>
  <c r="D17" i="1"/>
  <c r="D21" i="1"/>
  <c r="G15" i="1" l="1"/>
  <c r="G16" i="1" s="1"/>
  <c r="B2" i="1"/>
  <c r="J2" i="1"/>
  <c r="K2" i="1"/>
  <c r="I2" i="1"/>
  <c r="H2" i="1"/>
  <c r="F2" i="1"/>
  <c r="G2" i="1"/>
  <c r="D2" i="1"/>
  <c r="E2" i="1"/>
  <c r="C2" i="1"/>
  <c r="G17" i="1" l="1"/>
  <c r="G18" i="1" s="1"/>
</calcChain>
</file>

<file path=xl/sharedStrings.xml><?xml version="1.0" encoding="utf-8"?>
<sst xmlns="http://schemas.openxmlformats.org/spreadsheetml/2006/main" count="13" uniqueCount="13">
  <si>
    <t>Probability</t>
  </si>
  <si>
    <t>VaR</t>
  </si>
  <si>
    <t>Investments</t>
  </si>
  <si>
    <t>Covariance Matrix</t>
  </si>
  <si>
    <t>Expected Return</t>
  </si>
  <si>
    <t>Cov*X</t>
  </si>
  <si>
    <t>Profit</t>
  </si>
  <si>
    <t>Required VaR</t>
  </si>
  <si>
    <t>Sigma</t>
  </si>
  <si>
    <t>Standard Quantile</t>
  </si>
  <si>
    <t>p-Quantile</t>
  </si>
  <si>
    <t>Variance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</si>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</sst>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00"/>
  </numFmts>
  <fonts count="2" x14ac:knownFonts="1">
    <font>
      <sz val="10"/>
      <name val="Arial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0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2" fontId="0" fillId="0" borderId="0" xfId="0" applyNumberFormat="1"/>
    <xf numFmtId="42" fontId="0" fillId="2" borderId="9" xfId="0" applyNumberFormat="1" applyFill="1" applyBorder="1"/>
    <xf numFmtId="42" fontId="0" fillId="2" borderId="10" xfId="0" applyNumberFormat="1" applyFill="1" applyBorder="1"/>
    <xf numFmtId="42" fontId="0" fillId="2" borderId="1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6" xfId="0" applyNumberFormat="1" applyBorder="1" applyAlignment="1">
      <alignment horizontal="center"/>
    </xf>
    <xf numFmtId="0" fontId="0" fillId="0" borderId="16" xfId="0" applyBorder="1"/>
    <xf numFmtId="42" fontId="0" fillId="0" borderId="17" xfId="0" applyNumberFormat="1" applyBorder="1"/>
    <xf numFmtId="42" fontId="0" fillId="0" borderId="18" xfId="0" applyNumberFormat="1" applyBorder="1"/>
    <xf numFmtId="42" fontId="0" fillId="3" borderId="16" xfId="0" applyNumberFormat="1" applyFill="1" applyBorder="1"/>
    <xf numFmtId="0" fontId="0" fillId="0" borderId="19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60" zoomScaleNormal="160" workbookViewId="0">
      <selection activeCell="G18" sqref="G18"/>
    </sheetView>
  </sheetViews>
  <sheetFormatPr defaultRowHeight="12.75" x14ac:dyDescent="0.2"/>
  <cols>
    <col min="2" max="2" width="11.7109375" bestFit="1" customWidth="1"/>
    <col min="6" max="6" width="10" bestFit="1" customWidth="1"/>
    <col min="7" max="7" width="12.28515625" bestFit="1" customWidth="1"/>
    <col min="9" max="9" width="14.42578125" bestFit="1" customWidth="1"/>
    <col min="11" max="11" width="9.5703125" bestFit="1" customWidth="1"/>
    <col min="12" max="12" width="3.5703125" customWidth="1"/>
    <col min="13" max="13" width="15.42578125" bestFit="1" customWidth="1"/>
    <col min="14" max="14" width="2.7109375" customWidth="1"/>
  </cols>
  <sheetData>
    <row r="1" spans="1:13" x14ac:dyDescent="0.2">
      <c r="B1" s="27" t="s">
        <v>3</v>
      </c>
      <c r="C1" s="27"/>
      <c r="D1" s="27"/>
      <c r="E1" s="27"/>
      <c r="F1" s="27"/>
      <c r="G1" s="27"/>
      <c r="H1" s="27"/>
      <c r="I1" s="27"/>
      <c r="J1" s="27"/>
      <c r="K1" s="27"/>
      <c r="M1" s="28" t="s">
        <v>4</v>
      </c>
    </row>
    <row r="2" spans="1:13" ht="13.5" thickBot="1" x14ac:dyDescent="0.25">
      <c r="B2" s="2">
        <f t="array" ref="B2:K2">TRANSPOSE(A3:A12)</f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M2" s="28"/>
    </row>
    <row r="3" spans="1:13" x14ac:dyDescent="0.2">
      <c r="A3" s="2">
        <v>1</v>
      </c>
      <c r="B3" s="3">
        <v>0.13727545656699053</v>
      </c>
      <c r="C3" s="4">
        <v>8.3286533075495571E-3</v>
      </c>
      <c r="D3" s="4">
        <v>5.2222174132845821E-2</v>
      </c>
      <c r="E3" s="4">
        <v>-3.8951124241780773E-2</v>
      </c>
      <c r="F3" s="4">
        <v>-2.0093116233864474E-2</v>
      </c>
      <c r="G3" s="4">
        <v>3.519460511844813E-2</v>
      </c>
      <c r="H3" s="4">
        <v>-7.174807997945061E-2</v>
      </c>
      <c r="I3" s="4">
        <v>5.8811378466128661E-2</v>
      </c>
      <c r="J3" s="4">
        <v>-5.5254383943345304E-4</v>
      </c>
      <c r="K3" s="5">
        <v>-7.5034389728151116E-2</v>
      </c>
      <c r="M3" s="10">
        <v>0.156</v>
      </c>
    </row>
    <row r="4" spans="1:13" x14ac:dyDescent="0.2">
      <c r="A4" s="2">
        <f>A3+1</f>
        <v>2</v>
      </c>
      <c r="B4" s="6">
        <v>8.3286533075495571E-3</v>
      </c>
      <c r="C4" s="7">
        <v>7.343717694963077E-2</v>
      </c>
      <c r="D4" s="7">
        <v>-1.4194611791901134E-2</v>
      </c>
      <c r="E4" s="7">
        <v>3.7145054306673315E-2</v>
      </c>
      <c r="F4" s="7">
        <v>-2.4848938355495669E-2</v>
      </c>
      <c r="G4" s="7">
        <v>2.236616845103304E-2</v>
      </c>
      <c r="H4" s="7">
        <v>2.5633244656938718E-2</v>
      </c>
      <c r="I4" s="7">
        <v>-4.3111388414953716E-3</v>
      </c>
      <c r="J4" s="7">
        <v>-3.4108570132060792E-3</v>
      </c>
      <c r="K4" s="8">
        <v>-8.4542992239906162E-3</v>
      </c>
      <c r="M4" s="11">
        <v>8.4000000000000005E-2</v>
      </c>
    </row>
    <row r="5" spans="1:13" x14ac:dyDescent="0.2">
      <c r="A5" s="2">
        <f t="shared" ref="A5:A12" si="0">A4+1</f>
        <v>3</v>
      </c>
      <c r="B5" s="6">
        <v>5.2222174132845821E-2</v>
      </c>
      <c r="C5" s="7">
        <v>-1.4194611791901134E-2</v>
      </c>
      <c r="D5" s="7">
        <v>9.0853453862174527E-2</v>
      </c>
      <c r="E5" s="7">
        <v>-2.3726967589684234E-2</v>
      </c>
      <c r="F5" s="7">
        <v>6.3659615517644751E-3</v>
      </c>
      <c r="G5" s="7">
        <v>2.2183721243596802E-4</v>
      </c>
      <c r="H5" s="7">
        <v>2.3977702076198159E-3</v>
      </c>
      <c r="I5" s="7">
        <v>4.2613022233022893E-2</v>
      </c>
      <c r="J5" s="7">
        <v>-2.9745021017983566E-2</v>
      </c>
      <c r="K5" s="8">
        <v>-1.4336097831775691E-2</v>
      </c>
      <c r="M5" s="11">
        <v>0.13200000000000001</v>
      </c>
    </row>
    <row r="6" spans="1:13" x14ac:dyDescent="0.2">
      <c r="A6" s="2">
        <f t="shared" si="0"/>
        <v>4</v>
      </c>
      <c r="B6" s="6">
        <v>-3.8951124241780773E-2</v>
      </c>
      <c r="C6" s="7">
        <v>3.7145054306673315E-2</v>
      </c>
      <c r="D6" s="7">
        <v>-2.3726967589684234E-2</v>
      </c>
      <c r="E6" s="7">
        <v>0.11329966556592563</v>
      </c>
      <c r="F6" s="7">
        <v>-3.2504886758427782E-3</v>
      </c>
      <c r="G6" s="7">
        <v>-1.229216278648433E-2</v>
      </c>
      <c r="H6" s="7">
        <v>6.0777004831891961E-2</v>
      </c>
      <c r="I6" s="7">
        <v>-7.0280662125269747E-2</v>
      </c>
      <c r="J6" s="7">
        <v>-2.0995162082692701E-2</v>
      </c>
      <c r="K6" s="8">
        <v>3.5073982744854883E-2</v>
      </c>
      <c r="M6" s="11">
        <v>0.10799999999999998</v>
      </c>
    </row>
    <row r="7" spans="1:13" x14ac:dyDescent="0.2">
      <c r="A7" s="2">
        <f t="shared" si="0"/>
        <v>5</v>
      </c>
      <c r="B7" s="6">
        <v>-2.0093116233864474E-2</v>
      </c>
      <c r="C7" s="7">
        <v>-2.4848938355495669E-2</v>
      </c>
      <c r="D7" s="7">
        <v>6.3659615517644751E-3</v>
      </c>
      <c r="E7" s="7">
        <v>-3.2504886758427782E-3</v>
      </c>
      <c r="F7" s="7">
        <v>9.5768556286900536E-2</v>
      </c>
      <c r="G7" s="7">
        <v>6.6241911479008242E-3</v>
      </c>
      <c r="H7" s="7">
        <v>-2.7452761040860821E-2</v>
      </c>
      <c r="I7" s="7">
        <v>-3.5129536042160348E-2</v>
      </c>
      <c r="J7" s="7">
        <v>-3.7722076099351099E-3</v>
      </c>
      <c r="K7" s="8">
        <v>-3.5558512392438256E-2</v>
      </c>
      <c r="M7" s="11">
        <v>7.2000000000000008E-2</v>
      </c>
    </row>
    <row r="8" spans="1:13" x14ac:dyDescent="0.2">
      <c r="A8" s="2">
        <f t="shared" si="0"/>
        <v>6</v>
      </c>
      <c r="B8" s="6">
        <v>3.519460511844813E-2</v>
      </c>
      <c r="C8" s="7">
        <v>2.236616845103304E-2</v>
      </c>
      <c r="D8" s="7">
        <v>2.2183721243596802E-4</v>
      </c>
      <c r="E8" s="7">
        <v>-1.229216278648433E-2</v>
      </c>
      <c r="F8" s="7">
        <v>6.6241911479008242E-3</v>
      </c>
      <c r="G8" s="7">
        <v>0.13714802242052637</v>
      </c>
      <c r="H8" s="7">
        <v>6.1667637563449784E-3</v>
      </c>
      <c r="I8" s="7">
        <v>3.8686572727853609E-3</v>
      </c>
      <c r="J8" s="7">
        <v>-2.9792517873535748E-2</v>
      </c>
      <c r="K8" s="8">
        <v>-5.4988139917343887E-2</v>
      </c>
      <c r="M8" s="11">
        <v>0.156</v>
      </c>
    </row>
    <row r="9" spans="1:13" x14ac:dyDescent="0.2">
      <c r="A9" s="2">
        <f t="shared" si="0"/>
        <v>7</v>
      </c>
      <c r="B9" s="6">
        <v>-7.174807997945061E-2</v>
      </c>
      <c r="C9" s="7">
        <v>2.5633244656938718E-2</v>
      </c>
      <c r="D9" s="7">
        <v>2.3977702076198159E-3</v>
      </c>
      <c r="E9" s="7">
        <v>6.0777004831891961E-2</v>
      </c>
      <c r="F9" s="7">
        <v>-2.7452761040860821E-2</v>
      </c>
      <c r="G9" s="7">
        <v>6.1667637563449784E-3</v>
      </c>
      <c r="H9" s="7">
        <v>0.13354574696019195</v>
      </c>
      <c r="I9" s="7">
        <v>-1.6974244230685248E-2</v>
      </c>
      <c r="J9" s="7">
        <v>-2.5400199072475382E-2</v>
      </c>
      <c r="K9" s="8">
        <v>5.1338576317816242E-2</v>
      </c>
      <c r="M9" s="11">
        <v>8.4000000000000005E-2</v>
      </c>
    </row>
    <row r="10" spans="1:13" x14ac:dyDescent="0.2">
      <c r="A10" s="2">
        <f t="shared" si="0"/>
        <v>8</v>
      </c>
      <c r="B10" s="6">
        <v>5.8811378466128661E-2</v>
      </c>
      <c r="C10" s="7">
        <v>-4.3111388414953716E-3</v>
      </c>
      <c r="D10" s="7">
        <v>4.2613022233022893E-2</v>
      </c>
      <c r="E10" s="7">
        <v>-7.0280662125269747E-2</v>
      </c>
      <c r="F10" s="7">
        <v>-3.5129536042160348E-2</v>
      </c>
      <c r="G10" s="7">
        <v>3.8686572727853609E-3</v>
      </c>
      <c r="H10" s="7">
        <v>-1.6974244230685248E-2</v>
      </c>
      <c r="I10" s="7">
        <v>0.10273067237551568</v>
      </c>
      <c r="J10" s="7">
        <v>1.3016437268337363E-2</v>
      </c>
      <c r="K10" s="8">
        <v>-4.7300255516414799E-2</v>
      </c>
      <c r="M10" s="11">
        <v>0.18</v>
      </c>
    </row>
    <row r="11" spans="1:13" x14ac:dyDescent="0.2">
      <c r="A11" s="2">
        <f t="shared" si="0"/>
        <v>9</v>
      </c>
      <c r="B11" s="6">
        <v>-5.5254383943345326E-4</v>
      </c>
      <c r="C11" s="7">
        <v>-3.4108570132060792E-3</v>
      </c>
      <c r="D11" s="7">
        <v>-2.9745021017983566E-2</v>
      </c>
      <c r="E11" s="7">
        <v>-2.0995162082692701E-2</v>
      </c>
      <c r="F11" s="7">
        <v>-3.7722076099351099E-3</v>
      </c>
      <c r="G11" s="7">
        <v>-2.9792517873535748E-2</v>
      </c>
      <c r="H11" s="7">
        <v>-2.5400199072475382E-2</v>
      </c>
      <c r="I11" s="7">
        <v>1.3016437268337363E-2</v>
      </c>
      <c r="J11" s="7">
        <v>0.10868956342419542</v>
      </c>
      <c r="K11" s="8">
        <v>5.9043813637312995E-2</v>
      </c>
      <c r="M11" s="11">
        <v>0.13200000000000001</v>
      </c>
    </row>
    <row r="12" spans="1:13" ht="13.5" thickBot="1" x14ac:dyDescent="0.25">
      <c r="A12" s="2">
        <f t="shared" si="0"/>
        <v>10</v>
      </c>
      <c r="B12" s="6">
        <v>-7.5034389728151116E-2</v>
      </c>
      <c r="C12" s="7">
        <v>-8.4542992239906162E-3</v>
      </c>
      <c r="D12" s="7">
        <v>-1.4336097831775691E-2</v>
      </c>
      <c r="E12" s="7">
        <v>3.5073982744854883E-2</v>
      </c>
      <c r="F12" s="7">
        <v>-3.5558512392438256E-2</v>
      </c>
      <c r="G12" s="7">
        <v>-5.4988139917343887E-2</v>
      </c>
      <c r="H12" s="7">
        <v>5.1338576317816242E-2</v>
      </c>
      <c r="I12" s="7">
        <v>-4.7300255516414799E-2</v>
      </c>
      <c r="J12" s="7">
        <v>5.9043813637312995E-2</v>
      </c>
      <c r="K12" s="8">
        <v>0.2250288342764088</v>
      </c>
      <c r="M12" s="12">
        <v>0.192</v>
      </c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3" ht="13.5" thickBot="1" x14ac:dyDescent="0.25">
      <c r="B14" s="2" t="s">
        <v>2</v>
      </c>
      <c r="D14" s="2" t="s">
        <v>5</v>
      </c>
      <c r="I14" s="2" t="s">
        <v>7</v>
      </c>
      <c r="K14" s="1" t="s">
        <v>0</v>
      </c>
      <c r="M14" s="2" t="s">
        <v>6</v>
      </c>
    </row>
    <row r="15" spans="1:13" ht="14.25" thickTop="1" thickBot="1" x14ac:dyDescent="0.25">
      <c r="A15" s="2">
        <v>1</v>
      </c>
      <c r="B15" s="14">
        <v>111093.27508331626</v>
      </c>
      <c r="D15" s="17">
        <f t="array" ref="D15:D24">MMULT(B3:K12,B15:B24)</f>
        <v>4026.9385078610867</v>
      </c>
      <c r="F15" s="2" t="s">
        <v>11</v>
      </c>
      <c r="G15" s="20">
        <f>SUMPRODUCT(B15:B24,D15:D24)</f>
        <v>3068589463.8805141</v>
      </c>
      <c r="I15" s="23">
        <v>10000</v>
      </c>
      <c r="K15" s="21">
        <f>1-I18</f>
        <v>0.99</v>
      </c>
      <c r="M15" s="24">
        <f>SUMPRODUCT(B15:B24,M3:M12)</f>
        <v>118867.6843439798</v>
      </c>
    </row>
    <row r="16" spans="1:13" x14ac:dyDescent="0.2">
      <c r="A16" s="2">
        <f>A15+1</f>
        <v>2</v>
      </c>
      <c r="B16" s="15">
        <v>-9355.6551362175196</v>
      </c>
      <c r="D16" s="18">
        <v>2168.327678083414</v>
      </c>
      <c r="F16" s="2" t="s">
        <v>8</v>
      </c>
      <c r="G16" s="13">
        <f>SQRT(G15)</f>
        <v>55394.850517719729</v>
      </c>
    </row>
    <row r="17" spans="1:11" ht="13.5" thickBot="1" x14ac:dyDescent="0.25">
      <c r="A17" s="2">
        <f t="shared" ref="A17:A24" si="1">A16+1</f>
        <v>3</v>
      </c>
      <c r="B17" s="15">
        <v>-150564.17516404303</v>
      </c>
      <c r="D17" s="18">
        <v>3407.4955586322935</v>
      </c>
      <c r="F17" s="2" t="s">
        <v>10</v>
      </c>
      <c r="G17" s="13">
        <f>G16*K18</f>
        <v>128867.69273470745</v>
      </c>
      <c r="I17" s="2" t="s">
        <v>12</v>
      </c>
      <c r="K17" s="2" t="s">
        <v>9</v>
      </c>
    </row>
    <row r="18" spans="1:11" ht="13.5" thickBot="1" x14ac:dyDescent="0.25">
      <c r="A18" s="2">
        <f t="shared" si="1"/>
        <v>4</v>
      </c>
      <c r="B18" s="15">
        <v>180267.58827014628</v>
      </c>
      <c r="D18" s="18">
        <v>2787.9181065878747</v>
      </c>
      <c r="F18" s="2" t="s">
        <v>1</v>
      </c>
      <c r="G18" s="25">
        <f>G17-M15</f>
        <v>10000.008390727657</v>
      </c>
      <c r="I18" s="26">
        <v>0.01</v>
      </c>
      <c r="K18" s="22">
        <f>NORMSINV(K15)</f>
        <v>2.3263478740408408</v>
      </c>
    </row>
    <row r="19" spans="1:11" x14ac:dyDescent="0.2">
      <c r="A19" s="2">
        <f t="shared" si="1"/>
        <v>5</v>
      </c>
      <c r="B19" s="15">
        <v>230635.76488267971</v>
      </c>
      <c r="D19" s="18">
        <v>1858.6228294526918</v>
      </c>
    </row>
    <row r="20" spans="1:11" x14ac:dyDescent="0.2">
      <c r="A20" s="2">
        <f t="shared" si="1"/>
        <v>6</v>
      </c>
      <c r="B20" s="15">
        <v>43215.348426749901</v>
      </c>
      <c r="D20" s="18">
        <v>4027.1940096037415</v>
      </c>
    </row>
    <row r="21" spans="1:11" x14ac:dyDescent="0.2">
      <c r="A21" s="2">
        <f t="shared" si="1"/>
        <v>7</v>
      </c>
      <c r="B21" s="15">
        <v>12136.756870222998</v>
      </c>
      <c r="D21" s="18">
        <v>2168.5818756854633</v>
      </c>
    </row>
    <row r="22" spans="1:11" x14ac:dyDescent="0.2">
      <c r="A22" s="2">
        <f t="shared" si="1"/>
        <v>8</v>
      </c>
      <c r="B22" s="15">
        <v>326337.77704122622</v>
      </c>
      <c r="D22" s="18">
        <v>4646.8387979344134</v>
      </c>
    </row>
    <row r="23" spans="1:11" x14ac:dyDescent="0.2">
      <c r="A23" s="2">
        <f t="shared" si="1"/>
        <v>9</v>
      </c>
      <c r="B23" s="15">
        <v>-74490.369637511802</v>
      </c>
      <c r="D23" s="18">
        <v>3407.550607919824</v>
      </c>
    </row>
    <row r="24" spans="1:11" ht="13.5" thickBot="1" x14ac:dyDescent="0.25">
      <c r="A24" s="2">
        <f t="shared" si="1"/>
        <v>10</v>
      </c>
      <c r="B24" s="16">
        <v>153404.43735629585</v>
      </c>
      <c r="D24" s="19">
        <v>4956.5378937364585</v>
      </c>
    </row>
  </sheetData>
  <mergeCells count="2">
    <mergeCell ref="B1:K1"/>
    <mergeCell ref="M1:M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Ruszczynski</dc:creator>
  <cp:lastModifiedBy>Andrzej Ruszczynski</cp:lastModifiedBy>
  <dcterms:created xsi:type="dcterms:W3CDTF">2002-07-10T19:32:32Z</dcterms:created>
  <dcterms:modified xsi:type="dcterms:W3CDTF">2019-10-29T22:02:54Z</dcterms:modified>
</cp:coreProperties>
</file>