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Alvares\Documents\ELEC5551\CubeSat_PCB\PCB_Project\Project Outputs for Telemetry_System\"/>
    </mc:Choice>
  </mc:AlternateContent>
  <xr:revisionPtr revIDLastSave="0" documentId="13_ncr:1_{B8B6C1EA-D60B-4CBB-805E-E9D844361ACB}" xr6:coauthVersionLast="47" xr6:coauthVersionMax="47" xr10:uidLastSave="{00000000-0000-0000-0000-000000000000}"/>
  <bookViews>
    <workbookView xWindow="28680" yWindow="-8910" windowWidth="29040" windowHeight="15840" xr2:uid="{00000000-000D-0000-FFFF-FFFF00000000}"/>
  </bookViews>
  <sheets>
    <sheet name="Telemetry_System" sheetId="1" r:id="rId1"/>
    <sheet name="Sheet2" sheetId="2" r:id="rId2"/>
    <sheet name="Sheet3" sheetId="3" r:id="rId3"/>
  </sheets>
  <definedNames>
    <definedName name="_xlnm.Print_Titles" localSheetId="0">Telemetry_System!$1:$1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0" i="1" l="1"/>
  <c r="O28" i="1" a="1"/>
  <c r="O28" i="1" s="1"/>
  <c r="O24" i="1"/>
  <c r="O5" i="1"/>
  <c r="O15" i="1"/>
  <c r="O16" i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<sst xmlns="http://schemas.openxmlformats.org/spreadsheetml/2006/main" count="371" uniqueCount="231">
  <si>
    <t>Line #</t>
  </si>
  <si>
    <t/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</si>
  <si>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</si>
  <si>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</si>
  <si>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</si>
  <si>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</si>
  <si>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</si>
  <si>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</si>
  <si>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</si>
  <si>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</si>
  <si>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</si>
  <si>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</si>
  <si>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</si>
  <si>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</si>
  <si>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</si>
  <si>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</si>
  <si>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5 pF</t>
  </si>
  <si>
    <t>CAP CER 5PF 50V 0603 EPOXY</t>
  </si>
  <si>
    <t>C1, C2</t>
  </si>
  <si>
    <t>Not managed</t>
  </si>
  <si>
    <t>TDK</t>
  </si>
  <si>
    <t>CGA3E2C0G1H050C080AD</t>
  </si>
  <si>
    <t>Volume Production</t>
  </si>
  <si>
    <t>Digikey</t>
  </si>
  <si>
    <t>445-9797-1-ND</t>
  </si>
  <si>
    <t>16 pF</t>
  </si>
  <si>
    <t>CAP CER 16PF 25V C0G/NP0 0603</t>
  </si>
  <si>
    <t>C3, C8</t>
  </si>
  <si>
    <t>KEMET</t>
  </si>
  <si>
    <t>C0603C160K3GAC7867</t>
  </si>
  <si>
    <t>399-C0603C160K3GAC7867CT-ND</t>
  </si>
  <si>
    <t>4.7 µF</t>
  </si>
  <si>
    <t>CAP CER 4.7UF 6.3V X6S 0603</t>
  </si>
  <si>
    <t>C4, C20</t>
  </si>
  <si>
    <t>Murata</t>
  </si>
  <si>
    <t>GRM185C80J475ME11D</t>
  </si>
  <si>
    <t>490-18660-1-ND</t>
  </si>
  <si>
    <t>0.1 µF</t>
  </si>
  <si>
    <t>CAP CER 100NF 10V X7R 0402</t>
  </si>
  <si>
    <t>C5, C7, C10, C11, C14, C22, C25, C26, C27, C28</t>
  </si>
  <si>
    <t>Samsung</t>
  </si>
  <si>
    <t>CL05B104KP5VPNC</t>
  </si>
  <si>
    <t>1276-CL05B104KP5VPNCCT-ND</t>
  </si>
  <si>
    <t>1 µF</t>
  </si>
  <si>
    <t>CAP CER 1UF 4V X5R 0402</t>
  </si>
  <si>
    <t>C6, C9, C12, C24, C30</t>
  </si>
  <si>
    <t>DigiKey</t>
  </si>
  <si>
    <t>478-KGM05AR50G105KHCT-ND</t>
  </si>
  <si>
    <t>10000 pF</t>
  </si>
  <si>
    <t>CAP CER 0402 10NF 16V X7R 10%</t>
  </si>
  <si>
    <t>C15</t>
  </si>
  <si>
    <t>C0402C103K4REC7867</t>
  </si>
  <si>
    <t>399-C0402C103K4REC7867CT-ND</t>
  </si>
  <si>
    <t>10 µF</t>
  </si>
  <si>
    <t>CAP CER 10UF 4V X5R 0402</t>
  </si>
  <si>
    <t>C16, C32, C33</t>
  </si>
  <si>
    <t>GRM155R60G106ME01D</t>
  </si>
  <si>
    <t>490-GRM155R60G106ME01DCT-ND</t>
  </si>
  <si>
    <t>47 pF</t>
  </si>
  <si>
    <t>CAP CER 47PF 16V NP0 0402</t>
  </si>
  <si>
    <t>C17, C29</t>
  </si>
  <si>
    <t>C0402C470J4GAC7867</t>
  </si>
  <si>
    <t>399-14453-1-ND</t>
  </si>
  <si>
    <t>22 µF</t>
  </si>
  <si>
    <t>CAP CER 22UF 10V X5R 0402</t>
  </si>
  <si>
    <t>C19</t>
  </si>
  <si>
    <t>GRM158R61A226ME15D</t>
  </si>
  <si>
    <t>490-GRM158R61A226ME15DCT-ND</t>
  </si>
  <si>
    <t>47 µF</t>
  </si>
  <si>
    <t>CAP CER 47UF 4V X5R 0805</t>
  </si>
  <si>
    <t>C21</t>
  </si>
  <si>
    <t>Taiyo Yuden</t>
  </si>
  <si>
    <t>AMK212BBJ476MD-T</t>
  </si>
  <si>
    <t>Not Recommended for New Design</t>
  </si>
  <si>
    <t>587-5399-1-ND</t>
  </si>
  <si>
    <t>2.2 µF</t>
  </si>
  <si>
    <t>CAP CER 2.2UF 35V X5R 0402</t>
  </si>
  <si>
    <t>C23</t>
  </si>
  <si>
    <t>GRM155R6YA225KE11D</t>
  </si>
  <si>
    <t>490-18212-1-ND</t>
  </si>
  <si>
    <t>B520C-13-F</t>
  </si>
  <si>
    <t>DIODE SCHOTTKY 20V 5A SMC</t>
  </si>
  <si>
    <t>D1</t>
  </si>
  <si>
    <t>Diodes</t>
  </si>
  <si>
    <t>B520C-FDICT-ND</t>
  </si>
  <si>
    <t>30 Ohms @ 100 MHz</t>
  </si>
  <si>
    <t>FERRITE BEAD 30 OHM 0402 1LN</t>
  </si>
  <si>
    <t>FB1</t>
  </si>
  <si>
    <t>BLM15PE300SH1D</t>
  </si>
  <si>
    <t>490-BLM15PE300SH1DCT-ND</t>
  </si>
  <si>
    <t>1909763-1</t>
  </si>
  <si>
    <t>CONN UMCC JACK STR 50OHM SMD</t>
  </si>
  <si>
    <t>J1</t>
  </si>
  <si>
    <t>A118077CT-ND</t>
  </si>
  <si>
    <t>J_B4B-PH-SM4-TB</t>
  </si>
  <si>
    <t>J2, J3, J5</t>
  </si>
  <si>
    <t>J_DM3CS-SF</t>
  </si>
  <si>
    <t>J4</t>
  </si>
  <si>
    <t>S2B-PH-SM4-TB(LF)(SN)</t>
  </si>
  <si>
    <t>CONN HEADER SMD R/A 2POS 2MM</t>
  </si>
  <si>
    <t>J6</t>
  </si>
  <si>
    <t>455-1749-1-ND</t>
  </si>
  <si>
    <t>J_581-M09-213L462</t>
  </si>
  <si>
    <t>J7</t>
  </si>
  <si>
    <t>NPPN061BFLD-RC</t>
  </si>
  <si>
    <t>CONN HDR 6POS 0.079 GOLD SMD</t>
  </si>
  <si>
    <t>J8</t>
  </si>
  <si>
    <t>Sullins</t>
  </si>
  <si>
    <t>S5902-06-ND</t>
  </si>
  <si>
    <t>NPPN101BFCN-RC</t>
  </si>
  <si>
    <t>CONN HDR 10POS 0.079 GOLD PCB</t>
  </si>
  <si>
    <t>J9, J10</t>
  </si>
  <si>
    <t>S5751-10-ND</t>
  </si>
  <si>
    <t>1 µH</t>
  </si>
  <si>
    <t>FIXED IND 1UH 1.4A 107 MOHM SMD</t>
  </si>
  <si>
    <t>L1</t>
  </si>
  <si>
    <t>LQM2MPN1R0NG0L</t>
  </si>
  <si>
    <t>490-7784-1-ND</t>
  </si>
  <si>
    <t>4.7µH</t>
  </si>
  <si>
    <t>FIXED IND 4.7UH 160MA 2.7 OHM</t>
  </si>
  <si>
    <t>L2</t>
  </si>
  <si>
    <t>535-12533-1-ND</t>
  </si>
  <si>
    <t>10k</t>
  </si>
  <si>
    <t>RES 10K OHM 0.1% 1/10W 0402</t>
  </si>
  <si>
    <t>R1, R2, R3, R4, R5, R6, R7, R11, R12</t>
  </si>
  <si>
    <t>TE Connectivity</t>
  </si>
  <si>
    <t>RP73PF1E10KBTD</t>
  </si>
  <si>
    <t>A127415CT-ND</t>
  </si>
  <si>
    <t>10 Ohms</t>
  </si>
  <si>
    <t>TOTAL LEAD-FREE CHIP RESISTOR SU</t>
  </si>
  <si>
    <t>R8</t>
  </si>
  <si>
    <t>Yageo</t>
  </si>
  <si>
    <t>SR0402JR-7W10RP</t>
  </si>
  <si>
    <t>Unknown</t>
  </si>
  <si>
    <t>13-SR0402JR-7W10RPCT-ND</t>
  </si>
  <si>
    <t>511 kOhms</t>
  </si>
  <si>
    <t>RES SMD 511K OHM 1% 1/16W 0402</t>
  </si>
  <si>
    <t>R9</t>
  </si>
  <si>
    <t>541-511KLCT-ND</t>
  </si>
  <si>
    <t>91 kOhms</t>
  </si>
  <si>
    <t>RES SMD 91K OHM 5% 1/16W 0402</t>
  </si>
  <si>
    <t>R10</t>
  </si>
  <si>
    <t>Vishay Dale</t>
  </si>
  <si>
    <t>CRCW040291K0JNED</t>
  </si>
  <si>
    <t>541-91KJCT-ND</t>
  </si>
  <si>
    <t>4.7k</t>
  </si>
  <si>
    <t>RES SMD 4.7K OHM 1% 1/20W 0201</t>
  </si>
  <si>
    <t>R13, R14</t>
  </si>
  <si>
    <t>541-4.70KAABCT-ND</t>
  </si>
  <si>
    <t>U_STM32F411CEU6</t>
  </si>
  <si>
    <t>U1</t>
  </si>
  <si>
    <t>U_430182043816</t>
  </si>
  <si>
    <t>U2</t>
  </si>
  <si>
    <t>U_LSM9DS1TR</t>
  </si>
  <si>
    <t>U3</t>
  </si>
  <si>
    <t>NEO-M9N-00B</t>
  </si>
  <si>
    <t>U4</t>
  </si>
  <si>
    <t>TPS631000DRLR</t>
  </si>
  <si>
    <t>U5</t>
  </si>
  <si>
    <t>U_BQ27427YZFR</t>
  </si>
  <si>
    <t>U6</t>
  </si>
  <si>
    <t>U_TPS62745DSSR</t>
  </si>
  <si>
    <t>U7</t>
  </si>
  <si>
    <t>U_TCA9406DCUR</t>
  </si>
  <si>
    <t>U8</t>
  </si>
  <si>
    <t>U_BME280</t>
  </si>
  <si>
    <t>U9</t>
  </si>
  <si>
    <t>32.768 kHz</t>
  </si>
  <si>
    <t>CRYSTAL 32.7680KHZ 12.5PF SMD</t>
  </si>
  <si>
    <t>Y1</t>
  </si>
  <si>
    <t>Micro Crystal</t>
  </si>
  <si>
    <t>201701-MC01</t>
  </si>
  <si>
    <t>2195-CM8V-T1A-32.768KHZ-12.5PF-20PPM-TB-QACT-ND</t>
  </si>
  <si>
    <t>25 MHz</t>
  </si>
  <si>
    <t>CRYSTAL 25.0000MHZ 18PF SMD</t>
  </si>
  <si>
    <t>Y2</t>
  </si>
  <si>
    <t>Abracon</t>
  </si>
  <si>
    <t>ABLS-25.000MHZ-K4F-T</t>
  </si>
  <si>
    <t>535-9956-1-ND</t>
  </si>
  <si>
    <t>STM32F411CEU6</t>
  </si>
  <si>
    <t>430182043816</t>
  </si>
  <si>
    <t>LSM9DS1TR</t>
  </si>
  <si>
    <t>BQ27427YZFR</t>
  </si>
  <si>
    <t>TPS62745DSSR</t>
  </si>
  <si>
    <t>TCA9406DCUR</t>
  </si>
  <si>
    <t>BME280</t>
  </si>
  <si>
    <t>S2B-PH-SM4-TB</t>
  </si>
  <si>
    <t>DM3CS-SF</t>
  </si>
  <si>
    <t>581-M09-213L462</t>
  </si>
  <si>
    <t>B4B-PH-SM4-TB</t>
  </si>
  <si>
    <t>04024D105KAT2A</t>
  </si>
  <si>
    <t>KYOCERA AVX</t>
  </si>
  <si>
    <t>TE Connectivity AMP Connectors</t>
  </si>
  <si>
    <t>AISC-0603F-4R7J-T</t>
  </si>
  <si>
    <t>Abracon LLC</t>
  </si>
  <si>
    <t>CRCW02014K70FKED</t>
  </si>
  <si>
    <t>CRCW0402511KFKED</t>
  </si>
  <si>
    <t>NorComp</t>
  </si>
  <si>
    <t>JST</t>
  </si>
  <si>
    <t>HRS(Hirose)</t>
  </si>
  <si>
    <t>U-BLOX</t>
  </si>
  <si>
    <t>Texas Instruments</t>
  </si>
  <si>
    <t>Wurth Elektronik</t>
  </si>
  <si>
    <t>Bosch Sensortec</t>
  </si>
  <si>
    <t>STMicroelectronics</t>
  </si>
  <si>
    <t>C17556964</t>
  </si>
  <si>
    <t>C160354</t>
  </si>
  <si>
    <t>C202111</t>
  </si>
  <si>
    <t>C5119087</t>
  </si>
  <si>
    <t>C5219190</t>
  </si>
  <si>
    <t>C5311656</t>
  </si>
  <si>
    <t>C92489</t>
  </si>
  <si>
    <t>C6075475</t>
  </si>
  <si>
    <t>C2655096</t>
  </si>
  <si>
    <t>C60420</t>
  </si>
  <si>
    <t>C840107</t>
  </si>
  <si>
    <t>C91940</t>
  </si>
  <si>
    <t>LCSC</t>
  </si>
  <si>
    <t>9P D-Sub Panel Mounting 2 Gold -  D-Sub / VGA connector ROHS</t>
  </si>
  <si>
    <t>1x4P 4P PH Tin 4 -25â„ƒ~+85â„ƒ 2A 1 2mm Copper Alloy Brick nogging SMD,P=2mm  Wire To Board Connector ROHS</t>
  </si>
  <si>
    <t>1.83mm Gold Deck MicroSD card (TF card) Pluggable SMD  SD Card / Memory Card Connector ROHS</t>
  </si>
  <si>
    <t xml:space="preserve"> SMD-24P  Satellite Positioning Modules ROHS</t>
  </si>
  <si>
    <t>2A 1.2V~5.3V 1.6V~5.5V SOT-583  DC-DC Converters ROHS</t>
  </si>
  <si>
    <t>Round Button 50mA Brick nogging SPST - NO 160gf 12V SMD  Tactile Switches ROHS</t>
  </si>
  <si>
    <t xml:space="preserve"> LGA-8(2.5x2.5)  Temperature and Humidity Sensor ROHS</t>
  </si>
  <si>
    <t>512KB 1.7V~3.6V ARM-M4 128KB 100MHz FLASH 36 UFQFPN-48(7x7)  Microcontroller Units (MCUs/MPUs/SOCs) ROHS</t>
  </si>
  <si>
    <t>2.3V~5.5V 1 2 1.65V~3.6V 24Mbps VSSOP-8-0.5mm  Translators / Level Shifters ROHS</t>
  </si>
  <si>
    <t>Step-down type WSON-12-EP(2x3)  DC-DC Converters ROHS</t>
  </si>
  <si>
    <t>Polymer 1 DSBGA-9  Battery Management ICs ROHS</t>
  </si>
  <si>
    <t xml:space="preserve"> LGA-24(3x3.5)  Attitude Sensor/Gyroscope ROHS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</si>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</sst>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10"/>
      <name val="Tahoma"/>
      <family val="2"/>
    </font>
    <font>
      <sz val="7"/>
      <color rgb="FF444444"/>
      <name val="Arial"/>
      <family val="2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2">
    <xf numFmtId="0" fontId="0" fillId="2" borderId="0" xfId="0"/>
    <xf numFmtId="0" fontId="0" fillId="2" borderId="3" xfId="0" quotePrefix="1" applyBorder="1"/>
    <xf numFmtId="0" fontId="0" fillId="3" borderId="2" xfId="0" applyFill="1" applyBorder="1"/>
    <xf numFmtId="0" fontId="0" fillId="3" borderId="1" xfId="0" applyFill="1" applyBorder="1"/>
    <xf numFmtId="0" fontId="0" fillId="4" borderId="0" xfId="0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0" fillId="2" borderId="2" xfId="0" quotePrefix="1" applyBorder="1"/>
    <xf numFmtId="0" fontId="0" fillId="2" borderId="2" xfId="0" applyBorder="1"/>
    <xf numFmtId="0" fontId="1" fillId="2" borderId="2" xfId="0" quotePrefix="1" applyFont="1" applyBorder="1" applyAlignment="1">
      <alignment wrapText="1"/>
    </xf>
    <xf numFmtId="0" fontId="1" fillId="2" borderId="2" xfId="0" quotePrefix="1" applyFont="1" applyBorder="1"/>
    <xf numFmtId="0" fontId="1" fillId="2" borderId="2" xfId="0" applyFont="1" applyBorder="1" applyAlignment="1">
      <alignment wrapText="1"/>
    </xf>
    <xf numFmtId="0" fontId="3" fillId="2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I1" workbookViewId="0">
      <selection activeCell="N40" sqref="N40"/>
    </sheetView>
  </sheetViews>
  <sheetFormatPr defaultColWidth="8.88671875" defaultRowHeight="13.2" x14ac:dyDescent="0.25"/>
  <cols>
    <col min="1" max="1" width="9.109375" customWidth="1"/>
    <col min="2" max="2" width="23.6640625" customWidth="1"/>
    <col min="3" max="3" width="16.77734375" customWidth="1"/>
    <col min="4" max="4" width="13.109375" customWidth="1"/>
    <col min="5" max="5" width="13.21875" customWidth="1"/>
    <col min="6" max="6" width="15.33203125" customWidth="1"/>
    <col min="7" max="7" width="16.33203125" customWidth="1"/>
    <col min="8" max="8" width="11.21875" customWidth="1"/>
    <col min="9" max="9" width="16.6640625" customWidth="1"/>
    <col min="10" max="10" width="27.5546875" customWidth="1"/>
    <col min="11" max="11" width="23.6640625" customWidth="1"/>
    <col min="12" max="12" width="12.21875" customWidth="1"/>
    <col min="13" max="13" width="23" customWidth="1"/>
    <col min="14" max="14" width="20.33203125" customWidth="1"/>
    <col min="15" max="15" width="19.44140625" customWidth="1"/>
  </cols>
  <sheetData>
    <row r="1" spans="1:17" x14ac:dyDescent="0.25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</row>
    <row r="2" spans="1:17" x14ac:dyDescent="0.25">
      <c r="A2" s="6" t="s">
        <v>1</v>
      </c>
      <c r="B2" s="6" t="s">
        <v>43</v>
      </c>
      <c r="C2" s="6" t="s">
        <v>44</v>
      </c>
      <c r="D2" s="6" t="s">
        <v>45</v>
      </c>
      <c r="E2" s="7"/>
      <c r="F2" s="6" t="s">
        <v>19</v>
      </c>
      <c r="G2" s="7"/>
      <c r="H2" s="7">
        <v>5</v>
      </c>
      <c r="I2" s="8" t="s">
        <v>191</v>
      </c>
      <c r="J2" s="6" t="s">
        <v>190</v>
      </c>
      <c r="K2" s="6"/>
      <c r="L2" s="6" t="s">
        <v>46</v>
      </c>
      <c r="M2" s="6" t="s">
        <v>47</v>
      </c>
      <c r="N2" s="7">
        <v>2.963E-2</v>
      </c>
      <c r="O2" s="7">
        <f>N2*H2</f>
        <v>0.14815</v>
      </c>
    </row>
    <row r="3" spans="1:17" x14ac:dyDescent="0.25">
      <c r="A3" s="6" t="s">
        <v>1</v>
      </c>
      <c r="B3" s="6" t="s">
        <v>37</v>
      </c>
      <c r="C3" s="6" t="s">
        <v>38</v>
      </c>
      <c r="D3" s="6" t="s">
        <v>39</v>
      </c>
      <c r="E3" s="7"/>
      <c r="F3" s="6" t="s">
        <v>19</v>
      </c>
      <c r="G3" s="7"/>
      <c r="H3" s="7">
        <v>12</v>
      </c>
      <c r="I3" s="6" t="s">
        <v>40</v>
      </c>
      <c r="J3" s="6" t="s">
        <v>41</v>
      </c>
      <c r="K3" s="6" t="s">
        <v>22</v>
      </c>
      <c r="L3" s="6" t="s">
        <v>23</v>
      </c>
      <c r="M3" s="6" t="s">
        <v>42</v>
      </c>
      <c r="N3" s="7">
        <v>6.6400000000000001E-2</v>
      </c>
      <c r="O3" s="7">
        <v>0.66395000000000004</v>
      </c>
    </row>
    <row r="4" spans="1:17" x14ac:dyDescent="0.25">
      <c r="A4" s="6"/>
      <c r="B4" s="6" t="s">
        <v>139</v>
      </c>
      <c r="C4" s="6" t="s">
        <v>140</v>
      </c>
      <c r="D4" s="6" t="s">
        <v>141</v>
      </c>
      <c r="E4" s="7"/>
      <c r="F4" s="6" t="s">
        <v>19</v>
      </c>
      <c r="G4" s="7"/>
      <c r="H4" s="7">
        <v>1</v>
      </c>
      <c r="I4" s="6" t="s">
        <v>142</v>
      </c>
      <c r="J4" s="6" t="s">
        <v>143</v>
      </c>
      <c r="K4" s="6" t="s">
        <v>22</v>
      </c>
      <c r="L4" s="6" t="s">
        <v>23</v>
      </c>
      <c r="M4" s="6" t="s">
        <v>144</v>
      </c>
      <c r="N4" s="7">
        <v>0.15090000000000001</v>
      </c>
      <c r="O4" s="7">
        <v>0.15090000000000001</v>
      </c>
    </row>
    <row r="5" spans="1:17" x14ac:dyDescent="0.25">
      <c r="A5" s="6"/>
      <c r="B5" s="6" t="s">
        <v>135</v>
      </c>
      <c r="C5" s="6" t="s">
        <v>136</v>
      </c>
      <c r="D5" s="6" t="s">
        <v>137</v>
      </c>
      <c r="E5" s="7"/>
      <c r="F5" s="6" t="s">
        <v>19</v>
      </c>
      <c r="G5" s="7"/>
      <c r="H5" s="7">
        <v>1</v>
      </c>
      <c r="I5" s="6"/>
      <c r="J5" s="9" t="s">
        <v>196</v>
      </c>
      <c r="K5" s="6"/>
      <c r="L5" s="6" t="s">
        <v>46</v>
      </c>
      <c r="M5" s="6" t="s">
        <v>138</v>
      </c>
      <c r="N5" s="7">
        <v>0.16</v>
      </c>
      <c r="O5" s="7">
        <f>N5*H5</f>
        <v>0.16</v>
      </c>
    </row>
    <row r="6" spans="1:17" x14ac:dyDescent="0.25">
      <c r="A6" s="6" t="s">
        <v>1</v>
      </c>
      <c r="B6" s="6" t="s">
        <v>53</v>
      </c>
      <c r="C6" s="6" t="s">
        <v>54</v>
      </c>
      <c r="D6" s="6" t="s">
        <v>55</v>
      </c>
      <c r="E6" s="7"/>
      <c r="F6" s="6" t="s">
        <v>19</v>
      </c>
      <c r="G6" s="7"/>
      <c r="H6" s="7">
        <v>4</v>
      </c>
      <c r="I6" s="6" t="s">
        <v>34</v>
      </c>
      <c r="J6" s="6" t="s">
        <v>56</v>
      </c>
      <c r="K6" s="6" t="s">
        <v>22</v>
      </c>
      <c r="L6" s="6" t="s">
        <v>23</v>
      </c>
      <c r="M6" s="6" t="s">
        <v>57</v>
      </c>
      <c r="N6" s="7">
        <v>0.16599</v>
      </c>
      <c r="O6" s="7">
        <v>0.49796000000000001</v>
      </c>
      <c r="Q6" s="4"/>
    </row>
    <row r="7" spans="1:17" x14ac:dyDescent="0.25">
      <c r="A7" s="6" t="s">
        <v>1</v>
      </c>
      <c r="B7" s="6" t="s">
        <v>48</v>
      </c>
      <c r="C7" s="6" t="s">
        <v>49</v>
      </c>
      <c r="D7" s="6" t="s">
        <v>50</v>
      </c>
      <c r="E7" s="7"/>
      <c r="F7" s="6" t="s">
        <v>19</v>
      </c>
      <c r="G7" s="7"/>
      <c r="H7" s="7">
        <v>1</v>
      </c>
      <c r="I7" s="6" t="s">
        <v>28</v>
      </c>
      <c r="J7" s="6" t="s">
        <v>51</v>
      </c>
      <c r="K7" s="6" t="s">
        <v>22</v>
      </c>
      <c r="L7" s="6" t="s">
        <v>23</v>
      </c>
      <c r="M7" s="6" t="s">
        <v>52</v>
      </c>
      <c r="N7" s="7">
        <v>0.16599</v>
      </c>
      <c r="O7" s="7">
        <v>0.16599</v>
      </c>
      <c r="Q7" s="5"/>
    </row>
    <row r="8" spans="1:17" x14ac:dyDescent="0.25">
      <c r="A8" s="6"/>
      <c r="B8" s="6" t="s">
        <v>75</v>
      </c>
      <c r="C8" s="6" t="s">
        <v>76</v>
      </c>
      <c r="D8" s="6" t="s">
        <v>77</v>
      </c>
      <c r="E8" s="7"/>
      <c r="F8" s="6" t="s">
        <v>19</v>
      </c>
      <c r="G8" s="7"/>
      <c r="H8" s="7">
        <v>1</v>
      </c>
      <c r="I8" s="6" t="s">
        <v>34</v>
      </c>
      <c r="J8" s="6" t="s">
        <v>78</v>
      </c>
      <c r="K8" s="6" t="s">
        <v>22</v>
      </c>
      <c r="L8" s="6" t="s">
        <v>23</v>
      </c>
      <c r="M8" s="6" t="s">
        <v>79</v>
      </c>
      <c r="N8" s="7">
        <v>0.24143999999999999</v>
      </c>
      <c r="O8" s="7">
        <v>0.24143999999999999</v>
      </c>
    </row>
    <row r="9" spans="1:17" x14ac:dyDescent="0.25">
      <c r="A9" s="6" t="s">
        <v>1</v>
      </c>
      <c r="B9" s="6" t="s">
        <v>31</v>
      </c>
      <c r="C9" s="6" t="s">
        <v>32</v>
      </c>
      <c r="D9" s="6" t="s">
        <v>33</v>
      </c>
      <c r="E9" s="7"/>
      <c r="F9" s="6" t="s">
        <v>19</v>
      </c>
      <c r="G9" s="7"/>
      <c r="H9" s="7">
        <v>2</v>
      </c>
      <c r="I9" s="6" t="s">
        <v>34</v>
      </c>
      <c r="J9" s="6" t="s">
        <v>35</v>
      </c>
      <c r="K9" s="6" t="s">
        <v>22</v>
      </c>
      <c r="L9" s="6" t="s">
        <v>23</v>
      </c>
      <c r="M9" s="6" t="s">
        <v>36</v>
      </c>
      <c r="N9" s="7">
        <v>0.24143999999999999</v>
      </c>
      <c r="O9" s="7">
        <v>0.48287000000000002</v>
      </c>
    </row>
    <row r="10" spans="1:17" x14ac:dyDescent="0.25">
      <c r="A10" s="6" t="s">
        <v>1</v>
      </c>
      <c r="B10" s="6" t="s">
        <v>25</v>
      </c>
      <c r="C10" s="6" t="s">
        <v>26</v>
      </c>
      <c r="D10" s="6" t="s">
        <v>27</v>
      </c>
      <c r="E10" s="7"/>
      <c r="F10" s="6" t="s">
        <v>19</v>
      </c>
      <c r="G10" s="7"/>
      <c r="H10" s="7">
        <v>2</v>
      </c>
      <c r="I10" s="6" t="s">
        <v>28</v>
      </c>
      <c r="J10" s="6" t="s">
        <v>29</v>
      </c>
      <c r="K10" s="6" t="s">
        <v>22</v>
      </c>
      <c r="L10" s="6" t="s">
        <v>23</v>
      </c>
      <c r="M10" s="6" t="s">
        <v>30</v>
      </c>
      <c r="N10" s="7">
        <v>0.28671000000000002</v>
      </c>
      <c r="O10" s="7">
        <v>0.57340999999999998</v>
      </c>
    </row>
    <row r="11" spans="1:17" x14ac:dyDescent="0.25">
      <c r="A11" s="6" t="s">
        <v>1</v>
      </c>
      <c r="B11" s="6" t="s">
        <v>16</v>
      </c>
      <c r="C11" s="6" t="s">
        <v>17</v>
      </c>
      <c r="D11" s="6" t="s">
        <v>18</v>
      </c>
      <c r="E11" s="7"/>
      <c r="F11" s="6" t="s">
        <v>19</v>
      </c>
      <c r="G11" s="7"/>
      <c r="H11" s="7">
        <v>2</v>
      </c>
      <c r="I11" s="6" t="s">
        <v>20</v>
      </c>
      <c r="J11" s="6" t="s">
        <v>21</v>
      </c>
      <c r="K11" s="6" t="s">
        <v>22</v>
      </c>
      <c r="L11" s="6" t="s">
        <v>23</v>
      </c>
      <c r="M11" s="6" t="s">
        <v>24</v>
      </c>
      <c r="N11" s="7">
        <v>0.30180000000000001</v>
      </c>
      <c r="O11" s="7">
        <v>0.60358999999999996</v>
      </c>
    </row>
    <row r="12" spans="1:17" x14ac:dyDescent="0.25">
      <c r="A12" s="6"/>
      <c r="B12" s="6" t="s">
        <v>113</v>
      </c>
      <c r="C12" s="6" t="s">
        <v>114</v>
      </c>
      <c r="D12" s="6" t="s">
        <v>115</v>
      </c>
      <c r="E12" s="7"/>
      <c r="F12" s="6" t="s">
        <v>19</v>
      </c>
      <c r="G12" s="7"/>
      <c r="H12" s="7">
        <v>1</v>
      </c>
      <c r="I12" s="6" t="s">
        <v>34</v>
      </c>
      <c r="J12" s="6" t="s">
        <v>116</v>
      </c>
      <c r="K12" s="6" t="s">
        <v>22</v>
      </c>
      <c r="L12" s="6" t="s">
        <v>23</v>
      </c>
      <c r="M12" s="6" t="s">
        <v>117</v>
      </c>
      <c r="N12" s="7">
        <v>0.31689000000000001</v>
      </c>
      <c r="O12" s="7">
        <v>0.31689000000000001</v>
      </c>
    </row>
    <row r="13" spans="1:17" x14ac:dyDescent="0.25">
      <c r="A13" s="6" t="s">
        <v>1</v>
      </c>
      <c r="B13" s="6" t="s">
        <v>85</v>
      </c>
      <c r="C13" s="6" t="s">
        <v>86</v>
      </c>
      <c r="D13" s="6" t="s">
        <v>87</v>
      </c>
      <c r="E13" s="7"/>
      <c r="F13" s="6" t="s">
        <v>19</v>
      </c>
      <c r="G13" s="7"/>
      <c r="H13" s="7">
        <v>1</v>
      </c>
      <c r="I13" s="6" t="s">
        <v>34</v>
      </c>
      <c r="J13" s="6" t="s">
        <v>88</v>
      </c>
      <c r="K13" s="6" t="s">
        <v>22</v>
      </c>
      <c r="L13" s="6" t="s">
        <v>23</v>
      </c>
      <c r="M13" s="6" t="s">
        <v>89</v>
      </c>
      <c r="N13" s="7">
        <v>0.31689000000000001</v>
      </c>
      <c r="O13" s="7">
        <v>0.31689000000000001</v>
      </c>
    </row>
    <row r="14" spans="1:17" x14ac:dyDescent="0.25">
      <c r="A14" s="6" t="s">
        <v>1</v>
      </c>
      <c r="B14" s="6" t="s">
        <v>122</v>
      </c>
      <c r="C14" s="6" t="s">
        <v>123</v>
      </c>
      <c r="D14" s="6" t="s">
        <v>124</v>
      </c>
      <c r="E14" s="7"/>
      <c r="F14" s="6" t="s">
        <v>19</v>
      </c>
      <c r="G14" s="7"/>
      <c r="H14" s="7">
        <v>9</v>
      </c>
      <c r="I14" s="6" t="s">
        <v>125</v>
      </c>
      <c r="J14" s="6" t="s">
        <v>126</v>
      </c>
      <c r="K14" s="6" t="s">
        <v>22</v>
      </c>
      <c r="L14" s="6" t="s">
        <v>23</v>
      </c>
      <c r="M14" s="6" t="s">
        <v>127</v>
      </c>
      <c r="N14" s="7">
        <v>0.34856999999999999</v>
      </c>
      <c r="O14" s="7">
        <v>3.49</v>
      </c>
    </row>
    <row r="15" spans="1:17" x14ac:dyDescent="0.25">
      <c r="A15" s="6" t="s">
        <v>1</v>
      </c>
      <c r="B15" s="6" t="s">
        <v>145</v>
      </c>
      <c r="C15" s="6" t="s">
        <v>146</v>
      </c>
      <c r="D15" s="6" t="s">
        <v>147</v>
      </c>
      <c r="E15" s="7"/>
      <c r="F15" s="6" t="s">
        <v>19</v>
      </c>
      <c r="G15" s="7"/>
      <c r="H15" s="7">
        <v>2</v>
      </c>
      <c r="I15" s="6" t="s">
        <v>142</v>
      </c>
      <c r="J15" s="10" t="s">
        <v>195</v>
      </c>
      <c r="K15" s="6"/>
      <c r="L15" s="6" t="s">
        <v>46</v>
      </c>
      <c r="M15" s="6" t="s">
        <v>148</v>
      </c>
      <c r="N15" s="7">
        <v>0.35</v>
      </c>
      <c r="O15" s="7">
        <f>N15*H15</f>
        <v>0.7</v>
      </c>
    </row>
    <row r="16" spans="1:17" ht="26.4" x14ac:dyDescent="0.25">
      <c r="A16" s="6" t="s">
        <v>1</v>
      </c>
      <c r="B16" s="6" t="s">
        <v>90</v>
      </c>
      <c r="C16" s="6" t="s">
        <v>91</v>
      </c>
      <c r="D16" s="6" t="s">
        <v>92</v>
      </c>
      <c r="E16" s="7"/>
      <c r="F16" s="6" t="s">
        <v>19</v>
      </c>
      <c r="G16" s="7"/>
      <c r="H16" s="7">
        <v>1</v>
      </c>
      <c r="I16" s="8" t="s">
        <v>192</v>
      </c>
      <c r="J16" s="9" t="s">
        <v>90</v>
      </c>
      <c r="K16" s="6"/>
      <c r="L16" s="6" t="s">
        <v>46</v>
      </c>
      <c r="M16" s="6" t="s">
        <v>93</v>
      </c>
      <c r="N16" s="7">
        <v>0.39526</v>
      </c>
      <c r="O16" s="7">
        <f>N16*H16</f>
        <v>0.39526</v>
      </c>
    </row>
    <row r="17" spans="1:15" x14ac:dyDescent="0.25">
      <c r="A17" s="6" t="s">
        <v>1</v>
      </c>
      <c r="B17" s="6" t="s">
        <v>58</v>
      </c>
      <c r="C17" s="6" t="s">
        <v>59</v>
      </c>
      <c r="D17" s="6" t="s">
        <v>60</v>
      </c>
      <c r="E17" s="7"/>
      <c r="F17" s="6" t="s">
        <v>19</v>
      </c>
      <c r="G17" s="7"/>
      <c r="H17" s="7">
        <v>2</v>
      </c>
      <c r="I17" s="6" t="s">
        <v>28</v>
      </c>
      <c r="J17" s="6" t="s">
        <v>61</v>
      </c>
      <c r="K17" s="6" t="s">
        <v>22</v>
      </c>
      <c r="L17" s="6" t="s">
        <v>23</v>
      </c>
      <c r="M17" s="6" t="s">
        <v>62</v>
      </c>
      <c r="N17" s="7">
        <v>0.48287000000000002</v>
      </c>
      <c r="O17" s="7">
        <v>0.96575</v>
      </c>
    </row>
    <row r="18" spans="1:15" x14ac:dyDescent="0.25">
      <c r="A18" s="6"/>
      <c r="B18" s="6" t="s">
        <v>68</v>
      </c>
      <c r="C18" s="6" t="s">
        <v>69</v>
      </c>
      <c r="D18" s="6" t="s">
        <v>70</v>
      </c>
      <c r="E18" s="7"/>
      <c r="F18" s="6" t="s">
        <v>19</v>
      </c>
      <c r="G18" s="7"/>
      <c r="H18" s="7">
        <v>1</v>
      </c>
      <c r="I18" s="6" t="s">
        <v>71</v>
      </c>
      <c r="J18" s="6" t="s">
        <v>72</v>
      </c>
      <c r="K18" s="6" t="s">
        <v>73</v>
      </c>
      <c r="L18" s="6" t="s">
        <v>23</v>
      </c>
      <c r="M18" s="6" t="s">
        <v>74</v>
      </c>
      <c r="N18" s="7">
        <v>0.55832000000000004</v>
      </c>
      <c r="O18" s="7">
        <v>0.55832000000000004</v>
      </c>
    </row>
    <row r="19" spans="1:15" x14ac:dyDescent="0.25">
      <c r="A19" s="6"/>
      <c r="B19" s="6" t="s">
        <v>118</v>
      </c>
      <c r="C19" s="6" t="s">
        <v>119</v>
      </c>
      <c r="D19" s="6" t="s">
        <v>120</v>
      </c>
      <c r="E19" s="7"/>
      <c r="F19" s="6" t="s">
        <v>19</v>
      </c>
      <c r="G19" s="7"/>
      <c r="H19" s="7">
        <v>1</v>
      </c>
      <c r="I19" s="9" t="s">
        <v>194</v>
      </c>
      <c r="J19" s="8" t="s">
        <v>193</v>
      </c>
      <c r="K19" s="6"/>
      <c r="L19" s="6" t="s">
        <v>46</v>
      </c>
      <c r="M19" s="6" t="s">
        <v>121</v>
      </c>
      <c r="N19" s="7">
        <v>0.66</v>
      </c>
      <c r="O19" s="7">
        <v>0.66</v>
      </c>
    </row>
    <row r="20" spans="1:15" x14ac:dyDescent="0.25">
      <c r="A20" s="6"/>
      <c r="B20" s="6" t="s">
        <v>63</v>
      </c>
      <c r="C20" s="6" t="s">
        <v>64</v>
      </c>
      <c r="D20" s="6" t="s">
        <v>65</v>
      </c>
      <c r="E20" s="7"/>
      <c r="F20" s="6" t="s">
        <v>19</v>
      </c>
      <c r="G20" s="7"/>
      <c r="H20" s="7">
        <v>1</v>
      </c>
      <c r="I20" s="6" t="s">
        <v>34</v>
      </c>
      <c r="J20" s="6" t="s">
        <v>66</v>
      </c>
      <c r="K20" s="6" t="s">
        <v>22</v>
      </c>
      <c r="L20" s="6" t="s">
        <v>23</v>
      </c>
      <c r="M20" s="6" t="s">
        <v>67</v>
      </c>
      <c r="N20" s="7">
        <v>0.67903999999999998</v>
      </c>
      <c r="O20" s="7">
        <v>0.67903999999999998</v>
      </c>
    </row>
    <row r="21" spans="1:15" x14ac:dyDescent="0.25">
      <c r="A21" s="6" t="s">
        <v>1</v>
      </c>
      <c r="B21" s="6" t="s">
        <v>167</v>
      </c>
      <c r="C21" s="6" t="s">
        <v>168</v>
      </c>
      <c r="D21" s="6" t="s">
        <v>169</v>
      </c>
      <c r="E21" s="7"/>
      <c r="F21" s="6" t="s">
        <v>19</v>
      </c>
      <c r="G21" s="7"/>
      <c r="H21" s="7">
        <v>1</v>
      </c>
      <c r="I21" s="6" t="s">
        <v>170</v>
      </c>
      <c r="J21" s="6" t="s">
        <v>171</v>
      </c>
      <c r="K21" s="6" t="s">
        <v>133</v>
      </c>
      <c r="L21" s="6" t="s">
        <v>23</v>
      </c>
      <c r="M21" s="6" t="s">
        <v>172</v>
      </c>
      <c r="N21" s="7">
        <v>0.73939999999999995</v>
      </c>
      <c r="O21" s="7">
        <v>0.73939999999999995</v>
      </c>
    </row>
    <row r="22" spans="1:15" x14ac:dyDescent="0.25">
      <c r="A22" s="6" t="s">
        <v>1</v>
      </c>
      <c r="B22" s="6" t="s">
        <v>173</v>
      </c>
      <c r="C22" s="6" t="s">
        <v>174</v>
      </c>
      <c r="D22" s="6" t="s">
        <v>175</v>
      </c>
      <c r="E22" s="7"/>
      <c r="F22" s="6" t="s">
        <v>19</v>
      </c>
      <c r="G22" s="7"/>
      <c r="H22" s="7">
        <v>1</v>
      </c>
      <c r="I22" s="6" t="s">
        <v>176</v>
      </c>
      <c r="J22" s="6" t="s">
        <v>177</v>
      </c>
      <c r="K22" s="6" t="s">
        <v>133</v>
      </c>
      <c r="L22" s="6" t="s">
        <v>23</v>
      </c>
      <c r="M22" s="6" t="s">
        <v>178</v>
      </c>
      <c r="N22" s="7">
        <v>0.81484999999999996</v>
      </c>
      <c r="O22" s="7">
        <v>0.81484999999999996</v>
      </c>
    </row>
    <row r="23" spans="1:15" x14ac:dyDescent="0.25">
      <c r="A23" s="6"/>
      <c r="B23" s="6" t="s">
        <v>80</v>
      </c>
      <c r="C23" s="6" t="s">
        <v>81</v>
      </c>
      <c r="D23" s="6" t="s">
        <v>82</v>
      </c>
      <c r="E23" s="7"/>
      <c r="F23" s="6" t="s">
        <v>19</v>
      </c>
      <c r="G23" s="7"/>
      <c r="H23" s="7">
        <v>1</v>
      </c>
      <c r="I23" s="6" t="s">
        <v>83</v>
      </c>
      <c r="J23" s="6" t="s">
        <v>80</v>
      </c>
      <c r="K23" s="6" t="s">
        <v>22</v>
      </c>
      <c r="L23" s="6" t="s">
        <v>23</v>
      </c>
      <c r="M23" s="6" t="s">
        <v>84</v>
      </c>
      <c r="N23" s="7">
        <v>0.84502999999999995</v>
      </c>
      <c r="O23" s="7">
        <v>0.84502999999999995</v>
      </c>
    </row>
    <row r="24" spans="1:15" x14ac:dyDescent="0.25">
      <c r="A24" s="6"/>
      <c r="B24" s="6" t="s">
        <v>98</v>
      </c>
      <c r="C24" s="6" t="s">
        <v>99</v>
      </c>
      <c r="D24" s="6" t="s">
        <v>100</v>
      </c>
      <c r="E24" s="7"/>
      <c r="F24" s="6" t="s">
        <v>19</v>
      </c>
      <c r="G24" s="7"/>
      <c r="H24" s="7">
        <v>1</v>
      </c>
      <c r="I24" s="6"/>
      <c r="J24" s="6" t="s">
        <v>186</v>
      </c>
      <c r="K24" s="6"/>
      <c r="L24" s="6" t="s">
        <v>46</v>
      </c>
      <c r="M24" s="6" t="s">
        <v>101</v>
      </c>
      <c r="N24" s="7">
        <v>0.93</v>
      </c>
      <c r="O24" s="7">
        <f>N24*H24</f>
        <v>0.93</v>
      </c>
    </row>
    <row r="25" spans="1:15" x14ac:dyDescent="0.25">
      <c r="A25" s="6"/>
      <c r="B25" s="6" t="s">
        <v>128</v>
      </c>
      <c r="C25" s="6" t="s">
        <v>129</v>
      </c>
      <c r="D25" s="6" t="s">
        <v>130</v>
      </c>
      <c r="E25" s="7"/>
      <c r="F25" s="6" t="s">
        <v>19</v>
      </c>
      <c r="G25" s="7"/>
      <c r="H25" s="7">
        <v>1</v>
      </c>
      <c r="I25" s="6" t="s">
        <v>131</v>
      </c>
      <c r="J25" s="6" t="s">
        <v>132</v>
      </c>
      <c r="K25" s="6" t="s">
        <v>133</v>
      </c>
      <c r="L25" s="6" t="s">
        <v>23</v>
      </c>
      <c r="M25" s="6" t="s">
        <v>134</v>
      </c>
      <c r="N25" s="7">
        <v>0.96575</v>
      </c>
      <c r="O25" s="7">
        <v>0.96575</v>
      </c>
    </row>
    <row r="26" spans="1:15" x14ac:dyDescent="0.25">
      <c r="A26" s="6"/>
      <c r="B26" s="6" t="s">
        <v>104</v>
      </c>
      <c r="C26" s="6" t="s">
        <v>105</v>
      </c>
      <c r="D26" s="6" t="s">
        <v>106</v>
      </c>
      <c r="E26" s="7"/>
      <c r="F26" s="6" t="s">
        <v>19</v>
      </c>
      <c r="G26" s="7"/>
      <c r="H26" s="7">
        <v>1</v>
      </c>
      <c r="I26" s="6" t="s">
        <v>107</v>
      </c>
      <c r="J26" s="6" t="s">
        <v>104</v>
      </c>
      <c r="K26" s="6" t="s">
        <v>22</v>
      </c>
      <c r="L26" s="6" t="s">
        <v>23</v>
      </c>
      <c r="M26" s="6" t="s">
        <v>108</v>
      </c>
      <c r="N26" s="7">
        <v>1.0900000000000001</v>
      </c>
      <c r="O26" s="7">
        <v>1.0900000000000001</v>
      </c>
    </row>
    <row r="27" spans="1:15" x14ac:dyDescent="0.25">
      <c r="A27" s="6" t="s">
        <v>1</v>
      </c>
      <c r="B27" s="6" t="s">
        <v>109</v>
      </c>
      <c r="C27" s="6" t="s">
        <v>110</v>
      </c>
      <c r="D27" s="6" t="s">
        <v>111</v>
      </c>
      <c r="E27" s="7"/>
      <c r="F27" s="6" t="s">
        <v>19</v>
      </c>
      <c r="G27" s="7"/>
      <c r="H27" s="7">
        <v>2</v>
      </c>
      <c r="I27" s="6" t="s">
        <v>107</v>
      </c>
      <c r="J27" s="6" t="s">
        <v>109</v>
      </c>
      <c r="K27" s="6" t="s">
        <v>22</v>
      </c>
      <c r="L27" s="6" t="s">
        <v>23</v>
      </c>
      <c r="M27" s="6" t="s">
        <v>112</v>
      </c>
      <c r="N27" s="7">
        <v>1.49</v>
      </c>
      <c r="O27" s="7">
        <v>2.99</v>
      </c>
    </row>
    <row r="28" spans="1:15" x14ac:dyDescent="0.25">
      <c r="A28" s="6"/>
      <c r="B28" s="6" t="s">
        <v>102</v>
      </c>
      <c r="C28" s="7" t="s">
        <v>218</v>
      </c>
      <c r="D28" s="6" t="s">
        <v>103</v>
      </c>
      <c r="E28" s="7"/>
      <c r="F28" s="6" t="s">
        <v>19</v>
      </c>
      <c r="G28" s="7"/>
      <c r="H28" s="7">
        <v>1</v>
      </c>
      <c r="I28" s="7" t="s">
        <v>197</v>
      </c>
      <c r="J28" s="6" t="s">
        <v>188</v>
      </c>
      <c r="K28" s="6" t="s">
        <v>22</v>
      </c>
      <c r="L28" s="9" t="s">
        <v>217</v>
      </c>
      <c r="M28" s="7" t="s">
        <v>205</v>
      </c>
      <c r="N28" s="7">
        <v>50.8857</v>
      </c>
      <c r="O28" s="7" cm="1">
        <f t="array" ref="O28:O39">N28:N39*H28:H39</f>
        <v>50.8857</v>
      </c>
    </row>
    <row r="29" spans="1:15" x14ac:dyDescent="0.25">
      <c r="A29" s="6" t="s">
        <v>1</v>
      </c>
      <c r="B29" s="6" t="s">
        <v>94</v>
      </c>
      <c r="C29" s="7" t="s">
        <v>219</v>
      </c>
      <c r="D29" s="6" t="s">
        <v>95</v>
      </c>
      <c r="E29" s="7"/>
      <c r="F29" s="6" t="s">
        <v>19</v>
      </c>
      <c r="G29" s="7"/>
      <c r="H29" s="7">
        <v>3</v>
      </c>
      <c r="I29" s="7" t="s">
        <v>198</v>
      </c>
      <c r="J29" s="6" t="s">
        <v>189</v>
      </c>
      <c r="K29" s="6" t="s">
        <v>22</v>
      </c>
      <c r="L29" s="9" t="s">
        <v>217</v>
      </c>
      <c r="M29" s="7" t="s">
        <v>206</v>
      </c>
      <c r="N29" s="7">
        <v>0.19209999999999999</v>
      </c>
      <c r="O29" s="7">
        <v>0.57630000000000003</v>
      </c>
    </row>
    <row r="30" spans="1:15" x14ac:dyDescent="0.25">
      <c r="A30" s="6" t="s">
        <v>1</v>
      </c>
      <c r="B30" s="6" t="s">
        <v>96</v>
      </c>
      <c r="C30" s="7" t="s">
        <v>220</v>
      </c>
      <c r="D30" s="6" t="s">
        <v>97</v>
      </c>
      <c r="E30" s="7"/>
      <c r="F30" s="6" t="s">
        <v>19</v>
      </c>
      <c r="G30" s="7"/>
      <c r="H30" s="7">
        <v>1</v>
      </c>
      <c r="I30" s="7" t="s">
        <v>199</v>
      </c>
      <c r="J30" s="6" t="s">
        <v>187</v>
      </c>
      <c r="K30" s="6" t="s">
        <v>22</v>
      </c>
      <c r="L30" s="9" t="s">
        <v>217</v>
      </c>
      <c r="M30" s="7" t="s">
        <v>207</v>
      </c>
      <c r="N30" s="7">
        <v>1.377</v>
      </c>
      <c r="O30" s="7">
        <v>1.377</v>
      </c>
    </row>
    <row r="31" spans="1:15" x14ac:dyDescent="0.25">
      <c r="A31" s="6" t="s">
        <v>1</v>
      </c>
      <c r="B31" s="6" t="s">
        <v>155</v>
      </c>
      <c r="C31" s="7" t="s">
        <v>221</v>
      </c>
      <c r="D31" s="6" t="s">
        <v>156</v>
      </c>
      <c r="E31" s="7"/>
      <c r="F31" s="6" t="s">
        <v>19</v>
      </c>
      <c r="G31" s="7"/>
      <c r="H31" s="7">
        <v>1</v>
      </c>
      <c r="I31" s="7" t="s">
        <v>200</v>
      </c>
      <c r="J31" s="6" t="s">
        <v>155</v>
      </c>
      <c r="K31" s="6" t="s">
        <v>22</v>
      </c>
      <c r="L31" s="9" t="s">
        <v>217</v>
      </c>
      <c r="M31" s="7" t="s">
        <v>208</v>
      </c>
      <c r="N31" s="7">
        <v>41.169199999999996</v>
      </c>
      <c r="O31" s="7">
        <v>41.169199999999996</v>
      </c>
    </row>
    <row r="32" spans="1:15" x14ac:dyDescent="0.25">
      <c r="A32" s="6"/>
      <c r="B32" s="6" t="s">
        <v>157</v>
      </c>
      <c r="C32" s="7" t="s">
        <v>222</v>
      </c>
      <c r="D32" s="6" t="s">
        <v>158</v>
      </c>
      <c r="E32" s="7"/>
      <c r="F32" s="6" t="s">
        <v>19</v>
      </c>
      <c r="G32" s="7"/>
      <c r="H32" s="7">
        <v>1</v>
      </c>
      <c r="I32" s="7" t="s">
        <v>201</v>
      </c>
      <c r="J32" s="6" t="s">
        <v>157</v>
      </c>
      <c r="K32" s="6" t="s">
        <v>22</v>
      </c>
      <c r="L32" s="9" t="s">
        <v>217</v>
      </c>
      <c r="M32" s="7" t="s">
        <v>209</v>
      </c>
      <c r="N32" s="7">
        <v>1.6408</v>
      </c>
      <c r="O32" s="7">
        <v>1.6408</v>
      </c>
    </row>
    <row r="33" spans="1:15" x14ac:dyDescent="0.25">
      <c r="A33" s="6"/>
      <c r="B33" s="6" t="s">
        <v>151</v>
      </c>
      <c r="C33" s="7" t="s">
        <v>223</v>
      </c>
      <c r="D33" s="6" t="s">
        <v>152</v>
      </c>
      <c r="E33" s="7"/>
      <c r="F33" s="6" t="s">
        <v>19</v>
      </c>
      <c r="G33" s="7"/>
      <c r="H33" s="7">
        <v>1</v>
      </c>
      <c r="I33" s="7" t="s">
        <v>202</v>
      </c>
      <c r="J33" s="6" t="s">
        <v>180</v>
      </c>
      <c r="K33" s="6" t="s">
        <v>22</v>
      </c>
      <c r="L33" s="9" t="s">
        <v>217</v>
      </c>
      <c r="M33" s="7" t="s">
        <v>210</v>
      </c>
      <c r="N33" s="7">
        <v>0.61829999999999996</v>
      </c>
      <c r="O33" s="7">
        <v>0.61829999999999996</v>
      </c>
    </row>
    <row r="34" spans="1:15" x14ac:dyDescent="0.25">
      <c r="A34" s="6" t="s">
        <v>1</v>
      </c>
      <c r="B34" s="6" t="s">
        <v>165</v>
      </c>
      <c r="C34" s="7" t="s">
        <v>224</v>
      </c>
      <c r="D34" s="6" t="s">
        <v>166</v>
      </c>
      <c r="E34" s="7"/>
      <c r="F34" s="6" t="s">
        <v>19</v>
      </c>
      <c r="G34" s="7"/>
      <c r="H34" s="7">
        <v>1</v>
      </c>
      <c r="I34" s="7" t="s">
        <v>203</v>
      </c>
      <c r="J34" s="6" t="s">
        <v>185</v>
      </c>
      <c r="K34" s="6" t="s">
        <v>22</v>
      </c>
      <c r="L34" s="9" t="s">
        <v>217</v>
      </c>
      <c r="M34" s="7" t="s">
        <v>211</v>
      </c>
      <c r="N34" s="7">
        <v>3.4287000000000001</v>
      </c>
      <c r="O34" s="7">
        <v>3.4287000000000001</v>
      </c>
    </row>
    <row r="35" spans="1:15" x14ac:dyDescent="0.25">
      <c r="A35" s="6"/>
      <c r="B35" s="6" t="s">
        <v>159</v>
      </c>
      <c r="C35" s="7" t="s">
        <v>228</v>
      </c>
      <c r="D35" s="6" t="s">
        <v>160</v>
      </c>
      <c r="E35" s="7"/>
      <c r="F35" s="6" t="s">
        <v>19</v>
      </c>
      <c r="G35" s="7"/>
      <c r="H35" s="7">
        <v>1</v>
      </c>
      <c r="I35" s="7" t="s">
        <v>201</v>
      </c>
      <c r="J35" s="6" t="s">
        <v>182</v>
      </c>
      <c r="K35" s="6" t="s">
        <v>22</v>
      </c>
      <c r="L35" s="9" t="s">
        <v>217</v>
      </c>
      <c r="M35" s="7" t="s">
        <v>212</v>
      </c>
      <c r="N35" s="7">
        <v>1.2015</v>
      </c>
      <c r="O35" s="7">
        <v>1.2015</v>
      </c>
    </row>
    <row r="36" spans="1:15" x14ac:dyDescent="0.25">
      <c r="A36" s="6" t="s">
        <v>1</v>
      </c>
      <c r="B36" s="6" t="s">
        <v>153</v>
      </c>
      <c r="C36" s="7" t="s">
        <v>229</v>
      </c>
      <c r="D36" s="6" t="s">
        <v>154</v>
      </c>
      <c r="E36" s="7"/>
      <c r="F36" s="6" t="s">
        <v>19</v>
      </c>
      <c r="G36" s="7"/>
      <c r="H36" s="7">
        <v>1</v>
      </c>
      <c r="I36" s="7" t="s">
        <v>204</v>
      </c>
      <c r="J36" s="6" t="s">
        <v>181</v>
      </c>
      <c r="K36" s="6" t="s">
        <v>22</v>
      </c>
      <c r="L36" s="9" t="s">
        <v>217</v>
      </c>
      <c r="M36" s="7" t="s">
        <v>213</v>
      </c>
      <c r="N36" s="7">
        <v>7.2046000000000001</v>
      </c>
      <c r="O36" s="7">
        <v>7.2046000000000001</v>
      </c>
    </row>
    <row r="37" spans="1:15" x14ac:dyDescent="0.25">
      <c r="A37" s="6"/>
      <c r="B37" s="6" t="s">
        <v>149</v>
      </c>
      <c r="C37" s="7" t="s">
        <v>225</v>
      </c>
      <c r="D37" s="6" t="s">
        <v>150</v>
      </c>
      <c r="E37" s="7"/>
      <c r="F37" s="6" t="s">
        <v>19</v>
      </c>
      <c r="G37" s="7"/>
      <c r="H37" s="7">
        <v>1</v>
      </c>
      <c r="I37" s="7" t="s">
        <v>204</v>
      </c>
      <c r="J37" s="6" t="s">
        <v>179</v>
      </c>
      <c r="K37" s="6" t="s">
        <v>22</v>
      </c>
      <c r="L37" s="9" t="s">
        <v>217</v>
      </c>
      <c r="M37" s="7" t="s">
        <v>214</v>
      </c>
      <c r="N37" s="7">
        <v>2.3690000000000002</v>
      </c>
      <c r="O37" s="7">
        <v>2.3690000000000002</v>
      </c>
    </row>
    <row r="38" spans="1:15" x14ac:dyDescent="0.25">
      <c r="A38" s="6" t="s">
        <v>1</v>
      </c>
      <c r="B38" s="6" t="s">
        <v>163</v>
      </c>
      <c r="C38" s="7" t="s">
        <v>226</v>
      </c>
      <c r="D38" s="6" t="s">
        <v>164</v>
      </c>
      <c r="E38" s="7"/>
      <c r="F38" s="6" t="s">
        <v>19</v>
      </c>
      <c r="G38" s="7"/>
      <c r="H38" s="7">
        <v>1</v>
      </c>
      <c r="I38" s="7" t="s">
        <v>201</v>
      </c>
      <c r="J38" s="6" t="s">
        <v>184</v>
      </c>
      <c r="K38" s="6" t="s">
        <v>22</v>
      </c>
      <c r="L38" s="9" t="s">
        <v>217</v>
      </c>
      <c r="M38" s="7" t="s">
        <v>215</v>
      </c>
      <c r="N38" s="7">
        <v>0.4531</v>
      </c>
      <c r="O38" s="7">
        <v>0.4531</v>
      </c>
    </row>
    <row r="39" spans="1:15" x14ac:dyDescent="0.25">
      <c r="A39" s="6"/>
      <c r="B39" s="6" t="s">
        <v>161</v>
      </c>
      <c r="C39" s="7" t="s">
        <v>227</v>
      </c>
      <c r="D39" s="6" t="s">
        <v>162</v>
      </c>
      <c r="E39" s="7"/>
      <c r="F39" s="6" t="s">
        <v>19</v>
      </c>
      <c r="G39" s="7"/>
      <c r="H39" s="7">
        <v>1</v>
      </c>
      <c r="I39" s="7" t="s">
        <v>201</v>
      </c>
      <c r="J39" s="6" t="s">
        <v>183</v>
      </c>
      <c r="K39" s="6" t="s">
        <v>22</v>
      </c>
      <c r="L39" s="9" t="s">
        <v>217</v>
      </c>
      <c r="M39" s="7" t="s">
        <v>216</v>
      </c>
      <c r="N39" s="7">
        <v>0.68600000000000005</v>
      </c>
      <c r="O39" s="7">
        <v>0.68600000000000005</v>
      </c>
    </row>
    <row r="40" spans="1:15" x14ac:dyDescent="0.25">
      <c r="N40" s="11" t="s">
        <v>230</v>
      </c>
      <c r="O40">
        <f>SUM(O2:O39)</f>
        <v>131.75564000000003</v>
      </c>
    </row>
  </sheetData>
  <sortState xmlns:xlrd2="http://schemas.microsoft.com/office/spreadsheetml/2017/richdata2" ref="A2:O39">
    <sortCondition ref="N2:N39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C10"/>
  <sheetViews>
    <sheetView workbookViewId="0">
      <selection activeCell="F14" sqref="A1:F14"/>
    </sheetView>
  </sheetViews>
  <sheetFormatPr defaultColWidth="8.88671875" defaultRowHeight="13.2" x14ac:dyDescent="0.25"/>
  <sheetData>
    <row r="4" spans="3:3" x14ac:dyDescent="0.25">
      <c r="C4" s="1"/>
    </row>
    <row r="5" spans="3:3" x14ac:dyDescent="0.25">
      <c r="C5" s="1"/>
    </row>
    <row r="6" spans="3:3" x14ac:dyDescent="0.25">
      <c r="C6" s="1"/>
    </row>
    <row r="7" spans="3:3" x14ac:dyDescent="0.25">
      <c r="C7" s="1"/>
    </row>
    <row r="8" spans="3:3" x14ac:dyDescent="0.25">
      <c r="C8" s="1"/>
    </row>
    <row r="9" spans="3:3" x14ac:dyDescent="0.25">
      <c r="C9" s="1"/>
    </row>
    <row r="10" spans="3:3" x14ac:dyDescent="0.25">
      <c r="C10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Telemetry_System</vt:lpstr>
      <vt:lpstr>Sheet2</vt:lpstr>
      <vt:lpstr>Sheet3</vt:lpstr>
      <vt:lpstr>Telemetry_System!Print_Titles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CarlAlvares</dc:creator>
  <cp:lastModifiedBy>Carl Alvares</cp:lastModifiedBy>
  <dcterms:modified xsi:type="dcterms:W3CDTF">2024-05-26T14:06:33Z</dcterms:modified>
</cp:coreProperties>
</file>