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592\Desktop\"/>
    </mc:Choice>
  </mc:AlternateContent>
  <xr:revisionPtr revIDLastSave="0" documentId="13_ncr:1_{FF9A1F9A-9441-4E94-83AD-E4A6D34C85EF}" xr6:coauthVersionLast="47" xr6:coauthVersionMax="47" xr10:uidLastSave="{00000000-0000-0000-0000-000000000000}"/>
  <bookViews>
    <workbookView xWindow="9802" yWindow="83" windowWidth="9256" windowHeight="12960" activeTab="1" xr2:uid="{DAC4BF7F-D120-48F1-83C9-179DA94334DB}"/>
  </bookViews>
  <sheets>
    <sheet name="无投资" sheetId="1" r:id="rId1"/>
    <sheet name="有投资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G6" i="2"/>
  <c r="B14" i="2"/>
  <c r="G2" i="2"/>
  <c r="B13" i="2" s="1"/>
  <c r="B15" i="1"/>
  <c r="B14" i="1"/>
  <c r="E2" i="1"/>
  <c r="B13" i="1" s="1"/>
  <c r="B15" i="2" l="1"/>
</calcChain>
</file>

<file path=xl/sharedStrings.xml><?xml version="1.0" encoding="utf-8"?>
<sst xmlns="http://schemas.openxmlformats.org/spreadsheetml/2006/main" count="19" uniqueCount="12">
  <si>
    <t>贷款月利率</t>
    <phoneticPr fontId="2" type="noConversion"/>
  </si>
  <si>
    <t>贷款年利率</t>
    <phoneticPr fontId="2" type="noConversion"/>
  </si>
  <si>
    <t>现金流</t>
    <phoneticPr fontId="2" type="noConversion"/>
  </si>
  <si>
    <t>贷款价格</t>
    <phoneticPr fontId="2" type="noConversion"/>
  </si>
  <si>
    <t>总支付</t>
    <phoneticPr fontId="2" type="noConversion"/>
  </si>
  <si>
    <t>期</t>
    <phoneticPr fontId="2" type="noConversion"/>
  </si>
  <si>
    <t>利息</t>
    <phoneticPr fontId="2" type="noConversion"/>
  </si>
  <si>
    <t>初始资金</t>
    <phoneticPr fontId="2" type="noConversion"/>
  </si>
  <si>
    <t>投资年收益率</t>
    <phoneticPr fontId="2" type="noConversion"/>
  </si>
  <si>
    <t>投资月收益率</t>
    <phoneticPr fontId="2" type="noConversion"/>
  </si>
  <si>
    <t>基金支出</t>
    <phoneticPr fontId="2" type="noConversion"/>
  </si>
  <si>
    <t>额外支出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</si>
</sst>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¥&quot;#,##0.00;[Red]&quot;¥&quot;\-#,##0.00"/>
    <numFmt numFmtId="44" formatCode="_ &quot;¥&quot;* #,##0.00_ ;_ &quot;¥&quot;* \-#,##0.00_ ;_ &quot;¥&quot;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8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8" fontId="0" fillId="0" borderId="0" xfId="1" applyNumberFormat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DAC-552E-47EB-9D36-BC3483FBAA07}">
  <dimension ref="A1:E15"/>
  <sheetViews>
    <sheetView workbookViewId="0">
      <selection sqref="A1:E15"/>
    </sheetView>
  </sheetViews>
  <sheetFormatPr defaultRowHeight="13.9" x14ac:dyDescent="0.4"/>
  <cols>
    <col min="4" max="4" width="10.796875" bestFit="1" customWidth="1"/>
  </cols>
  <sheetData>
    <row r="1" spans="1:5" x14ac:dyDescent="0.4">
      <c r="A1" t="s">
        <v>5</v>
      </c>
      <c r="B1" t="s">
        <v>2</v>
      </c>
      <c r="D1" t="s">
        <v>1</v>
      </c>
      <c r="E1" s="2">
        <v>0.15</v>
      </c>
    </row>
    <row r="2" spans="1:5" x14ac:dyDescent="0.4">
      <c r="A2">
        <v>1</v>
      </c>
      <c r="B2" s="1">
        <v>107.515</v>
      </c>
      <c r="D2" t="s">
        <v>0</v>
      </c>
      <c r="E2">
        <f>((1+E1/12)^12-1)/12</f>
        <v>1.3396209810249879E-2</v>
      </c>
    </row>
    <row r="3" spans="1:5" x14ac:dyDescent="0.4">
      <c r="A3">
        <v>2</v>
      </c>
      <c r="B3" s="1">
        <v>107.515</v>
      </c>
    </row>
    <row r="4" spans="1:5" x14ac:dyDescent="0.4">
      <c r="A4">
        <v>3</v>
      </c>
      <c r="B4" s="1">
        <v>107.515</v>
      </c>
    </row>
    <row r="5" spans="1:5" x14ac:dyDescent="0.4">
      <c r="A5">
        <v>4</v>
      </c>
      <c r="B5" s="1">
        <v>107.515</v>
      </c>
    </row>
    <row r="6" spans="1:5" x14ac:dyDescent="0.4">
      <c r="A6">
        <v>5</v>
      </c>
      <c r="B6" s="1">
        <v>107.515</v>
      </c>
    </row>
    <row r="7" spans="1:5" x14ac:dyDescent="0.4">
      <c r="A7">
        <v>6</v>
      </c>
      <c r="B7" s="1">
        <v>107.515</v>
      </c>
    </row>
    <row r="8" spans="1:5" x14ac:dyDescent="0.4">
      <c r="A8">
        <v>7</v>
      </c>
      <c r="B8" s="1">
        <v>107.515</v>
      </c>
    </row>
    <row r="9" spans="1:5" x14ac:dyDescent="0.4">
      <c r="A9">
        <v>8</v>
      </c>
      <c r="B9" s="1">
        <v>107.515</v>
      </c>
    </row>
    <row r="10" spans="1:5" x14ac:dyDescent="0.4">
      <c r="A10">
        <v>9</v>
      </c>
      <c r="B10" s="1">
        <v>107.515</v>
      </c>
    </row>
    <row r="11" spans="1:5" x14ac:dyDescent="0.4">
      <c r="A11">
        <v>10</v>
      </c>
      <c r="B11" s="1">
        <v>107.515</v>
      </c>
    </row>
    <row r="12" spans="1:5" x14ac:dyDescent="0.4">
      <c r="B12" s="1"/>
    </row>
    <row r="13" spans="1:5" x14ac:dyDescent="0.4">
      <c r="A13" t="s">
        <v>3</v>
      </c>
      <c r="B13" s="1">
        <f>NPV(E2,B2:B11)</f>
        <v>1000.0005406031648</v>
      </c>
    </row>
    <row r="14" spans="1:5" x14ac:dyDescent="0.4">
      <c r="A14" t="s">
        <v>4</v>
      </c>
      <c r="B14" s="1">
        <f>SUM(B2:B11)</f>
        <v>1075.1500000000001</v>
      </c>
    </row>
    <row r="15" spans="1:5" x14ac:dyDescent="0.4">
      <c r="A15" t="s">
        <v>6</v>
      </c>
      <c r="B15" s="1">
        <f>B14-B13</f>
        <v>75.149459396835255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548C-FB86-4D35-87CE-8106C231A2AB}">
  <dimension ref="A1:G15"/>
  <sheetViews>
    <sheetView tabSelected="1" workbookViewId="0">
      <selection activeCell="A16" sqref="A16"/>
    </sheetView>
  </sheetViews>
  <sheetFormatPr defaultRowHeight="13.9" x14ac:dyDescent="0.4"/>
  <cols>
    <col min="4" max="4" width="10.06640625" customWidth="1"/>
    <col min="6" max="6" width="12.86328125" bestFit="1" customWidth="1"/>
  </cols>
  <sheetData>
    <row r="1" spans="1:7" x14ac:dyDescent="0.4">
      <c r="A1" t="s">
        <v>5</v>
      </c>
      <c r="B1" t="s">
        <v>2</v>
      </c>
      <c r="C1" t="s">
        <v>10</v>
      </c>
      <c r="D1" t="s">
        <v>11</v>
      </c>
      <c r="F1" t="s">
        <v>1</v>
      </c>
      <c r="G1" s="2">
        <v>0.15</v>
      </c>
    </row>
    <row r="2" spans="1:7" x14ac:dyDescent="0.4">
      <c r="A2">
        <v>1</v>
      </c>
      <c r="B2" s="1">
        <v>107.515</v>
      </c>
      <c r="C2" s="4">
        <f>-PMT($G$6,10,$G$4)</f>
        <v>30.623915973334423</v>
      </c>
      <c r="D2" s="1">
        <f>B2-C2</f>
        <v>76.891084026665581</v>
      </c>
      <c r="F2" t="s">
        <v>0</v>
      </c>
      <c r="G2">
        <f>((1+G1/12)^12-1)/12</f>
        <v>1.3396209810249879E-2</v>
      </c>
    </row>
    <row r="3" spans="1:7" x14ac:dyDescent="0.4">
      <c r="A3">
        <v>2</v>
      </c>
      <c r="B3" s="1">
        <v>107.515</v>
      </c>
      <c r="C3" s="4">
        <f t="shared" ref="C3:C11" si="0">-PMT($G$6,10,$G$4)</f>
        <v>30.623915973334423</v>
      </c>
      <c r="D3" s="1">
        <f t="shared" ref="D3:D11" si="1">B3-C3</f>
        <v>76.891084026665581</v>
      </c>
    </row>
    <row r="4" spans="1:7" x14ac:dyDescent="0.4">
      <c r="A4">
        <v>3</v>
      </c>
      <c r="B4" s="1">
        <v>107.515</v>
      </c>
      <c r="C4" s="4">
        <f t="shared" si="0"/>
        <v>30.623915973334423</v>
      </c>
      <c r="D4" s="1">
        <f t="shared" si="1"/>
        <v>76.891084026665581</v>
      </c>
      <c r="F4" t="s">
        <v>7</v>
      </c>
      <c r="G4" s="2">
        <v>300</v>
      </c>
    </row>
    <row r="5" spans="1:7" x14ac:dyDescent="0.4">
      <c r="A5">
        <v>4</v>
      </c>
      <c r="B5" s="1">
        <v>107.515</v>
      </c>
      <c r="C5" s="4">
        <f t="shared" si="0"/>
        <v>30.623915973334423</v>
      </c>
      <c r="D5" s="1">
        <f t="shared" si="1"/>
        <v>76.891084026665581</v>
      </c>
      <c r="F5" t="s">
        <v>8</v>
      </c>
      <c r="G5" s="3">
        <v>0.05</v>
      </c>
    </row>
    <row r="6" spans="1:7" x14ac:dyDescent="0.4">
      <c r="A6">
        <v>5</v>
      </c>
      <c r="B6" s="1">
        <v>107.515</v>
      </c>
      <c r="C6" s="4">
        <f t="shared" si="0"/>
        <v>30.623915973334423</v>
      </c>
      <c r="D6" s="1">
        <f t="shared" si="1"/>
        <v>76.891084026665581</v>
      </c>
      <c r="F6" t="s">
        <v>9</v>
      </c>
      <c r="G6">
        <f>(1+G5)^(1/13)-1</f>
        <v>3.7601412111625265E-3</v>
      </c>
    </row>
    <row r="7" spans="1:7" x14ac:dyDescent="0.4">
      <c r="A7">
        <v>6</v>
      </c>
      <c r="B7" s="1">
        <v>107.515</v>
      </c>
      <c r="C7" s="4">
        <f t="shared" si="0"/>
        <v>30.623915973334423</v>
      </c>
      <c r="D7" s="1">
        <f t="shared" si="1"/>
        <v>76.891084026665581</v>
      </c>
    </row>
    <row r="8" spans="1:7" x14ac:dyDescent="0.4">
      <c r="A8">
        <v>7</v>
      </c>
      <c r="B8" s="1">
        <v>107.515</v>
      </c>
      <c r="C8" s="4">
        <f t="shared" si="0"/>
        <v>30.623915973334423</v>
      </c>
      <c r="D8" s="1">
        <f t="shared" si="1"/>
        <v>76.891084026665581</v>
      </c>
    </row>
    <row r="9" spans="1:7" x14ac:dyDescent="0.4">
      <c r="A9">
        <v>8</v>
      </c>
      <c r="B9" s="1">
        <v>107.515</v>
      </c>
      <c r="C9" s="4">
        <f t="shared" si="0"/>
        <v>30.623915973334423</v>
      </c>
      <c r="D9" s="1">
        <f t="shared" si="1"/>
        <v>76.891084026665581</v>
      </c>
    </row>
    <row r="10" spans="1:7" x14ac:dyDescent="0.4">
      <c r="A10">
        <v>9</v>
      </c>
      <c r="B10" s="1">
        <v>107.515</v>
      </c>
      <c r="C10" s="4">
        <f t="shared" si="0"/>
        <v>30.623915973334423</v>
      </c>
      <c r="D10" s="1">
        <f t="shared" si="1"/>
        <v>76.891084026665581</v>
      </c>
    </row>
    <row r="11" spans="1:7" x14ac:dyDescent="0.4">
      <c r="A11">
        <v>10</v>
      </c>
      <c r="B11" s="1">
        <v>107.515</v>
      </c>
      <c r="C11" s="4">
        <f t="shared" si="0"/>
        <v>30.623915973334423</v>
      </c>
      <c r="D11" s="1">
        <f t="shared" si="1"/>
        <v>76.891084026665581</v>
      </c>
    </row>
    <row r="12" spans="1:7" x14ac:dyDescent="0.4">
      <c r="B12" s="1"/>
    </row>
    <row r="13" spans="1:7" x14ac:dyDescent="0.4">
      <c r="A13" t="s">
        <v>3</v>
      </c>
      <c r="B13" s="1">
        <f>NPV(G2,B2:B11)</f>
        <v>1000.0005406031648</v>
      </c>
    </row>
    <row r="14" spans="1:7" x14ac:dyDescent="0.4">
      <c r="A14" t="s">
        <v>4</v>
      </c>
      <c r="B14" s="1">
        <f>SUM(B2:B11)</f>
        <v>1075.1500000000001</v>
      </c>
    </row>
    <row r="15" spans="1:7" x14ac:dyDescent="0.4">
      <c r="A15" t="s">
        <v>6</v>
      </c>
      <c r="B15" s="1">
        <f>B14-B13</f>
        <v>75.149459396835255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无投资</vt:lpstr>
      <vt:lpstr>有投资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刘志远</dc:creator>
  <cp:lastModifiedBy>刘志远</cp:lastModifiedBy>
  <dcterms:created xsi:type="dcterms:W3CDTF">2022-10-07T10:36:00Z</dcterms:created>
  <dcterms:modified xsi:type="dcterms:W3CDTF">2022-10-07T13:37:49Z</dcterms:modified>
</cp:coreProperties>
</file>