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0" documentId="8_{4125A53B-4D03-45F9-936E-A004DC34BB2E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definedNames>
    <definedName name="_xlnm._FilterDatabase" localSheetId="0" hidden="1">工作表1!$A$1:$L$17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C17" i="1"/>
  <c r="J15" i="1" a="1"/>
  <c r="J15" i="1"/>
  <c r="J14" i="1" a="1"/>
  <c r="J14" i="1"/>
  <c r="J13" i="1" a="1"/>
  <c r="J13" i="1"/>
  <c r="J12" i="1" a="1"/>
  <c r="J12" i="1"/>
  <c r="J11" i="1" a="1"/>
  <c r="J11" i="1"/>
  <c r="J10" i="1" a="1"/>
  <c r="J10" i="1"/>
  <c r="J9" i="1" a="1"/>
  <c r="J9" i="1"/>
  <c r="J8" i="1" a="1"/>
  <c r="J8" i="1"/>
  <c r="J7" i="1" a="1"/>
  <c r="J7" i="1"/>
  <c r="J6" i="1" a="1"/>
  <c r="J6" i="1"/>
  <c r="J5" i="1" a="1"/>
  <c r="J5" i="1"/>
  <c r="J4" i="1" a="1"/>
  <c r="J4" i="1"/>
  <c r="J3" i="1" a="1"/>
  <c r="J3" i="1"/>
  <c r="J2" i="1" a="1"/>
  <c r="J2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7" i="1" s="1"/>
  <c r="L3" i="1" l="1"/>
  <c r="K3" i="1" a="1"/>
  <c r="K3" i="1" s="1"/>
  <c r="L4" i="1"/>
  <c r="K4" i="1" a="1"/>
  <c r="K4" i="1" s="1"/>
  <c r="L6" i="1"/>
  <c r="K6" i="1" a="1"/>
  <c r="K6" i="1" s="1"/>
  <c r="L7" i="1"/>
  <c r="K7" i="1" a="1"/>
  <c r="K7" i="1" s="1"/>
  <c r="L8" i="1"/>
  <c r="K8" i="1" a="1"/>
  <c r="K8" i="1" s="1"/>
  <c r="L9" i="1"/>
  <c r="K9" i="1" a="1"/>
  <c r="K9" i="1" s="1"/>
  <c r="L10" i="1"/>
  <c r="K10" i="1" a="1"/>
  <c r="K10" i="1" s="1"/>
  <c r="L11" i="1"/>
  <c r="K11" i="1" a="1"/>
  <c r="K11" i="1" s="1"/>
  <c r="L12" i="1"/>
  <c r="K12" i="1" a="1"/>
  <c r="K12" i="1" s="1"/>
  <c r="L13" i="1"/>
  <c r="K13" i="1" a="1"/>
  <c r="K13" i="1" s="1"/>
  <c r="L14" i="1"/>
  <c r="K14" i="1" a="1"/>
  <c r="K14" i="1" s="1"/>
  <c r="L15" i="1"/>
  <c r="K15" i="1" a="1"/>
  <c r="K15" i="1" s="1"/>
  <c r="J17" i="1"/>
  <c r="L2" i="1"/>
  <c r="K2" i="1" a="1"/>
  <c r="K2" i="1" s="1"/>
  <c r="L5" i="1"/>
  <c r="K5" i="1" a="1"/>
  <c r="K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<sst xmlns="http://schemas.openxmlformats.org/spreadsheetml/2006/main" count="32" uniqueCount="32">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</sst>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4"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91.7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7-4736-AF9F-E357A014A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123080"/>
        <c:axId val="485125128"/>
      </c:barChart>
      <c:catAx>
        <c:axId val="485123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25128"/>
        <c:crosses val="autoZero"/>
        <c:auto val="1"/>
        <c:lblAlgn val="ctr"/>
        <c:lblOffset val="100"/>
        <c:noMultiLvlLbl val="0"/>
      </c:catAx>
      <c:valAx>
        <c:axId val="48512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23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工作表1!$L$1:$L$14</c:f>
              <c:multiLvlStrCache>
                <c:ptCount val="1"/>
                <c:lvl>
                  <c:pt idx="0">
                    <c:v>pass</c:v>
                  </c:pt>
                </c:lvl>
                <c:lvl>
                  <c:pt idx="0">
                    <c:v>failed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Q4</c:v>
                  </c:pt>
                </c:lvl>
              </c:multiLvlStrCache>
            </c:multiLvlStrRef>
          </c:cat>
          <c:val>
            <c:numRef>
              <c:f>工作表1!$L$15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E8-4B74-B7FB-68D22EF85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24</xdr:row>
      <xdr:rowOff>133350</xdr:rowOff>
    </xdr:from>
    <xdr:to>
      <xdr:col>11</xdr:col>
      <xdr:colOff>523875</xdr:colOff>
      <xdr:row>36</xdr:row>
      <xdr:rowOff>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82002A4-6AC8-4DF1-CA41-6D33BBA68A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676275</xdr:colOff>
      <xdr:row>16</xdr:row>
      <xdr:rowOff>133350</xdr:rowOff>
    </xdr:from>
    <xdr:to>
      <xdr:col>15</xdr:col>
      <xdr:colOff>638175</xdr:colOff>
      <xdr:row>28</xdr:row>
      <xdr:rowOff>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0498AAFB-6A79-E33A-967F-4C1320444933}"/>
            </a:ext>
            <a:ext uri="{147F2762-F138-4A5C-976F-8EAC2B608ADB}">
              <a16:predDERef xmlns:a16="http://schemas.microsoft.com/office/drawing/2014/main" pred="{282002A4-6AC8-4DF1-CA41-6D33BBA68A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C15" workbookViewId="0">
      <selection activeCell="N34" sqref="N34"/>
    </sheetView>
  </sheetViews>
  <sheetFormatPr defaultRowHeight="16.149999999999999"/>
  <cols>
    <col min="3" max="4" width="13" bestFit="1" customWidth="1"/>
    <col min="8" max="8" width="21.37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15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5">
        <f>AVERAGE(C2:G2)</f>
        <v>94.4</v>
      </c>
      <c r="I2" s="1">
        <v>89</v>
      </c>
      <c r="J2" s="5" cm="1">
        <f t="array" ref="J2">SUM(C2:G2*10%,I2*50%)</f>
        <v>91.7</v>
      </c>
      <c r="K2" s="5" t="str" cm="1">
        <f t="array" ref="K2">_xlfn.IFS(J2&gt;=90,"A",J2&gt;=80,"B",J2&gt;=70,"C",J2&gt;=60,"D",J2&lt;60,"F")</f>
        <v>A</v>
      </c>
      <c r="L2" s="6" t="str">
        <f t="shared" ref="L2:L15" si="0">IF(J2&gt;=60,"pass","failed")</f>
        <v>pass</v>
      </c>
    </row>
    <row r="3" spans="1:12" ht="15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 s="5" cm="1">
        <f t="array" ref="J3">SUM(C3:G3*10%,I3*50%)</f>
        <v>90</v>
      </c>
      <c r="K3" s="5" t="str" cm="1">
        <f t="array" ref="K3">_xlfn.IFS(J3&gt;=90,"A",J3&gt;=80,"B",J3&gt;=70,"C",J3&gt;=60,"D",J3&lt;60,"F")</f>
        <v>A</v>
      </c>
      <c r="L3" s="6" t="str">
        <f t="shared" si="0"/>
        <v>pass</v>
      </c>
    </row>
    <row r="4" spans="1:12" ht="15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 s="5" cm="1">
        <f t="array" ref="J4">SUM(C4:G4*10%,I4*50%)</f>
        <v>81.2</v>
      </c>
      <c r="K4" s="5" t="str" cm="1">
        <f t="array" ref="K4">_xlfn.IFS(J4&gt;=90,"A",J4&gt;=80,"B",J4&gt;=70,"C",J4&gt;=60,"D",J4&lt;60,"F")</f>
        <v>B</v>
      </c>
      <c r="L4" s="6" t="str">
        <f t="shared" si="0"/>
        <v>pass</v>
      </c>
    </row>
    <row r="5" spans="1:12" ht="15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 s="5" cm="1">
        <f t="array" ref="J5">SUM(C2:G2*10%,I2*50%)</f>
        <v>91.7</v>
      </c>
      <c r="K5" s="5" t="str" cm="1">
        <f t="array" ref="K5">_xlfn.IFS(J5&gt;=90,"A",J5&gt;=80,"B",J5&gt;=70,"C",J5&gt;=60,"D",J5&lt;60,"F")</f>
        <v>A</v>
      </c>
      <c r="L5" s="6" t="str">
        <f t="shared" si="0"/>
        <v>pass</v>
      </c>
    </row>
    <row r="6" spans="1:12" ht="15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 s="5" cm="1">
        <f t="array" ref="J6">SUM(C6:G6*10%,I6*50%)</f>
        <v>84.7</v>
      </c>
      <c r="K6" s="5" t="str" cm="1">
        <f t="array" ref="K6">_xlfn.IFS(J6&gt;=90,"A",J6&gt;=80,"B",J6&gt;=70,"C",J6&gt;=60,"D",J6&lt;60,"F")</f>
        <v>B</v>
      </c>
      <c r="L6" s="6" t="str">
        <f t="shared" si="0"/>
        <v>pass</v>
      </c>
    </row>
    <row r="7" spans="1:12" ht="15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 s="5" cm="1">
        <f t="array" ref="J7">SUM(C7:G7*10%,I7*50%)</f>
        <v>80.800000000000011</v>
      </c>
      <c r="K7" s="5" t="str" cm="1">
        <f t="array" ref="K7">_xlfn.IFS(J7&gt;=90,"A",J7&gt;=80,"B",J7&gt;=70,"C",J7&gt;=60,"D",J7&lt;60,"F")</f>
        <v>B</v>
      </c>
      <c r="L7" s="6" t="str">
        <f t="shared" si="0"/>
        <v>pass</v>
      </c>
    </row>
    <row r="8" spans="1:12" ht="15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 s="5" cm="1">
        <f t="array" ref="J8">SUM(C8:G8*10%,I8*50%)</f>
        <v>77.900000000000006</v>
      </c>
      <c r="K8" s="5" t="str" cm="1">
        <f t="array" ref="K8">_xlfn.IFS(J8&gt;=90,"A",J8&gt;=80,"B",J8&gt;=70,"C",J8&gt;=60,"D",J8&lt;60,"F")</f>
        <v>C</v>
      </c>
      <c r="L8" s="6" t="str">
        <f t="shared" si="0"/>
        <v>pass</v>
      </c>
    </row>
    <row r="9" spans="1:12" ht="15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 s="5" cm="1">
        <f t="array" ref="J9">SUM(C9:G9*10%,I9*50%)</f>
        <v>74.2</v>
      </c>
      <c r="K9" s="5" t="str" cm="1">
        <f t="array" ref="K9">_xlfn.IFS(J9&gt;=90,"A",J9&gt;=80,"B",J9&gt;=70,"C",J9&gt;=60,"D",J9&lt;60,"F")</f>
        <v>C</v>
      </c>
      <c r="L9" s="6" t="str">
        <f t="shared" si="0"/>
        <v>pass</v>
      </c>
    </row>
    <row r="10" spans="1:12" ht="15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 s="5" cm="1">
        <f t="array" ref="J10">SUM(C10:G10*10%,I10*50%)</f>
        <v>75.2</v>
      </c>
      <c r="K10" s="5" t="str" cm="1">
        <f t="array" ref="K10">_xlfn.IFS(J10&gt;=90,"A",J10&gt;=80,"B",J10&gt;=70,"C",J10&gt;=60,"D",J10&lt;60,"F")</f>
        <v>C</v>
      </c>
      <c r="L10" s="6" t="str">
        <f t="shared" si="0"/>
        <v>pass</v>
      </c>
    </row>
    <row r="11" spans="1:12" ht="15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 s="5" cm="1">
        <f t="array" ref="J11">SUM(C11:G11*10%,I11*50%)</f>
        <v>77.600000000000009</v>
      </c>
      <c r="K11" s="5" t="str" cm="1">
        <f t="array" ref="K11">_xlfn.IFS(J11&gt;=90,"A",J11&gt;=80,"B",J11&gt;=70,"C",J11&gt;=60,"D",J11&lt;60,"F")</f>
        <v>C</v>
      </c>
      <c r="L11" s="6" t="str">
        <f t="shared" si="0"/>
        <v>pass</v>
      </c>
    </row>
    <row r="12" spans="1:12" ht="15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>AVERAGE(C12:G12)</f>
        <v>73.2</v>
      </c>
      <c r="I12" s="1">
        <v>88</v>
      </c>
      <c r="J12" s="5" cm="1">
        <f t="array" ref="J12">SUM(C12:G12*10%,I12*50%)</f>
        <v>80.599999999999994</v>
      </c>
      <c r="K12" s="5" t="str" cm="1">
        <f t="array" ref="K12">_xlfn.IFS(J12&gt;=90,"A",J12&gt;=80,"B",J12&gt;=70,"C",J12&gt;=60,"D",J12&lt;60,"F")</f>
        <v>B</v>
      </c>
      <c r="L12" s="6" t="str">
        <f t="shared" si="0"/>
        <v>pass</v>
      </c>
    </row>
    <row r="13" spans="1:12" ht="15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 s="5" cm="1">
        <f t="array" ref="J13">SUM(C13:G13*10%,I13*50%)</f>
        <v>59</v>
      </c>
      <c r="K13" s="5" t="str" cm="1">
        <f t="array" ref="K13">_xlfn.IFS(J13&gt;=90,"A",J13&gt;=80,"B",J13&gt;=70,"C",J13&gt;=60,"D",J13&lt;60,"F")</f>
        <v>F</v>
      </c>
      <c r="L13" s="6" t="str">
        <f t="shared" si="0"/>
        <v>failed</v>
      </c>
    </row>
    <row r="14" spans="1:12" ht="15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 s="5" cm="1">
        <f t="array" ref="J14">SUM(C14:G14*10%,I14*50%)</f>
        <v>66.900000000000006</v>
      </c>
      <c r="K14" s="5" t="str" cm="1">
        <f t="array" ref="K14">_xlfn.IFS(J14&gt;=90,"A",J14&gt;=80,"B",J14&gt;=70,"C",J14&gt;=60,"D",J14&lt;60,"F")</f>
        <v>D</v>
      </c>
      <c r="L14" s="6" t="str">
        <f t="shared" si="0"/>
        <v>pass</v>
      </c>
    </row>
    <row r="15" spans="1:12" ht="15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 s="5" cm="1">
        <f t="array" ref="J15">SUM(C15:G15*10%,I15*50%)</f>
        <v>55.6</v>
      </c>
      <c r="K15" s="5" t="str" cm="1">
        <f t="array" ref="K15">_xlfn.IFS(J15&gt;=90,"A",J15&gt;=80,"B",J15&gt;=70,"C",J15&gt;=60,"D",J15&lt;60,"F")</f>
        <v>F</v>
      </c>
      <c r="L15" s="6" t="str">
        <f>IF(J15&gt;=60,"pass","failed")</f>
        <v>failed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0">
      <c r="C17" s="5">
        <f>LARGE(C2:C15,1)</f>
        <v>98</v>
      </c>
      <c r="D17" s="5">
        <f>LARGE(D2:D15,2)</f>
        <v>92</v>
      </c>
      <c r="H17" s="5">
        <f>COUNTIF(H2:H15,"&lt;80")</f>
        <v>8</v>
      </c>
      <c r="J17" s="5">
        <f>AVERAGE(J2:J15)</f>
        <v>77.649999999999991</v>
      </c>
    </row>
    <row r="24" spans="3:10" ht="15">
      <c r="J24" s="4" t="s">
        <v>31</v>
      </c>
    </row>
  </sheetData>
  <autoFilter ref="A1:L17" xr:uid="{9961FA0D-67BD-4FEB-B956-7740A55D5973}"/>
  <phoneticPr fontId="2" type="noConversion"/>
  <conditionalFormatting sqref="L21">
    <cfRule type="containsText" dxfId="3" priority="6" stopIfTrue="1" operator="containsText" text="failed">
      <formula>NOT(ISERROR(SEARCH("failed",L21)))</formula>
    </cfRule>
  </conditionalFormatting>
  <conditionalFormatting sqref="L2:L15">
    <cfRule type="cellIs" dxfId="2" priority="3" operator="equal">
      <formula>"pass"</formula>
    </cfRule>
  </conditionalFormatting>
  <conditionalFormatting sqref="L13">
    <cfRule type="cellIs" dxfId="1" priority="2" operator="equal">
      <formula>"failed"</formula>
    </cfRule>
  </conditionalFormatting>
  <conditionalFormatting sqref="L15">
    <cfRule type="cellIs" dxfId="0" priority="1" operator="equal">
      <formula>"failed"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2025-10-09T15:28:33Z</dcterms:modified>
  <cp:category/>
  <cp:contentStatus/>
</cp:coreProperties>
</file>