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g'yu'hai\Desktop\2022数学建模国赛\中间过程\C题\"/>
    </mc:Choice>
  </mc:AlternateContent>
  <xr:revisionPtr revIDLastSave="0" documentId="13_ncr:1_{64EA8A8A-2858-4A75-8CE0-CAA948D43B93}" xr6:coauthVersionLast="47" xr6:coauthVersionMax="47" xr10:uidLastSave="{00000000-0000-0000-0000-000000000000}"/>
  <bookViews>
    <workbookView xWindow="25812" yWindow="-108" windowWidth="30936" windowHeight="16896" xr2:uid="{00000000-000D-0000-FFFF-FFFF00000000}"/>
  </bookViews>
  <sheets>
    <sheet name="Sheet1" sheetId="1" r:id="rId1"/>
  </sheets>
  <definedNames>
    <definedName name="_xlnm._FilterDatabase" localSheetId="0" hidden="1">Sheet1!$A$1:$AA$70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63" i="1" l="1"/>
  <c r="AA8" i="1"/>
  <c r="AA46" i="1"/>
  <c r="AA20" i="1"/>
  <c r="AA11" i="1"/>
  <c r="AA38" i="1"/>
  <c r="AA16" i="1"/>
  <c r="AA64" i="1"/>
  <c r="AA54" i="1"/>
  <c r="AA49" i="1"/>
  <c r="AA61" i="1"/>
  <c r="AA30" i="1"/>
  <c r="AA37" i="1"/>
  <c r="AA40" i="1"/>
  <c r="AA58" i="1"/>
  <c r="AA17" i="1"/>
  <c r="AA62" i="1"/>
  <c r="AA57" i="1"/>
  <c r="AA55" i="1"/>
  <c r="AA33" i="1"/>
  <c r="AA47" i="1"/>
  <c r="Z64" i="1"/>
  <c r="Z46" i="1"/>
  <c r="Z20" i="1"/>
  <c r="Z38" i="1"/>
  <c r="Z16" i="1"/>
  <c r="Z11" i="1"/>
  <c r="Z63" i="1"/>
  <c r="Z8" i="1"/>
  <c r="Z33" i="1"/>
  <c r="Z49" i="1"/>
  <c r="Z54" i="1"/>
  <c r="Z30" i="1"/>
  <c r="Z55" i="1"/>
  <c r="Z62" i="1"/>
  <c r="Z61" i="1"/>
  <c r="Z57" i="1"/>
  <c r="Z58" i="1"/>
  <c r="Z40" i="1"/>
  <c r="Z37" i="1"/>
  <c r="Z47" i="1"/>
  <c r="Z17" i="1"/>
  <c r="G19" i="1"/>
  <c r="G10" i="1"/>
  <c r="G12" i="1"/>
  <c r="G14" i="1"/>
  <c r="G26" i="1"/>
  <c r="G13" i="1"/>
  <c r="G18" i="1"/>
  <c r="G2" i="1"/>
  <c r="G27" i="1"/>
  <c r="G9" i="1"/>
  <c r="G7" i="1"/>
  <c r="G6" i="1"/>
  <c r="G65" i="1"/>
  <c r="G42" i="1"/>
  <c r="G66" i="1"/>
  <c r="G48" i="1"/>
  <c r="G67" i="1"/>
  <c r="G68" i="1"/>
  <c r="G54" i="1"/>
  <c r="G8" i="1"/>
  <c r="G63" i="1"/>
  <c r="G61" i="1"/>
  <c r="G47" i="1"/>
  <c r="G11" i="1"/>
  <c r="G16" i="1"/>
  <c r="G38" i="1"/>
  <c r="G37" i="1"/>
  <c r="G17" i="1"/>
  <c r="G30" i="1"/>
  <c r="G33" i="1"/>
  <c r="G20" i="1"/>
  <c r="G3" i="1"/>
  <c r="G4" i="1"/>
  <c r="G5" i="1"/>
  <c r="G15" i="1"/>
  <c r="G21" i="1"/>
  <c r="G22" i="1"/>
  <c r="G23" i="1"/>
  <c r="G24" i="1"/>
  <c r="G25" i="1"/>
  <c r="G28" i="1"/>
  <c r="G29" i="1"/>
  <c r="G31" i="1"/>
  <c r="G32" i="1"/>
  <c r="G34" i="1"/>
  <c r="G35" i="1"/>
  <c r="G36" i="1"/>
  <c r="G39" i="1"/>
  <c r="G41" i="1"/>
  <c r="G43" i="1"/>
  <c r="G44" i="1"/>
  <c r="G45" i="1"/>
  <c r="G46" i="1"/>
  <c r="G49" i="1"/>
  <c r="G50" i="1"/>
  <c r="G51" i="1"/>
  <c r="G52" i="1"/>
  <c r="G53" i="1"/>
  <c r="G55" i="1"/>
  <c r="G56" i="1"/>
  <c r="G57" i="1"/>
  <c r="G58" i="1"/>
  <c r="G59" i="1"/>
  <c r="G60" i="1"/>
  <c r="G62" i="1"/>
  <c r="G64" i="1"/>
  <c r="G40" i="1"/>
</calcChain>
</file>

<file path=xl/sharedStrings.xml><?xml version="1.0" encoding="utf-8"?>
<sst xmlns="http://schemas.openxmlformats.org/spreadsheetml/2006/main" count="288" uniqueCount="103">
  <si>
    <t>文物采样点</t>
  </si>
  <si>
    <t>类型</t>
  </si>
  <si>
    <t>K/Si</t>
  </si>
  <si>
    <t>(Pb+Ba)/Si</t>
  </si>
  <si>
    <t>K/Pb</t>
  </si>
  <si>
    <t>K/(Pb+Ba)</t>
  </si>
  <si>
    <t>表面风化</t>
  </si>
  <si>
    <t>颜色</t>
  </si>
  <si>
    <t>二氧化硅(SiO2)</t>
  </si>
  <si>
    <t>氧化钠(Na2O)</t>
  </si>
  <si>
    <t>氧化钾(K2O)</t>
  </si>
  <si>
    <t>氧化钙(CaO)</t>
  </si>
  <si>
    <t>氧化镁(MgO)</t>
  </si>
  <si>
    <t>氧化铝(Al2O3)</t>
  </si>
  <si>
    <t>氧化铁(Fe2O3)</t>
  </si>
  <si>
    <t>氧化铜(CuO)</t>
  </si>
  <si>
    <t>氧化铅(PbO)</t>
  </si>
  <si>
    <t>氧化钡(BaO)</t>
  </si>
  <si>
    <t>五氧化二磷(P2O5)</t>
  </si>
  <si>
    <t>氧化锶(SrO)</t>
  </si>
  <si>
    <t>氧化锡(SnO2)</t>
  </si>
  <si>
    <t>二氧化硫(SO2)</t>
  </si>
  <si>
    <t>成分求和</t>
  </si>
  <si>
    <t>30部位1</t>
  </si>
  <si>
    <t>30部位2</t>
  </si>
  <si>
    <t>55</t>
  </si>
  <si>
    <t>24</t>
  </si>
  <si>
    <t>47</t>
  </si>
  <si>
    <t>46</t>
  </si>
  <si>
    <t>35</t>
  </si>
  <si>
    <t>32</t>
  </si>
  <si>
    <t>37</t>
  </si>
  <si>
    <t>31</t>
  </si>
  <si>
    <t>33</t>
  </si>
  <si>
    <t>45</t>
  </si>
  <si>
    <t>29未风化点</t>
  </si>
  <si>
    <t>20</t>
  </si>
  <si>
    <t>40</t>
  </si>
  <si>
    <t>39</t>
  </si>
  <si>
    <t>43部位1</t>
  </si>
  <si>
    <t>54严重风化点</t>
  </si>
  <si>
    <t>54</t>
  </si>
  <si>
    <t>51部位2</t>
  </si>
  <si>
    <t>38</t>
  </si>
  <si>
    <t>02</t>
  </si>
  <si>
    <t>52</t>
  </si>
  <si>
    <t>34</t>
  </si>
  <si>
    <t>57</t>
  </si>
  <si>
    <t>43部位2</t>
  </si>
  <si>
    <t>41</t>
  </si>
  <si>
    <t>50</t>
  </si>
  <si>
    <t>19</t>
  </si>
  <si>
    <t>36</t>
  </si>
  <si>
    <t>56</t>
  </si>
  <si>
    <t>51部位1</t>
  </si>
  <si>
    <t>58</t>
  </si>
  <si>
    <t>49</t>
  </si>
  <si>
    <t>08严重风化点</t>
  </si>
  <si>
    <t>25未风化点</t>
  </si>
  <si>
    <t>50未风化点</t>
  </si>
  <si>
    <t>26严重风化点</t>
  </si>
  <si>
    <t>26</t>
  </si>
  <si>
    <t>08</t>
  </si>
  <si>
    <t>11</t>
  </si>
  <si>
    <t>49未风化点</t>
  </si>
  <si>
    <t>42未风化点1</t>
  </si>
  <si>
    <t>42未风化点2</t>
  </si>
  <si>
    <t>28未风化点</t>
  </si>
  <si>
    <t>23未风化点</t>
  </si>
  <si>
    <t>48</t>
  </si>
  <si>
    <t>53未风化点</t>
  </si>
  <si>
    <t>44未风化点</t>
  </si>
  <si>
    <t>14</t>
  </si>
  <si>
    <t>03部位2</t>
  </si>
  <si>
    <t>21</t>
  </si>
  <si>
    <t>06部位2</t>
  </si>
  <si>
    <t>03部位1</t>
  </si>
  <si>
    <t>06部位1</t>
  </si>
  <si>
    <t>16</t>
  </si>
  <si>
    <t>18</t>
  </si>
  <si>
    <t>13</t>
  </si>
  <si>
    <t>01</t>
  </si>
  <si>
    <t>05</t>
  </si>
  <si>
    <t>04</t>
  </si>
  <si>
    <t>07</t>
  </si>
  <si>
    <t>27</t>
  </si>
  <si>
    <t>09</t>
  </si>
  <si>
    <t>22</t>
  </si>
  <si>
    <t>12</t>
  </si>
  <si>
    <t>10</t>
  </si>
  <si>
    <t>铅钡</t>
  </si>
  <si>
    <t>高钾</t>
  </si>
  <si>
    <t>无风化</t>
  </si>
  <si>
    <t>风化</t>
  </si>
  <si>
    <t>深蓝</t>
  </si>
  <si>
    <t>绿</t>
  </si>
  <si>
    <t>紫</t>
  </si>
  <si>
    <t>浅蓝</t>
  </si>
  <si>
    <t>浅绿</t>
  </si>
  <si>
    <t>深绿</t>
  </si>
  <si>
    <t>蓝绿</t>
  </si>
  <si>
    <t>黑</t>
  </si>
  <si>
    <t>mg/al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</si>
</sst>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4" fillId="3" borderId="0" xfId="0" applyFont="1" applyFill="1"/>
    <xf numFmtId="0" fontId="4" fillId="2" borderId="0" xfId="0" applyFont="1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68"/>
  <sheetViews>
    <sheetView tabSelected="1" workbookViewId="0">
      <selection activeCell="L77" sqref="L77"/>
    </sheetView>
  </sheetViews>
  <sheetFormatPr defaultRowHeight="14" x14ac:dyDescent="0.25"/>
  <cols>
    <col min="15" max="16" width="8.7265625" style="5"/>
    <col min="19" max="19" width="8.7265625" style="5"/>
    <col min="22" max="22" width="8.7265625" style="5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102</v>
      </c>
      <c r="H1" s="2"/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4" t="s">
        <v>12</v>
      </c>
      <c r="P1" s="4" t="s">
        <v>13</v>
      </c>
      <c r="Q1" s="1" t="s">
        <v>14</v>
      </c>
      <c r="R1" s="1" t="s">
        <v>15</v>
      </c>
      <c r="S1" s="4" t="s">
        <v>16</v>
      </c>
      <c r="T1" s="1" t="s">
        <v>17</v>
      </c>
      <c r="U1" s="1" t="s">
        <v>18</v>
      </c>
      <c r="V1" s="4" t="s">
        <v>19</v>
      </c>
      <c r="W1" s="1" t="s">
        <v>20</v>
      </c>
      <c r="X1" s="1" t="s">
        <v>21</v>
      </c>
      <c r="Y1" s="1" t="s">
        <v>22</v>
      </c>
    </row>
    <row r="2" spans="1:27" hidden="1" x14ac:dyDescent="0.25">
      <c r="A2" t="s">
        <v>79</v>
      </c>
      <c r="B2" t="s">
        <v>91</v>
      </c>
      <c r="C2">
        <v>0.1185502139441228</v>
      </c>
      <c r="D2">
        <v>0</v>
      </c>
      <c r="E2">
        <v>0</v>
      </c>
      <c r="F2">
        <v>0</v>
      </c>
      <c r="G2">
        <f>O2/P2</f>
        <v>0.50163934426229517</v>
      </c>
      <c r="H2">
        <v>0</v>
      </c>
      <c r="I2" t="s">
        <v>92</v>
      </c>
      <c r="J2" t="s">
        <v>94</v>
      </c>
      <c r="K2">
        <v>79.459999999999994</v>
      </c>
      <c r="L2">
        <v>0</v>
      </c>
      <c r="M2">
        <v>9.42</v>
      </c>
      <c r="N2">
        <v>0</v>
      </c>
      <c r="O2">
        <v>1.53</v>
      </c>
      <c r="P2">
        <v>3.05</v>
      </c>
      <c r="Q2">
        <v>0</v>
      </c>
      <c r="R2">
        <v>0</v>
      </c>
      <c r="S2">
        <v>0</v>
      </c>
      <c r="T2">
        <v>0</v>
      </c>
      <c r="U2">
        <v>1.36</v>
      </c>
      <c r="V2">
        <v>7.0000000000000007E-2</v>
      </c>
      <c r="W2">
        <v>2.36</v>
      </c>
      <c r="X2">
        <v>0</v>
      </c>
      <c r="Y2">
        <v>97.249999999999986</v>
      </c>
    </row>
    <row r="3" spans="1:27" x14ac:dyDescent="0.25">
      <c r="A3" t="s">
        <v>37</v>
      </c>
      <c r="B3" t="s">
        <v>90</v>
      </c>
      <c r="C3">
        <v>0</v>
      </c>
      <c r="D3">
        <v>4.602034709754637</v>
      </c>
      <c r="E3">
        <v>0</v>
      </c>
      <c r="F3">
        <v>0</v>
      </c>
      <c r="G3">
        <f>O3/P3</f>
        <v>0</v>
      </c>
      <c r="H3">
        <v>1</v>
      </c>
      <c r="I3" t="s">
        <v>93</v>
      </c>
      <c r="J3">
        <v>0</v>
      </c>
      <c r="K3">
        <v>16.71</v>
      </c>
      <c r="L3">
        <v>0</v>
      </c>
      <c r="M3">
        <v>0</v>
      </c>
      <c r="N3">
        <v>1.87</v>
      </c>
      <c r="O3" s="7">
        <v>0</v>
      </c>
      <c r="P3" s="5">
        <v>0.45</v>
      </c>
      <c r="Q3">
        <v>0.19</v>
      </c>
      <c r="R3">
        <v>0</v>
      </c>
      <c r="S3" s="5">
        <v>70.209999999999994</v>
      </c>
      <c r="T3">
        <v>6.69</v>
      </c>
      <c r="U3">
        <v>1.77</v>
      </c>
      <c r="V3" s="5">
        <v>0.68</v>
      </c>
      <c r="W3">
        <v>0</v>
      </c>
      <c r="X3">
        <v>0</v>
      </c>
      <c r="Y3">
        <v>98.57</v>
      </c>
    </row>
    <row r="4" spans="1:27" x14ac:dyDescent="0.25">
      <c r="A4" t="s">
        <v>38</v>
      </c>
      <c r="B4" t="s">
        <v>90</v>
      </c>
      <c r="C4">
        <v>0</v>
      </c>
      <c r="D4">
        <v>2.6</v>
      </c>
      <c r="E4">
        <v>0</v>
      </c>
      <c r="F4">
        <v>0</v>
      </c>
      <c r="G4">
        <f>O4/P4</f>
        <v>0</v>
      </c>
      <c r="H4">
        <v>1</v>
      </c>
      <c r="I4" t="s">
        <v>93</v>
      </c>
      <c r="J4" t="s">
        <v>99</v>
      </c>
      <c r="K4">
        <v>26.25</v>
      </c>
      <c r="L4">
        <v>0</v>
      </c>
      <c r="M4">
        <v>0</v>
      </c>
      <c r="N4">
        <v>1.1100000000000001</v>
      </c>
      <c r="O4" s="7">
        <v>0</v>
      </c>
      <c r="P4" s="5">
        <v>0.5</v>
      </c>
      <c r="Q4">
        <v>0</v>
      </c>
      <c r="R4">
        <v>0.88</v>
      </c>
      <c r="S4" s="5">
        <v>61.03</v>
      </c>
      <c r="T4">
        <v>7.22</v>
      </c>
      <c r="U4">
        <v>1.1599999999999999</v>
      </c>
      <c r="V4" s="5">
        <v>0.61</v>
      </c>
      <c r="W4">
        <v>0</v>
      </c>
      <c r="X4">
        <v>0</v>
      </c>
      <c r="Y4">
        <v>98.759999999999991</v>
      </c>
    </row>
    <row r="5" spans="1:27" x14ac:dyDescent="0.25">
      <c r="A5" t="s">
        <v>39</v>
      </c>
      <c r="B5" t="s">
        <v>90</v>
      </c>
      <c r="C5">
        <v>0</v>
      </c>
      <c r="D5">
        <v>5.4101531023368246</v>
      </c>
      <c r="E5">
        <v>0</v>
      </c>
      <c r="F5">
        <v>0</v>
      </c>
      <c r="G5">
        <f>O5/P5</f>
        <v>0.39555555555555555</v>
      </c>
      <c r="H5">
        <v>1</v>
      </c>
      <c r="I5" t="s">
        <v>93</v>
      </c>
      <c r="J5" t="s">
        <v>97</v>
      </c>
      <c r="K5">
        <v>12.41</v>
      </c>
      <c r="L5">
        <v>0</v>
      </c>
      <c r="M5">
        <v>0</v>
      </c>
      <c r="N5">
        <v>5.24</v>
      </c>
      <c r="O5" s="5">
        <v>0.89</v>
      </c>
      <c r="P5" s="5">
        <v>2.25</v>
      </c>
      <c r="Q5">
        <v>0.76</v>
      </c>
      <c r="R5">
        <v>5.35</v>
      </c>
      <c r="S5" s="5">
        <v>59.85</v>
      </c>
      <c r="T5">
        <v>7.29</v>
      </c>
      <c r="U5">
        <v>0</v>
      </c>
      <c r="V5" s="5">
        <v>0.64</v>
      </c>
      <c r="W5">
        <v>0</v>
      </c>
      <c r="X5">
        <v>0</v>
      </c>
      <c r="Y5">
        <v>94.68</v>
      </c>
    </row>
    <row r="6" spans="1:27" hidden="1" x14ac:dyDescent="0.25">
      <c r="A6" t="s">
        <v>83</v>
      </c>
      <c r="B6" t="s">
        <v>91</v>
      </c>
      <c r="C6">
        <v>0.1467820279295689</v>
      </c>
      <c r="D6">
        <v>0</v>
      </c>
      <c r="E6">
        <v>0</v>
      </c>
      <c r="F6">
        <v>0</v>
      </c>
      <c r="G6">
        <f>O6/P6</f>
        <v>0.24223602484472048</v>
      </c>
      <c r="H6">
        <v>0</v>
      </c>
      <c r="I6" t="s">
        <v>92</v>
      </c>
      <c r="J6" t="s">
        <v>100</v>
      </c>
      <c r="K6">
        <v>65.88</v>
      </c>
      <c r="L6">
        <v>0</v>
      </c>
      <c r="M6">
        <v>9.67</v>
      </c>
      <c r="N6">
        <v>7.12</v>
      </c>
      <c r="O6">
        <v>1.56</v>
      </c>
      <c r="P6">
        <v>6.44</v>
      </c>
      <c r="Q6">
        <v>2.06</v>
      </c>
      <c r="R6">
        <v>2.1800000000000002</v>
      </c>
      <c r="S6">
        <v>0</v>
      </c>
      <c r="T6">
        <v>0</v>
      </c>
      <c r="U6">
        <v>0.79</v>
      </c>
      <c r="V6">
        <v>0</v>
      </c>
      <c r="W6">
        <v>0</v>
      </c>
      <c r="X6">
        <v>0.36</v>
      </c>
      <c r="Y6">
        <v>96.060000000000016</v>
      </c>
    </row>
    <row r="7" spans="1:27" hidden="1" x14ac:dyDescent="0.25">
      <c r="A7" t="s">
        <v>82</v>
      </c>
      <c r="B7" t="s">
        <v>91</v>
      </c>
      <c r="C7">
        <v>0.17781747320558619</v>
      </c>
      <c r="D7">
        <v>0</v>
      </c>
      <c r="E7">
        <v>0</v>
      </c>
      <c r="F7">
        <v>0</v>
      </c>
      <c r="G7">
        <f>O7/P7</f>
        <v>0.23600000000000002</v>
      </c>
      <c r="H7">
        <v>0</v>
      </c>
      <c r="I7" t="s">
        <v>92</v>
      </c>
      <c r="J7" t="s">
        <v>100</v>
      </c>
      <c r="K7">
        <v>61.58</v>
      </c>
      <c r="L7">
        <v>0</v>
      </c>
      <c r="M7">
        <v>10.95</v>
      </c>
      <c r="N7">
        <v>7.35</v>
      </c>
      <c r="O7">
        <v>1.77</v>
      </c>
      <c r="P7">
        <v>7.5</v>
      </c>
      <c r="Q7">
        <v>2.62</v>
      </c>
      <c r="R7">
        <v>3.27</v>
      </c>
      <c r="S7">
        <v>0</v>
      </c>
      <c r="T7">
        <v>0</v>
      </c>
      <c r="U7">
        <v>0.94</v>
      </c>
      <c r="V7">
        <v>0.06</v>
      </c>
      <c r="W7">
        <v>0</v>
      </c>
      <c r="X7">
        <v>0.47</v>
      </c>
      <c r="Y7">
        <v>96.509999999999991</v>
      </c>
    </row>
    <row r="8" spans="1:27" hidden="1" x14ac:dyDescent="0.25">
      <c r="A8" t="s">
        <v>25</v>
      </c>
      <c r="B8" t="s">
        <v>90</v>
      </c>
      <c r="C8">
        <v>0</v>
      </c>
      <c r="D8">
        <v>0.83391144664354222</v>
      </c>
      <c r="E8">
        <v>0</v>
      </c>
      <c r="F8">
        <v>0</v>
      </c>
      <c r="G8">
        <f>O8/P8</f>
        <v>0</v>
      </c>
      <c r="H8">
        <v>0</v>
      </c>
      <c r="I8" t="s">
        <v>92</v>
      </c>
      <c r="J8" t="s">
        <v>95</v>
      </c>
      <c r="K8">
        <v>49.01</v>
      </c>
      <c r="L8">
        <v>2.71</v>
      </c>
      <c r="M8">
        <v>0</v>
      </c>
      <c r="N8">
        <v>1.1299999999999999</v>
      </c>
      <c r="O8">
        <v>0</v>
      </c>
      <c r="P8">
        <v>1.45</v>
      </c>
      <c r="Q8">
        <v>0</v>
      </c>
      <c r="R8">
        <v>0.86</v>
      </c>
      <c r="S8">
        <v>32.92</v>
      </c>
      <c r="T8">
        <v>7.95</v>
      </c>
      <c r="U8">
        <v>0.35</v>
      </c>
      <c r="V8">
        <v>0</v>
      </c>
      <c r="W8">
        <v>0</v>
      </c>
      <c r="X8">
        <v>0</v>
      </c>
      <c r="Y8">
        <v>96.38000000000001</v>
      </c>
      <c r="Z8">
        <f>S8+T8</f>
        <v>40.870000000000005</v>
      </c>
      <c r="AA8">
        <f>P8-O8</f>
        <v>1.45</v>
      </c>
    </row>
    <row r="9" spans="1:27" hidden="1" x14ac:dyDescent="0.25">
      <c r="A9" t="s">
        <v>81</v>
      </c>
      <c r="B9" t="s">
        <v>91</v>
      </c>
      <c r="C9">
        <v>0.14409346603202081</v>
      </c>
      <c r="D9">
        <v>0</v>
      </c>
      <c r="E9">
        <v>0</v>
      </c>
      <c r="F9">
        <v>0</v>
      </c>
      <c r="G9">
        <f>O9/P9</f>
        <v>0.2213740458015267</v>
      </c>
      <c r="H9">
        <v>0</v>
      </c>
      <c r="I9" t="s">
        <v>92</v>
      </c>
      <c r="J9" t="s">
        <v>100</v>
      </c>
      <c r="K9">
        <v>69.33</v>
      </c>
      <c r="L9">
        <v>0</v>
      </c>
      <c r="M9">
        <v>9.99</v>
      </c>
      <c r="N9">
        <v>6.32</v>
      </c>
      <c r="O9">
        <v>0.87</v>
      </c>
      <c r="P9">
        <v>3.93</v>
      </c>
      <c r="Q9">
        <v>1.74</v>
      </c>
      <c r="R9">
        <v>3.87</v>
      </c>
      <c r="S9">
        <v>0</v>
      </c>
      <c r="T9">
        <v>0</v>
      </c>
      <c r="U9">
        <v>1.17</v>
      </c>
      <c r="V9">
        <v>0</v>
      </c>
      <c r="W9">
        <v>0</v>
      </c>
      <c r="X9">
        <v>0.39</v>
      </c>
      <c r="Y9">
        <v>97.61</v>
      </c>
    </row>
    <row r="10" spans="1:27" hidden="1" x14ac:dyDescent="0.25">
      <c r="A10" t="s">
        <v>73</v>
      </c>
      <c r="B10" t="s">
        <v>91</v>
      </c>
      <c r="C10">
        <v>0.20045373521309351</v>
      </c>
      <c r="D10">
        <v>6.9194619996759021E-2</v>
      </c>
      <c r="E10">
        <v>8.7730496453900706</v>
      </c>
      <c r="F10">
        <v>2.89695550351288</v>
      </c>
      <c r="G10">
        <f>O10/P10</f>
        <v>0.20181818181818184</v>
      </c>
      <c r="H10">
        <v>0</v>
      </c>
      <c r="I10" t="s">
        <v>92</v>
      </c>
      <c r="J10" t="s">
        <v>100</v>
      </c>
      <c r="K10">
        <v>61.71</v>
      </c>
      <c r="L10">
        <v>0</v>
      </c>
      <c r="M10">
        <v>12.37</v>
      </c>
      <c r="N10">
        <v>5.87</v>
      </c>
      <c r="O10">
        <v>1.1100000000000001</v>
      </c>
      <c r="P10">
        <v>5.5</v>
      </c>
      <c r="Q10">
        <v>2.16</v>
      </c>
      <c r="R10">
        <v>5.09</v>
      </c>
      <c r="S10">
        <v>1.41</v>
      </c>
      <c r="T10">
        <v>2.86</v>
      </c>
      <c r="U10">
        <v>0.7</v>
      </c>
      <c r="V10">
        <v>0.1</v>
      </c>
      <c r="W10">
        <v>0</v>
      </c>
      <c r="X10">
        <v>0</v>
      </c>
      <c r="Y10">
        <v>98.88</v>
      </c>
    </row>
    <row r="11" spans="1:27" hidden="1" x14ac:dyDescent="0.25">
      <c r="A11" t="s">
        <v>29</v>
      </c>
      <c r="B11" t="s">
        <v>90</v>
      </c>
      <c r="C11">
        <v>0</v>
      </c>
      <c r="D11">
        <v>0.420725231376119</v>
      </c>
      <c r="E11">
        <v>0</v>
      </c>
      <c r="F11">
        <v>0</v>
      </c>
      <c r="G11">
        <f>O11/P11</f>
        <v>0</v>
      </c>
      <c r="H11">
        <v>0</v>
      </c>
      <c r="I11" t="s">
        <v>92</v>
      </c>
      <c r="J11" t="s">
        <v>98</v>
      </c>
      <c r="K11">
        <v>65.91</v>
      </c>
      <c r="L11">
        <v>0</v>
      </c>
      <c r="M11">
        <v>0</v>
      </c>
      <c r="N11">
        <v>0.38</v>
      </c>
      <c r="O11">
        <v>0</v>
      </c>
      <c r="P11">
        <v>1.44</v>
      </c>
      <c r="Q11">
        <v>0.17</v>
      </c>
      <c r="R11">
        <v>0.16</v>
      </c>
      <c r="S11">
        <v>22.05</v>
      </c>
      <c r="T11">
        <v>5.68</v>
      </c>
      <c r="U11">
        <v>0.42</v>
      </c>
      <c r="V11">
        <v>0</v>
      </c>
      <c r="W11">
        <v>0</v>
      </c>
      <c r="X11">
        <v>0</v>
      </c>
      <c r="Y11">
        <v>96.21</v>
      </c>
      <c r="Z11">
        <f>S11+T11</f>
        <v>27.73</v>
      </c>
      <c r="AA11">
        <f>P11-O11</f>
        <v>1.44</v>
      </c>
    </row>
    <row r="12" spans="1:27" hidden="1" x14ac:dyDescent="0.25">
      <c r="A12" t="s">
        <v>74</v>
      </c>
      <c r="B12" t="s">
        <v>91</v>
      </c>
      <c r="C12">
        <v>0</v>
      </c>
      <c r="D12">
        <v>3.8732394366197173E-2</v>
      </c>
      <c r="E12">
        <v>0</v>
      </c>
      <c r="F12">
        <v>0</v>
      </c>
      <c r="G12">
        <f>O12/P12</f>
        <v>0.19709208400646203</v>
      </c>
      <c r="H12">
        <v>0</v>
      </c>
      <c r="I12" t="s">
        <v>92</v>
      </c>
      <c r="J12" t="s">
        <v>100</v>
      </c>
      <c r="K12">
        <v>76.680000000000007</v>
      </c>
      <c r="L12">
        <v>0</v>
      </c>
      <c r="M12">
        <v>0</v>
      </c>
      <c r="N12">
        <v>4.71</v>
      </c>
      <c r="O12">
        <v>1.22</v>
      </c>
      <c r="P12">
        <v>6.19</v>
      </c>
      <c r="Q12">
        <v>2.37</v>
      </c>
      <c r="R12">
        <v>3.28</v>
      </c>
      <c r="S12">
        <v>1</v>
      </c>
      <c r="T12">
        <v>1.97</v>
      </c>
      <c r="U12">
        <v>1.1000000000000001</v>
      </c>
      <c r="V12">
        <v>0</v>
      </c>
      <c r="W12">
        <v>0</v>
      </c>
      <c r="X12">
        <v>0</v>
      </c>
      <c r="Y12">
        <v>98.52</v>
      </c>
    </row>
    <row r="13" spans="1:27" hidden="1" x14ac:dyDescent="0.25">
      <c r="A13" t="s">
        <v>77</v>
      </c>
      <c r="B13" t="s">
        <v>91</v>
      </c>
      <c r="C13">
        <v>0.1089430894308943</v>
      </c>
      <c r="D13">
        <v>2.3355506282335549E-2</v>
      </c>
      <c r="E13">
        <v>36.85</v>
      </c>
      <c r="F13">
        <v>4.6645569620253173</v>
      </c>
      <c r="G13">
        <f>O13/P13</f>
        <v>0.17757847533632287</v>
      </c>
      <c r="H13">
        <v>0</v>
      </c>
      <c r="I13" t="s">
        <v>92</v>
      </c>
      <c r="J13" t="s">
        <v>100</v>
      </c>
      <c r="K13">
        <v>67.650000000000006</v>
      </c>
      <c r="L13">
        <v>0</v>
      </c>
      <c r="M13">
        <v>7.37</v>
      </c>
      <c r="N13">
        <v>0</v>
      </c>
      <c r="O13">
        <v>1.98</v>
      </c>
      <c r="P13">
        <v>11.15</v>
      </c>
      <c r="Q13">
        <v>2.39</v>
      </c>
      <c r="R13">
        <v>2.5099999999999998</v>
      </c>
      <c r="S13">
        <v>0.2</v>
      </c>
      <c r="T13">
        <v>1.38</v>
      </c>
      <c r="U13">
        <v>4.18</v>
      </c>
      <c r="V13">
        <v>0.11</v>
      </c>
      <c r="W13">
        <v>0</v>
      </c>
      <c r="X13">
        <v>0</v>
      </c>
      <c r="Y13">
        <v>98.92000000000003</v>
      </c>
    </row>
    <row r="14" spans="1:27" hidden="1" x14ac:dyDescent="0.25">
      <c r="A14" t="s">
        <v>75</v>
      </c>
      <c r="B14" t="s">
        <v>91</v>
      </c>
      <c r="C14">
        <v>0.1284066209663936</v>
      </c>
      <c r="D14">
        <v>2.2069887978598889E-2</v>
      </c>
      <c r="E14">
        <v>21.94285714285714</v>
      </c>
      <c r="F14">
        <v>5.8181818181818183</v>
      </c>
      <c r="G14">
        <f>O14/P14</f>
        <v>0.17213930348258705</v>
      </c>
      <c r="H14">
        <v>0</v>
      </c>
      <c r="I14" t="s">
        <v>92</v>
      </c>
      <c r="J14" t="s">
        <v>100</v>
      </c>
      <c r="K14">
        <v>59.81</v>
      </c>
      <c r="L14">
        <v>0</v>
      </c>
      <c r="M14">
        <v>7.68</v>
      </c>
      <c r="N14">
        <v>5.41</v>
      </c>
      <c r="O14">
        <v>1.73</v>
      </c>
      <c r="P14">
        <v>10.050000000000001</v>
      </c>
      <c r="Q14">
        <v>6.04</v>
      </c>
      <c r="R14">
        <v>2.1800000000000002</v>
      </c>
      <c r="S14">
        <v>0.35</v>
      </c>
      <c r="T14">
        <v>0.97</v>
      </c>
      <c r="U14">
        <v>4.5</v>
      </c>
      <c r="V14">
        <v>0.12</v>
      </c>
      <c r="W14">
        <v>0</v>
      </c>
      <c r="X14">
        <v>0</v>
      </c>
      <c r="Y14">
        <v>98.840000000000018</v>
      </c>
    </row>
    <row r="15" spans="1:27" x14ac:dyDescent="0.25">
      <c r="A15" t="s">
        <v>40</v>
      </c>
      <c r="B15" t="s">
        <v>90</v>
      </c>
      <c r="C15">
        <v>0</v>
      </c>
      <c r="D15">
        <v>3.4167153711279949</v>
      </c>
      <c r="E15">
        <v>0</v>
      </c>
      <c r="F15">
        <v>0</v>
      </c>
      <c r="G15">
        <f>O15/P15</f>
        <v>0.30410958904109592</v>
      </c>
      <c r="H15">
        <v>1</v>
      </c>
      <c r="I15" t="s">
        <v>93</v>
      </c>
      <c r="J15" t="s">
        <v>97</v>
      </c>
      <c r="K15">
        <v>17.11</v>
      </c>
      <c r="L15">
        <v>0</v>
      </c>
      <c r="M15">
        <v>0</v>
      </c>
      <c r="N15">
        <v>0</v>
      </c>
      <c r="O15" s="5">
        <v>1.1100000000000001</v>
      </c>
      <c r="P15" s="5">
        <v>3.65</v>
      </c>
      <c r="Q15">
        <v>0</v>
      </c>
      <c r="R15">
        <v>1.34</v>
      </c>
      <c r="S15" s="5">
        <v>58.46</v>
      </c>
      <c r="T15">
        <v>0</v>
      </c>
      <c r="U15">
        <v>14.13</v>
      </c>
      <c r="V15" s="5">
        <v>1.1200000000000001</v>
      </c>
      <c r="W15">
        <v>0</v>
      </c>
      <c r="X15">
        <v>0</v>
      </c>
      <c r="Y15">
        <v>96.92</v>
      </c>
    </row>
    <row r="16" spans="1:27" hidden="1" x14ac:dyDescent="0.25">
      <c r="A16" t="s">
        <v>30</v>
      </c>
      <c r="B16" t="s">
        <v>90</v>
      </c>
      <c r="C16">
        <v>3.0124802754267679E-3</v>
      </c>
      <c r="D16">
        <v>0.35346435231674078</v>
      </c>
      <c r="E16">
        <v>1.0627530364372469E-2</v>
      </c>
      <c r="F16">
        <v>8.5227272727272721E-3</v>
      </c>
      <c r="G16">
        <f>O16/P16</f>
        <v>0</v>
      </c>
      <c r="H16">
        <v>0</v>
      </c>
      <c r="I16" t="s">
        <v>92</v>
      </c>
      <c r="J16" t="s">
        <v>98</v>
      </c>
      <c r="K16">
        <v>69.709999999999994</v>
      </c>
      <c r="L16">
        <v>0</v>
      </c>
      <c r="M16">
        <v>0.21</v>
      </c>
      <c r="N16">
        <v>0.46</v>
      </c>
      <c r="O16">
        <v>0</v>
      </c>
      <c r="P16">
        <v>2.36</v>
      </c>
      <c r="Q16">
        <v>1</v>
      </c>
      <c r="R16">
        <v>0.11</v>
      </c>
      <c r="S16">
        <v>19.760000000000002</v>
      </c>
      <c r="T16">
        <v>4.88</v>
      </c>
      <c r="U16">
        <v>0.17</v>
      </c>
      <c r="V16">
        <v>0</v>
      </c>
      <c r="W16">
        <v>0</v>
      </c>
      <c r="X16">
        <v>0</v>
      </c>
      <c r="Y16">
        <v>98.659999999999982</v>
      </c>
      <c r="Z16">
        <f>S16+T16</f>
        <v>24.64</v>
      </c>
      <c r="AA16">
        <f>P16-O16</f>
        <v>2.36</v>
      </c>
    </row>
    <row r="17" spans="1:27" hidden="1" x14ac:dyDescent="0.25">
      <c r="A17" t="s">
        <v>33</v>
      </c>
      <c r="B17" t="s">
        <v>90</v>
      </c>
      <c r="C17">
        <v>1.986491855383393E-3</v>
      </c>
      <c r="D17">
        <v>0.26102502979737779</v>
      </c>
      <c r="E17">
        <v>9.2821782178217817E-3</v>
      </c>
      <c r="F17">
        <v>7.6103500761035003E-3</v>
      </c>
      <c r="G17">
        <f>O17/P17</f>
        <v>0.42553191489361702</v>
      </c>
      <c r="H17">
        <v>0</v>
      </c>
      <c r="I17" t="s">
        <v>92</v>
      </c>
      <c r="J17" t="s">
        <v>99</v>
      </c>
      <c r="K17">
        <v>75.510000000000005</v>
      </c>
      <c r="L17">
        <v>0</v>
      </c>
      <c r="M17">
        <v>0.15</v>
      </c>
      <c r="N17">
        <v>0.64</v>
      </c>
      <c r="O17">
        <v>1</v>
      </c>
      <c r="P17">
        <v>2.35</v>
      </c>
      <c r="Q17">
        <v>0</v>
      </c>
      <c r="R17">
        <v>0.47</v>
      </c>
      <c r="S17">
        <v>16.16</v>
      </c>
      <c r="T17">
        <v>3.55</v>
      </c>
      <c r="U17">
        <v>0.13</v>
      </c>
      <c r="V17">
        <v>0</v>
      </c>
      <c r="W17">
        <v>0</v>
      </c>
      <c r="X17">
        <v>0</v>
      </c>
      <c r="Y17">
        <v>99.96</v>
      </c>
      <c r="Z17">
        <f>S17+T17</f>
        <v>19.71</v>
      </c>
      <c r="AA17">
        <f>P17-O17</f>
        <v>1.35</v>
      </c>
    </row>
    <row r="18" spans="1:27" hidden="1" x14ac:dyDescent="0.25">
      <c r="A18" t="s">
        <v>78</v>
      </c>
      <c r="B18" t="s">
        <v>91</v>
      </c>
      <c r="C18">
        <v>0.22276772015955809</v>
      </c>
      <c r="D18">
        <v>1.687634243633016E-3</v>
      </c>
      <c r="E18">
        <v>132</v>
      </c>
      <c r="F18">
        <v>132</v>
      </c>
      <c r="G18">
        <f>O18/P18</f>
        <v>8.4142394822006486E-2</v>
      </c>
      <c r="H18">
        <v>0</v>
      </c>
      <c r="I18" t="s">
        <v>92</v>
      </c>
      <c r="J18" t="s">
        <v>97</v>
      </c>
      <c r="K18">
        <v>65.180000000000007</v>
      </c>
      <c r="L18">
        <v>2.1</v>
      </c>
      <c r="M18">
        <v>14.52</v>
      </c>
      <c r="N18">
        <v>8.27</v>
      </c>
      <c r="O18">
        <v>0.52</v>
      </c>
      <c r="P18">
        <v>6.18</v>
      </c>
      <c r="Q18">
        <v>0.42</v>
      </c>
      <c r="R18">
        <v>1.07</v>
      </c>
      <c r="S18">
        <v>0.11</v>
      </c>
      <c r="T18">
        <v>0</v>
      </c>
      <c r="U18">
        <v>0</v>
      </c>
      <c r="V18">
        <v>0.04</v>
      </c>
      <c r="W18">
        <v>0</v>
      </c>
      <c r="X18">
        <v>0</v>
      </c>
      <c r="Y18">
        <v>98.409999999999982</v>
      </c>
    </row>
    <row r="19" spans="1:27" hidden="1" x14ac:dyDescent="0.25">
      <c r="A19" t="s">
        <v>72</v>
      </c>
      <c r="B19" t="s">
        <v>91</v>
      </c>
      <c r="C19">
        <v>0.19657435569073151</v>
      </c>
      <c r="D19">
        <v>2.5932447574835919E-2</v>
      </c>
      <c r="E19">
        <v>7.5802469135802459</v>
      </c>
      <c r="F19">
        <v>7.5802469135802459</v>
      </c>
      <c r="G19">
        <f>O19/P19</f>
        <v>7.1505958829902488E-2</v>
      </c>
      <c r="H19">
        <v>0</v>
      </c>
      <c r="I19" t="s">
        <v>92</v>
      </c>
      <c r="J19" t="s">
        <v>99</v>
      </c>
      <c r="K19">
        <v>62.47</v>
      </c>
      <c r="L19">
        <v>3.38</v>
      </c>
      <c r="M19">
        <v>12.28</v>
      </c>
      <c r="N19">
        <v>8.23</v>
      </c>
      <c r="O19">
        <v>0.66</v>
      </c>
      <c r="P19">
        <v>9.23</v>
      </c>
      <c r="Q19">
        <v>0.5</v>
      </c>
      <c r="R19">
        <v>0.47</v>
      </c>
      <c r="S19">
        <v>1.62</v>
      </c>
      <c r="T19">
        <v>0</v>
      </c>
      <c r="U19">
        <v>0.16</v>
      </c>
      <c r="V19">
        <v>0</v>
      </c>
      <c r="W19">
        <v>0</v>
      </c>
      <c r="X19">
        <v>0</v>
      </c>
      <c r="Y19">
        <v>99</v>
      </c>
    </row>
    <row r="20" spans="1:27" hidden="1" x14ac:dyDescent="0.25">
      <c r="A20" s="3" t="s">
        <v>36</v>
      </c>
      <c r="B20" s="3" t="s">
        <v>90</v>
      </c>
      <c r="C20" s="3">
        <v>1.900428265524625E-2</v>
      </c>
      <c r="D20" s="3">
        <v>0.87928265524625271</v>
      </c>
      <c r="E20" s="3">
        <v>7.6344086021505372E-2</v>
      </c>
      <c r="F20" s="3">
        <v>2.1613394216133942E-2</v>
      </c>
      <c r="G20" s="3">
        <f>O20/P20</f>
        <v>0</v>
      </c>
      <c r="H20" s="3">
        <v>0</v>
      </c>
      <c r="I20" s="3" t="s">
        <v>92</v>
      </c>
      <c r="J20" s="3" t="s">
        <v>97</v>
      </c>
      <c r="K20" s="3">
        <v>37.36</v>
      </c>
      <c r="L20" s="3">
        <v>0</v>
      </c>
      <c r="M20" s="3">
        <v>0.71</v>
      </c>
      <c r="N20" s="3">
        <v>0</v>
      </c>
      <c r="O20" s="3">
        <v>0</v>
      </c>
      <c r="P20" s="3">
        <v>5.45</v>
      </c>
      <c r="Q20" s="3">
        <v>1.51</v>
      </c>
      <c r="R20" s="3">
        <v>4.78</v>
      </c>
      <c r="S20" s="3">
        <v>9.3000000000000007</v>
      </c>
      <c r="T20" s="3">
        <v>23.55</v>
      </c>
      <c r="U20" s="3">
        <v>5.75</v>
      </c>
      <c r="V20" s="3">
        <v>0</v>
      </c>
      <c r="W20" s="3">
        <v>0</v>
      </c>
      <c r="X20" s="3">
        <v>0</v>
      </c>
      <c r="Y20" s="3">
        <v>88.41</v>
      </c>
      <c r="Z20">
        <f>S20+T20</f>
        <v>32.85</v>
      </c>
      <c r="AA20">
        <f>P20-O20</f>
        <v>5.45</v>
      </c>
    </row>
    <row r="21" spans="1:27" x14ac:dyDescent="0.25">
      <c r="A21" t="s">
        <v>41</v>
      </c>
      <c r="B21" t="s">
        <v>90</v>
      </c>
      <c r="C21">
        <v>1.4362657091561939E-2</v>
      </c>
      <c r="D21">
        <v>2.8052064631956908</v>
      </c>
      <c r="E21">
        <v>5.7699242697439599E-3</v>
      </c>
      <c r="F21">
        <v>5.1200000000000004E-3</v>
      </c>
      <c r="G21">
        <f>O21/P21</f>
        <v>0.30843373493975901</v>
      </c>
      <c r="H21">
        <v>1</v>
      </c>
      <c r="I21" t="s">
        <v>93</v>
      </c>
      <c r="J21" t="s">
        <v>97</v>
      </c>
      <c r="K21">
        <v>22.28</v>
      </c>
      <c r="L21">
        <v>0</v>
      </c>
      <c r="M21">
        <v>0.32</v>
      </c>
      <c r="N21">
        <v>3.19</v>
      </c>
      <c r="O21" s="5">
        <v>1.28</v>
      </c>
      <c r="P21" s="5">
        <v>4.1500000000000004</v>
      </c>
      <c r="Q21">
        <v>0</v>
      </c>
      <c r="R21">
        <v>0.83</v>
      </c>
      <c r="S21" s="5">
        <v>55.46</v>
      </c>
      <c r="T21">
        <v>7.04</v>
      </c>
      <c r="U21">
        <v>4.24</v>
      </c>
      <c r="V21" s="5">
        <v>0.88</v>
      </c>
      <c r="W21">
        <v>0</v>
      </c>
      <c r="X21">
        <v>0</v>
      </c>
      <c r="Y21">
        <v>99.67</v>
      </c>
    </row>
    <row r="22" spans="1:27" x14ac:dyDescent="0.25">
      <c r="A22" t="s">
        <v>42</v>
      </c>
      <c r="B22" t="s">
        <v>90</v>
      </c>
      <c r="C22">
        <v>0</v>
      </c>
      <c r="D22">
        <v>2.404683840749414</v>
      </c>
      <c r="E22">
        <v>0</v>
      </c>
      <c r="F22">
        <v>0</v>
      </c>
      <c r="G22">
        <f>O22/P22</f>
        <v>0.57768924302788849</v>
      </c>
      <c r="H22">
        <v>1</v>
      </c>
      <c r="I22" t="s">
        <v>93</v>
      </c>
      <c r="J22" t="s">
        <v>97</v>
      </c>
      <c r="K22">
        <v>21.35</v>
      </c>
      <c r="L22">
        <v>0</v>
      </c>
      <c r="M22">
        <v>0</v>
      </c>
      <c r="N22">
        <v>5.13</v>
      </c>
      <c r="O22" s="5">
        <v>1.45</v>
      </c>
      <c r="P22" s="5">
        <v>2.5099999999999998</v>
      </c>
      <c r="Q22">
        <v>0.42</v>
      </c>
      <c r="R22">
        <v>0.75</v>
      </c>
      <c r="S22" s="5">
        <v>51.34</v>
      </c>
      <c r="T22">
        <v>0</v>
      </c>
      <c r="U22">
        <v>8.75</v>
      </c>
      <c r="V22" s="5">
        <v>0</v>
      </c>
      <c r="W22">
        <v>0</v>
      </c>
      <c r="X22">
        <v>0</v>
      </c>
      <c r="Y22">
        <v>91.7</v>
      </c>
    </row>
    <row r="23" spans="1:27" x14ac:dyDescent="0.25">
      <c r="A23" t="s">
        <v>43</v>
      </c>
      <c r="B23" t="s">
        <v>90</v>
      </c>
      <c r="C23">
        <v>0</v>
      </c>
      <c r="D23">
        <v>1.7947160643789859</v>
      </c>
      <c r="E23">
        <v>0</v>
      </c>
      <c r="F23">
        <v>0</v>
      </c>
      <c r="G23">
        <f>O23/P23</f>
        <v>0</v>
      </c>
      <c r="H23">
        <v>1</v>
      </c>
      <c r="I23" t="s">
        <v>93</v>
      </c>
      <c r="J23" t="s">
        <v>99</v>
      </c>
      <c r="K23">
        <v>32.93</v>
      </c>
      <c r="L23">
        <v>1.38</v>
      </c>
      <c r="M23">
        <v>0</v>
      </c>
      <c r="N23">
        <v>0.68</v>
      </c>
      <c r="O23" s="7">
        <v>0</v>
      </c>
      <c r="P23" s="5">
        <v>2.57</v>
      </c>
      <c r="Q23">
        <v>0.28999999999999998</v>
      </c>
      <c r="R23">
        <v>0.73</v>
      </c>
      <c r="S23" s="5">
        <v>49.31</v>
      </c>
      <c r="T23">
        <v>9.7899999999999991</v>
      </c>
      <c r="U23">
        <v>0.48</v>
      </c>
      <c r="V23" s="5">
        <v>0.41</v>
      </c>
      <c r="W23">
        <v>0</v>
      </c>
      <c r="X23">
        <v>0</v>
      </c>
      <c r="Y23">
        <v>98.570000000000007</v>
      </c>
    </row>
    <row r="24" spans="1:27" x14ac:dyDescent="0.25">
      <c r="A24" t="s">
        <v>44</v>
      </c>
      <c r="B24" t="s">
        <v>90</v>
      </c>
      <c r="C24">
        <v>2.8941565600882031E-2</v>
      </c>
      <c r="D24">
        <v>1.3073318632855571</v>
      </c>
      <c r="E24">
        <v>2.213788741302973E-2</v>
      </c>
      <c r="F24">
        <v>2.213788741302973E-2</v>
      </c>
      <c r="G24">
        <f>O24/P24</f>
        <v>0.20593368237347293</v>
      </c>
      <c r="H24">
        <v>1</v>
      </c>
      <c r="I24" t="s">
        <v>93</v>
      </c>
      <c r="J24" t="s">
        <v>97</v>
      </c>
      <c r="K24">
        <v>36.28</v>
      </c>
      <c r="L24">
        <v>0</v>
      </c>
      <c r="M24">
        <v>1.05</v>
      </c>
      <c r="N24">
        <v>2.34</v>
      </c>
      <c r="O24" s="5">
        <v>1.18</v>
      </c>
      <c r="P24" s="5">
        <v>5.73</v>
      </c>
      <c r="Q24">
        <v>1.86</v>
      </c>
      <c r="R24">
        <v>0.26</v>
      </c>
      <c r="S24" s="5">
        <v>47.43</v>
      </c>
      <c r="T24">
        <v>0</v>
      </c>
      <c r="U24">
        <v>3.57</v>
      </c>
      <c r="V24" s="5">
        <v>0.19</v>
      </c>
      <c r="W24">
        <v>0</v>
      </c>
      <c r="X24">
        <v>0</v>
      </c>
      <c r="Y24">
        <v>99.889999999999986</v>
      </c>
    </row>
    <row r="25" spans="1:27" x14ac:dyDescent="0.25">
      <c r="A25" t="s">
        <v>45</v>
      </c>
      <c r="B25" t="s">
        <v>90</v>
      </c>
      <c r="C25">
        <v>0</v>
      </c>
      <c r="D25">
        <v>2.1779331779331779</v>
      </c>
      <c r="E25">
        <v>0</v>
      </c>
      <c r="F25">
        <v>0</v>
      </c>
      <c r="G25">
        <f>O25/P25</f>
        <v>0.47413793103448282</v>
      </c>
      <c r="H25">
        <v>1</v>
      </c>
      <c r="I25" t="s">
        <v>93</v>
      </c>
      <c r="J25" t="s">
        <v>97</v>
      </c>
      <c r="K25">
        <v>25.74</v>
      </c>
      <c r="L25">
        <v>1.22</v>
      </c>
      <c r="M25">
        <v>0</v>
      </c>
      <c r="N25">
        <v>2.27</v>
      </c>
      <c r="O25" s="5">
        <v>0.55000000000000004</v>
      </c>
      <c r="P25" s="5">
        <v>1.1599999999999999</v>
      </c>
      <c r="Q25">
        <v>0.23</v>
      </c>
      <c r="R25">
        <v>0.7</v>
      </c>
      <c r="S25" s="5">
        <v>47.42</v>
      </c>
      <c r="T25">
        <v>8.64</v>
      </c>
      <c r="U25">
        <v>5.71</v>
      </c>
      <c r="V25" s="5">
        <v>0.44</v>
      </c>
      <c r="W25">
        <v>0</v>
      </c>
      <c r="X25">
        <v>0</v>
      </c>
      <c r="Y25">
        <v>94.079999999999984</v>
      </c>
    </row>
    <row r="26" spans="1:27" hidden="1" x14ac:dyDescent="0.25">
      <c r="A26" t="s">
        <v>76</v>
      </c>
      <c r="B26" t="s">
        <v>91</v>
      </c>
      <c r="C26">
        <v>5.9620907524411272E-2</v>
      </c>
      <c r="D26">
        <v>2.8719126938541069E-3</v>
      </c>
      <c r="E26">
        <v>20.76</v>
      </c>
      <c r="F26">
        <v>20.76</v>
      </c>
      <c r="G26">
        <f>O26/P26</f>
        <v>0</v>
      </c>
      <c r="H26">
        <v>0</v>
      </c>
      <c r="I26" t="s">
        <v>92</v>
      </c>
      <c r="J26" t="s">
        <v>100</v>
      </c>
      <c r="K26">
        <v>87.05</v>
      </c>
      <c r="L26">
        <v>0</v>
      </c>
      <c r="M26">
        <v>5.19</v>
      </c>
      <c r="N26">
        <v>2.0099999999999998</v>
      </c>
      <c r="O26">
        <v>0</v>
      </c>
      <c r="P26">
        <v>4.0599999999999996</v>
      </c>
      <c r="Q26">
        <v>0</v>
      </c>
      <c r="R26">
        <v>0.78</v>
      </c>
      <c r="S26">
        <v>0.25</v>
      </c>
      <c r="T26">
        <v>0</v>
      </c>
      <c r="U26">
        <v>0.66</v>
      </c>
      <c r="V26">
        <v>0</v>
      </c>
      <c r="W26">
        <v>0</v>
      </c>
      <c r="X26">
        <v>0</v>
      </c>
      <c r="Y26">
        <v>100</v>
      </c>
    </row>
    <row r="27" spans="1:27" hidden="1" x14ac:dyDescent="0.25">
      <c r="A27" t="s">
        <v>80</v>
      </c>
      <c r="B27" t="s">
        <v>91</v>
      </c>
      <c r="C27">
        <v>0.2123368920521945</v>
      </c>
      <c r="D27">
        <v>0</v>
      </c>
      <c r="E27">
        <v>0</v>
      </c>
      <c r="F27">
        <v>0</v>
      </c>
      <c r="G27">
        <f>O27/P27</f>
        <v>0</v>
      </c>
      <c r="H27">
        <v>0</v>
      </c>
      <c r="I27" t="s">
        <v>92</v>
      </c>
      <c r="J27" t="s">
        <v>97</v>
      </c>
      <c r="K27">
        <v>59.01</v>
      </c>
      <c r="L27">
        <v>2.86</v>
      </c>
      <c r="M27">
        <v>12.53</v>
      </c>
      <c r="N27">
        <v>8.6999999999999993</v>
      </c>
      <c r="O27">
        <v>0</v>
      </c>
      <c r="P27">
        <v>6.16</v>
      </c>
      <c r="Q27">
        <v>2.88</v>
      </c>
      <c r="R27">
        <v>4.7300000000000004</v>
      </c>
      <c r="S27">
        <v>0</v>
      </c>
      <c r="T27">
        <v>0</v>
      </c>
      <c r="U27">
        <v>1.27</v>
      </c>
      <c r="V27">
        <v>0</v>
      </c>
      <c r="W27">
        <v>0</v>
      </c>
      <c r="X27">
        <v>0</v>
      </c>
      <c r="Y27">
        <v>98.139999999999986</v>
      </c>
    </row>
    <row r="28" spans="1:27" x14ac:dyDescent="0.25">
      <c r="A28" t="s">
        <v>46</v>
      </c>
      <c r="B28" t="s">
        <v>90</v>
      </c>
      <c r="C28">
        <v>6.9871436556735601E-3</v>
      </c>
      <c r="D28">
        <v>1.5804918949133591</v>
      </c>
      <c r="E28">
        <v>5.3705692803437174E-3</v>
      </c>
      <c r="F28">
        <v>4.4208664898320073E-3</v>
      </c>
      <c r="G28">
        <f>O28/P28</f>
        <v>0</v>
      </c>
      <c r="H28">
        <v>1</v>
      </c>
      <c r="I28" t="s">
        <v>93</v>
      </c>
      <c r="J28" t="s">
        <v>99</v>
      </c>
      <c r="K28">
        <v>35.78</v>
      </c>
      <c r="L28">
        <v>0</v>
      </c>
      <c r="M28">
        <v>0.25</v>
      </c>
      <c r="N28">
        <v>0.78</v>
      </c>
      <c r="O28" s="7">
        <v>0</v>
      </c>
      <c r="P28" s="5">
        <v>1.62</v>
      </c>
      <c r="Q28">
        <v>0.47</v>
      </c>
      <c r="R28">
        <v>1.51</v>
      </c>
      <c r="S28" s="5">
        <v>46.55</v>
      </c>
      <c r="T28">
        <v>10</v>
      </c>
      <c r="U28">
        <v>0.34</v>
      </c>
      <c r="V28" s="5">
        <v>0.22</v>
      </c>
      <c r="W28">
        <v>0</v>
      </c>
      <c r="X28">
        <v>0</v>
      </c>
      <c r="Y28">
        <v>97.52</v>
      </c>
    </row>
    <row r="29" spans="1:27" x14ac:dyDescent="0.25">
      <c r="A29" t="s">
        <v>47</v>
      </c>
      <c r="B29" t="s">
        <v>90</v>
      </c>
      <c r="C29">
        <v>0</v>
      </c>
      <c r="D29">
        <v>2.4547600314712819</v>
      </c>
      <c r="E29">
        <v>0</v>
      </c>
      <c r="F29">
        <v>0</v>
      </c>
      <c r="G29">
        <f>O29/P29</f>
        <v>0</v>
      </c>
      <c r="H29">
        <v>1</v>
      </c>
      <c r="I29" t="s">
        <v>93</v>
      </c>
      <c r="J29" t="s">
        <v>100</v>
      </c>
      <c r="K29">
        <v>25.42</v>
      </c>
      <c r="L29">
        <v>0</v>
      </c>
      <c r="M29">
        <v>0</v>
      </c>
      <c r="N29">
        <v>1.31</v>
      </c>
      <c r="O29" s="7">
        <v>0</v>
      </c>
      <c r="P29" s="5">
        <v>2.1800000000000002</v>
      </c>
      <c r="Q29">
        <v>0</v>
      </c>
      <c r="R29">
        <v>1.1599999999999999</v>
      </c>
      <c r="S29" s="5">
        <v>45.1</v>
      </c>
      <c r="T29">
        <v>17.3</v>
      </c>
      <c r="U29">
        <v>0</v>
      </c>
      <c r="V29" s="5">
        <v>0</v>
      </c>
      <c r="W29">
        <v>0</v>
      </c>
      <c r="X29">
        <v>0</v>
      </c>
      <c r="Y29">
        <v>92.47</v>
      </c>
    </row>
    <row r="30" spans="1:27" hidden="1" x14ac:dyDescent="0.25">
      <c r="A30" t="s">
        <v>34</v>
      </c>
      <c r="B30" t="s">
        <v>90</v>
      </c>
      <c r="C30">
        <v>1.7950391644908619E-3</v>
      </c>
      <c r="D30">
        <v>0.43978459530026109</v>
      </c>
      <c r="E30">
        <v>6.8792995622263906E-3</v>
      </c>
      <c r="F30">
        <v>4.081632653061224E-3</v>
      </c>
      <c r="G30">
        <f>O30/P30</f>
        <v>0.14799999999999999</v>
      </c>
      <c r="H30">
        <v>0</v>
      </c>
      <c r="I30" t="s">
        <v>92</v>
      </c>
      <c r="J30" t="s">
        <v>97</v>
      </c>
      <c r="K30">
        <v>61.28</v>
      </c>
      <c r="L30">
        <v>2.66</v>
      </c>
      <c r="M30">
        <v>0.11</v>
      </c>
      <c r="N30">
        <v>0.84</v>
      </c>
      <c r="O30">
        <v>0.74</v>
      </c>
      <c r="P30">
        <v>5</v>
      </c>
      <c r="Q30">
        <v>0</v>
      </c>
      <c r="R30">
        <v>0.53</v>
      </c>
      <c r="S30">
        <v>15.99</v>
      </c>
      <c r="T30">
        <v>10.96</v>
      </c>
      <c r="U30">
        <v>0</v>
      </c>
      <c r="V30">
        <v>0.23</v>
      </c>
      <c r="W30">
        <v>0</v>
      </c>
      <c r="X30">
        <v>0</v>
      </c>
      <c r="Y30">
        <v>98.339999999999989</v>
      </c>
      <c r="Z30">
        <f>S30+T30</f>
        <v>26.950000000000003</v>
      </c>
      <c r="AA30">
        <f>P30-O30</f>
        <v>4.26</v>
      </c>
    </row>
    <row r="31" spans="1:27" x14ac:dyDescent="0.25">
      <c r="A31" t="s">
        <v>48</v>
      </c>
      <c r="B31" t="s">
        <v>90</v>
      </c>
      <c r="C31">
        <v>0</v>
      </c>
      <c r="D31">
        <v>2.2124423963133641</v>
      </c>
      <c r="E31">
        <v>0</v>
      </c>
      <c r="F31">
        <v>0</v>
      </c>
      <c r="G31">
        <f>O31/P31</f>
        <v>0.27859237536656889</v>
      </c>
      <c r="H31">
        <v>1</v>
      </c>
      <c r="I31" t="s">
        <v>93</v>
      </c>
      <c r="J31" t="s">
        <v>97</v>
      </c>
      <c r="K31">
        <v>21.7</v>
      </c>
      <c r="L31">
        <v>0</v>
      </c>
      <c r="M31">
        <v>0</v>
      </c>
      <c r="N31">
        <v>6.4</v>
      </c>
      <c r="O31" s="5">
        <v>0.95</v>
      </c>
      <c r="P31" s="5">
        <v>3.41</v>
      </c>
      <c r="Q31">
        <v>1.39</v>
      </c>
      <c r="R31">
        <v>1.51</v>
      </c>
      <c r="S31" s="5">
        <v>44.75</v>
      </c>
      <c r="T31">
        <v>3.26</v>
      </c>
      <c r="U31">
        <v>12.83</v>
      </c>
      <c r="V31" s="5">
        <v>0.47</v>
      </c>
      <c r="W31">
        <v>0</v>
      </c>
      <c r="X31">
        <v>0</v>
      </c>
      <c r="Y31">
        <v>96.67</v>
      </c>
    </row>
    <row r="32" spans="1:27" x14ac:dyDescent="0.25">
      <c r="A32" t="s">
        <v>49</v>
      </c>
      <c r="B32" t="s">
        <v>90</v>
      </c>
      <c r="C32">
        <v>2.3835319609967501E-2</v>
      </c>
      <c r="D32">
        <v>2.9187432286023829</v>
      </c>
      <c r="E32">
        <v>9.9728014505893019E-3</v>
      </c>
      <c r="F32">
        <v>8.1662954714179659E-3</v>
      </c>
      <c r="G32">
        <f>O32/P32</f>
        <v>0.81981981981981977</v>
      </c>
      <c r="H32">
        <v>1</v>
      </c>
      <c r="I32" t="s">
        <v>93</v>
      </c>
      <c r="J32" t="s">
        <v>98</v>
      </c>
      <c r="K32">
        <v>18.46</v>
      </c>
      <c r="L32">
        <v>0</v>
      </c>
      <c r="M32">
        <v>0.44</v>
      </c>
      <c r="N32">
        <v>4.96</v>
      </c>
      <c r="O32" s="5">
        <v>2.73</v>
      </c>
      <c r="P32" s="5">
        <v>3.33</v>
      </c>
      <c r="Q32">
        <v>1.79</v>
      </c>
      <c r="R32">
        <v>0.19</v>
      </c>
      <c r="S32" s="5">
        <v>44.12</v>
      </c>
      <c r="T32">
        <v>9.76</v>
      </c>
      <c r="U32">
        <v>7.46</v>
      </c>
      <c r="V32" s="5">
        <v>0.47</v>
      </c>
      <c r="W32">
        <v>0</v>
      </c>
      <c r="X32">
        <v>0</v>
      </c>
      <c r="Y32">
        <v>93.71</v>
      </c>
    </row>
    <row r="33" spans="1:27" hidden="1" x14ac:dyDescent="0.25">
      <c r="A33" t="s">
        <v>35</v>
      </c>
      <c r="B33" t="s">
        <v>90</v>
      </c>
      <c r="C33">
        <v>4.7393364928909956E-3</v>
      </c>
      <c r="D33">
        <v>0.22654028436018961</v>
      </c>
      <c r="E33">
        <v>2.4370430544272952E-2</v>
      </c>
      <c r="F33">
        <v>2.0920502092050208E-2</v>
      </c>
      <c r="G33">
        <f>O33/P33</f>
        <v>0.10390516039051603</v>
      </c>
      <c r="H33">
        <v>0</v>
      </c>
      <c r="I33" t="s">
        <v>92</v>
      </c>
      <c r="J33" t="s">
        <v>97</v>
      </c>
      <c r="K33">
        <v>63.3</v>
      </c>
      <c r="L33">
        <v>0.92</v>
      </c>
      <c r="M33">
        <v>0.3</v>
      </c>
      <c r="N33">
        <v>2.98</v>
      </c>
      <c r="O33">
        <v>1.49</v>
      </c>
      <c r="P33">
        <v>14.34</v>
      </c>
      <c r="Q33">
        <v>0.81</v>
      </c>
      <c r="R33">
        <v>0.74</v>
      </c>
      <c r="S33">
        <v>12.31</v>
      </c>
      <c r="T33">
        <v>2.0299999999999998</v>
      </c>
      <c r="U33">
        <v>0.41</v>
      </c>
      <c r="V33">
        <v>0.25</v>
      </c>
      <c r="W33">
        <v>0</v>
      </c>
      <c r="X33">
        <v>0</v>
      </c>
      <c r="Y33">
        <v>99.88</v>
      </c>
      <c r="Z33">
        <f>S33+T33</f>
        <v>14.34</v>
      </c>
      <c r="AA33">
        <f>P33-O33</f>
        <v>12.85</v>
      </c>
    </row>
    <row r="34" spans="1:27" x14ac:dyDescent="0.25">
      <c r="A34" t="s">
        <v>50</v>
      </c>
      <c r="B34" t="s">
        <v>90</v>
      </c>
      <c r="C34">
        <v>0</v>
      </c>
      <c r="D34">
        <v>3.236929922135706</v>
      </c>
      <c r="E34">
        <v>0</v>
      </c>
      <c r="F34">
        <v>0</v>
      </c>
      <c r="G34">
        <f>O34/P34</f>
        <v>0.25133689839572187</v>
      </c>
      <c r="H34">
        <v>1</v>
      </c>
      <c r="I34" t="s">
        <v>93</v>
      </c>
      <c r="J34" t="s">
        <v>101</v>
      </c>
      <c r="K34">
        <v>17.98</v>
      </c>
      <c r="L34">
        <v>0</v>
      </c>
      <c r="M34">
        <v>0</v>
      </c>
      <c r="N34">
        <v>3.19</v>
      </c>
      <c r="O34" s="5">
        <v>0.47</v>
      </c>
      <c r="P34" s="5">
        <v>1.87</v>
      </c>
      <c r="Q34">
        <v>0.33</v>
      </c>
      <c r="R34">
        <v>1.1299999999999999</v>
      </c>
      <c r="S34" s="5">
        <v>44</v>
      </c>
      <c r="T34">
        <v>14.2</v>
      </c>
      <c r="U34">
        <v>6.34</v>
      </c>
      <c r="V34" s="5">
        <v>0.66</v>
      </c>
      <c r="W34">
        <v>0</v>
      </c>
      <c r="X34">
        <v>0</v>
      </c>
      <c r="Y34">
        <v>90.17</v>
      </c>
    </row>
    <row r="35" spans="1:27" x14ac:dyDescent="0.25">
      <c r="A35" t="s">
        <v>51</v>
      </c>
      <c r="B35" t="s">
        <v>90</v>
      </c>
      <c r="C35">
        <v>0</v>
      </c>
      <c r="D35">
        <v>1.6251686909581651</v>
      </c>
      <c r="E35">
        <v>0</v>
      </c>
      <c r="F35">
        <v>0</v>
      </c>
      <c r="G35">
        <f>O35/P35</f>
        <v>0.16526610644257703</v>
      </c>
      <c r="H35">
        <v>1</v>
      </c>
      <c r="I35" t="s">
        <v>93</v>
      </c>
      <c r="J35">
        <v>0</v>
      </c>
      <c r="K35">
        <v>29.64</v>
      </c>
      <c r="L35">
        <v>0</v>
      </c>
      <c r="M35">
        <v>0</v>
      </c>
      <c r="N35">
        <v>2.93</v>
      </c>
      <c r="O35" s="5">
        <v>0.59</v>
      </c>
      <c r="P35" s="5">
        <v>3.57</v>
      </c>
      <c r="Q35">
        <v>1.33</v>
      </c>
      <c r="R35">
        <v>3.51</v>
      </c>
      <c r="S35" s="5">
        <v>42.82</v>
      </c>
      <c r="T35">
        <v>5.35</v>
      </c>
      <c r="U35">
        <v>8.83</v>
      </c>
      <c r="V35" s="6">
        <v>0.19</v>
      </c>
      <c r="W35">
        <v>0</v>
      </c>
      <c r="X35">
        <v>0</v>
      </c>
      <c r="Y35">
        <v>98.759999999999991</v>
      </c>
    </row>
    <row r="36" spans="1:27" x14ac:dyDescent="0.25">
      <c r="A36" t="s">
        <v>52</v>
      </c>
      <c r="B36" t="s">
        <v>90</v>
      </c>
      <c r="C36">
        <v>3.5380338640384132E-3</v>
      </c>
      <c r="D36">
        <v>1.32524639878696</v>
      </c>
      <c r="E36">
        <v>3.3645758231194431E-3</v>
      </c>
      <c r="F36">
        <v>2.669717772692602E-3</v>
      </c>
      <c r="G36">
        <f>O36/P36</f>
        <v>0</v>
      </c>
      <c r="H36">
        <v>1</v>
      </c>
      <c r="I36" t="s">
        <v>93</v>
      </c>
      <c r="J36" t="s">
        <v>99</v>
      </c>
      <c r="K36">
        <v>39.57</v>
      </c>
      <c r="L36">
        <v>2.2200000000000002</v>
      </c>
      <c r="M36">
        <v>0.14000000000000001</v>
      </c>
      <c r="N36">
        <v>0.37</v>
      </c>
      <c r="O36" s="7">
        <v>0</v>
      </c>
      <c r="P36" s="5">
        <v>1.6</v>
      </c>
      <c r="Q36">
        <v>0.32</v>
      </c>
      <c r="R36">
        <v>0.68</v>
      </c>
      <c r="S36" s="5">
        <v>41.61</v>
      </c>
      <c r="T36">
        <v>10.83</v>
      </c>
      <c r="U36">
        <v>7.0000000000000007E-2</v>
      </c>
      <c r="V36" s="6">
        <v>0.22</v>
      </c>
      <c r="W36">
        <v>0</v>
      </c>
      <c r="X36">
        <v>0</v>
      </c>
      <c r="Y36">
        <v>97.629999999999981</v>
      </c>
    </row>
    <row r="37" spans="1:27" hidden="1" x14ac:dyDescent="0.25">
      <c r="A37" t="s">
        <v>32</v>
      </c>
      <c r="B37" t="s">
        <v>90</v>
      </c>
      <c r="C37">
        <v>0</v>
      </c>
      <c r="D37">
        <v>0.30298892429069951</v>
      </c>
      <c r="E37">
        <v>0</v>
      </c>
      <c r="F37">
        <v>0</v>
      </c>
      <c r="G37">
        <f>O37/P37</f>
        <v>0.2861736334405145</v>
      </c>
      <c r="H37">
        <v>0</v>
      </c>
      <c r="I37" t="s">
        <v>92</v>
      </c>
      <c r="J37" t="s">
        <v>96</v>
      </c>
      <c r="K37">
        <v>65.91</v>
      </c>
      <c r="L37">
        <v>0</v>
      </c>
      <c r="M37">
        <v>0</v>
      </c>
      <c r="N37">
        <v>1.6</v>
      </c>
      <c r="O37">
        <v>0.89</v>
      </c>
      <c r="P37">
        <v>3.11</v>
      </c>
      <c r="Q37">
        <v>4.59</v>
      </c>
      <c r="R37">
        <v>0.44</v>
      </c>
      <c r="S37">
        <v>16.55</v>
      </c>
      <c r="T37">
        <v>3.42</v>
      </c>
      <c r="U37">
        <v>1.62</v>
      </c>
      <c r="V37">
        <v>0.3</v>
      </c>
      <c r="W37">
        <v>0</v>
      </c>
      <c r="X37">
        <v>0</v>
      </c>
      <c r="Y37">
        <v>98.429999999999993</v>
      </c>
      <c r="Z37">
        <f>S37+T37</f>
        <v>19.97</v>
      </c>
      <c r="AA37">
        <f>P37-O37</f>
        <v>2.2199999999999998</v>
      </c>
    </row>
    <row r="38" spans="1:27" hidden="1" x14ac:dyDescent="0.25">
      <c r="A38" t="s">
        <v>31</v>
      </c>
      <c r="B38" t="s">
        <v>90</v>
      </c>
      <c r="C38">
        <v>3.8256819693945452E-3</v>
      </c>
      <c r="D38">
        <v>0.45874916833000662</v>
      </c>
      <c r="E38">
        <v>1.334106728538283E-2</v>
      </c>
      <c r="F38">
        <v>8.3393763596809299E-3</v>
      </c>
      <c r="G38">
        <f>O38/P38</f>
        <v>0</v>
      </c>
      <c r="H38">
        <v>0</v>
      </c>
      <c r="I38" t="s">
        <v>92</v>
      </c>
      <c r="J38" t="s">
        <v>99</v>
      </c>
      <c r="K38">
        <v>60.12</v>
      </c>
      <c r="L38">
        <v>0</v>
      </c>
      <c r="M38">
        <v>0.23</v>
      </c>
      <c r="N38">
        <v>0.89</v>
      </c>
      <c r="O38">
        <v>0</v>
      </c>
      <c r="P38">
        <v>2.72</v>
      </c>
      <c r="Q38">
        <v>0</v>
      </c>
      <c r="R38">
        <v>3.01</v>
      </c>
      <c r="S38">
        <v>17.239999999999998</v>
      </c>
      <c r="T38">
        <v>10.34</v>
      </c>
      <c r="U38">
        <v>1.46</v>
      </c>
      <c r="V38">
        <v>0.31</v>
      </c>
      <c r="W38">
        <v>0</v>
      </c>
      <c r="X38">
        <v>3.66</v>
      </c>
      <c r="Y38">
        <v>99.97999999999999</v>
      </c>
      <c r="Z38">
        <f>S38+T38</f>
        <v>27.58</v>
      </c>
      <c r="AA38">
        <f>P38-O38</f>
        <v>2.72</v>
      </c>
    </row>
    <row r="39" spans="1:27" x14ac:dyDescent="0.25">
      <c r="A39" t="s">
        <v>53</v>
      </c>
      <c r="B39" t="s">
        <v>90</v>
      </c>
      <c r="C39">
        <v>0</v>
      </c>
      <c r="D39">
        <v>1.945111492281304</v>
      </c>
      <c r="E39">
        <v>0</v>
      </c>
      <c r="F39">
        <v>0</v>
      </c>
      <c r="G39">
        <f>O39/P39</f>
        <v>0</v>
      </c>
      <c r="H39">
        <v>1</v>
      </c>
      <c r="I39" t="s">
        <v>93</v>
      </c>
      <c r="J39" t="s">
        <v>100</v>
      </c>
      <c r="K39">
        <v>29.15</v>
      </c>
      <c r="L39">
        <v>0</v>
      </c>
      <c r="M39">
        <v>0</v>
      </c>
      <c r="N39">
        <v>1.21</v>
      </c>
      <c r="O39" s="7">
        <v>0</v>
      </c>
      <c r="P39" s="5">
        <v>1.85</v>
      </c>
      <c r="Q39">
        <v>0</v>
      </c>
      <c r="R39">
        <v>0.79</v>
      </c>
      <c r="S39" s="5">
        <v>41.25</v>
      </c>
      <c r="T39">
        <v>15.45</v>
      </c>
      <c r="U39">
        <v>2.54</v>
      </c>
      <c r="V39" s="6">
        <v>0</v>
      </c>
      <c r="W39">
        <v>0</v>
      </c>
      <c r="X39">
        <v>0</v>
      </c>
      <c r="Y39">
        <v>92.240000000000009</v>
      </c>
    </row>
    <row r="40" spans="1:27" hidden="1" x14ac:dyDescent="0.25">
      <c r="A40" t="s">
        <v>23</v>
      </c>
      <c r="B40" t="s">
        <v>90</v>
      </c>
      <c r="C40">
        <v>4.105998835177635E-2</v>
      </c>
      <c r="D40">
        <v>1.44175888177053</v>
      </c>
      <c r="E40">
        <v>3.5951045385007638E-2</v>
      </c>
      <c r="F40">
        <v>2.847909513229651E-2</v>
      </c>
      <c r="G40">
        <f>O40/P40</f>
        <v>0.22528735632183911</v>
      </c>
      <c r="H40">
        <v>0</v>
      </c>
      <c r="I40" t="s">
        <v>92</v>
      </c>
      <c r="J40" t="s">
        <v>94</v>
      </c>
      <c r="K40">
        <v>34.340000000000003</v>
      </c>
      <c r="L40">
        <v>0</v>
      </c>
      <c r="M40">
        <v>1.41</v>
      </c>
      <c r="N40">
        <v>4.49</v>
      </c>
      <c r="O40">
        <v>0.98</v>
      </c>
      <c r="P40">
        <v>4.3499999999999996</v>
      </c>
      <c r="Q40">
        <v>2.12</v>
      </c>
      <c r="R40">
        <v>0</v>
      </c>
      <c r="S40">
        <v>39.22</v>
      </c>
      <c r="T40">
        <v>10.29</v>
      </c>
      <c r="U40">
        <v>0</v>
      </c>
      <c r="V40">
        <v>0.35</v>
      </c>
      <c r="W40">
        <v>0.4</v>
      </c>
      <c r="X40">
        <v>0</v>
      </c>
      <c r="Y40">
        <v>97.949999999999989</v>
      </c>
      <c r="Z40">
        <f>S40+T40</f>
        <v>49.51</v>
      </c>
      <c r="AA40">
        <f>P40-O40</f>
        <v>3.3699999999999997</v>
      </c>
    </row>
    <row r="41" spans="1:27" x14ac:dyDescent="0.25">
      <c r="A41" t="s">
        <v>54</v>
      </c>
      <c r="B41" t="s">
        <v>90</v>
      </c>
      <c r="C41">
        <v>0</v>
      </c>
      <c r="D41">
        <v>1.998374644453474</v>
      </c>
      <c r="E41">
        <v>0</v>
      </c>
      <c r="F41">
        <v>0</v>
      </c>
      <c r="G41">
        <f>O41/P41</f>
        <v>0.22666666666666666</v>
      </c>
      <c r="H41">
        <v>1</v>
      </c>
      <c r="I41" t="s">
        <v>93</v>
      </c>
      <c r="J41" t="s">
        <v>97</v>
      </c>
      <c r="K41">
        <v>24.61</v>
      </c>
      <c r="L41">
        <v>0</v>
      </c>
      <c r="M41">
        <v>0</v>
      </c>
      <c r="N41">
        <v>3.58</v>
      </c>
      <c r="O41" s="5">
        <v>1.19</v>
      </c>
      <c r="P41" s="5">
        <v>5.25</v>
      </c>
      <c r="Q41">
        <v>1.19</v>
      </c>
      <c r="R41">
        <v>1.37</v>
      </c>
      <c r="S41" s="5">
        <v>40.24</v>
      </c>
      <c r="T41">
        <v>8.94</v>
      </c>
      <c r="U41">
        <v>8.1</v>
      </c>
      <c r="V41" s="6">
        <v>0.39</v>
      </c>
      <c r="W41">
        <v>0.47</v>
      </c>
      <c r="X41">
        <v>0</v>
      </c>
      <c r="Y41">
        <v>95.329999999999984</v>
      </c>
    </row>
    <row r="42" spans="1:27" hidden="1" x14ac:dyDescent="0.25">
      <c r="A42" t="s">
        <v>85</v>
      </c>
      <c r="B42" t="s">
        <v>91</v>
      </c>
      <c r="C42">
        <v>0</v>
      </c>
      <c r="D42">
        <v>0</v>
      </c>
      <c r="E42">
        <v>0</v>
      </c>
      <c r="F42">
        <v>0</v>
      </c>
      <c r="G42">
        <f>O42/P42</f>
        <v>0.21513944223107573</v>
      </c>
      <c r="H42">
        <v>1</v>
      </c>
      <c r="I42" t="s">
        <v>93</v>
      </c>
      <c r="J42" t="s">
        <v>100</v>
      </c>
      <c r="K42">
        <v>92.72</v>
      </c>
      <c r="L42">
        <v>0</v>
      </c>
      <c r="M42">
        <v>0</v>
      </c>
      <c r="N42">
        <v>0.94</v>
      </c>
      <c r="O42">
        <v>0.54</v>
      </c>
      <c r="P42">
        <v>2.5099999999999998</v>
      </c>
      <c r="Q42">
        <v>0.2</v>
      </c>
      <c r="R42">
        <v>1.54</v>
      </c>
      <c r="S42">
        <v>0</v>
      </c>
      <c r="T42">
        <v>0</v>
      </c>
      <c r="U42">
        <v>0.36</v>
      </c>
      <c r="V42">
        <v>0</v>
      </c>
      <c r="W42">
        <v>0</v>
      </c>
      <c r="X42">
        <v>0</v>
      </c>
      <c r="Y42">
        <v>98.810000000000016</v>
      </c>
    </row>
    <row r="43" spans="1:27" x14ac:dyDescent="0.25">
      <c r="A43" t="s">
        <v>55</v>
      </c>
      <c r="B43" t="s">
        <v>90</v>
      </c>
      <c r="C43">
        <v>1.118789075353735E-2</v>
      </c>
      <c r="D43">
        <v>1.5468904244817381</v>
      </c>
      <c r="E43">
        <v>8.6404066073697584E-3</v>
      </c>
      <c r="F43">
        <v>7.23250372261221E-3</v>
      </c>
      <c r="G43">
        <f>O43/P43</f>
        <v>0.2244318181818182</v>
      </c>
      <c r="H43">
        <v>1</v>
      </c>
      <c r="I43" t="s">
        <v>93</v>
      </c>
      <c r="J43">
        <v>0</v>
      </c>
      <c r="K43">
        <v>30.39</v>
      </c>
      <c r="L43">
        <v>0</v>
      </c>
      <c r="M43">
        <v>0.34</v>
      </c>
      <c r="N43">
        <v>3.49</v>
      </c>
      <c r="O43" s="5">
        <v>0.79</v>
      </c>
      <c r="P43" s="5">
        <v>3.52</v>
      </c>
      <c r="Q43">
        <v>0.86</v>
      </c>
      <c r="R43">
        <v>3.13</v>
      </c>
      <c r="S43" s="5">
        <v>39.35</v>
      </c>
      <c r="T43">
        <v>7.66</v>
      </c>
      <c r="U43">
        <v>8.99</v>
      </c>
      <c r="V43" s="6">
        <v>0.24</v>
      </c>
      <c r="W43">
        <v>0</v>
      </c>
      <c r="X43">
        <v>0</v>
      </c>
      <c r="Y43">
        <v>98.759999999999991</v>
      </c>
    </row>
    <row r="44" spans="1:27" x14ac:dyDescent="0.25">
      <c r="A44" t="s">
        <v>56</v>
      </c>
      <c r="B44" t="s">
        <v>90</v>
      </c>
      <c r="C44">
        <v>0</v>
      </c>
      <c r="D44">
        <v>1.399096908648837</v>
      </c>
      <c r="E44">
        <v>0</v>
      </c>
      <c r="F44">
        <v>0</v>
      </c>
      <c r="G44">
        <f>O44/P44</f>
        <v>0.27323420074349442</v>
      </c>
      <c r="H44">
        <v>1</v>
      </c>
      <c r="I44" t="s">
        <v>93</v>
      </c>
      <c r="J44" t="s">
        <v>101</v>
      </c>
      <c r="K44">
        <v>28.79</v>
      </c>
      <c r="L44">
        <v>0</v>
      </c>
      <c r="M44">
        <v>0</v>
      </c>
      <c r="N44">
        <v>4.58</v>
      </c>
      <c r="O44" s="5">
        <v>1.47</v>
      </c>
      <c r="P44" s="5">
        <v>5.38</v>
      </c>
      <c r="Q44">
        <v>2.74</v>
      </c>
      <c r="R44">
        <v>0.7</v>
      </c>
      <c r="S44" s="5">
        <v>34.18</v>
      </c>
      <c r="T44">
        <v>6.1</v>
      </c>
      <c r="U44">
        <v>11.1</v>
      </c>
      <c r="V44" s="6">
        <v>0.46</v>
      </c>
      <c r="W44">
        <v>0</v>
      </c>
      <c r="X44">
        <v>0</v>
      </c>
      <c r="Y44">
        <v>95.499999999999986</v>
      </c>
    </row>
    <row r="45" spans="1:27" x14ac:dyDescent="0.25">
      <c r="A45" t="s">
        <v>57</v>
      </c>
      <c r="B45" t="s">
        <v>90</v>
      </c>
      <c r="C45">
        <v>0</v>
      </c>
      <c r="D45">
        <v>13.681127982646419</v>
      </c>
      <c r="E45">
        <v>0</v>
      </c>
      <c r="F45">
        <v>0</v>
      </c>
      <c r="G45">
        <f>O45/P45</f>
        <v>0</v>
      </c>
      <c r="H45">
        <v>1</v>
      </c>
      <c r="I45" t="s">
        <v>93</v>
      </c>
      <c r="J45" t="s">
        <v>96</v>
      </c>
      <c r="K45">
        <v>4.6100000000000003</v>
      </c>
      <c r="L45">
        <v>0</v>
      </c>
      <c r="M45">
        <v>0</v>
      </c>
      <c r="N45">
        <v>3.19</v>
      </c>
      <c r="O45" s="7">
        <v>0</v>
      </c>
      <c r="P45" s="5">
        <v>1.1100000000000001</v>
      </c>
      <c r="Q45">
        <v>0</v>
      </c>
      <c r="R45">
        <v>3.14</v>
      </c>
      <c r="S45" s="5">
        <v>32.450000000000003</v>
      </c>
      <c r="T45">
        <v>30.62</v>
      </c>
      <c r="U45">
        <v>7.56</v>
      </c>
      <c r="V45" s="6">
        <v>0.53</v>
      </c>
      <c r="W45">
        <v>0</v>
      </c>
      <c r="X45">
        <v>15.03</v>
      </c>
      <c r="Y45">
        <v>98.240000000000009</v>
      </c>
    </row>
    <row r="46" spans="1:27" hidden="1" x14ac:dyDescent="0.25">
      <c r="A46" t="s">
        <v>58</v>
      </c>
      <c r="B46" t="s">
        <v>90</v>
      </c>
      <c r="C46">
        <v>0</v>
      </c>
      <c r="D46">
        <v>0.7617071724955542</v>
      </c>
      <c r="E46">
        <v>0</v>
      </c>
      <c r="F46">
        <v>0</v>
      </c>
      <c r="G46">
        <f>O46/P46</f>
        <v>0</v>
      </c>
      <c r="H46">
        <v>0</v>
      </c>
      <c r="I46" t="s">
        <v>93</v>
      </c>
      <c r="J46" t="s">
        <v>97</v>
      </c>
      <c r="K46">
        <v>50.61</v>
      </c>
      <c r="L46">
        <v>2.31</v>
      </c>
      <c r="M46">
        <v>0</v>
      </c>
      <c r="N46">
        <v>0.63</v>
      </c>
      <c r="O46">
        <v>0</v>
      </c>
      <c r="P46">
        <v>1.9</v>
      </c>
      <c r="Q46">
        <v>1.55</v>
      </c>
      <c r="R46">
        <v>1.1200000000000001</v>
      </c>
      <c r="S46">
        <v>31.9</v>
      </c>
      <c r="T46">
        <v>6.65</v>
      </c>
      <c r="U46">
        <v>0.19</v>
      </c>
      <c r="V46">
        <v>0.2</v>
      </c>
      <c r="W46">
        <v>0</v>
      </c>
      <c r="X46">
        <v>0</v>
      </c>
      <c r="Y46">
        <v>97.06</v>
      </c>
      <c r="Z46">
        <f>S46+T46</f>
        <v>38.549999999999997</v>
      </c>
      <c r="AA46">
        <f>P46-O46</f>
        <v>1.9</v>
      </c>
    </row>
    <row r="47" spans="1:27" hidden="1" x14ac:dyDescent="0.25">
      <c r="A47" t="s">
        <v>28</v>
      </c>
      <c r="B47" t="s">
        <v>90</v>
      </c>
      <c r="C47">
        <v>4.528165187466039E-3</v>
      </c>
      <c r="D47">
        <v>0.63955805107770336</v>
      </c>
      <c r="E47">
        <v>9.9009900990099011E-3</v>
      </c>
      <c r="F47">
        <v>7.0801472670631548E-3</v>
      </c>
      <c r="G47">
        <f>O47/P47</f>
        <v>0.34864300626304801</v>
      </c>
      <c r="H47">
        <v>0</v>
      </c>
      <c r="I47" t="s">
        <v>92</v>
      </c>
      <c r="J47" t="s">
        <v>97</v>
      </c>
      <c r="K47">
        <v>55.21</v>
      </c>
      <c r="L47">
        <v>0</v>
      </c>
      <c r="M47">
        <v>0.25</v>
      </c>
      <c r="N47">
        <v>0</v>
      </c>
      <c r="O47">
        <v>1.67</v>
      </c>
      <c r="P47">
        <v>4.79</v>
      </c>
      <c r="Q47">
        <v>0</v>
      </c>
      <c r="R47">
        <v>0.77</v>
      </c>
      <c r="S47">
        <v>25.25</v>
      </c>
      <c r="T47">
        <v>10.06</v>
      </c>
      <c r="U47">
        <v>0.2</v>
      </c>
      <c r="V47">
        <v>0.43</v>
      </c>
      <c r="W47">
        <v>0</v>
      </c>
      <c r="X47">
        <v>0</v>
      </c>
      <c r="Y47">
        <v>98.63000000000001</v>
      </c>
      <c r="Z47">
        <f>S47+T47</f>
        <v>35.31</v>
      </c>
      <c r="AA47">
        <f>P47-O47</f>
        <v>3.12</v>
      </c>
    </row>
    <row r="48" spans="1:27" hidden="1" x14ac:dyDescent="0.25">
      <c r="A48" t="s">
        <v>87</v>
      </c>
      <c r="B48" t="s">
        <v>91</v>
      </c>
      <c r="C48">
        <v>8.0129940443963189E-3</v>
      </c>
      <c r="D48">
        <v>0</v>
      </c>
      <c r="E48">
        <v>0</v>
      </c>
      <c r="F48">
        <v>0</v>
      </c>
      <c r="G48">
        <f>O48/P48</f>
        <v>0.18285714285714286</v>
      </c>
      <c r="H48">
        <v>1</v>
      </c>
      <c r="I48" t="s">
        <v>93</v>
      </c>
      <c r="J48" t="s">
        <v>100</v>
      </c>
      <c r="K48">
        <v>92.35</v>
      </c>
      <c r="L48">
        <v>0</v>
      </c>
      <c r="M48">
        <v>0.74</v>
      </c>
      <c r="N48">
        <v>1.66</v>
      </c>
      <c r="O48">
        <v>0.64</v>
      </c>
      <c r="P48">
        <v>3.5</v>
      </c>
      <c r="Q48">
        <v>0.35</v>
      </c>
      <c r="R48">
        <v>0.55000000000000004</v>
      </c>
      <c r="S48">
        <v>0</v>
      </c>
      <c r="T48">
        <v>0</v>
      </c>
      <c r="U48">
        <v>0.21</v>
      </c>
      <c r="V48">
        <v>0</v>
      </c>
      <c r="W48">
        <v>0</v>
      </c>
      <c r="X48">
        <v>0</v>
      </c>
      <c r="Y48">
        <v>99.999999999999972</v>
      </c>
    </row>
    <row r="49" spans="1:27" hidden="1" x14ac:dyDescent="0.25">
      <c r="A49" t="s">
        <v>59</v>
      </c>
      <c r="B49" t="s">
        <v>90</v>
      </c>
      <c r="C49">
        <v>0</v>
      </c>
      <c r="D49">
        <v>0.81808085295424249</v>
      </c>
      <c r="E49">
        <v>0</v>
      </c>
      <c r="F49">
        <v>0</v>
      </c>
      <c r="G49">
        <f>O49/P49</f>
        <v>0.12980769230769232</v>
      </c>
      <c r="H49">
        <v>0</v>
      </c>
      <c r="I49" t="s">
        <v>93</v>
      </c>
      <c r="J49" t="s">
        <v>101</v>
      </c>
      <c r="K49">
        <v>45.02</v>
      </c>
      <c r="L49">
        <v>0</v>
      </c>
      <c r="M49">
        <v>0</v>
      </c>
      <c r="N49">
        <v>3.12</v>
      </c>
      <c r="O49">
        <v>0.54</v>
      </c>
      <c r="P49">
        <v>4.16</v>
      </c>
      <c r="Q49">
        <v>0</v>
      </c>
      <c r="R49">
        <v>0.7</v>
      </c>
      <c r="S49">
        <v>30.61</v>
      </c>
      <c r="T49">
        <v>6.22</v>
      </c>
      <c r="U49">
        <v>6.34</v>
      </c>
      <c r="V49">
        <v>0.23</v>
      </c>
      <c r="W49">
        <v>0</v>
      </c>
      <c r="X49">
        <v>0</v>
      </c>
      <c r="Y49">
        <v>96.940000000000012</v>
      </c>
      <c r="Z49">
        <f>S49+T49</f>
        <v>36.83</v>
      </c>
      <c r="AA49">
        <f>P49-O49</f>
        <v>3.62</v>
      </c>
    </row>
    <row r="50" spans="1:27" x14ac:dyDescent="0.25">
      <c r="A50" t="s">
        <v>60</v>
      </c>
      <c r="B50" t="s">
        <v>90</v>
      </c>
      <c r="C50">
        <v>0.1075268817204301</v>
      </c>
      <c r="D50">
        <v>17.572580645161288</v>
      </c>
      <c r="E50">
        <v>1.3368983957219249E-2</v>
      </c>
      <c r="F50">
        <v>6.1190148386109826E-3</v>
      </c>
      <c r="G50">
        <f>O50/P50</f>
        <v>0</v>
      </c>
      <c r="H50">
        <v>1</v>
      </c>
      <c r="I50" t="s">
        <v>93</v>
      </c>
      <c r="J50" t="s">
        <v>96</v>
      </c>
      <c r="K50">
        <v>3.72</v>
      </c>
      <c r="L50">
        <v>0</v>
      </c>
      <c r="M50">
        <v>0.4</v>
      </c>
      <c r="N50">
        <v>3.01</v>
      </c>
      <c r="O50" s="7">
        <v>0</v>
      </c>
      <c r="P50" s="5">
        <v>1.18</v>
      </c>
      <c r="Q50">
        <v>0</v>
      </c>
      <c r="R50">
        <v>3.6</v>
      </c>
      <c r="S50" s="5">
        <v>29.92</v>
      </c>
      <c r="T50">
        <v>35.450000000000003</v>
      </c>
      <c r="U50">
        <v>6.04</v>
      </c>
      <c r="V50" s="6">
        <v>0.62</v>
      </c>
      <c r="W50">
        <v>0</v>
      </c>
      <c r="X50">
        <v>15.95</v>
      </c>
      <c r="Y50">
        <v>99.890000000000015</v>
      </c>
    </row>
    <row r="51" spans="1:27" x14ac:dyDescent="0.25">
      <c r="A51" t="s">
        <v>61</v>
      </c>
      <c r="B51" t="s">
        <v>90</v>
      </c>
      <c r="C51">
        <v>0</v>
      </c>
      <c r="D51">
        <v>3.1217786760990398</v>
      </c>
      <c r="E51">
        <v>0</v>
      </c>
      <c r="F51">
        <v>0</v>
      </c>
      <c r="G51">
        <f>O51/P51</f>
        <v>0</v>
      </c>
      <c r="H51">
        <v>1</v>
      </c>
      <c r="I51" t="s">
        <v>93</v>
      </c>
      <c r="J51" t="s">
        <v>100</v>
      </c>
      <c r="K51">
        <v>19.79</v>
      </c>
      <c r="L51">
        <v>0</v>
      </c>
      <c r="M51">
        <v>0</v>
      </c>
      <c r="N51">
        <v>1.44</v>
      </c>
      <c r="O51" s="7">
        <v>0</v>
      </c>
      <c r="P51" s="5">
        <v>0.7</v>
      </c>
      <c r="Q51">
        <v>0</v>
      </c>
      <c r="R51">
        <v>10.57</v>
      </c>
      <c r="S51" s="5">
        <v>29.53</v>
      </c>
      <c r="T51">
        <v>32.25</v>
      </c>
      <c r="U51">
        <v>3.13</v>
      </c>
      <c r="V51" s="6">
        <v>0.45</v>
      </c>
      <c r="W51">
        <v>0</v>
      </c>
      <c r="X51">
        <v>1.96</v>
      </c>
      <c r="Y51">
        <v>99.82</v>
      </c>
    </row>
    <row r="52" spans="1:27" x14ac:dyDescent="0.25">
      <c r="A52" t="s">
        <v>62</v>
      </c>
      <c r="B52" t="s">
        <v>90</v>
      </c>
      <c r="C52">
        <v>0</v>
      </c>
      <c r="D52">
        <v>2.9746772591856998</v>
      </c>
      <c r="E52">
        <v>0</v>
      </c>
      <c r="F52">
        <v>0</v>
      </c>
      <c r="G52">
        <f>O52/P52</f>
        <v>0</v>
      </c>
      <c r="H52">
        <v>1</v>
      </c>
      <c r="I52" t="s">
        <v>93</v>
      </c>
      <c r="J52" t="s">
        <v>96</v>
      </c>
      <c r="K52">
        <v>20.14</v>
      </c>
      <c r="L52">
        <v>0</v>
      </c>
      <c r="M52">
        <v>0</v>
      </c>
      <c r="N52">
        <v>1.48</v>
      </c>
      <c r="O52" s="7">
        <v>0</v>
      </c>
      <c r="P52" s="5">
        <v>1.34</v>
      </c>
      <c r="Q52">
        <v>0</v>
      </c>
      <c r="R52">
        <v>10.41</v>
      </c>
      <c r="S52" s="5">
        <v>28.68</v>
      </c>
      <c r="T52">
        <v>31.23</v>
      </c>
      <c r="U52">
        <v>3.59</v>
      </c>
      <c r="V52" s="6">
        <v>0.37</v>
      </c>
      <c r="W52">
        <v>0</v>
      </c>
      <c r="X52">
        <v>2.58</v>
      </c>
      <c r="Y52">
        <v>99.820000000000007</v>
      </c>
    </row>
    <row r="53" spans="1:27" x14ac:dyDescent="0.25">
      <c r="A53" t="s">
        <v>63</v>
      </c>
      <c r="B53" t="s">
        <v>90</v>
      </c>
      <c r="C53">
        <v>6.2518606728192896E-3</v>
      </c>
      <c r="D53">
        <v>1.190830604346532</v>
      </c>
      <c r="E53">
        <v>8.2709728239464351E-3</v>
      </c>
      <c r="F53">
        <v>5.2499999999999986E-3</v>
      </c>
      <c r="G53">
        <f>O53/P53</f>
        <v>0.26394052044609667</v>
      </c>
      <c r="H53">
        <v>1</v>
      </c>
      <c r="I53" t="s">
        <v>93</v>
      </c>
      <c r="J53" t="s">
        <v>97</v>
      </c>
      <c r="K53">
        <v>33.590000000000003</v>
      </c>
      <c r="L53">
        <v>0</v>
      </c>
      <c r="M53">
        <v>0.21</v>
      </c>
      <c r="N53">
        <v>3.51</v>
      </c>
      <c r="O53" s="5">
        <v>0.71</v>
      </c>
      <c r="P53" s="5">
        <v>2.69</v>
      </c>
      <c r="Q53">
        <v>0</v>
      </c>
      <c r="R53">
        <v>4.93</v>
      </c>
      <c r="S53" s="5">
        <v>25.39</v>
      </c>
      <c r="T53">
        <v>14.61</v>
      </c>
      <c r="U53">
        <v>9.3800000000000008</v>
      </c>
      <c r="V53" s="6">
        <v>0.37</v>
      </c>
      <c r="W53">
        <v>0</v>
      </c>
      <c r="X53">
        <v>0</v>
      </c>
      <c r="Y53">
        <v>95.39</v>
      </c>
    </row>
    <row r="54" spans="1:27" hidden="1" x14ac:dyDescent="0.25">
      <c r="A54" t="s">
        <v>24</v>
      </c>
      <c r="B54" t="s">
        <v>90</v>
      </c>
      <c r="C54">
        <v>0</v>
      </c>
      <c r="D54">
        <v>1.302193338748985</v>
      </c>
      <c r="E54">
        <v>0</v>
      </c>
      <c r="F54">
        <v>0</v>
      </c>
      <c r="G54">
        <f>O54/P54</f>
        <v>0.13212435233160622</v>
      </c>
      <c r="H54">
        <v>0</v>
      </c>
      <c r="I54" t="s">
        <v>92</v>
      </c>
      <c r="J54" t="s">
        <v>94</v>
      </c>
      <c r="K54">
        <v>36.93</v>
      </c>
      <c r="L54">
        <v>0</v>
      </c>
      <c r="M54">
        <v>0</v>
      </c>
      <c r="N54">
        <v>4.24</v>
      </c>
      <c r="O54">
        <v>0.51</v>
      </c>
      <c r="P54">
        <v>3.86</v>
      </c>
      <c r="Q54">
        <v>2.74</v>
      </c>
      <c r="R54">
        <v>0</v>
      </c>
      <c r="S54">
        <v>37.74</v>
      </c>
      <c r="T54">
        <v>10.35</v>
      </c>
      <c r="U54">
        <v>1.41</v>
      </c>
      <c r="V54">
        <v>0.48</v>
      </c>
      <c r="W54">
        <v>0.44</v>
      </c>
      <c r="X54">
        <v>0</v>
      </c>
      <c r="Y54">
        <v>98.7</v>
      </c>
      <c r="Z54">
        <f>S54+T54</f>
        <v>48.09</v>
      </c>
      <c r="AA54">
        <f>P54-O54</f>
        <v>3.3499999999999996</v>
      </c>
    </row>
    <row r="55" spans="1:27" hidden="1" x14ac:dyDescent="0.25">
      <c r="A55" t="s">
        <v>64</v>
      </c>
      <c r="B55" t="s">
        <v>90</v>
      </c>
      <c r="C55">
        <v>5.4934993590917414E-3</v>
      </c>
      <c r="D55">
        <v>0.49826039186962101</v>
      </c>
      <c r="E55">
        <v>1.303214596003475E-2</v>
      </c>
      <c r="F55">
        <v>1.1025358324145531E-2</v>
      </c>
      <c r="G55">
        <f>O55/P55</f>
        <v>0.1846153846153846</v>
      </c>
      <c r="H55">
        <v>0</v>
      </c>
      <c r="I55" t="s">
        <v>93</v>
      </c>
      <c r="J55" t="s">
        <v>101</v>
      </c>
      <c r="K55">
        <v>54.61</v>
      </c>
      <c r="L55">
        <v>0</v>
      </c>
      <c r="M55">
        <v>0.3</v>
      </c>
      <c r="N55">
        <v>2.08</v>
      </c>
      <c r="O55">
        <v>1.2</v>
      </c>
      <c r="P55">
        <v>6.5</v>
      </c>
      <c r="Q55">
        <v>1.27</v>
      </c>
      <c r="R55">
        <v>0.45</v>
      </c>
      <c r="S55">
        <v>23.02</v>
      </c>
      <c r="T55">
        <v>4.1900000000000004</v>
      </c>
      <c r="U55">
        <v>4.32</v>
      </c>
      <c r="V55">
        <v>0.3</v>
      </c>
      <c r="W55">
        <v>0</v>
      </c>
      <c r="X55">
        <v>0</v>
      </c>
      <c r="Y55">
        <v>98.24</v>
      </c>
      <c r="Z55">
        <f>S55+T55</f>
        <v>27.21</v>
      </c>
      <c r="AA55">
        <f>P55-O55</f>
        <v>5.3</v>
      </c>
    </row>
    <row r="56" spans="1:27" x14ac:dyDescent="0.25">
      <c r="A56" t="s">
        <v>65</v>
      </c>
      <c r="B56" t="s">
        <v>90</v>
      </c>
      <c r="C56">
        <v>2.9262582910651578E-3</v>
      </c>
      <c r="D56">
        <v>0.63109637143971908</v>
      </c>
      <c r="E56">
        <v>6.855575868372943E-3</v>
      </c>
      <c r="F56">
        <v>4.6367851622874804E-3</v>
      </c>
      <c r="G56">
        <f>O56/P56</f>
        <v>0.30878186968838534</v>
      </c>
      <c r="H56">
        <v>1</v>
      </c>
      <c r="I56" t="s">
        <v>93</v>
      </c>
      <c r="J56" t="s">
        <v>97</v>
      </c>
      <c r="K56">
        <v>51.26</v>
      </c>
      <c r="L56">
        <v>5.74</v>
      </c>
      <c r="M56">
        <v>0.15</v>
      </c>
      <c r="N56">
        <v>0.79</v>
      </c>
      <c r="O56" s="5">
        <v>1.0900000000000001</v>
      </c>
      <c r="P56" s="5">
        <v>3.53</v>
      </c>
      <c r="Q56">
        <v>0</v>
      </c>
      <c r="R56">
        <v>2.67</v>
      </c>
      <c r="S56" s="5">
        <v>21.88</v>
      </c>
      <c r="T56">
        <v>10.47</v>
      </c>
      <c r="U56">
        <v>0.08</v>
      </c>
      <c r="V56" s="6">
        <v>0.35</v>
      </c>
      <c r="W56">
        <v>0</v>
      </c>
      <c r="X56">
        <v>0</v>
      </c>
      <c r="Y56">
        <v>98.009999999999991</v>
      </c>
    </row>
    <row r="57" spans="1:27" hidden="1" x14ac:dyDescent="0.25">
      <c r="A57" t="s">
        <v>66</v>
      </c>
      <c r="B57" t="s">
        <v>90</v>
      </c>
      <c r="C57">
        <v>6.8186245860120788E-3</v>
      </c>
      <c r="D57">
        <v>0.60393532047535559</v>
      </c>
      <c r="E57">
        <v>1.7395626242544732E-2</v>
      </c>
      <c r="F57">
        <v>1.1290322580645161E-2</v>
      </c>
      <c r="G57">
        <f>O57/P57</f>
        <v>0.20494699646643108</v>
      </c>
      <c r="H57">
        <v>0</v>
      </c>
      <c r="I57" t="s">
        <v>93</v>
      </c>
      <c r="J57" t="s">
        <v>97</v>
      </c>
      <c r="K57">
        <v>51.33</v>
      </c>
      <c r="L57">
        <v>5.68</v>
      </c>
      <c r="M57">
        <v>0.35</v>
      </c>
      <c r="N57">
        <v>0</v>
      </c>
      <c r="O57">
        <v>1.1599999999999999</v>
      </c>
      <c r="P57">
        <v>5.66</v>
      </c>
      <c r="Q57">
        <v>0</v>
      </c>
      <c r="R57">
        <v>2.72</v>
      </c>
      <c r="S57">
        <v>20.12</v>
      </c>
      <c r="T57">
        <v>10.88</v>
      </c>
      <c r="U57">
        <v>0</v>
      </c>
      <c r="V57">
        <v>0</v>
      </c>
      <c r="W57">
        <v>0</v>
      </c>
      <c r="X57">
        <v>0</v>
      </c>
      <c r="Y57">
        <v>97.899999999999991</v>
      </c>
      <c r="Z57">
        <f>S57+T57</f>
        <v>31</v>
      </c>
      <c r="AA57">
        <f>P57-O57</f>
        <v>4.5</v>
      </c>
    </row>
    <row r="58" spans="1:27" hidden="1" x14ac:dyDescent="0.25">
      <c r="A58" t="s">
        <v>67</v>
      </c>
      <c r="B58" t="s">
        <v>90</v>
      </c>
      <c r="C58">
        <v>3.8190364277320798E-3</v>
      </c>
      <c r="D58">
        <v>0.31110458284371328</v>
      </c>
      <c r="E58">
        <v>1.516919486581097E-2</v>
      </c>
      <c r="F58">
        <v>1.227573182247403E-2</v>
      </c>
      <c r="G58">
        <f>O58/P58</f>
        <v>0.21276595744680851</v>
      </c>
      <c r="H58">
        <v>0</v>
      </c>
      <c r="I58" t="s">
        <v>93</v>
      </c>
      <c r="J58" t="s">
        <v>97</v>
      </c>
      <c r="K58">
        <v>68.08</v>
      </c>
      <c r="L58">
        <v>0</v>
      </c>
      <c r="M58">
        <v>0.26</v>
      </c>
      <c r="N58">
        <v>1.34</v>
      </c>
      <c r="O58">
        <v>1</v>
      </c>
      <c r="P58">
        <v>4.7</v>
      </c>
      <c r="Q58">
        <v>0.41</v>
      </c>
      <c r="R58">
        <v>0.33</v>
      </c>
      <c r="S58">
        <v>17.14</v>
      </c>
      <c r="T58">
        <v>4.04</v>
      </c>
      <c r="U58">
        <v>1.04</v>
      </c>
      <c r="V58">
        <v>0.12</v>
      </c>
      <c r="W58">
        <v>0.23</v>
      </c>
      <c r="X58">
        <v>0</v>
      </c>
      <c r="Y58">
        <v>98.690000000000026</v>
      </c>
      <c r="Z58">
        <f>S58+T58</f>
        <v>21.18</v>
      </c>
      <c r="AA58">
        <f>P58-O58</f>
        <v>3.7</v>
      </c>
    </row>
    <row r="59" spans="1:27" hidden="1" x14ac:dyDescent="0.25">
      <c r="A59" t="s">
        <v>68</v>
      </c>
      <c r="B59" t="s">
        <v>90</v>
      </c>
      <c r="C59">
        <v>0</v>
      </c>
      <c r="D59">
        <v>0.5361591373861313</v>
      </c>
      <c r="E59">
        <v>0</v>
      </c>
      <c r="F59">
        <v>0</v>
      </c>
      <c r="G59">
        <f>O59/P59</f>
        <v>0.5</v>
      </c>
      <c r="H59">
        <v>0</v>
      </c>
      <c r="I59" t="s">
        <v>93</v>
      </c>
      <c r="J59" t="s">
        <v>100</v>
      </c>
      <c r="K59">
        <v>53.79</v>
      </c>
      <c r="L59">
        <v>7.92</v>
      </c>
      <c r="M59">
        <v>0</v>
      </c>
      <c r="N59">
        <v>0.5</v>
      </c>
      <c r="O59" s="5">
        <v>0.71</v>
      </c>
      <c r="P59" s="5">
        <v>1.42</v>
      </c>
      <c r="Q59">
        <v>0</v>
      </c>
      <c r="R59">
        <v>2.99</v>
      </c>
      <c r="S59" s="5">
        <v>16.98</v>
      </c>
      <c r="T59">
        <v>11.86</v>
      </c>
      <c r="U59">
        <v>0</v>
      </c>
      <c r="V59" s="6">
        <v>0.33</v>
      </c>
      <c r="W59">
        <v>0</v>
      </c>
      <c r="X59">
        <v>0</v>
      </c>
      <c r="Y59">
        <v>96.5</v>
      </c>
    </row>
    <row r="60" spans="1:27" x14ac:dyDescent="0.25">
      <c r="A60" t="s">
        <v>69</v>
      </c>
      <c r="B60" t="s">
        <v>90</v>
      </c>
      <c r="C60">
        <v>6.0003750234389657E-3</v>
      </c>
      <c r="D60">
        <v>0.43165197824864049</v>
      </c>
      <c r="E60">
        <v>2.0369191597708461E-2</v>
      </c>
      <c r="F60">
        <v>1.390095569070374E-2</v>
      </c>
      <c r="G60">
        <f>O60/P60</f>
        <v>0.11282051282051282</v>
      </c>
      <c r="H60">
        <v>1</v>
      </c>
      <c r="I60" t="s">
        <v>93</v>
      </c>
      <c r="J60">
        <v>0</v>
      </c>
      <c r="K60">
        <v>53.33</v>
      </c>
      <c r="L60">
        <v>0.8</v>
      </c>
      <c r="M60">
        <v>0.32</v>
      </c>
      <c r="N60">
        <v>2.82</v>
      </c>
      <c r="O60" s="5">
        <v>1.54</v>
      </c>
      <c r="P60" s="5">
        <v>13.65</v>
      </c>
      <c r="Q60">
        <v>1.03</v>
      </c>
      <c r="R60">
        <v>0</v>
      </c>
      <c r="S60" s="5">
        <v>15.71</v>
      </c>
      <c r="T60">
        <v>7.31</v>
      </c>
      <c r="U60">
        <v>1.1000000000000001</v>
      </c>
      <c r="V60" s="6">
        <v>0.25</v>
      </c>
      <c r="W60">
        <v>1.31</v>
      </c>
      <c r="X60">
        <v>0</v>
      </c>
      <c r="Y60">
        <v>99.169999999999987</v>
      </c>
    </row>
    <row r="61" spans="1:27" hidden="1" x14ac:dyDescent="0.25">
      <c r="A61" t="s">
        <v>27</v>
      </c>
      <c r="B61" t="s">
        <v>90</v>
      </c>
      <c r="C61">
        <v>5.6266977105161034E-3</v>
      </c>
      <c r="D61">
        <v>0.67190531625921601</v>
      </c>
      <c r="E61">
        <v>1.1417322834645669E-2</v>
      </c>
      <c r="F61">
        <v>8.3742419867167198E-3</v>
      </c>
      <c r="G61">
        <f>O61/P61</f>
        <v>0.19934640522875816</v>
      </c>
      <c r="H61">
        <v>0</v>
      </c>
      <c r="I61" t="s">
        <v>92</v>
      </c>
      <c r="J61" t="s">
        <v>97</v>
      </c>
      <c r="K61">
        <v>51.54</v>
      </c>
      <c r="L61">
        <v>4.66</v>
      </c>
      <c r="M61">
        <v>0.28999999999999998</v>
      </c>
      <c r="N61">
        <v>0.87</v>
      </c>
      <c r="O61">
        <v>0.61</v>
      </c>
      <c r="P61">
        <v>3.06</v>
      </c>
      <c r="Q61">
        <v>0</v>
      </c>
      <c r="R61">
        <v>0.65</v>
      </c>
      <c r="S61">
        <v>25.4</v>
      </c>
      <c r="T61">
        <v>9.23</v>
      </c>
      <c r="U61">
        <v>0.1</v>
      </c>
      <c r="V61">
        <v>0.85</v>
      </c>
      <c r="W61">
        <v>0</v>
      </c>
      <c r="X61">
        <v>0</v>
      </c>
      <c r="Y61">
        <v>97.259999999999991</v>
      </c>
      <c r="Z61">
        <f>S61+T61</f>
        <v>34.629999999999995</v>
      </c>
      <c r="AA61">
        <f>P61-O61</f>
        <v>2.4500000000000002</v>
      </c>
    </row>
    <row r="62" spans="1:27" s="3" customFormat="1" hidden="1" x14ac:dyDescent="0.25">
      <c r="A62" t="s">
        <v>70</v>
      </c>
      <c r="B62" t="s">
        <v>90</v>
      </c>
      <c r="C62">
        <v>1.727929626138863E-3</v>
      </c>
      <c r="D62">
        <v>0.35579641847313848</v>
      </c>
      <c r="E62">
        <v>8.0527086383601759E-3</v>
      </c>
      <c r="F62">
        <v>4.8565121412803532E-3</v>
      </c>
      <c r="G62">
        <f>O62/P62</f>
        <v>0.18811881188118812</v>
      </c>
      <c r="H62">
        <v>0</v>
      </c>
      <c r="I62" t="s">
        <v>93</v>
      </c>
      <c r="J62" t="s">
        <v>97</v>
      </c>
      <c r="K62">
        <v>63.66</v>
      </c>
      <c r="L62">
        <v>3.04</v>
      </c>
      <c r="M62">
        <v>0.11</v>
      </c>
      <c r="N62">
        <v>0.78</v>
      </c>
      <c r="O62">
        <v>1.1399999999999999</v>
      </c>
      <c r="P62">
        <v>6.06</v>
      </c>
      <c r="Q62">
        <v>0</v>
      </c>
      <c r="R62">
        <v>0.54</v>
      </c>
      <c r="S62">
        <v>13.66</v>
      </c>
      <c r="T62">
        <v>8.99</v>
      </c>
      <c r="U62">
        <v>0</v>
      </c>
      <c r="V62">
        <v>0.27</v>
      </c>
      <c r="W62">
        <v>0</v>
      </c>
      <c r="X62">
        <v>0</v>
      </c>
      <c r="Y62">
        <v>98.25</v>
      </c>
      <c r="Z62">
        <f>S62+T62</f>
        <v>22.65</v>
      </c>
      <c r="AA62">
        <f>P62-O62</f>
        <v>4.92</v>
      </c>
    </row>
    <row r="63" spans="1:27" hidden="1" x14ac:dyDescent="0.25">
      <c r="A63" t="s">
        <v>26</v>
      </c>
      <c r="B63" t="s">
        <v>90</v>
      </c>
      <c r="C63">
        <v>0</v>
      </c>
      <c r="D63">
        <v>1.733562930494678</v>
      </c>
      <c r="E63">
        <v>0</v>
      </c>
      <c r="F63">
        <v>0</v>
      </c>
      <c r="G63">
        <f>O63/P63</f>
        <v>0</v>
      </c>
      <c r="H63">
        <v>0</v>
      </c>
      <c r="I63" t="s">
        <v>92</v>
      </c>
      <c r="J63" t="s">
        <v>96</v>
      </c>
      <c r="K63">
        <v>31.94</v>
      </c>
      <c r="L63">
        <v>0</v>
      </c>
      <c r="M63">
        <v>0</v>
      </c>
      <c r="N63">
        <v>0.47</v>
      </c>
      <c r="O63">
        <v>0</v>
      </c>
      <c r="P63">
        <v>1.59</v>
      </c>
      <c r="Q63">
        <v>0</v>
      </c>
      <c r="R63">
        <v>8.4600000000000009</v>
      </c>
      <c r="S63">
        <v>29.14</v>
      </c>
      <c r="T63">
        <v>26.23</v>
      </c>
      <c r="U63">
        <v>0.14000000000000001</v>
      </c>
      <c r="V63">
        <v>0.91</v>
      </c>
      <c r="W63">
        <v>0</v>
      </c>
      <c r="X63">
        <v>0</v>
      </c>
      <c r="Y63">
        <v>98.88000000000001</v>
      </c>
      <c r="Z63">
        <f>S63+T63</f>
        <v>55.370000000000005</v>
      </c>
      <c r="AA63">
        <f>P63-O63</f>
        <v>1.59</v>
      </c>
    </row>
    <row r="64" spans="1:27" hidden="1" x14ac:dyDescent="0.25">
      <c r="A64" t="s">
        <v>71</v>
      </c>
      <c r="B64" t="s">
        <v>90</v>
      </c>
      <c r="C64">
        <v>3.2927230819888051E-3</v>
      </c>
      <c r="D64">
        <v>0.31000987816924591</v>
      </c>
      <c r="E64">
        <v>1.4695077149155029E-2</v>
      </c>
      <c r="F64">
        <v>1.0621348911311741E-2</v>
      </c>
      <c r="G64">
        <f>O64/P64</f>
        <v>0</v>
      </c>
      <c r="H64">
        <v>0</v>
      </c>
      <c r="I64" t="s">
        <v>93</v>
      </c>
      <c r="J64" t="s">
        <v>97</v>
      </c>
      <c r="K64">
        <v>60.74</v>
      </c>
      <c r="L64">
        <v>3.06</v>
      </c>
      <c r="M64">
        <v>0.2</v>
      </c>
      <c r="N64">
        <v>2.14</v>
      </c>
      <c r="O64">
        <v>0</v>
      </c>
      <c r="P64">
        <v>12.69</v>
      </c>
      <c r="Q64">
        <v>0.77</v>
      </c>
      <c r="R64">
        <v>0.43</v>
      </c>
      <c r="S64">
        <v>13.61</v>
      </c>
      <c r="T64">
        <v>5.22</v>
      </c>
      <c r="U64">
        <v>0</v>
      </c>
      <c r="V64">
        <v>0.26</v>
      </c>
      <c r="W64">
        <v>0</v>
      </c>
      <c r="X64">
        <v>0</v>
      </c>
      <c r="Y64">
        <v>99.12</v>
      </c>
      <c r="Z64">
        <f>S64+T64</f>
        <v>18.829999999999998</v>
      </c>
      <c r="AA64">
        <f>P64-O64</f>
        <v>12.69</v>
      </c>
    </row>
    <row r="65" spans="1:25" hidden="1" x14ac:dyDescent="0.25">
      <c r="A65" t="s">
        <v>84</v>
      </c>
      <c r="B65" t="s">
        <v>91</v>
      </c>
      <c r="C65">
        <v>0</v>
      </c>
      <c r="D65">
        <v>0</v>
      </c>
      <c r="E65">
        <v>0</v>
      </c>
      <c r="F65">
        <v>0</v>
      </c>
      <c r="G65">
        <f>O65/P65</f>
        <v>0</v>
      </c>
      <c r="H65">
        <v>1</v>
      </c>
      <c r="I65" t="s">
        <v>93</v>
      </c>
      <c r="J65" t="s">
        <v>100</v>
      </c>
      <c r="K65">
        <v>92.63</v>
      </c>
      <c r="L65">
        <v>0</v>
      </c>
      <c r="M65">
        <v>0</v>
      </c>
      <c r="N65">
        <v>1.07</v>
      </c>
      <c r="O65">
        <v>0</v>
      </c>
      <c r="P65">
        <v>1.98</v>
      </c>
      <c r="Q65">
        <v>0.17</v>
      </c>
      <c r="R65">
        <v>3.24</v>
      </c>
      <c r="S65">
        <v>0</v>
      </c>
      <c r="T65">
        <v>0</v>
      </c>
      <c r="U65">
        <v>0.61</v>
      </c>
      <c r="V65">
        <v>0</v>
      </c>
      <c r="W65">
        <v>0</v>
      </c>
      <c r="X65">
        <v>0</v>
      </c>
      <c r="Y65">
        <v>99.699999999999989</v>
      </c>
    </row>
    <row r="66" spans="1:25" hidden="1" x14ac:dyDescent="0.25">
      <c r="A66" t="s">
        <v>86</v>
      </c>
      <c r="B66" t="s">
        <v>91</v>
      </c>
      <c r="C66">
        <v>6.2092191117659439E-3</v>
      </c>
      <c r="D66">
        <v>0</v>
      </c>
      <c r="E66">
        <v>0</v>
      </c>
      <c r="F66">
        <v>0</v>
      </c>
      <c r="G66">
        <f>O66/P66</f>
        <v>0</v>
      </c>
      <c r="H66">
        <v>1</v>
      </c>
      <c r="I66" t="s">
        <v>93</v>
      </c>
      <c r="J66" t="s">
        <v>100</v>
      </c>
      <c r="K66">
        <v>95.02</v>
      </c>
      <c r="L66">
        <v>0</v>
      </c>
      <c r="M66">
        <v>0.59</v>
      </c>
      <c r="N66">
        <v>0.62</v>
      </c>
      <c r="O66">
        <v>0</v>
      </c>
      <c r="P66">
        <v>1.32</v>
      </c>
      <c r="Q66">
        <v>0.32</v>
      </c>
      <c r="R66">
        <v>1.55</v>
      </c>
      <c r="S66">
        <v>0</v>
      </c>
      <c r="T66">
        <v>0</v>
      </c>
      <c r="U66">
        <v>0.35</v>
      </c>
      <c r="V66">
        <v>0</v>
      </c>
      <c r="W66">
        <v>0</v>
      </c>
      <c r="X66">
        <v>0</v>
      </c>
      <c r="Y66">
        <v>99.769999999999982</v>
      </c>
    </row>
    <row r="67" spans="1:25" hidden="1" x14ac:dyDescent="0.25">
      <c r="A67" t="s">
        <v>88</v>
      </c>
      <c r="B67" t="s">
        <v>91</v>
      </c>
      <c r="C67">
        <v>1.0711634319652139E-2</v>
      </c>
      <c r="D67">
        <v>0</v>
      </c>
      <c r="E67">
        <v>0</v>
      </c>
      <c r="F67">
        <v>0</v>
      </c>
      <c r="G67">
        <f>O67/P67</f>
        <v>0</v>
      </c>
      <c r="H67">
        <v>1</v>
      </c>
      <c r="I67" t="s">
        <v>93</v>
      </c>
      <c r="J67" t="s">
        <v>100</v>
      </c>
      <c r="K67">
        <v>94.29</v>
      </c>
      <c r="L67">
        <v>0</v>
      </c>
      <c r="M67">
        <v>1.01</v>
      </c>
      <c r="N67">
        <v>0.72</v>
      </c>
      <c r="O67">
        <v>0</v>
      </c>
      <c r="P67">
        <v>1.46</v>
      </c>
      <c r="Q67">
        <v>0.28999999999999998</v>
      </c>
      <c r="R67">
        <v>1.65</v>
      </c>
      <c r="S67">
        <v>0</v>
      </c>
      <c r="T67">
        <v>0</v>
      </c>
      <c r="U67">
        <v>0.15</v>
      </c>
      <c r="V67">
        <v>0</v>
      </c>
      <c r="W67">
        <v>0</v>
      </c>
      <c r="X67">
        <v>0</v>
      </c>
      <c r="Y67">
        <v>99.570000000000022</v>
      </c>
    </row>
    <row r="68" spans="1:25" hidden="1" x14ac:dyDescent="0.25">
      <c r="A68" t="s">
        <v>89</v>
      </c>
      <c r="B68" t="s">
        <v>91</v>
      </c>
      <c r="C68">
        <v>9.5070786400744036E-3</v>
      </c>
      <c r="D68">
        <v>0</v>
      </c>
      <c r="E68">
        <v>0</v>
      </c>
      <c r="F68">
        <v>0</v>
      </c>
      <c r="G68">
        <f>O68/P68</f>
        <v>0</v>
      </c>
      <c r="H68">
        <v>1</v>
      </c>
      <c r="I68" t="s">
        <v>93</v>
      </c>
      <c r="J68" t="s">
        <v>100</v>
      </c>
      <c r="K68">
        <v>96.77</v>
      </c>
      <c r="L68">
        <v>0</v>
      </c>
      <c r="M68">
        <v>0.92</v>
      </c>
      <c r="N68">
        <v>0.21</v>
      </c>
      <c r="O68">
        <v>0</v>
      </c>
      <c r="P68">
        <v>0.81</v>
      </c>
      <c r="Q68">
        <v>0.26</v>
      </c>
      <c r="R68">
        <v>0.84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99.81</v>
      </c>
    </row>
  </sheetData>
  <autoFilter ref="A1:AA70" xr:uid="{00000000-0001-0000-0000-000000000000}">
    <filterColumn colId="1">
      <filters blank="1">
        <filter val="铅钡"/>
      </filters>
    </filterColumn>
    <filterColumn colId="7">
      <filters blank="1">
        <filter val="1"/>
      </filters>
    </filterColumn>
    <sortState xmlns:xlrd2="http://schemas.microsoft.com/office/spreadsheetml/2017/richdata2" ref="A3:AA70">
      <sortCondition descending="1" ref="S1:S70"/>
    </sortState>
  </autoFilter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deng'yu'hai</cp:lastModifiedBy>
  <dcterms:created xsi:type="dcterms:W3CDTF">2022-09-18T07:00:32Z</dcterms:created>
  <dcterms:modified xsi:type="dcterms:W3CDTF">2022-09-18T07:52:31Z</dcterms:modified>
</cp:coreProperties>
</file>