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zam.DESKTOP-AASMIG6.000\Desktop\تحليل عوامل تسرب الطلاب\الشغل\‏‏data - نسخة\"/>
    </mc:Choice>
  </mc:AlternateContent>
  <xr:revisionPtr revIDLastSave="0" documentId="13_ncr:1_{80ED65D8-64CD-48BD-8E17-07C1D6DE82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ropout student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C4" i="4"/>
  <c r="F4" i="4" s="1"/>
  <c r="B5" i="4"/>
  <c r="C5" i="4"/>
  <c r="F5" i="4"/>
  <c r="B6" i="4"/>
  <c r="C6" i="4"/>
  <c r="B7" i="4"/>
  <c r="F7" i="4"/>
  <c r="B8" i="4"/>
  <c r="F8" i="4" s="1"/>
  <c r="B9" i="4"/>
  <c r="C9" i="4"/>
  <c r="B10" i="4"/>
  <c r="F10" i="4"/>
  <c r="D11" i="4"/>
  <c r="E11" i="4"/>
  <c r="F9" i="4" l="1"/>
  <c r="C11" i="4"/>
  <c r="B11" i="4"/>
  <c r="F11" i="4" s="1"/>
  <c r="F6" i="4"/>
</calcChain>
</file>

<file path=xl/sharedStrings.xml><?xml version="1.0" encoding="utf-8"?>
<sst xmlns="http://schemas.openxmlformats.org/spreadsheetml/2006/main" count="16" uniqueCount="16">
  <si>
    <t>Faculty</t>
  </si>
  <si>
    <t>Human Medicine</t>
  </si>
  <si>
    <t>Dentistry</t>
  </si>
  <si>
    <t>Engineering</t>
  </si>
  <si>
    <t>Science</t>
  </si>
  <si>
    <t>Management sciences</t>
  </si>
  <si>
    <t>Literature</t>
  </si>
  <si>
    <t>Law</t>
  </si>
  <si>
    <t>Agriculture</t>
  </si>
  <si>
    <t>Education_IBB</t>
  </si>
  <si>
    <t>2017/2018</t>
  </si>
  <si>
    <t>2018/2019</t>
  </si>
  <si>
    <t>2019/2020</t>
  </si>
  <si>
    <t>2020/2021</t>
  </si>
  <si>
    <t>Total_Years</t>
  </si>
  <si>
    <t>Total_Faculty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</si>
</sst>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Dropout students</a:t>
            </a:r>
            <a:endParaRPr lang="ar-YE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'Dropout students'!$A$2</c:f>
              <c:strCache>
                <c:ptCount val="1"/>
                <c:pt idx="0">
                  <c:v>Human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students'!$B$2:$F$2</c:f>
              <c:numCache>
                <c:formatCode>General</c:formatCode>
                <c:ptCount val="5"/>
                <c:pt idx="0">
                  <c:v>13</c:v>
                </c:pt>
                <c:pt idx="1">
                  <c:v>24</c:v>
                </c:pt>
                <c:pt idx="2">
                  <c:v>32</c:v>
                </c:pt>
                <c:pt idx="3">
                  <c:v>24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DA2-A001-E9732D25AE34}"/>
            </c:ext>
          </c:extLst>
        </c:ser>
        <c:ser>
          <c:idx val="1"/>
          <c:order val="1"/>
          <c:tx>
            <c:strRef>
              <c:f>'Dropout students'!$A$3</c:f>
              <c:strCache>
                <c:ptCount val="1"/>
                <c:pt idx="0">
                  <c:v>Dentistry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students'!$B$3:$F$3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F-4DA2-A001-E9732D25AE34}"/>
            </c:ext>
          </c:extLst>
        </c:ser>
        <c:ser>
          <c:idx val="2"/>
          <c:order val="2"/>
          <c:tx>
            <c:strRef>
              <c:f>'Dropout students'!$A$4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students'!$B$4:$F$4</c:f>
              <c:numCache>
                <c:formatCode>General</c:formatCode>
                <c:ptCount val="5"/>
                <c:pt idx="0">
                  <c:v>31</c:v>
                </c:pt>
                <c:pt idx="1">
                  <c:v>42</c:v>
                </c:pt>
                <c:pt idx="2">
                  <c:v>52</c:v>
                </c:pt>
                <c:pt idx="3">
                  <c:v>30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F-4DA2-A001-E9732D25AE34}"/>
            </c:ext>
          </c:extLst>
        </c:ser>
        <c:ser>
          <c:idx val="3"/>
          <c:order val="3"/>
          <c:tx>
            <c:strRef>
              <c:f>'Dropout students'!$A$5</c:f>
              <c:strCache>
                <c:ptCount val="1"/>
                <c:pt idx="0">
                  <c:v>Management sciences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students'!$B$5:$F$5</c:f>
              <c:numCache>
                <c:formatCode>General</c:formatCode>
                <c:ptCount val="5"/>
                <c:pt idx="0">
                  <c:v>254</c:v>
                </c:pt>
                <c:pt idx="1">
                  <c:v>176</c:v>
                </c:pt>
                <c:pt idx="2">
                  <c:v>111</c:v>
                </c:pt>
                <c:pt idx="3">
                  <c:v>39</c:v>
                </c:pt>
                <c:pt idx="4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F-4DA2-A001-E9732D25AE34}"/>
            </c:ext>
          </c:extLst>
        </c:ser>
        <c:ser>
          <c:idx val="4"/>
          <c:order val="4"/>
          <c:tx>
            <c:strRef>
              <c:f>'Dropout students'!$A$6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students'!$B$6:$F$6</c:f>
              <c:numCache>
                <c:formatCode>General</c:formatCode>
                <c:ptCount val="5"/>
                <c:pt idx="0">
                  <c:v>149</c:v>
                </c:pt>
                <c:pt idx="1">
                  <c:v>144</c:v>
                </c:pt>
                <c:pt idx="2">
                  <c:v>95</c:v>
                </c:pt>
                <c:pt idx="3">
                  <c:v>65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A2-A001-E9732D25AE34}"/>
            </c:ext>
          </c:extLst>
        </c:ser>
        <c:ser>
          <c:idx val="5"/>
          <c:order val="5"/>
          <c:tx>
            <c:strRef>
              <c:f>'Dropout students'!$A$7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students'!$B$7:$F$7</c:f>
              <c:numCache>
                <c:formatCode>General</c:formatCode>
                <c:ptCount val="5"/>
                <c:pt idx="0">
                  <c:v>92</c:v>
                </c:pt>
                <c:pt idx="1">
                  <c:v>28</c:v>
                </c:pt>
                <c:pt idx="2">
                  <c:v>30</c:v>
                </c:pt>
                <c:pt idx="3">
                  <c:v>16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6F-4DA2-A001-E9732D25AE34}"/>
            </c:ext>
          </c:extLst>
        </c:ser>
        <c:ser>
          <c:idx val="6"/>
          <c:order val="6"/>
          <c:tx>
            <c:strRef>
              <c:f>'Dropout students'!$A$8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students'!$B$8:$F$8</c:f>
              <c:numCache>
                <c:formatCode>General</c:formatCode>
                <c:ptCount val="5"/>
                <c:pt idx="0">
                  <c:v>66</c:v>
                </c:pt>
                <c:pt idx="1">
                  <c:v>56</c:v>
                </c:pt>
                <c:pt idx="2">
                  <c:v>56</c:v>
                </c:pt>
                <c:pt idx="3">
                  <c:v>28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6F-4DA2-A001-E9732D25AE34}"/>
            </c:ext>
          </c:extLst>
        </c:ser>
        <c:ser>
          <c:idx val="7"/>
          <c:order val="7"/>
          <c:tx>
            <c:strRef>
              <c:f>'Dropout students'!$A$9</c:f>
              <c:strCache>
                <c:ptCount val="1"/>
                <c:pt idx="0">
                  <c:v>Education_IBB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students'!$B$9:$F$9</c:f>
              <c:numCache>
                <c:formatCode>General</c:formatCode>
                <c:ptCount val="5"/>
                <c:pt idx="0">
                  <c:v>80</c:v>
                </c:pt>
                <c:pt idx="1">
                  <c:v>97</c:v>
                </c:pt>
                <c:pt idx="2">
                  <c:v>35</c:v>
                </c:pt>
                <c:pt idx="3">
                  <c:v>16</c:v>
                </c:pt>
                <c:pt idx="4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6F-4DA2-A001-E9732D25AE34}"/>
            </c:ext>
          </c:extLst>
        </c:ser>
        <c:ser>
          <c:idx val="8"/>
          <c:order val="8"/>
          <c:tx>
            <c:strRef>
              <c:f>'Dropout students'!$A$10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students'!$B$10:$F$10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5</c:v>
                </c:pt>
                <c:pt idx="3">
                  <c:v>8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6F-4DA2-A001-E9732D25AE34}"/>
            </c:ext>
          </c:extLst>
        </c:ser>
        <c:ser>
          <c:idx val="9"/>
          <c:order val="9"/>
          <c:tx>
            <c:strRef>
              <c:f>'Dropout students'!$A$11</c:f>
              <c:strCache>
                <c:ptCount val="1"/>
                <c:pt idx="0">
                  <c:v>Total_Years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'Dropout students'!$B$1:$F$1</c:f>
              <c:strCache>
                <c:ptCount val="5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Total_Faculty</c:v>
                </c:pt>
              </c:strCache>
            </c:strRef>
          </c:cat>
          <c:val>
            <c:numRef>
              <c:f>'Dropout students'!$B$11:$F$11</c:f>
              <c:numCache>
                <c:formatCode>General</c:formatCode>
                <c:ptCount val="5"/>
                <c:pt idx="0">
                  <c:v>714</c:v>
                </c:pt>
                <c:pt idx="1">
                  <c:v>604</c:v>
                </c:pt>
                <c:pt idx="2">
                  <c:v>421</c:v>
                </c:pt>
                <c:pt idx="3">
                  <c:v>233</c:v>
                </c:pt>
                <c:pt idx="4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6F-4DA2-A001-E9732D25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88320"/>
        <c:axId val="718083776"/>
      </c:barChart>
      <c:catAx>
        <c:axId val="6212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3776"/>
        <c:crosses val="autoZero"/>
        <c:auto val="1"/>
        <c:lblAlgn val="ctr"/>
        <c:lblOffset val="100"/>
        <c:noMultiLvlLbl val="0"/>
      </c:catAx>
      <c:valAx>
        <c:axId val="7180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454025</xdr:colOff>
      <xdr:row>0</xdr:row>
      <xdr:rowOff>0</xdr:rowOff>
    </xdr:from>
    <xdr:to>
      <xdr:col>15</xdr:col>
      <xdr:colOff>149225</xdr:colOff>
      <xdr:row>11</xdr:row>
      <xdr:rowOff>6350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ACCDD64-BC52-93BC-E1F3-4B1FF8E4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tabSelected="1" workbookViewId="0">
      <selection activeCell="B17" sqref="B17"/>
    </sheetView>
  </sheetViews>
  <sheetFormatPr defaultRowHeight="14.5" x14ac:dyDescent="0.35"/>
  <cols>
    <col min="1" max="1" width="19.36328125" style="1" bestFit="1" customWidth="1"/>
    <col min="2" max="5" width="9.6328125" style="1" bestFit="1" customWidth="1"/>
    <col min="6" max="6" width="11.81640625" style="1" bestFit="1" customWidth="1"/>
    <col min="7" max="16384" width="8.7265625" style="1"/>
  </cols>
  <sheetData>
    <row r="1" spans="1:11" x14ac:dyDescent="0.3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15</v>
      </c>
    </row>
    <row r="2" spans="1:11" x14ac:dyDescent="0.35">
      <c r="A2" s="1" t="s">
        <v>1</v>
      </c>
      <c r="B2" s="1">
        <v>13</v>
      </c>
      <c r="C2" s="1">
        <v>24</v>
      </c>
      <c r="D2" s="1">
        <v>32</v>
      </c>
      <c r="E2" s="1">
        <v>24</v>
      </c>
      <c r="F2" s="1">
        <f>SUM(B2:E2)</f>
        <v>93</v>
      </c>
      <c r="H2"/>
      <c r="I2"/>
      <c r="J2"/>
      <c r="K2"/>
    </row>
    <row r="3" spans="1:11" x14ac:dyDescent="0.35">
      <c r="A3" s="1" t="s">
        <v>2</v>
      </c>
      <c r="B3" s="1">
        <v>7</v>
      </c>
      <c r="C3" s="1">
        <v>20</v>
      </c>
      <c r="D3" s="1">
        <v>5</v>
      </c>
      <c r="E3" s="1">
        <v>7</v>
      </c>
      <c r="F3" s="1">
        <f t="shared" ref="F3:F11" si="0">SUM(B3:E3)</f>
        <v>39</v>
      </c>
      <c r="H3"/>
      <c r="I3"/>
      <c r="J3"/>
      <c r="K3"/>
    </row>
    <row r="4" spans="1:11" x14ac:dyDescent="0.35">
      <c r="A4" s="1" t="s">
        <v>3</v>
      </c>
      <c r="B4" s="1">
        <v>31</v>
      </c>
      <c r="C4" s="1">
        <f>9+33</f>
        <v>42</v>
      </c>
      <c r="D4" s="1">
        <v>52</v>
      </c>
      <c r="E4" s="1">
        <v>30</v>
      </c>
      <c r="F4" s="1">
        <f t="shared" si="0"/>
        <v>155</v>
      </c>
      <c r="H4"/>
      <c r="I4"/>
      <c r="J4"/>
      <c r="K4"/>
    </row>
    <row r="5" spans="1:11" x14ac:dyDescent="0.35">
      <c r="A5" s="1" t="s">
        <v>5</v>
      </c>
      <c r="B5" s="1">
        <f>36+218</f>
        <v>254</v>
      </c>
      <c r="C5" s="1">
        <f>23+153</f>
        <v>176</v>
      </c>
      <c r="D5" s="1">
        <v>111</v>
      </c>
      <c r="E5" s="1">
        <v>39</v>
      </c>
      <c r="F5" s="1">
        <f t="shared" si="0"/>
        <v>580</v>
      </c>
      <c r="H5"/>
      <c r="I5"/>
      <c r="J5"/>
      <c r="K5"/>
    </row>
    <row r="6" spans="1:11" x14ac:dyDescent="0.35">
      <c r="A6" s="1" t="s">
        <v>4</v>
      </c>
      <c r="B6" s="1">
        <f>39+110</f>
        <v>149</v>
      </c>
      <c r="C6" s="1">
        <f>12+132</f>
        <v>144</v>
      </c>
      <c r="D6" s="1">
        <v>95</v>
      </c>
      <c r="E6" s="1">
        <v>65</v>
      </c>
      <c r="F6" s="1">
        <f t="shared" si="0"/>
        <v>453</v>
      </c>
      <c r="H6"/>
      <c r="I6"/>
      <c r="J6"/>
      <c r="K6"/>
    </row>
    <row r="7" spans="1:11" x14ac:dyDescent="0.35">
      <c r="A7" s="1" t="s">
        <v>7</v>
      </c>
      <c r="B7" s="1">
        <f>6+86</f>
        <v>92</v>
      </c>
      <c r="C7" s="1">
        <v>28</v>
      </c>
      <c r="D7" s="1">
        <v>30</v>
      </c>
      <c r="E7" s="1">
        <v>16</v>
      </c>
      <c r="F7" s="1">
        <f t="shared" si="0"/>
        <v>166</v>
      </c>
      <c r="H7"/>
      <c r="I7"/>
      <c r="J7"/>
      <c r="K7"/>
    </row>
    <row r="8" spans="1:11" x14ac:dyDescent="0.35">
      <c r="A8" s="1" t="s">
        <v>6</v>
      </c>
      <c r="B8" s="1">
        <f>7+59</f>
        <v>66</v>
      </c>
      <c r="C8" s="1">
        <v>56</v>
      </c>
      <c r="D8" s="1">
        <v>56</v>
      </c>
      <c r="E8" s="1">
        <v>28</v>
      </c>
      <c r="F8" s="1">
        <f t="shared" si="0"/>
        <v>206</v>
      </c>
      <c r="H8"/>
      <c r="I8"/>
      <c r="J8"/>
      <c r="K8"/>
    </row>
    <row r="9" spans="1:11" x14ac:dyDescent="0.35">
      <c r="A9" s="1" t="s">
        <v>9</v>
      </c>
      <c r="B9" s="1">
        <f>28+52</f>
        <v>80</v>
      </c>
      <c r="C9" s="1">
        <f>15+82</f>
        <v>97</v>
      </c>
      <c r="D9" s="1">
        <v>35</v>
      </c>
      <c r="E9" s="1">
        <v>16</v>
      </c>
      <c r="F9" s="1">
        <f t="shared" si="0"/>
        <v>228</v>
      </c>
      <c r="H9"/>
      <c r="I9"/>
      <c r="J9"/>
      <c r="K9"/>
    </row>
    <row r="10" spans="1:11" x14ac:dyDescent="0.35">
      <c r="A10" s="1" t="s">
        <v>8</v>
      </c>
      <c r="B10" s="1">
        <f>4+18</f>
        <v>22</v>
      </c>
      <c r="C10" s="1">
        <v>17</v>
      </c>
      <c r="D10" s="1">
        <v>5</v>
      </c>
      <c r="E10" s="1">
        <v>8</v>
      </c>
      <c r="F10" s="1">
        <f t="shared" si="0"/>
        <v>52</v>
      </c>
      <c r="H10"/>
      <c r="I10"/>
      <c r="J10"/>
      <c r="K10"/>
    </row>
    <row r="11" spans="1:11" x14ac:dyDescent="0.35">
      <c r="A11" s="1" t="s">
        <v>14</v>
      </c>
      <c r="B11" s="1">
        <f>SUM(B2:B10)</f>
        <v>714</v>
      </c>
      <c r="C11" s="1">
        <f t="shared" ref="C11:E11" si="1">SUM(C2:C10)</f>
        <v>604</v>
      </c>
      <c r="D11" s="1">
        <f t="shared" si="1"/>
        <v>421</v>
      </c>
      <c r="E11" s="1">
        <f t="shared" si="1"/>
        <v>233</v>
      </c>
      <c r="F11" s="1">
        <f t="shared" si="0"/>
        <v>1972</v>
      </c>
      <c r="H11"/>
      <c r="I11"/>
      <c r="J11"/>
      <c r="K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Dropout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hezam</dc:creator>
  <cp:lastModifiedBy>HEZAM GAWBAH</cp:lastModifiedBy>
  <dcterms:created xsi:type="dcterms:W3CDTF">2023-11-20T16:08:33Z</dcterms:created>
  <dcterms:modified xsi:type="dcterms:W3CDTF">2024-04-13T15:49:48Z</dcterms:modified>
</cp:coreProperties>
</file>