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activeTab="2"/>
  </bookViews>
  <sheets>
    <sheet name="only_data" sheetId="1" r:id="rId1"/>
    <sheet name="Cg-Cg 2017-06-10" sheetId="3" r:id="rId2"/>
    <sheet name="bar plots Sc - Cg - SJM" sheetId="6" r:id="rId3"/>
    <sheet name="Cg-Cg 2017-07-06" sheetId="8" r:id="rId4"/>
    <sheet name="Cg-Cg 2017-06-10 and 07-06" sheetId="9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J2" i="1"/>
  <c r="J3" i="1"/>
  <c r="J4" i="1"/>
  <c r="J5" i="1"/>
  <c r="J6" i="1"/>
  <c r="J7" i="1"/>
  <c r="J8" i="1"/>
  <c r="J9" i="1"/>
  <c r="J10" i="1"/>
  <c r="J11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<sst xmlns="http://schemas.openxmlformats.org/spreadsheetml/2006/main" count="43" uniqueCount="36">
  <si>
    <t>GAC</t>
  </si>
  <si>
    <t>CGC</t>
  </si>
  <si>
    <t>CAG</t>
  </si>
  <si>
    <t>CAC</t>
  </si>
  <si>
    <t>CAT</t>
  </si>
  <si>
    <t>CTC</t>
  </si>
  <si>
    <t>AAC</t>
  </si>
  <si>
    <t>TAC</t>
  </si>
  <si>
    <t>CAA</t>
  </si>
  <si>
    <t>CCC</t>
  </si>
  <si>
    <t>ggCAC</t>
  </si>
  <si>
    <t>gtCAC</t>
  </si>
  <si>
    <t>gaCAC</t>
  </si>
  <si>
    <t>tgCAC</t>
  </si>
  <si>
    <t>ttCAC</t>
  </si>
  <si>
    <t>tcCAC</t>
  </si>
  <si>
    <t>taCAC</t>
  </si>
  <si>
    <t>cgCAC</t>
  </si>
  <si>
    <t>ctCAC</t>
  </si>
  <si>
    <t>ccCAC</t>
  </si>
  <si>
    <t>caCAC</t>
  </si>
  <si>
    <t>agCAC</t>
  </si>
  <si>
    <t>atCAC</t>
  </si>
  <si>
    <t>acCAC</t>
  </si>
  <si>
    <t>aaCAC</t>
  </si>
  <si>
    <t>log10</t>
  </si>
  <si>
    <t>S1 2017-06-10, Cg</t>
  </si>
  <si>
    <t>S2 2017-06-10, Cg</t>
  </si>
  <si>
    <t>nM Kd</t>
  </si>
  <si>
    <t>SJM 2007, ddG kcal/mole</t>
  </si>
  <si>
    <t xml:space="preserve">dG = RT ln Kd = </t>
  </si>
  <si>
    <t>kcal/mole</t>
  </si>
  <si>
    <t>nM</t>
  </si>
  <si>
    <t>bmax=</t>
  </si>
  <si>
    <t>S1 2017-07-06, Cg</t>
  </si>
  <si>
    <t>S2 2017-07-06, 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</si>
</sst>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20170522, Sc old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237400"/>
        <c:axId val="-2121076248"/>
      </c:barChart>
      <c:catAx>
        <c:axId val="-212023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76248"/>
        <c:crosses val="max"/>
        <c:auto val="1"/>
        <c:lblAlgn val="ctr"/>
        <c:lblOffset val="100"/>
        <c:noMultiLvlLbl val="0"/>
      </c:catAx>
      <c:valAx>
        <c:axId val="-2121076248"/>
        <c:scaling>
          <c:orientation val="maxMin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237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0560330271216098"/>
                  <c:y val="-0.0407407407407407"/>
                </c:manualLayout>
              </c:layout>
              <c:numFmt formatCode="General" sourceLinked="0"/>
            </c:trendlineLbl>
          </c:trendline>
          <c:xVal>
            <c:numRef>
              <c:f>only_data!$N$2:$N$26</c:f>
              <c:numCache>
                <c:formatCode>General</c:formatCode>
                <c:ptCount val="25"/>
                <c:pt idx="0">
                  <c:v>1024.545432327491</c:v>
                </c:pt>
                <c:pt idx="1">
                  <c:v>235.608736258839</c:v>
                </c:pt>
                <c:pt idx="2">
                  <c:v>630.9795697358285</c:v>
                </c:pt>
                <c:pt idx="3">
                  <c:v>17.08913352967074</c:v>
                </c:pt>
                <c:pt idx="4">
                  <c:v>119.0639874855996</c:v>
                </c:pt>
                <c:pt idx="5">
                  <c:v>148.8533430406054</c:v>
                </c:pt>
                <c:pt idx="6">
                  <c:v>177.2757158355655</c:v>
                </c:pt>
                <c:pt idx="7">
                  <c:v>686.8586579683892</c:v>
                </c:pt>
                <c:pt idx="8">
                  <c:v>1127.357359433192</c:v>
                </c:pt>
                <c:pt idx="9">
                  <c:v>131.5266761283175</c:v>
                </c:pt>
                <c:pt idx="10">
                  <c:v>14.67736189245156</c:v>
                </c:pt>
                <c:pt idx="11">
                  <c:v>23.96748445194739</c:v>
                </c:pt>
                <c:pt idx="12">
                  <c:v>17.56573279993581</c:v>
                </c:pt>
                <c:pt idx="13">
                  <c:v>18.02401660656553</c:v>
                </c:pt>
                <c:pt idx="14">
                  <c:v>74.5482994994015</c:v>
                </c:pt>
                <c:pt idx="15">
                  <c:v>30.35167788957885</c:v>
                </c:pt>
                <c:pt idx="16">
                  <c:v>41.09133096456228</c:v>
                </c:pt>
                <c:pt idx="17">
                  <c:v>13.81030694278888</c:v>
                </c:pt>
                <c:pt idx="18">
                  <c:v>34.48986371193058</c:v>
                </c:pt>
                <c:pt idx="19">
                  <c:v>17.64651066996118</c:v>
                </c:pt>
                <c:pt idx="20">
                  <c:v>21.23519044900788</c:v>
                </c:pt>
                <c:pt idx="21">
                  <c:v>13.59018788307196</c:v>
                </c:pt>
                <c:pt idx="22">
                  <c:v>34.91076987975255</c:v>
                </c:pt>
                <c:pt idx="23">
                  <c:v>20.16207943642873</c:v>
                </c:pt>
                <c:pt idx="24">
                  <c:v>19.6177379691624</c:v>
                </c:pt>
              </c:numCache>
            </c:numRef>
          </c:xVal>
          <c:yVal>
            <c:numRef>
              <c:f>only_data!$D$2:$D$26</c:f>
              <c:numCache>
                <c:formatCode>General</c:formatCode>
                <c:ptCount val="25"/>
                <c:pt idx="0">
                  <c:v>1277.344110626761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33.67787967941344</c:v>
                </c:pt>
                <c:pt idx="4">
                  <c:v>560.0137867677577</c:v>
                </c:pt>
                <c:pt idx="5">
                  <c:v>370.0742797128818</c:v>
                </c:pt>
                <c:pt idx="6">
                  <c:v>291.2821226641616</c:v>
                </c:pt>
                <c:pt idx="7">
                  <c:v>1047.732358255979</c:v>
                </c:pt>
                <c:pt idx="8">
                  <c:v>1252.658426525556</c:v>
                </c:pt>
                <c:pt idx="9">
                  <c:v>624.392862074328</c:v>
                </c:pt>
                <c:pt idx="10">
                  <c:v>33.15578719495736</c:v>
                </c:pt>
                <c:pt idx="11">
                  <c:v>56.73182520874449</c:v>
                </c:pt>
                <c:pt idx="12">
                  <c:v>43.64719447157398</c:v>
                </c:pt>
                <c:pt idx="13">
                  <c:v>47.83402737983633</c:v>
                </c:pt>
                <c:pt idx="14">
                  <c:v>188.0627335647711</c:v>
                </c:pt>
                <c:pt idx="15">
                  <c:v>78.23465296621668</c:v>
                </c:pt>
                <c:pt idx="16">
                  <c:v>108.1171633549386</c:v>
                </c:pt>
                <c:pt idx="17">
                  <c:v>37.06750977834125</c:v>
                </c:pt>
                <c:pt idx="18">
                  <c:v>128.9025999441199</c:v>
                </c:pt>
                <c:pt idx="19">
                  <c:v>48.79421459541784</c:v>
                </c:pt>
                <c:pt idx="20">
                  <c:v>63.54125575322884</c:v>
                </c:pt>
                <c:pt idx="21">
                  <c:v>30.86524837042219</c:v>
                </c:pt>
                <c:pt idx="22">
                  <c:v>70.47605025342062</c:v>
                </c:pt>
                <c:pt idx="23">
                  <c:v>49.3585840838252</c:v>
                </c:pt>
                <c:pt idx="24">
                  <c:v>47.17607217698783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31128"/>
        <c:axId val="-2101674632"/>
      </c:scatterChart>
      <c:valAx>
        <c:axId val="-214493112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20170706S1, Cg, nM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674632"/>
        <c:crosses val="autoZero"/>
        <c:crossBetween val="midCat"/>
      </c:valAx>
      <c:valAx>
        <c:axId val="-21016746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20170610S1, Cg, nM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31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0926171558100692"/>
                  <c:y val="-0.0173333333333333"/>
                </c:manualLayout>
              </c:layout>
              <c:numFmt formatCode="General" sourceLinked="0"/>
            </c:trendlineLbl>
          </c:trendline>
          <c:xVal>
            <c:numRef>
              <c:f>only_data!$N$2:$N$26</c:f>
              <c:numCache>
                <c:formatCode>General</c:formatCode>
                <c:ptCount val="25"/>
                <c:pt idx="0">
                  <c:v>1024.545432327491</c:v>
                </c:pt>
                <c:pt idx="1">
                  <c:v>235.608736258839</c:v>
                </c:pt>
                <c:pt idx="2">
                  <c:v>630.9795697358285</c:v>
                </c:pt>
                <c:pt idx="3">
                  <c:v>17.08913352967074</c:v>
                </c:pt>
                <c:pt idx="4">
                  <c:v>119.0639874855996</c:v>
                </c:pt>
                <c:pt idx="5">
                  <c:v>148.8533430406054</c:v>
                </c:pt>
                <c:pt idx="6">
                  <c:v>177.2757158355655</c:v>
                </c:pt>
                <c:pt idx="7">
                  <c:v>686.8586579683892</c:v>
                </c:pt>
                <c:pt idx="8">
                  <c:v>1127.357359433192</c:v>
                </c:pt>
                <c:pt idx="9">
                  <c:v>131.5266761283175</c:v>
                </c:pt>
                <c:pt idx="10">
                  <c:v>14.67736189245156</c:v>
                </c:pt>
                <c:pt idx="11">
                  <c:v>23.96748445194739</c:v>
                </c:pt>
                <c:pt idx="12">
                  <c:v>17.56573279993581</c:v>
                </c:pt>
                <c:pt idx="13">
                  <c:v>18.02401660656553</c:v>
                </c:pt>
                <c:pt idx="14">
                  <c:v>74.5482994994015</c:v>
                </c:pt>
                <c:pt idx="15">
                  <c:v>30.35167788957885</c:v>
                </c:pt>
                <c:pt idx="16">
                  <c:v>41.09133096456228</c:v>
                </c:pt>
                <c:pt idx="17">
                  <c:v>13.81030694278888</c:v>
                </c:pt>
                <c:pt idx="18">
                  <c:v>34.48986371193058</c:v>
                </c:pt>
                <c:pt idx="19">
                  <c:v>17.64651066996118</c:v>
                </c:pt>
                <c:pt idx="20">
                  <c:v>21.23519044900788</c:v>
                </c:pt>
                <c:pt idx="21">
                  <c:v>13.59018788307196</c:v>
                </c:pt>
                <c:pt idx="22">
                  <c:v>34.91076987975255</c:v>
                </c:pt>
                <c:pt idx="23">
                  <c:v>20.16207943642873</c:v>
                </c:pt>
                <c:pt idx="24">
                  <c:v>19.6177379691624</c:v>
                </c:pt>
              </c:numCache>
            </c:numRef>
          </c:xVal>
          <c:yVal>
            <c:numRef>
              <c:f>only_data!$D$2:$D$26</c:f>
              <c:numCache>
                <c:formatCode>General</c:formatCode>
                <c:ptCount val="25"/>
                <c:pt idx="0">
                  <c:v>1277.344110626761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33.67787967941344</c:v>
                </c:pt>
                <c:pt idx="4">
                  <c:v>560.0137867677577</c:v>
                </c:pt>
                <c:pt idx="5">
                  <c:v>370.0742797128818</c:v>
                </c:pt>
                <c:pt idx="6">
                  <c:v>291.2821226641616</c:v>
                </c:pt>
                <c:pt idx="7">
                  <c:v>1047.732358255979</c:v>
                </c:pt>
                <c:pt idx="8">
                  <c:v>1252.658426525556</c:v>
                </c:pt>
                <c:pt idx="9">
                  <c:v>624.392862074328</c:v>
                </c:pt>
                <c:pt idx="10">
                  <c:v>33.15578719495736</c:v>
                </c:pt>
                <c:pt idx="11">
                  <c:v>56.73182520874449</c:v>
                </c:pt>
                <c:pt idx="12">
                  <c:v>43.64719447157398</c:v>
                </c:pt>
                <c:pt idx="13">
                  <c:v>47.83402737983633</c:v>
                </c:pt>
                <c:pt idx="14">
                  <c:v>188.0627335647711</c:v>
                </c:pt>
                <c:pt idx="15">
                  <c:v>78.23465296621668</c:v>
                </c:pt>
                <c:pt idx="16">
                  <c:v>108.1171633549386</c:v>
                </c:pt>
                <c:pt idx="17">
                  <c:v>37.06750977834125</c:v>
                </c:pt>
                <c:pt idx="18">
                  <c:v>128.9025999441199</c:v>
                </c:pt>
                <c:pt idx="19">
                  <c:v>48.79421459541784</c:v>
                </c:pt>
                <c:pt idx="20">
                  <c:v>63.54125575322884</c:v>
                </c:pt>
                <c:pt idx="21">
                  <c:v>30.86524837042219</c:v>
                </c:pt>
                <c:pt idx="22">
                  <c:v>70.47605025342062</c:v>
                </c:pt>
                <c:pt idx="23">
                  <c:v>49.3585840838252</c:v>
                </c:pt>
                <c:pt idx="24">
                  <c:v>47.17607217698783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92248"/>
        <c:axId val="-2145295448"/>
      </c:scatterChart>
      <c:valAx>
        <c:axId val="-21452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 i="0" baseline="0">
                    <a:effectLst/>
                  </a:rPr>
                  <a:t>Kd nM, 20170706 chip #1, C.glabrata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295448"/>
        <c:crosses val="autoZero"/>
        <c:crossBetween val="midCat"/>
      </c:valAx>
      <c:valAx>
        <c:axId val="-2145295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Kd </a:t>
                </a:r>
                <a:r>
                  <a:rPr lang="da-DK" sz="1800" b="1" i="0" u="none" strike="noStrike" baseline="0">
                    <a:effectLst/>
                  </a:rPr>
                  <a:t>nM,</a:t>
                </a:r>
                <a:r>
                  <a:rPr lang="da-DK" sz="1800" b="1" i="0" u="none" strike="noStrike" baseline="0"/>
                  <a:t> </a:t>
                </a:r>
                <a:r>
                  <a:rPr lang="en-US"/>
                  <a:t>20170610 chip #1, C.glabrata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2922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Kd, nM, C.glabrata comparison, 4 chips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only_data!$P$1</c:f>
              <c:strCache>
                <c:ptCount val="1"/>
                <c:pt idx="0">
                  <c:v>S2 2017-07-06, Cg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only_data!$R$2:$R$26</c:f>
              <c:numCache>
                <c:formatCode>General</c:formatCode>
                <c:ptCount val="25"/>
                <c:pt idx="0">
                  <c:v>286.9176807912149</c:v>
                </c:pt>
                <c:pt idx="1">
                  <c:v>90.45340935474564</c:v>
                </c:pt>
                <c:pt idx="2">
                  <c:v>221.1131535065493</c:v>
                </c:pt>
                <c:pt idx="3">
                  <c:v>11.06743580878754</c:v>
                </c:pt>
                <c:pt idx="4">
                  <c:v>55.31127498425904</c:v>
                </c:pt>
                <c:pt idx="5">
                  <c:v>64.48690044100288</c:v>
                </c:pt>
                <c:pt idx="6">
                  <c:v>68.27426497185977</c:v>
                </c:pt>
                <c:pt idx="7">
                  <c:v>198.7826341164403</c:v>
                </c:pt>
                <c:pt idx="8">
                  <c:v>344.202935381412</c:v>
                </c:pt>
                <c:pt idx="9">
                  <c:v>62.48874054893394</c:v>
                </c:pt>
                <c:pt idx="10">
                  <c:v>9.979852551415817</c:v>
                </c:pt>
                <c:pt idx="11">
                  <c:v>14.88552322053581</c:v>
                </c:pt>
                <c:pt idx="12">
                  <c:v>12.59767274014786</c:v>
                </c:pt>
                <c:pt idx="13">
                  <c:v>12.5552560358358</c:v>
                </c:pt>
                <c:pt idx="14">
                  <c:v>33.19216155482537</c:v>
                </c:pt>
                <c:pt idx="15">
                  <c:v>18.59409894349768</c:v>
                </c:pt>
                <c:pt idx="16">
                  <c:v>22.67258622432427</c:v>
                </c:pt>
                <c:pt idx="17">
                  <c:v>9.538689053614367</c:v>
                </c:pt>
                <c:pt idx="18">
                  <c:v>17.2603440799088</c:v>
                </c:pt>
                <c:pt idx="19">
                  <c:v>10.33381454506483</c:v>
                </c:pt>
                <c:pt idx="20">
                  <c:v>12.26305758887514</c:v>
                </c:pt>
                <c:pt idx="21">
                  <c:v>9.789161545198261</c:v>
                </c:pt>
                <c:pt idx="22">
                  <c:v>17.56755478767978</c:v>
                </c:pt>
                <c:pt idx="23">
                  <c:v>12.1551810043938</c:v>
                </c:pt>
                <c:pt idx="24">
                  <c:v>11.8420052087047</c:v>
                </c:pt>
              </c:numCache>
            </c:numRef>
          </c:val>
        </c:ser>
        <c:ser>
          <c:idx val="3"/>
          <c:order val="3"/>
          <c:tx>
            <c:strRef>
              <c:f>only_data!$L$1</c:f>
              <c:strCache>
                <c:ptCount val="1"/>
                <c:pt idx="0">
                  <c:v>S1 2017-07-06, Cg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only_data!$N$2:$N$26</c:f>
              <c:numCache>
                <c:formatCode>General</c:formatCode>
                <c:ptCount val="25"/>
                <c:pt idx="0">
                  <c:v>1024.545432327491</c:v>
                </c:pt>
                <c:pt idx="1">
                  <c:v>235.608736258839</c:v>
                </c:pt>
                <c:pt idx="2">
                  <c:v>630.9795697358285</c:v>
                </c:pt>
                <c:pt idx="3">
                  <c:v>17.08913352967074</c:v>
                </c:pt>
                <c:pt idx="4">
                  <c:v>119.0639874855996</c:v>
                </c:pt>
                <c:pt idx="5">
                  <c:v>148.8533430406054</c:v>
                </c:pt>
                <c:pt idx="6">
                  <c:v>177.2757158355655</c:v>
                </c:pt>
                <c:pt idx="7">
                  <c:v>686.8586579683892</c:v>
                </c:pt>
                <c:pt idx="8">
                  <c:v>1127.357359433192</c:v>
                </c:pt>
                <c:pt idx="9">
                  <c:v>131.5266761283175</c:v>
                </c:pt>
                <c:pt idx="10">
                  <c:v>14.67736189245156</c:v>
                </c:pt>
                <c:pt idx="11">
                  <c:v>23.96748445194739</c:v>
                </c:pt>
                <c:pt idx="12">
                  <c:v>17.56573279993581</c:v>
                </c:pt>
                <c:pt idx="13">
                  <c:v>18.02401660656553</c:v>
                </c:pt>
                <c:pt idx="14">
                  <c:v>74.5482994994015</c:v>
                </c:pt>
                <c:pt idx="15">
                  <c:v>30.35167788957885</c:v>
                </c:pt>
                <c:pt idx="16">
                  <c:v>41.09133096456228</c:v>
                </c:pt>
                <c:pt idx="17">
                  <c:v>13.81030694278888</c:v>
                </c:pt>
                <c:pt idx="18">
                  <c:v>34.48986371193058</c:v>
                </c:pt>
                <c:pt idx="19">
                  <c:v>17.64651066996118</c:v>
                </c:pt>
                <c:pt idx="20">
                  <c:v>21.23519044900788</c:v>
                </c:pt>
                <c:pt idx="21">
                  <c:v>13.59018788307196</c:v>
                </c:pt>
                <c:pt idx="22">
                  <c:v>34.91076987975255</c:v>
                </c:pt>
                <c:pt idx="23">
                  <c:v>20.16207943642873</c:v>
                </c:pt>
                <c:pt idx="24">
                  <c:v>19.6177379691624</c:v>
                </c:pt>
              </c:numCache>
            </c:numRef>
          </c:val>
        </c:ser>
        <c:ser>
          <c:idx val="1"/>
          <c:order val="1"/>
          <c:tx>
            <c:strRef>
              <c:f>only_data!$E$1</c:f>
              <c:strCache>
                <c:ptCount val="1"/>
                <c:pt idx="0">
                  <c:v>S2 2017-06-10, Cg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only_data!$G$2:$G$26</c:f>
              <c:numCache>
                <c:formatCode>General</c:formatCode>
                <c:ptCount val="25"/>
                <c:pt idx="0">
                  <c:v>704.0974573848898</c:v>
                </c:pt>
                <c:pt idx="1">
                  <c:v>330.7490195749803</c:v>
                </c:pt>
                <c:pt idx="2">
                  <c:v>662.4597026632212</c:v>
                </c:pt>
                <c:pt idx="3">
                  <c:v>20.98182226249977</c:v>
                </c:pt>
                <c:pt idx="4">
                  <c:v>308.9218254290985</c:v>
                </c:pt>
                <c:pt idx="5">
                  <c:v>212.5755449205979</c:v>
                </c:pt>
                <c:pt idx="6">
                  <c:v>165.17400743688</c:v>
                </c:pt>
                <c:pt idx="7">
                  <c:v>610.9244848324217</c:v>
                </c:pt>
                <c:pt idx="8">
                  <c:v>688.6476830954576</c:v>
                </c:pt>
                <c:pt idx="9">
                  <c:v>350.9544203394426</c:v>
                </c:pt>
                <c:pt idx="10">
                  <c:v>18.23535004232839</c:v>
                </c:pt>
                <c:pt idx="11">
                  <c:v>30.13300588131425</c:v>
                </c:pt>
                <c:pt idx="12">
                  <c:v>24.95267418282561</c:v>
                </c:pt>
                <c:pt idx="13">
                  <c:v>28.38689066188748</c:v>
                </c:pt>
                <c:pt idx="14">
                  <c:v>102.7330404925487</c:v>
                </c:pt>
                <c:pt idx="15">
                  <c:v>40.59910153638244</c:v>
                </c:pt>
                <c:pt idx="16">
                  <c:v>52.11289402939936</c:v>
                </c:pt>
                <c:pt idx="17">
                  <c:v>20.52074020220846</c:v>
                </c:pt>
                <c:pt idx="18">
                  <c:v>67.9214537028314</c:v>
                </c:pt>
                <c:pt idx="19">
                  <c:v>22.97102896210382</c:v>
                </c:pt>
                <c:pt idx="20">
                  <c:v>35.6912063074249</c:v>
                </c:pt>
                <c:pt idx="21">
                  <c:v>18.07519337413557</c:v>
                </c:pt>
                <c:pt idx="22">
                  <c:v>38.52519414545364</c:v>
                </c:pt>
                <c:pt idx="23">
                  <c:v>24.36545976645805</c:v>
                </c:pt>
                <c:pt idx="24">
                  <c:v>27.3370403071223</c:v>
                </c:pt>
              </c:numCache>
            </c:numRef>
          </c:val>
        </c:ser>
        <c:ser>
          <c:idx val="0"/>
          <c:order val="0"/>
          <c:tx>
            <c:strRef>
              <c:f>only_data!$B$1</c:f>
              <c:strCache>
                <c:ptCount val="1"/>
                <c:pt idx="0">
                  <c:v>S1 2017-06-10, Cg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only_data!$D$2:$D$26</c:f>
              <c:numCache>
                <c:formatCode>General</c:formatCode>
                <c:ptCount val="25"/>
                <c:pt idx="0">
                  <c:v>1277.344110626761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33.67787967941344</c:v>
                </c:pt>
                <c:pt idx="4">
                  <c:v>560.0137867677577</c:v>
                </c:pt>
                <c:pt idx="5">
                  <c:v>370.0742797128818</c:v>
                </c:pt>
                <c:pt idx="6">
                  <c:v>291.2821226641616</c:v>
                </c:pt>
                <c:pt idx="7">
                  <c:v>1047.732358255979</c:v>
                </c:pt>
                <c:pt idx="8">
                  <c:v>1252.658426525556</c:v>
                </c:pt>
                <c:pt idx="9">
                  <c:v>624.392862074328</c:v>
                </c:pt>
                <c:pt idx="10">
                  <c:v>33.15578719495736</c:v>
                </c:pt>
                <c:pt idx="11">
                  <c:v>56.73182520874449</c:v>
                </c:pt>
                <c:pt idx="12">
                  <c:v>43.64719447157398</c:v>
                </c:pt>
                <c:pt idx="13">
                  <c:v>47.83402737983633</c:v>
                </c:pt>
                <c:pt idx="14">
                  <c:v>188.0627335647711</c:v>
                </c:pt>
                <c:pt idx="15">
                  <c:v>78.23465296621668</c:v>
                </c:pt>
                <c:pt idx="16">
                  <c:v>108.1171633549386</c:v>
                </c:pt>
                <c:pt idx="17">
                  <c:v>37.06750977834125</c:v>
                </c:pt>
                <c:pt idx="18">
                  <c:v>128.9025999441199</c:v>
                </c:pt>
                <c:pt idx="19">
                  <c:v>48.79421459541784</c:v>
                </c:pt>
                <c:pt idx="20">
                  <c:v>63.54125575322884</c:v>
                </c:pt>
                <c:pt idx="21">
                  <c:v>30.86524837042219</c:v>
                </c:pt>
                <c:pt idx="22">
                  <c:v>70.47605025342062</c:v>
                </c:pt>
                <c:pt idx="23">
                  <c:v>49.3585840838252</c:v>
                </c:pt>
                <c:pt idx="24">
                  <c:v>47.17607217698783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344776"/>
        <c:axId val="-2129048296"/>
      </c:barChart>
      <c:catAx>
        <c:axId val="-214534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048296"/>
        <c:crosses val="autoZero"/>
        <c:auto val="1"/>
        <c:lblAlgn val="ctr"/>
        <c:lblOffset val="100"/>
        <c:noMultiLvlLbl val="0"/>
      </c:catAx>
      <c:valAx>
        <c:axId val="-212904829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34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0560330271216098"/>
                  <c:y val="-0.0407407407407407"/>
                </c:manualLayout>
              </c:layout>
              <c:numFmt formatCode="General" sourceLinked="0"/>
            </c:trendlineLbl>
          </c:trendline>
          <c:xVal>
            <c:numRef>
              <c:f>only_data!$D$2:$D$26</c:f>
              <c:numCache>
                <c:formatCode>General</c:formatCode>
                <c:ptCount val="25"/>
                <c:pt idx="0">
                  <c:v>1277.344110626761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33.67787967941344</c:v>
                </c:pt>
                <c:pt idx="4">
                  <c:v>560.0137867677577</c:v>
                </c:pt>
                <c:pt idx="5">
                  <c:v>370.0742797128818</c:v>
                </c:pt>
                <c:pt idx="6">
                  <c:v>291.2821226641616</c:v>
                </c:pt>
                <c:pt idx="7">
                  <c:v>1047.732358255979</c:v>
                </c:pt>
                <c:pt idx="8">
                  <c:v>1252.658426525556</c:v>
                </c:pt>
                <c:pt idx="9">
                  <c:v>624.392862074328</c:v>
                </c:pt>
                <c:pt idx="10">
                  <c:v>33.15578719495736</c:v>
                </c:pt>
                <c:pt idx="11">
                  <c:v>56.73182520874449</c:v>
                </c:pt>
                <c:pt idx="12">
                  <c:v>43.64719447157398</c:v>
                </c:pt>
                <c:pt idx="13">
                  <c:v>47.83402737983633</c:v>
                </c:pt>
                <c:pt idx="14">
                  <c:v>188.0627335647711</c:v>
                </c:pt>
                <c:pt idx="15">
                  <c:v>78.23465296621668</c:v>
                </c:pt>
                <c:pt idx="16">
                  <c:v>108.1171633549386</c:v>
                </c:pt>
                <c:pt idx="17">
                  <c:v>37.06750977834125</c:v>
                </c:pt>
                <c:pt idx="18">
                  <c:v>128.9025999441199</c:v>
                </c:pt>
                <c:pt idx="19">
                  <c:v>48.79421459541784</c:v>
                </c:pt>
                <c:pt idx="20">
                  <c:v>63.54125575322884</c:v>
                </c:pt>
                <c:pt idx="21">
                  <c:v>30.86524837042219</c:v>
                </c:pt>
                <c:pt idx="22">
                  <c:v>70.47605025342062</c:v>
                </c:pt>
                <c:pt idx="23">
                  <c:v>49.3585840838252</c:v>
                </c:pt>
                <c:pt idx="24">
                  <c:v>47.17607217698783</c:v>
                </c:pt>
              </c:numCache>
            </c:numRef>
          </c:xVal>
          <c:yVal>
            <c:numRef>
              <c:f>only_data!$G$2:$G$26</c:f>
              <c:numCache>
                <c:formatCode>General</c:formatCode>
                <c:ptCount val="25"/>
                <c:pt idx="0">
                  <c:v>704.0974573848898</c:v>
                </c:pt>
                <c:pt idx="1">
                  <c:v>330.7490195749803</c:v>
                </c:pt>
                <c:pt idx="2">
                  <c:v>662.4597026632212</c:v>
                </c:pt>
                <c:pt idx="3">
                  <c:v>20.98182226249977</c:v>
                </c:pt>
                <c:pt idx="4">
                  <c:v>308.9218254290985</c:v>
                </c:pt>
                <c:pt idx="5">
                  <c:v>212.5755449205979</c:v>
                </c:pt>
                <c:pt idx="6">
                  <c:v>165.17400743688</c:v>
                </c:pt>
                <c:pt idx="7">
                  <c:v>610.9244848324217</c:v>
                </c:pt>
                <c:pt idx="8">
                  <c:v>688.6476830954576</c:v>
                </c:pt>
                <c:pt idx="9">
                  <c:v>350.9544203394426</c:v>
                </c:pt>
                <c:pt idx="10">
                  <c:v>18.23535004232839</c:v>
                </c:pt>
                <c:pt idx="11">
                  <c:v>30.13300588131425</c:v>
                </c:pt>
                <c:pt idx="12">
                  <c:v>24.95267418282561</c:v>
                </c:pt>
                <c:pt idx="13">
                  <c:v>28.38689066188748</c:v>
                </c:pt>
                <c:pt idx="14">
                  <c:v>102.7330404925487</c:v>
                </c:pt>
                <c:pt idx="15">
                  <c:v>40.59910153638244</c:v>
                </c:pt>
                <c:pt idx="16">
                  <c:v>52.11289402939936</c:v>
                </c:pt>
                <c:pt idx="17">
                  <c:v>20.52074020220846</c:v>
                </c:pt>
                <c:pt idx="18">
                  <c:v>67.9214537028314</c:v>
                </c:pt>
                <c:pt idx="19">
                  <c:v>22.97102896210382</c:v>
                </c:pt>
                <c:pt idx="20">
                  <c:v>35.6912063074249</c:v>
                </c:pt>
                <c:pt idx="21">
                  <c:v>18.07519337413557</c:v>
                </c:pt>
                <c:pt idx="22">
                  <c:v>38.52519414545364</c:v>
                </c:pt>
                <c:pt idx="23">
                  <c:v>24.36545976645805</c:v>
                </c:pt>
                <c:pt idx="24">
                  <c:v>27.3370403071223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51144"/>
        <c:axId val="-2123756296"/>
      </c:scatterChart>
      <c:valAx>
        <c:axId val="-212415114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20170610S1, Cg, nM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756296"/>
        <c:crosses val="autoZero"/>
        <c:crossBetween val="midCat"/>
      </c:valAx>
      <c:valAx>
        <c:axId val="-212375629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20170610S2, Cg, nM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51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0560330271216098"/>
                  <c:y val="-0.0407407407407407"/>
                </c:manualLayout>
              </c:layout>
              <c:numFmt formatCode="General" sourceLinked="0"/>
            </c:trendlineLbl>
          </c:trendline>
          <c:xVal>
            <c:numRef>
              <c:f>only_data!$D$2:$D$26</c:f>
              <c:numCache>
                <c:formatCode>General</c:formatCode>
                <c:ptCount val="25"/>
                <c:pt idx="0">
                  <c:v>1277.344110626761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33.67787967941344</c:v>
                </c:pt>
                <c:pt idx="4">
                  <c:v>560.0137867677577</c:v>
                </c:pt>
                <c:pt idx="5">
                  <c:v>370.0742797128818</c:v>
                </c:pt>
                <c:pt idx="6">
                  <c:v>291.2821226641616</c:v>
                </c:pt>
                <c:pt idx="7">
                  <c:v>1047.732358255979</c:v>
                </c:pt>
                <c:pt idx="8">
                  <c:v>1252.658426525556</c:v>
                </c:pt>
                <c:pt idx="9">
                  <c:v>624.392862074328</c:v>
                </c:pt>
                <c:pt idx="10">
                  <c:v>33.15578719495736</c:v>
                </c:pt>
                <c:pt idx="11">
                  <c:v>56.73182520874449</c:v>
                </c:pt>
                <c:pt idx="12">
                  <c:v>43.64719447157398</c:v>
                </c:pt>
                <c:pt idx="13">
                  <c:v>47.83402737983633</c:v>
                </c:pt>
                <c:pt idx="14">
                  <c:v>188.0627335647711</c:v>
                </c:pt>
                <c:pt idx="15">
                  <c:v>78.23465296621668</c:v>
                </c:pt>
                <c:pt idx="16">
                  <c:v>108.1171633549386</c:v>
                </c:pt>
                <c:pt idx="17">
                  <c:v>37.06750977834125</c:v>
                </c:pt>
                <c:pt idx="18">
                  <c:v>128.9025999441199</c:v>
                </c:pt>
                <c:pt idx="19">
                  <c:v>48.79421459541784</c:v>
                </c:pt>
                <c:pt idx="20">
                  <c:v>63.54125575322884</c:v>
                </c:pt>
                <c:pt idx="21">
                  <c:v>30.86524837042219</c:v>
                </c:pt>
                <c:pt idx="22">
                  <c:v>70.47605025342062</c:v>
                </c:pt>
                <c:pt idx="23">
                  <c:v>49.3585840838252</c:v>
                </c:pt>
                <c:pt idx="24">
                  <c:v>47.17607217698783</c:v>
                </c:pt>
              </c:numCache>
            </c:numRef>
          </c:xVal>
          <c:yVal>
            <c:numRef>
              <c:f>only_data!$G$2:$G$26</c:f>
              <c:numCache>
                <c:formatCode>General</c:formatCode>
                <c:ptCount val="25"/>
                <c:pt idx="0">
                  <c:v>704.0974573848898</c:v>
                </c:pt>
                <c:pt idx="1">
                  <c:v>330.7490195749803</c:v>
                </c:pt>
                <c:pt idx="2">
                  <c:v>662.4597026632212</c:v>
                </c:pt>
                <c:pt idx="3">
                  <c:v>20.98182226249977</c:v>
                </c:pt>
                <c:pt idx="4">
                  <c:v>308.9218254290985</c:v>
                </c:pt>
                <c:pt idx="5">
                  <c:v>212.5755449205979</c:v>
                </c:pt>
                <c:pt idx="6">
                  <c:v>165.17400743688</c:v>
                </c:pt>
                <c:pt idx="7">
                  <c:v>610.9244848324217</c:v>
                </c:pt>
                <c:pt idx="8">
                  <c:v>688.6476830954576</c:v>
                </c:pt>
                <c:pt idx="9">
                  <c:v>350.9544203394426</c:v>
                </c:pt>
                <c:pt idx="10">
                  <c:v>18.23535004232839</c:v>
                </c:pt>
                <c:pt idx="11">
                  <c:v>30.13300588131425</c:v>
                </c:pt>
                <c:pt idx="12">
                  <c:v>24.95267418282561</c:v>
                </c:pt>
                <c:pt idx="13">
                  <c:v>28.38689066188748</c:v>
                </c:pt>
                <c:pt idx="14">
                  <c:v>102.7330404925487</c:v>
                </c:pt>
                <c:pt idx="15">
                  <c:v>40.59910153638244</c:v>
                </c:pt>
                <c:pt idx="16">
                  <c:v>52.11289402939936</c:v>
                </c:pt>
                <c:pt idx="17">
                  <c:v>20.52074020220846</c:v>
                </c:pt>
                <c:pt idx="18">
                  <c:v>67.9214537028314</c:v>
                </c:pt>
                <c:pt idx="19">
                  <c:v>22.97102896210382</c:v>
                </c:pt>
                <c:pt idx="20">
                  <c:v>35.6912063074249</c:v>
                </c:pt>
                <c:pt idx="21">
                  <c:v>18.07519337413557</c:v>
                </c:pt>
                <c:pt idx="22">
                  <c:v>38.52519414545364</c:v>
                </c:pt>
                <c:pt idx="23">
                  <c:v>24.36545976645805</c:v>
                </c:pt>
                <c:pt idx="24">
                  <c:v>27.3370403071223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05720"/>
        <c:axId val="-2123650056"/>
      </c:scatterChart>
      <c:valAx>
        <c:axId val="-212380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20170610S1, Cg, nM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650056"/>
        <c:crosses val="autoZero"/>
        <c:crossBetween val="midCat"/>
      </c:valAx>
      <c:valAx>
        <c:axId val="-212365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20170610S2, Cg, nM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805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Kd, nM, </a:t>
            </a:r>
            <a:r>
              <a:rPr lang="ru-RU"/>
              <a:t>S</a:t>
            </a:r>
            <a:r>
              <a:rPr lang="en-US"/>
              <a:t>2</a:t>
            </a:r>
            <a:r>
              <a:rPr lang="ru-RU"/>
              <a:t> 2017-06-1</a:t>
            </a:r>
            <a:r>
              <a:rPr lang="en-US"/>
              <a:t>0</a:t>
            </a:r>
            <a:r>
              <a:rPr lang="ru-RU"/>
              <a:t>, </a:t>
            </a:r>
            <a:r>
              <a:rPr lang="en-US"/>
              <a:t>Cg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only_data!#REF!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only_data!#REF!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only_data!#REF!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0"/>
          <c:order val="0"/>
          <c:tx>
            <c:strRef>
              <c:f>only_data!#REF!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only_data!$G$2:$G$26</c:f>
              <c:numCache>
                <c:formatCode>General</c:formatCode>
                <c:ptCount val="25"/>
                <c:pt idx="0">
                  <c:v>704.0974573848898</c:v>
                </c:pt>
                <c:pt idx="1">
                  <c:v>330.7490195749803</c:v>
                </c:pt>
                <c:pt idx="2">
                  <c:v>662.4597026632212</c:v>
                </c:pt>
                <c:pt idx="3">
                  <c:v>20.98182226249977</c:v>
                </c:pt>
                <c:pt idx="4">
                  <c:v>308.9218254290985</c:v>
                </c:pt>
                <c:pt idx="5">
                  <c:v>212.5755449205979</c:v>
                </c:pt>
                <c:pt idx="6">
                  <c:v>165.17400743688</c:v>
                </c:pt>
                <c:pt idx="7">
                  <c:v>610.9244848324217</c:v>
                </c:pt>
                <c:pt idx="8">
                  <c:v>688.6476830954576</c:v>
                </c:pt>
                <c:pt idx="9">
                  <c:v>350.9544203394426</c:v>
                </c:pt>
                <c:pt idx="10">
                  <c:v>18.23535004232839</c:v>
                </c:pt>
                <c:pt idx="11">
                  <c:v>30.13300588131425</c:v>
                </c:pt>
                <c:pt idx="12">
                  <c:v>24.95267418282561</c:v>
                </c:pt>
                <c:pt idx="13">
                  <c:v>28.38689066188748</c:v>
                </c:pt>
                <c:pt idx="14">
                  <c:v>102.7330404925487</c:v>
                </c:pt>
                <c:pt idx="15">
                  <c:v>40.59910153638244</c:v>
                </c:pt>
                <c:pt idx="16">
                  <c:v>52.11289402939936</c:v>
                </c:pt>
                <c:pt idx="17">
                  <c:v>20.52074020220846</c:v>
                </c:pt>
                <c:pt idx="18">
                  <c:v>67.9214537028314</c:v>
                </c:pt>
                <c:pt idx="19">
                  <c:v>22.97102896210382</c:v>
                </c:pt>
                <c:pt idx="20">
                  <c:v>35.6912063074249</c:v>
                </c:pt>
                <c:pt idx="21">
                  <c:v>18.07519337413557</c:v>
                </c:pt>
                <c:pt idx="22">
                  <c:v>38.52519414545364</c:v>
                </c:pt>
                <c:pt idx="23">
                  <c:v>24.36545976645805</c:v>
                </c:pt>
                <c:pt idx="24">
                  <c:v>27.3370403071223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406168"/>
        <c:axId val="-2146348136"/>
      </c:barChart>
      <c:catAx>
        <c:axId val="-214640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348136"/>
        <c:crosses val="autoZero"/>
        <c:auto val="1"/>
        <c:lblAlgn val="ctr"/>
        <c:lblOffset val="100"/>
        <c:noMultiLvlLbl val="0"/>
      </c:catAx>
      <c:valAx>
        <c:axId val="-21463481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406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2017-06-10, C.glabrata, chip #1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only_data!#REF!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only_data!$D$2:$D$26</c:f>
              <c:numCache>
                <c:formatCode>General</c:formatCode>
                <c:ptCount val="25"/>
                <c:pt idx="0">
                  <c:v>1277.344110626761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33.67787967941344</c:v>
                </c:pt>
                <c:pt idx="4">
                  <c:v>560.0137867677577</c:v>
                </c:pt>
                <c:pt idx="5">
                  <c:v>370.0742797128818</c:v>
                </c:pt>
                <c:pt idx="6">
                  <c:v>291.2821226641616</c:v>
                </c:pt>
                <c:pt idx="7">
                  <c:v>1047.732358255979</c:v>
                </c:pt>
                <c:pt idx="8">
                  <c:v>1252.658426525556</c:v>
                </c:pt>
                <c:pt idx="9">
                  <c:v>624.392862074328</c:v>
                </c:pt>
                <c:pt idx="10">
                  <c:v>33.15578719495736</c:v>
                </c:pt>
                <c:pt idx="11">
                  <c:v>56.73182520874449</c:v>
                </c:pt>
                <c:pt idx="12">
                  <c:v>43.64719447157398</c:v>
                </c:pt>
                <c:pt idx="13">
                  <c:v>47.83402737983633</c:v>
                </c:pt>
                <c:pt idx="14">
                  <c:v>188.0627335647711</c:v>
                </c:pt>
                <c:pt idx="15">
                  <c:v>78.23465296621668</c:v>
                </c:pt>
                <c:pt idx="16">
                  <c:v>108.1171633549386</c:v>
                </c:pt>
                <c:pt idx="17">
                  <c:v>37.06750977834125</c:v>
                </c:pt>
                <c:pt idx="18">
                  <c:v>128.9025999441199</c:v>
                </c:pt>
                <c:pt idx="19">
                  <c:v>48.79421459541784</c:v>
                </c:pt>
                <c:pt idx="20">
                  <c:v>63.54125575322884</c:v>
                </c:pt>
                <c:pt idx="21">
                  <c:v>30.86524837042219</c:v>
                </c:pt>
                <c:pt idx="22">
                  <c:v>70.47605025342062</c:v>
                </c:pt>
                <c:pt idx="23">
                  <c:v>49.3585840838252</c:v>
                </c:pt>
                <c:pt idx="24">
                  <c:v>47.17607217698783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815144"/>
        <c:axId val="-2120248312"/>
      </c:barChart>
      <c:catAx>
        <c:axId val="-212481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48312"/>
        <c:crosses val="autoZero"/>
        <c:auto val="1"/>
        <c:lblAlgn val="ctr"/>
        <c:lblOffset val="100"/>
        <c:noMultiLvlLbl val="0"/>
      </c:catAx>
      <c:valAx>
        <c:axId val="-21202483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800" b="1" i="0" baseline="0">
                    <a:effectLst/>
                  </a:rPr>
                  <a:t>Kd, nM </a:t>
                </a:r>
                <a:endParaRPr lang="cs-CZ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815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2017-06-10, C.glabrata, chip #2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only_data!#REF!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only_data!$G$2:$G$26</c:f>
              <c:numCache>
                <c:formatCode>General</c:formatCode>
                <c:ptCount val="25"/>
                <c:pt idx="0">
                  <c:v>704.0974573848898</c:v>
                </c:pt>
                <c:pt idx="1">
                  <c:v>330.7490195749803</c:v>
                </c:pt>
                <c:pt idx="2">
                  <c:v>662.4597026632212</c:v>
                </c:pt>
                <c:pt idx="3">
                  <c:v>20.98182226249977</c:v>
                </c:pt>
                <c:pt idx="4">
                  <c:v>308.9218254290985</c:v>
                </c:pt>
                <c:pt idx="5">
                  <c:v>212.5755449205979</c:v>
                </c:pt>
                <c:pt idx="6">
                  <c:v>165.17400743688</c:v>
                </c:pt>
                <c:pt idx="7">
                  <c:v>610.9244848324217</c:v>
                </c:pt>
                <c:pt idx="8">
                  <c:v>688.6476830954576</c:v>
                </c:pt>
                <c:pt idx="9">
                  <c:v>350.9544203394426</c:v>
                </c:pt>
                <c:pt idx="10">
                  <c:v>18.23535004232839</c:v>
                </c:pt>
                <c:pt idx="11">
                  <c:v>30.13300588131425</c:v>
                </c:pt>
                <c:pt idx="12">
                  <c:v>24.95267418282561</c:v>
                </c:pt>
                <c:pt idx="13">
                  <c:v>28.38689066188748</c:v>
                </c:pt>
                <c:pt idx="14">
                  <c:v>102.7330404925487</c:v>
                </c:pt>
                <c:pt idx="15">
                  <c:v>40.59910153638244</c:v>
                </c:pt>
                <c:pt idx="16">
                  <c:v>52.11289402939936</c:v>
                </c:pt>
                <c:pt idx="17">
                  <c:v>20.52074020220846</c:v>
                </c:pt>
                <c:pt idx="18">
                  <c:v>67.9214537028314</c:v>
                </c:pt>
                <c:pt idx="19">
                  <c:v>22.97102896210382</c:v>
                </c:pt>
                <c:pt idx="20">
                  <c:v>35.6912063074249</c:v>
                </c:pt>
                <c:pt idx="21">
                  <c:v>18.07519337413557</c:v>
                </c:pt>
                <c:pt idx="22">
                  <c:v>38.52519414545364</c:v>
                </c:pt>
                <c:pt idx="23">
                  <c:v>24.36545976645805</c:v>
                </c:pt>
                <c:pt idx="24">
                  <c:v>27.3370403071223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485352"/>
        <c:axId val="-2138180440"/>
      </c:barChart>
      <c:catAx>
        <c:axId val="-213848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180440"/>
        <c:crosses val="autoZero"/>
        <c:auto val="1"/>
        <c:lblAlgn val="ctr"/>
        <c:lblOffset val="100"/>
        <c:noMultiLvlLbl val="0"/>
      </c:catAx>
      <c:valAx>
        <c:axId val="-21381804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800" b="1" i="0" baseline="0">
                    <a:effectLst/>
                  </a:rPr>
                  <a:t>Kd, nM </a:t>
                </a:r>
                <a:endParaRPr lang="cs-CZ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485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Kd, nM, SJM2007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only_data!#REF!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only_data!$J$2:$J$26</c:f>
              <c:numCache>
                <c:formatCode>General</c:formatCode>
                <c:ptCount val="25"/>
                <c:pt idx="0">
                  <c:v>1391.473539032878</c:v>
                </c:pt>
                <c:pt idx="1">
                  <c:v>660.6146359140462</c:v>
                </c:pt>
                <c:pt idx="2">
                  <c:v>11252.57303021946</c:v>
                </c:pt>
                <c:pt idx="3">
                  <c:v>28.44047106675173</c:v>
                </c:pt>
                <c:pt idx="4">
                  <c:v>2339.533313610712</c:v>
                </c:pt>
                <c:pt idx="5">
                  <c:v>1272.969021092075</c:v>
                </c:pt>
                <c:pt idx="6">
                  <c:v>670.490307457891</c:v>
                </c:pt>
                <c:pt idx="7">
                  <c:v>7197.689253489947</c:v>
                </c:pt>
                <c:pt idx="8">
                  <c:v>17948.95995583373</c:v>
                </c:pt>
                <c:pt idx="9">
                  <c:v>2642.342772075237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361416"/>
        <c:axId val="-2143387976"/>
      </c:barChart>
      <c:catAx>
        <c:axId val="-214336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87976"/>
        <c:crosses val="autoZero"/>
        <c:auto val="1"/>
        <c:lblAlgn val="ctr"/>
        <c:lblOffset val="100"/>
        <c:noMultiLvlLbl val="0"/>
      </c:catAx>
      <c:valAx>
        <c:axId val="-214338797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361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0560330271216098"/>
                  <c:y val="-0.0407407407407407"/>
                </c:manualLayout>
              </c:layout>
              <c:numFmt formatCode="General" sourceLinked="0"/>
            </c:trendlineLbl>
          </c:trendline>
          <c:xVal>
            <c:numRef>
              <c:f>only_data!$N$2:$N$26</c:f>
              <c:numCache>
                <c:formatCode>General</c:formatCode>
                <c:ptCount val="25"/>
                <c:pt idx="0">
                  <c:v>1024.545432327491</c:v>
                </c:pt>
                <c:pt idx="1">
                  <c:v>235.608736258839</c:v>
                </c:pt>
                <c:pt idx="2">
                  <c:v>630.9795697358285</c:v>
                </c:pt>
                <c:pt idx="3">
                  <c:v>17.08913352967074</c:v>
                </c:pt>
                <c:pt idx="4">
                  <c:v>119.0639874855996</c:v>
                </c:pt>
                <c:pt idx="5">
                  <c:v>148.8533430406054</c:v>
                </c:pt>
                <c:pt idx="6">
                  <c:v>177.2757158355655</c:v>
                </c:pt>
                <c:pt idx="7">
                  <c:v>686.8586579683892</c:v>
                </c:pt>
                <c:pt idx="8">
                  <c:v>1127.357359433192</c:v>
                </c:pt>
                <c:pt idx="9">
                  <c:v>131.5266761283175</c:v>
                </c:pt>
                <c:pt idx="10">
                  <c:v>14.67736189245156</c:v>
                </c:pt>
                <c:pt idx="11">
                  <c:v>23.96748445194739</c:v>
                </c:pt>
                <c:pt idx="12">
                  <c:v>17.56573279993581</c:v>
                </c:pt>
                <c:pt idx="13">
                  <c:v>18.02401660656553</c:v>
                </c:pt>
                <c:pt idx="14">
                  <c:v>74.5482994994015</c:v>
                </c:pt>
                <c:pt idx="15">
                  <c:v>30.35167788957885</c:v>
                </c:pt>
                <c:pt idx="16">
                  <c:v>41.09133096456228</c:v>
                </c:pt>
                <c:pt idx="17">
                  <c:v>13.81030694278888</c:v>
                </c:pt>
                <c:pt idx="18">
                  <c:v>34.48986371193058</c:v>
                </c:pt>
                <c:pt idx="19">
                  <c:v>17.64651066996118</c:v>
                </c:pt>
                <c:pt idx="20">
                  <c:v>21.23519044900788</c:v>
                </c:pt>
                <c:pt idx="21">
                  <c:v>13.59018788307196</c:v>
                </c:pt>
                <c:pt idx="22">
                  <c:v>34.91076987975255</c:v>
                </c:pt>
                <c:pt idx="23">
                  <c:v>20.16207943642873</c:v>
                </c:pt>
                <c:pt idx="24">
                  <c:v>19.6177379691624</c:v>
                </c:pt>
              </c:numCache>
            </c:numRef>
          </c:xVal>
          <c:yVal>
            <c:numRef>
              <c:f>only_data!$R$2:$R$26</c:f>
              <c:numCache>
                <c:formatCode>General</c:formatCode>
                <c:ptCount val="25"/>
                <c:pt idx="0">
                  <c:v>286.9176807912149</c:v>
                </c:pt>
                <c:pt idx="1">
                  <c:v>90.45340935474564</c:v>
                </c:pt>
                <c:pt idx="2">
                  <c:v>221.1131535065493</c:v>
                </c:pt>
                <c:pt idx="3">
                  <c:v>11.06743580878754</c:v>
                </c:pt>
                <c:pt idx="4">
                  <c:v>55.31127498425904</c:v>
                </c:pt>
                <c:pt idx="5">
                  <c:v>64.48690044100288</c:v>
                </c:pt>
                <c:pt idx="6">
                  <c:v>68.27426497185977</c:v>
                </c:pt>
                <c:pt idx="7">
                  <c:v>198.7826341164403</c:v>
                </c:pt>
                <c:pt idx="8">
                  <c:v>344.202935381412</c:v>
                </c:pt>
                <c:pt idx="9">
                  <c:v>62.48874054893394</c:v>
                </c:pt>
                <c:pt idx="10">
                  <c:v>9.979852551415817</c:v>
                </c:pt>
                <c:pt idx="11">
                  <c:v>14.88552322053581</c:v>
                </c:pt>
                <c:pt idx="12">
                  <c:v>12.59767274014786</c:v>
                </c:pt>
                <c:pt idx="13">
                  <c:v>12.5552560358358</c:v>
                </c:pt>
                <c:pt idx="14">
                  <c:v>33.19216155482537</c:v>
                </c:pt>
                <c:pt idx="15">
                  <c:v>18.59409894349768</c:v>
                </c:pt>
                <c:pt idx="16">
                  <c:v>22.67258622432427</c:v>
                </c:pt>
                <c:pt idx="17">
                  <c:v>9.538689053614367</c:v>
                </c:pt>
                <c:pt idx="18">
                  <c:v>17.2603440799088</c:v>
                </c:pt>
                <c:pt idx="19">
                  <c:v>10.33381454506483</c:v>
                </c:pt>
                <c:pt idx="20">
                  <c:v>12.26305758887514</c:v>
                </c:pt>
                <c:pt idx="21">
                  <c:v>9.789161545198261</c:v>
                </c:pt>
                <c:pt idx="22">
                  <c:v>17.56755478767978</c:v>
                </c:pt>
                <c:pt idx="23">
                  <c:v>12.1551810043938</c:v>
                </c:pt>
                <c:pt idx="24">
                  <c:v>11.8420052087047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811224"/>
        <c:axId val="-2128765368"/>
      </c:scatterChart>
      <c:valAx>
        <c:axId val="-21288112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20170706S1, Cg, nM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765368"/>
        <c:crosses val="autoZero"/>
        <c:crossBetween val="midCat"/>
      </c:valAx>
      <c:valAx>
        <c:axId val="-21287653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20170706S2, Cg, nM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112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0926171558100692"/>
                  <c:y val="-0.0173333333333333"/>
                </c:manualLayout>
              </c:layout>
              <c:numFmt formatCode="General" sourceLinked="0"/>
            </c:trendlineLbl>
          </c:trendline>
          <c:xVal>
            <c:numRef>
              <c:f>only_data!$N$2:$N$26</c:f>
              <c:numCache>
                <c:formatCode>General</c:formatCode>
                <c:ptCount val="25"/>
                <c:pt idx="0">
                  <c:v>1024.545432327491</c:v>
                </c:pt>
                <c:pt idx="1">
                  <c:v>235.608736258839</c:v>
                </c:pt>
                <c:pt idx="2">
                  <c:v>630.9795697358285</c:v>
                </c:pt>
                <c:pt idx="3">
                  <c:v>17.08913352967074</c:v>
                </c:pt>
                <c:pt idx="4">
                  <c:v>119.0639874855996</c:v>
                </c:pt>
                <c:pt idx="5">
                  <c:v>148.8533430406054</c:v>
                </c:pt>
                <c:pt idx="6">
                  <c:v>177.2757158355655</c:v>
                </c:pt>
                <c:pt idx="7">
                  <c:v>686.8586579683892</c:v>
                </c:pt>
                <c:pt idx="8">
                  <c:v>1127.357359433192</c:v>
                </c:pt>
                <c:pt idx="9">
                  <c:v>131.5266761283175</c:v>
                </c:pt>
                <c:pt idx="10">
                  <c:v>14.67736189245156</c:v>
                </c:pt>
                <c:pt idx="11">
                  <c:v>23.96748445194739</c:v>
                </c:pt>
                <c:pt idx="12">
                  <c:v>17.56573279993581</c:v>
                </c:pt>
                <c:pt idx="13">
                  <c:v>18.02401660656553</c:v>
                </c:pt>
                <c:pt idx="14">
                  <c:v>74.5482994994015</c:v>
                </c:pt>
                <c:pt idx="15">
                  <c:v>30.35167788957885</c:v>
                </c:pt>
                <c:pt idx="16">
                  <c:v>41.09133096456228</c:v>
                </c:pt>
                <c:pt idx="17">
                  <c:v>13.81030694278888</c:v>
                </c:pt>
                <c:pt idx="18">
                  <c:v>34.48986371193058</c:v>
                </c:pt>
                <c:pt idx="19">
                  <c:v>17.64651066996118</c:v>
                </c:pt>
                <c:pt idx="20">
                  <c:v>21.23519044900788</c:v>
                </c:pt>
                <c:pt idx="21">
                  <c:v>13.59018788307196</c:v>
                </c:pt>
                <c:pt idx="22">
                  <c:v>34.91076987975255</c:v>
                </c:pt>
                <c:pt idx="23">
                  <c:v>20.16207943642873</c:v>
                </c:pt>
                <c:pt idx="24">
                  <c:v>19.6177379691624</c:v>
                </c:pt>
              </c:numCache>
            </c:numRef>
          </c:xVal>
          <c:yVal>
            <c:numRef>
              <c:f>only_data!$R$2:$R$26</c:f>
              <c:numCache>
                <c:formatCode>General</c:formatCode>
                <c:ptCount val="25"/>
                <c:pt idx="0">
                  <c:v>286.9176807912149</c:v>
                </c:pt>
                <c:pt idx="1">
                  <c:v>90.45340935474564</c:v>
                </c:pt>
                <c:pt idx="2">
                  <c:v>221.1131535065493</c:v>
                </c:pt>
                <c:pt idx="3">
                  <c:v>11.06743580878754</c:v>
                </c:pt>
                <c:pt idx="4">
                  <c:v>55.31127498425904</c:v>
                </c:pt>
                <c:pt idx="5">
                  <c:v>64.48690044100288</c:v>
                </c:pt>
                <c:pt idx="6">
                  <c:v>68.27426497185977</c:v>
                </c:pt>
                <c:pt idx="7">
                  <c:v>198.7826341164403</c:v>
                </c:pt>
                <c:pt idx="8">
                  <c:v>344.202935381412</c:v>
                </c:pt>
                <c:pt idx="9">
                  <c:v>62.48874054893394</c:v>
                </c:pt>
                <c:pt idx="10">
                  <c:v>9.979852551415817</c:v>
                </c:pt>
                <c:pt idx="11">
                  <c:v>14.88552322053581</c:v>
                </c:pt>
                <c:pt idx="12">
                  <c:v>12.59767274014786</c:v>
                </c:pt>
                <c:pt idx="13">
                  <c:v>12.5552560358358</c:v>
                </c:pt>
                <c:pt idx="14">
                  <c:v>33.19216155482537</c:v>
                </c:pt>
                <c:pt idx="15">
                  <c:v>18.59409894349768</c:v>
                </c:pt>
                <c:pt idx="16">
                  <c:v>22.67258622432427</c:v>
                </c:pt>
                <c:pt idx="17">
                  <c:v>9.538689053614367</c:v>
                </c:pt>
                <c:pt idx="18">
                  <c:v>17.2603440799088</c:v>
                </c:pt>
                <c:pt idx="19">
                  <c:v>10.33381454506483</c:v>
                </c:pt>
                <c:pt idx="20">
                  <c:v>12.26305758887514</c:v>
                </c:pt>
                <c:pt idx="21">
                  <c:v>9.789161545198261</c:v>
                </c:pt>
                <c:pt idx="22">
                  <c:v>17.56755478767978</c:v>
                </c:pt>
                <c:pt idx="23">
                  <c:v>12.1551810043938</c:v>
                </c:pt>
                <c:pt idx="24">
                  <c:v>11.8420052087047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55960"/>
        <c:axId val="-2129081448"/>
      </c:scatterChart>
      <c:valAx>
        <c:axId val="-212905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 i="0" baseline="0">
                    <a:effectLst/>
                  </a:rPr>
                  <a:t>Kd nM, 20170706 chip #1, C.glabrata</a:t>
                </a:r>
                <a:endParaRPr lang="it-IT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81448"/>
        <c:crosses val="autoZero"/>
        <c:crossBetween val="midCat"/>
      </c:valAx>
      <c:valAx>
        <c:axId val="-212908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Kd </a:t>
                </a:r>
                <a:r>
                  <a:rPr lang="da-DK" sz="1800" b="1" i="0" u="none" strike="noStrike" baseline="0">
                    <a:effectLst/>
                  </a:rPr>
                  <a:t>nM,</a:t>
                </a:r>
                <a:r>
                  <a:rPr lang="da-DK" sz="1800" b="1" i="0" u="none" strike="noStrike" baseline="0"/>
                  <a:t> </a:t>
                </a:r>
                <a:r>
                  <a:rPr lang="en-US"/>
                  <a:t>20170706 chip #2, C.glabrata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55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ru-RU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</xdr:row>
      <xdr:rowOff>0</xdr:rowOff>
    </xdr:from>
    <xdr:to>
      <xdr:col>2</xdr:col>
      <xdr:colOff>228600</xdr:colOff>
      <xdr:row>96</xdr:row>
      <xdr:rowOff>38100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127000</xdr:colOff>
      <xdr:row>30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127000</xdr:colOff>
      <xdr:row>62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123</xdr:row>
      <xdr:rowOff>0</xdr:rowOff>
    </xdr:from>
    <xdr:to>
      <xdr:col>14</xdr:col>
      <xdr:colOff>800100</xdr:colOff>
      <xdr:row>143</xdr:row>
      <xdr:rowOff>88900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14</xdr:col>
      <xdr:colOff>800100</xdr:colOff>
      <xdr:row>21</xdr:row>
      <xdr:rowOff>88900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14</xdr:col>
      <xdr:colOff>800100</xdr:colOff>
      <xdr:row>43</xdr:row>
      <xdr:rowOff>88900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14</xdr:col>
      <xdr:colOff>800100</xdr:colOff>
      <xdr:row>65</xdr:row>
      <xdr:rowOff>88900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127000</xdr:colOff>
      <xdr:row>30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30</xdr:row>
      <xdr:rowOff>38100</xdr:rowOff>
    </xdr:from>
    <xdr:to>
      <xdr:col>10</xdr:col>
      <xdr:colOff>152400</xdr:colOff>
      <xdr:row>60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127000</xdr:colOff>
      <xdr:row>30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30</xdr:row>
      <xdr:rowOff>38100</xdr:rowOff>
    </xdr:from>
    <xdr:to>
      <xdr:col>10</xdr:col>
      <xdr:colOff>152400</xdr:colOff>
      <xdr:row>60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368300</xdr:colOff>
      <xdr:row>1</xdr:row>
      <xdr:rowOff>63500</xdr:rowOff>
    </xdr:from>
    <xdr:to>
      <xdr:col>25</xdr:col>
      <xdr:colOff>342900</xdr:colOff>
      <xdr:row>21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3" sqref="U13"/>
    </sheetView>
  </sheetViews>
  <sheetFormatPr baseColWidth="10" defaultRowHeight="15" x14ac:dyDescent="0"/>
  <cols>
    <col min="2" max="2" width="16" bestFit="1" customWidth="1"/>
    <col min="5" max="5" width="16" bestFit="1" customWidth="1"/>
    <col min="7" max="7" width="12.1640625" bestFit="1" customWidth="1"/>
    <col min="10" max="10" width="12.1640625" bestFit="1" customWidth="1"/>
    <col min="12" max="12" width="16" bestFit="1" customWidth="1"/>
    <col min="16" max="16" width="16" bestFit="1" customWidth="1"/>
  </cols>
  <sheetData>
    <row r="1" spans="1:18">
      <c r="B1" t="s">
        <v>26</v>
      </c>
      <c r="C1" t="s">
        <v>25</v>
      </c>
      <c r="D1" t="s">
        <v>28</v>
      </c>
      <c r="E1" t="s">
        <v>27</v>
      </c>
      <c r="F1" t="s">
        <v>25</v>
      </c>
      <c r="G1" t="s">
        <v>28</v>
      </c>
      <c r="I1" t="s">
        <v>29</v>
      </c>
      <c r="J1" t="s">
        <v>32</v>
      </c>
      <c r="L1" t="s">
        <v>34</v>
      </c>
      <c r="M1" t="s">
        <v>25</v>
      </c>
      <c r="N1" t="s">
        <v>28</v>
      </c>
      <c r="P1" t="s">
        <v>35</v>
      </c>
      <c r="Q1" t="s">
        <v>25</v>
      </c>
      <c r="R1" t="s">
        <v>28</v>
      </c>
    </row>
    <row r="2" spans="1:18">
      <c r="A2" t="s">
        <v>0</v>
      </c>
      <c r="B2">
        <v>22046.959349417899</v>
      </c>
      <c r="C2">
        <f>LOG10(B2)</f>
        <v>4.3433487013400329</v>
      </c>
      <c r="D2">
        <f>B2/17.26</f>
        <v>1277.3441106267612</v>
      </c>
      <c r="E2">
        <v>12152.7221144632</v>
      </c>
      <c r="F2">
        <f>LOG10(E2)</f>
        <v>4.0846735673893848</v>
      </c>
      <c r="G2">
        <f>E2/17.26</f>
        <v>704.09745738488982</v>
      </c>
      <c r="I2" s="2">
        <v>2.8609565348183357</v>
      </c>
      <c r="J2">
        <f>EXP(-($H$29-I2)/0.0019872036/298)*10^9</f>
        <v>1391.4735390328781</v>
      </c>
      <c r="L2">
        <v>17683.654161972499</v>
      </c>
      <c r="M2">
        <f>LOG10(L2)</f>
        <v>4.2475720128491021</v>
      </c>
      <c r="N2">
        <f>L2/17.26</f>
        <v>1024.5454323274912</v>
      </c>
      <c r="P2">
        <v>4952.1991704563698</v>
      </c>
      <c r="Q2">
        <f>LOG10(P2)</f>
        <v>3.6947981030739983</v>
      </c>
      <c r="R2">
        <f>P2/17.26</f>
        <v>286.91768079121493</v>
      </c>
    </row>
    <row r="3" spans="1:18">
      <c r="A3" t="s">
        <v>1</v>
      </c>
      <c r="B3">
        <v>10556.1896266482</v>
      </c>
      <c r="C3">
        <f t="shared" ref="C3:C26" si="0">LOG10(B3)</f>
        <v>4.0235071830890545</v>
      </c>
      <c r="D3">
        <f t="shared" ref="D3:D26" si="1">B3/17.26</f>
        <v>611.59847199583999</v>
      </c>
      <c r="E3">
        <v>5708.7280778641598</v>
      </c>
      <c r="F3">
        <f t="shared" ref="F3:F26" si="2">LOG10(E3)</f>
        <v>3.7565393568802801</v>
      </c>
      <c r="G3">
        <f t="shared" ref="G3:G26" si="3">E3/17.26</f>
        <v>330.74901957498025</v>
      </c>
      <c r="I3" s="2">
        <v>2.4198083186150399</v>
      </c>
      <c r="J3">
        <f t="shared" ref="J3:J11" si="4">EXP(-($H$29-I3)/0.0019872036/298)*10^9</f>
        <v>660.61463591404629</v>
      </c>
      <c r="L3">
        <v>4066.6067878275599</v>
      </c>
      <c r="M3">
        <f t="shared" ref="M3:M26" si="5">LOG10(L3)</f>
        <v>3.6092321812237262</v>
      </c>
      <c r="N3">
        <f t="shared" ref="N3:N26" si="6">L3/17.26</f>
        <v>235.60873625883892</v>
      </c>
      <c r="P3">
        <v>1561.22584546291</v>
      </c>
      <c r="Q3">
        <f t="shared" ref="Q3:Q26" si="7">LOG10(P3)</f>
        <v>3.193465732238352</v>
      </c>
      <c r="R3">
        <f t="shared" ref="R3:R26" si="8">P3/17.26</f>
        <v>90.453409354745645</v>
      </c>
    </row>
    <row r="4" spans="1:18">
      <c r="A4" t="s">
        <v>2</v>
      </c>
      <c r="B4">
        <v>18802.588590495601</v>
      </c>
      <c r="C4">
        <f t="shared" si="0"/>
        <v>4.2742176435816805</v>
      </c>
      <c r="D4">
        <f t="shared" si="1"/>
        <v>1089.3736147448203</v>
      </c>
      <c r="E4">
        <v>11434.0544679672</v>
      </c>
      <c r="F4">
        <f t="shared" si="2"/>
        <v>4.0582002567151658</v>
      </c>
      <c r="G4">
        <f t="shared" si="3"/>
        <v>662.45970266322126</v>
      </c>
      <c r="I4" s="2">
        <v>4.0987649747028412</v>
      </c>
      <c r="J4">
        <f t="shared" si="4"/>
        <v>11252.573030219462</v>
      </c>
      <c r="L4">
        <v>10890.7073736404</v>
      </c>
      <c r="M4">
        <f t="shared" si="5"/>
        <v>4.0370560889836486</v>
      </c>
      <c r="N4">
        <f t="shared" si="6"/>
        <v>630.97956973582848</v>
      </c>
      <c r="P4">
        <v>3816.4130295230402</v>
      </c>
      <c r="Q4">
        <f t="shared" si="7"/>
        <v>3.5816553698936673</v>
      </c>
      <c r="R4">
        <f t="shared" si="8"/>
        <v>221.11315350654925</v>
      </c>
    </row>
    <row r="5" spans="1:18">
      <c r="A5" t="s">
        <v>3</v>
      </c>
      <c r="B5">
        <v>581.28020326667604</v>
      </c>
      <c r="C5">
        <f t="shared" si="0"/>
        <v>2.7643855323862083</v>
      </c>
      <c r="D5">
        <f t="shared" si="1"/>
        <v>33.677879679413444</v>
      </c>
      <c r="E5">
        <v>362.14625225074599</v>
      </c>
      <c r="F5">
        <f t="shared" si="2"/>
        <v>2.55888399516909</v>
      </c>
      <c r="G5">
        <f t="shared" si="3"/>
        <v>20.981822262499765</v>
      </c>
      <c r="I5" s="3">
        <v>0.55716952600000003</v>
      </c>
      <c r="J5">
        <f t="shared" si="4"/>
        <v>28.440471066751726</v>
      </c>
      <c r="L5">
        <v>294.95844472211701</v>
      </c>
      <c r="M5">
        <f t="shared" si="5"/>
        <v>2.4697608346252395</v>
      </c>
      <c r="N5">
        <f t="shared" si="6"/>
        <v>17.08913352967074</v>
      </c>
      <c r="P5">
        <v>191.023942059673</v>
      </c>
      <c r="Q5">
        <f t="shared" si="7"/>
        <v>2.2810878031260597</v>
      </c>
      <c r="R5">
        <f t="shared" si="8"/>
        <v>11.067435808787543</v>
      </c>
    </row>
    <row r="6" spans="1:18">
      <c r="A6" t="s">
        <v>4</v>
      </c>
      <c r="B6">
        <v>9665.8379596114992</v>
      </c>
      <c r="C6">
        <f t="shared" si="0"/>
        <v>3.9852395102487086</v>
      </c>
      <c r="D6">
        <f t="shared" si="1"/>
        <v>560.01378676775778</v>
      </c>
      <c r="E6">
        <v>5331.9907069062401</v>
      </c>
      <c r="F6">
        <f t="shared" si="2"/>
        <v>3.7268893838133037</v>
      </c>
      <c r="G6">
        <f t="shared" si="3"/>
        <v>308.92182542909848</v>
      </c>
      <c r="I6" s="2">
        <v>3.1686497334346524</v>
      </c>
      <c r="J6">
        <f t="shared" si="4"/>
        <v>2339.5333136107124</v>
      </c>
      <c r="L6">
        <v>2055.0444240014499</v>
      </c>
      <c r="M6">
        <f t="shared" si="5"/>
        <v>3.3128212144798068</v>
      </c>
      <c r="N6">
        <f t="shared" si="6"/>
        <v>119.06398748559964</v>
      </c>
      <c r="P6">
        <v>954.672606228311</v>
      </c>
      <c r="Q6">
        <f t="shared" si="7"/>
        <v>2.9798544609177156</v>
      </c>
      <c r="R6">
        <f t="shared" si="8"/>
        <v>55.311274984259036</v>
      </c>
    </row>
    <row r="7" spans="1:18">
      <c r="A7" t="s">
        <v>5</v>
      </c>
      <c r="B7">
        <v>6387.4820678443402</v>
      </c>
      <c r="C7">
        <f t="shared" si="0"/>
        <v>3.8053296939103336</v>
      </c>
      <c r="D7">
        <f t="shared" si="1"/>
        <v>370.07427971288178</v>
      </c>
      <c r="E7">
        <v>3669.0539053295201</v>
      </c>
      <c r="F7">
        <f t="shared" si="2"/>
        <v>3.5645540924087635</v>
      </c>
      <c r="G7">
        <f t="shared" si="3"/>
        <v>212.57554492059791</v>
      </c>
      <c r="I7" s="2">
        <v>2.8082452282030834</v>
      </c>
      <c r="J7">
        <f t="shared" si="4"/>
        <v>1272.9690210920746</v>
      </c>
      <c r="L7">
        <v>2569.2087008808498</v>
      </c>
      <c r="M7">
        <f t="shared" si="5"/>
        <v>3.4097993841260199</v>
      </c>
      <c r="N7">
        <f t="shared" si="6"/>
        <v>148.85334304060544</v>
      </c>
      <c r="P7">
        <v>1113.04390161171</v>
      </c>
      <c r="Q7">
        <f t="shared" si="7"/>
        <v>3.0465122944799861</v>
      </c>
      <c r="R7">
        <f t="shared" si="8"/>
        <v>64.486900441002888</v>
      </c>
    </row>
    <row r="8" spans="1:18">
      <c r="A8" t="s">
        <v>6</v>
      </c>
      <c r="B8">
        <v>5027.5294371834298</v>
      </c>
      <c r="C8">
        <f t="shared" si="0"/>
        <v>3.7013546221566758</v>
      </c>
      <c r="D8">
        <f t="shared" si="1"/>
        <v>291.28212266416159</v>
      </c>
      <c r="E8">
        <v>2850.9033683605498</v>
      </c>
      <c r="F8">
        <f t="shared" si="2"/>
        <v>3.4549824971063687</v>
      </c>
      <c r="G8">
        <f t="shared" si="3"/>
        <v>165.17400743688003</v>
      </c>
      <c r="I8" s="2">
        <v>2.4285955271805033</v>
      </c>
      <c r="J8">
        <f t="shared" si="4"/>
        <v>670.49030745789094</v>
      </c>
      <c r="L8">
        <v>3059.7788553218602</v>
      </c>
      <c r="M8">
        <f t="shared" si="5"/>
        <v>3.485690039101176</v>
      </c>
      <c r="N8">
        <f t="shared" si="6"/>
        <v>177.27571583556548</v>
      </c>
      <c r="P8">
        <v>1178.4138134143</v>
      </c>
      <c r="Q8">
        <f t="shared" si="7"/>
        <v>3.0712978246818641</v>
      </c>
      <c r="R8">
        <f t="shared" si="8"/>
        <v>68.274264971859779</v>
      </c>
    </row>
    <row r="9" spans="1:18">
      <c r="A9" t="s">
        <v>7</v>
      </c>
      <c r="B9">
        <v>18083.860503498199</v>
      </c>
      <c r="C9">
        <f t="shared" si="0"/>
        <v>4.2572911482851366</v>
      </c>
      <c r="D9">
        <f t="shared" si="1"/>
        <v>1047.7323582559791</v>
      </c>
      <c r="E9">
        <v>10544.5566082076</v>
      </c>
      <c r="F9">
        <f t="shared" si="2"/>
        <v>4.0230283226570824</v>
      </c>
      <c r="G9">
        <f t="shared" si="3"/>
        <v>610.92448483242174</v>
      </c>
      <c r="I9" s="2">
        <v>3.8341541893798414</v>
      </c>
      <c r="J9">
        <f t="shared" si="4"/>
        <v>7197.689253489948</v>
      </c>
      <c r="L9">
        <v>11855.1804365344</v>
      </c>
      <c r="M9">
        <f t="shared" si="5"/>
        <v>4.0739081683517337</v>
      </c>
      <c r="N9">
        <f t="shared" si="6"/>
        <v>686.85865796838925</v>
      </c>
      <c r="P9">
        <v>3430.9882648497601</v>
      </c>
      <c r="Q9">
        <f t="shared" si="7"/>
        <v>3.5354192326234397</v>
      </c>
      <c r="R9">
        <f t="shared" si="8"/>
        <v>198.78263411644031</v>
      </c>
    </row>
    <row r="10" spans="1:18">
      <c r="A10" t="s">
        <v>8</v>
      </c>
      <c r="B10">
        <v>21620.884441831098</v>
      </c>
      <c r="C10">
        <f t="shared" si="0"/>
        <v>4.3348734555909445</v>
      </c>
      <c r="D10">
        <f t="shared" si="1"/>
        <v>1252.658426525556</v>
      </c>
      <c r="E10">
        <v>11886.0590102276</v>
      </c>
      <c r="F10">
        <f t="shared" si="2"/>
        <v>4.0750378820514692</v>
      </c>
      <c r="G10">
        <f t="shared" si="3"/>
        <v>688.64768309545764</v>
      </c>
      <c r="I10" s="2">
        <v>4.3752778694547372</v>
      </c>
      <c r="J10">
        <f t="shared" si="4"/>
        <v>17948.959955833729</v>
      </c>
      <c r="L10">
        <v>19458.1880238169</v>
      </c>
      <c r="M10">
        <f t="shared" si="5"/>
        <v>4.2891023956498744</v>
      </c>
      <c r="N10">
        <f t="shared" si="6"/>
        <v>1127.3573594331922</v>
      </c>
      <c r="P10">
        <v>5940.9426646831698</v>
      </c>
      <c r="Q10">
        <f t="shared" si="7"/>
        <v>3.773855361073561</v>
      </c>
      <c r="R10">
        <f t="shared" si="8"/>
        <v>344.20293538141192</v>
      </c>
    </row>
    <row r="11" spans="1:18">
      <c r="A11" t="s">
        <v>9</v>
      </c>
      <c r="B11">
        <v>10777.020799402901</v>
      </c>
      <c r="C11">
        <f t="shared" si="0"/>
        <v>4.0324987210363057</v>
      </c>
      <c r="D11">
        <f t="shared" si="1"/>
        <v>624.39286207432792</v>
      </c>
      <c r="E11">
        <v>6057.4732950587804</v>
      </c>
      <c r="F11">
        <f t="shared" si="2"/>
        <v>3.7822915081856601</v>
      </c>
      <c r="G11">
        <f t="shared" si="3"/>
        <v>350.95442033944261</v>
      </c>
      <c r="I11" s="2">
        <v>3.2407274183551951</v>
      </c>
      <c r="J11">
        <f t="shared" si="4"/>
        <v>2642.342772075237</v>
      </c>
      <c r="L11">
        <v>2270.1504299747598</v>
      </c>
      <c r="M11">
        <f t="shared" si="5"/>
        <v>3.3560546363752151</v>
      </c>
      <c r="N11">
        <f t="shared" si="6"/>
        <v>131.52667612831749</v>
      </c>
      <c r="P11">
        <v>1078.5556618746</v>
      </c>
      <c r="Q11">
        <f t="shared" si="7"/>
        <v>3.0328425629955471</v>
      </c>
      <c r="R11">
        <f t="shared" si="8"/>
        <v>62.488740548933947</v>
      </c>
    </row>
    <row r="12" spans="1:18">
      <c r="A12" s="1" t="s">
        <v>10</v>
      </c>
      <c r="B12">
        <v>572.26888698496396</v>
      </c>
      <c r="C12">
        <f t="shared" si="0"/>
        <v>2.7576001349035777</v>
      </c>
      <c r="D12">
        <f t="shared" si="1"/>
        <v>33.155787194957355</v>
      </c>
      <c r="E12">
        <v>314.742141730588</v>
      </c>
      <c r="F12">
        <f t="shared" si="2"/>
        <v>2.4979548957436908</v>
      </c>
      <c r="G12">
        <f t="shared" si="3"/>
        <v>18.235350042328388</v>
      </c>
      <c r="L12">
        <v>253.33126626371401</v>
      </c>
      <c r="M12">
        <f t="shared" si="5"/>
        <v>2.4036887939272136</v>
      </c>
      <c r="N12">
        <f t="shared" si="6"/>
        <v>14.677361892451565</v>
      </c>
      <c r="P12">
        <v>172.25225503743701</v>
      </c>
      <c r="Q12">
        <f t="shared" si="7"/>
        <v>2.2361649161756274</v>
      </c>
      <c r="R12">
        <f t="shared" si="8"/>
        <v>9.9798525514158172</v>
      </c>
    </row>
    <row r="13" spans="1:18">
      <c r="A13" s="1" t="s">
        <v>11</v>
      </c>
      <c r="B13">
        <v>979.19130310292996</v>
      </c>
      <c r="C13">
        <f t="shared" si="0"/>
        <v>2.990867547539251</v>
      </c>
      <c r="D13">
        <f t="shared" si="1"/>
        <v>56.731825208744489</v>
      </c>
      <c r="E13">
        <v>520.09568151148403</v>
      </c>
      <c r="F13">
        <f t="shared" si="2"/>
        <v>2.7160832477307655</v>
      </c>
      <c r="G13">
        <f t="shared" si="3"/>
        <v>30.133005881314251</v>
      </c>
      <c r="L13">
        <v>413.67878164061199</v>
      </c>
      <c r="M13">
        <f t="shared" si="5"/>
        <v>2.6166632456895154</v>
      </c>
      <c r="N13">
        <f t="shared" si="6"/>
        <v>23.967484451947389</v>
      </c>
      <c r="P13">
        <v>256.92413078644802</v>
      </c>
      <c r="Q13">
        <f t="shared" si="7"/>
        <v>2.409804895917723</v>
      </c>
      <c r="R13">
        <f t="shared" si="8"/>
        <v>14.885523220535806</v>
      </c>
    </row>
    <row r="14" spans="1:18">
      <c r="A14" s="1" t="s">
        <v>12</v>
      </c>
      <c r="B14">
        <v>753.35057657936704</v>
      </c>
      <c r="C14">
        <f t="shared" si="0"/>
        <v>2.8769971249953037</v>
      </c>
      <c r="D14">
        <f t="shared" si="1"/>
        <v>43.647194471573982</v>
      </c>
      <c r="E14">
        <v>430.68315639556999</v>
      </c>
      <c r="F14">
        <f t="shared" si="2"/>
        <v>2.6341578872548213</v>
      </c>
      <c r="G14">
        <f t="shared" si="3"/>
        <v>24.952674182825607</v>
      </c>
      <c r="L14">
        <v>303.18454812689203</v>
      </c>
      <c r="M14">
        <f t="shared" si="5"/>
        <v>2.4817070636017435</v>
      </c>
      <c r="N14">
        <f t="shared" si="6"/>
        <v>17.565732799935805</v>
      </c>
      <c r="P14">
        <v>217.435831494952</v>
      </c>
      <c r="Q14">
        <f t="shared" si="7"/>
        <v>2.3373311135233834</v>
      </c>
      <c r="R14">
        <f t="shared" si="8"/>
        <v>12.597672740147855</v>
      </c>
    </row>
    <row r="15" spans="1:18">
      <c r="A15" s="1" t="s">
        <v>13</v>
      </c>
      <c r="B15">
        <v>825.61531257597505</v>
      </c>
      <c r="C15">
        <f t="shared" si="0"/>
        <v>2.9167777391590803</v>
      </c>
      <c r="D15">
        <f t="shared" si="1"/>
        <v>47.834027379836328</v>
      </c>
      <c r="E15">
        <v>489.95773282417798</v>
      </c>
      <c r="F15">
        <f t="shared" si="2"/>
        <v>2.6901586163693749</v>
      </c>
      <c r="G15">
        <f t="shared" si="3"/>
        <v>28.386890661887481</v>
      </c>
      <c r="L15">
        <v>311.09452662932102</v>
      </c>
      <c r="M15">
        <f t="shared" si="5"/>
        <v>2.4928923702356913</v>
      </c>
      <c r="N15">
        <f t="shared" si="6"/>
        <v>18.024016606565528</v>
      </c>
      <c r="P15">
        <v>216.703719178526</v>
      </c>
      <c r="Q15">
        <f t="shared" si="7"/>
        <v>2.3358663649647204</v>
      </c>
      <c r="R15">
        <f t="shared" si="8"/>
        <v>12.555256035835804</v>
      </c>
    </row>
    <row r="16" spans="1:18">
      <c r="A16" s="1" t="s">
        <v>14</v>
      </c>
      <c r="B16">
        <v>3245.9627813279499</v>
      </c>
      <c r="C16">
        <f t="shared" si="0"/>
        <v>3.5113435358363119</v>
      </c>
      <c r="D16">
        <f t="shared" si="1"/>
        <v>188.06273356477112</v>
      </c>
      <c r="E16">
        <v>1773.17227890139</v>
      </c>
      <c r="F16">
        <f t="shared" si="2"/>
        <v>3.2487509330862041</v>
      </c>
      <c r="G16">
        <f t="shared" si="3"/>
        <v>102.73304049254865</v>
      </c>
      <c r="L16">
        <v>1286.70364935967</v>
      </c>
      <c r="M16">
        <f t="shared" si="5"/>
        <v>3.1094785327101304</v>
      </c>
      <c r="N16">
        <f t="shared" si="6"/>
        <v>74.548299499401494</v>
      </c>
      <c r="P16">
        <v>572.89670843628596</v>
      </c>
      <c r="Q16">
        <f t="shared" si="7"/>
        <v>2.7580763270286939</v>
      </c>
      <c r="R16">
        <f t="shared" si="8"/>
        <v>33.192161554825368</v>
      </c>
    </row>
    <row r="17" spans="1:18">
      <c r="A17" s="1" t="s">
        <v>15</v>
      </c>
      <c r="B17">
        <v>1350.3301101969</v>
      </c>
      <c r="C17">
        <f t="shared" si="0"/>
        <v>3.1304399518368919</v>
      </c>
      <c r="D17">
        <f t="shared" si="1"/>
        <v>78.234652966216686</v>
      </c>
      <c r="E17">
        <v>700.740492517961</v>
      </c>
      <c r="F17">
        <f t="shared" si="2"/>
        <v>2.8455572140670049</v>
      </c>
      <c r="G17">
        <f t="shared" si="3"/>
        <v>40.599101536382442</v>
      </c>
      <c r="L17">
        <v>523.86996037413098</v>
      </c>
      <c r="M17">
        <f t="shared" si="5"/>
        <v>2.7192234959516917</v>
      </c>
      <c r="N17">
        <f t="shared" si="6"/>
        <v>30.351677889578848</v>
      </c>
      <c r="P17">
        <v>320.93414776476999</v>
      </c>
      <c r="Q17">
        <f t="shared" si="7"/>
        <v>2.5064159289895724</v>
      </c>
      <c r="R17">
        <f t="shared" si="8"/>
        <v>18.594098943497681</v>
      </c>
    </row>
    <row r="18" spans="1:18">
      <c r="A18" s="1" t="s">
        <v>16</v>
      </c>
      <c r="B18">
        <v>1866.10223950624</v>
      </c>
      <c r="C18">
        <f t="shared" si="0"/>
        <v>3.2709354340712671</v>
      </c>
      <c r="D18">
        <f t="shared" si="1"/>
        <v>108.11716335493858</v>
      </c>
      <c r="E18">
        <v>899.46855094743296</v>
      </c>
      <c r="F18">
        <f t="shared" si="2"/>
        <v>2.953985983258268</v>
      </c>
      <c r="G18">
        <f t="shared" si="3"/>
        <v>52.112894029399357</v>
      </c>
      <c r="L18">
        <v>709.23637244834504</v>
      </c>
      <c r="M18">
        <f t="shared" si="5"/>
        <v>2.8507909998399814</v>
      </c>
      <c r="N18">
        <f t="shared" si="6"/>
        <v>41.091330964562282</v>
      </c>
      <c r="P18">
        <v>391.32883823183698</v>
      </c>
      <c r="Q18">
        <f t="shared" si="7"/>
        <v>2.5925418535829361</v>
      </c>
      <c r="R18">
        <f t="shared" si="8"/>
        <v>22.672586224324274</v>
      </c>
    </row>
    <row r="19" spans="1:18">
      <c r="A19" s="1" t="s">
        <v>17</v>
      </c>
      <c r="B19">
        <v>639.78521877416995</v>
      </c>
      <c r="C19">
        <f t="shared" si="0"/>
        <v>2.8060342021767091</v>
      </c>
      <c r="D19">
        <f t="shared" si="1"/>
        <v>37.067509778341247</v>
      </c>
      <c r="E19">
        <v>354.18797589011803</v>
      </c>
      <c r="F19">
        <f t="shared" si="2"/>
        <v>2.5492338135078958</v>
      </c>
      <c r="G19">
        <f t="shared" si="3"/>
        <v>20.520740202208458</v>
      </c>
      <c r="L19">
        <v>238.36589783253601</v>
      </c>
      <c r="M19">
        <f t="shared" si="5"/>
        <v>2.3772441225340768</v>
      </c>
      <c r="N19">
        <f t="shared" si="6"/>
        <v>13.810306942788875</v>
      </c>
      <c r="P19">
        <v>164.63777306538401</v>
      </c>
      <c r="Q19">
        <f t="shared" si="7"/>
        <v>2.2165294830746003</v>
      </c>
      <c r="R19">
        <f t="shared" si="8"/>
        <v>9.5386890536143678</v>
      </c>
    </row>
    <row r="20" spans="1:18">
      <c r="A20" s="1" t="s">
        <v>18</v>
      </c>
      <c r="B20">
        <v>2224.8588750355102</v>
      </c>
      <c r="C20">
        <f t="shared" si="0"/>
        <v>3.3473024684688015</v>
      </c>
      <c r="D20">
        <f t="shared" si="1"/>
        <v>128.90259994411994</v>
      </c>
      <c r="E20">
        <v>1172.3242909108701</v>
      </c>
      <c r="F20">
        <f t="shared" si="2"/>
        <v>3.0690477637912035</v>
      </c>
      <c r="G20">
        <f t="shared" si="3"/>
        <v>67.9214537028314</v>
      </c>
      <c r="L20">
        <v>595.29504766792195</v>
      </c>
      <c r="M20">
        <f t="shared" si="5"/>
        <v>2.7747322696180388</v>
      </c>
      <c r="N20">
        <f t="shared" si="6"/>
        <v>34.489863711930582</v>
      </c>
      <c r="P20">
        <v>297.91353881922601</v>
      </c>
      <c r="Q20">
        <f t="shared" si="7"/>
        <v>2.4740902403780964</v>
      </c>
      <c r="R20">
        <f t="shared" si="8"/>
        <v>17.260344079908805</v>
      </c>
    </row>
    <row r="21" spans="1:18">
      <c r="A21" s="1" t="s">
        <v>19</v>
      </c>
      <c r="B21">
        <v>842.18814391691205</v>
      </c>
      <c r="C21">
        <f t="shared" si="0"/>
        <v>2.9254091232541524</v>
      </c>
      <c r="D21">
        <f t="shared" si="1"/>
        <v>48.794214595417841</v>
      </c>
      <c r="E21">
        <v>396.47995988591202</v>
      </c>
      <c r="F21">
        <f t="shared" si="2"/>
        <v>2.5982212407559775</v>
      </c>
      <c r="G21">
        <f t="shared" si="3"/>
        <v>22.971028962103823</v>
      </c>
      <c r="L21">
        <v>304.57877416353</v>
      </c>
      <c r="M21">
        <f t="shared" si="5"/>
        <v>2.4836996344404318</v>
      </c>
      <c r="N21">
        <f t="shared" si="6"/>
        <v>17.646510669961181</v>
      </c>
      <c r="P21">
        <v>178.36163904781901</v>
      </c>
      <c r="Q21">
        <f t="shared" si="7"/>
        <v>2.2513014546293117</v>
      </c>
      <c r="R21">
        <f t="shared" si="8"/>
        <v>10.333814545064831</v>
      </c>
    </row>
    <row r="22" spans="1:18">
      <c r="A22" s="1" t="s">
        <v>20</v>
      </c>
      <c r="B22">
        <v>1096.7220743007299</v>
      </c>
      <c r="C22">
        <f t="shared" si="0"/>
        <v>3.0400965848307995</v>
      </c>
      <c r="D22">
        <f t="shared" si="1"/>
        <v>63.541255753228839</v>
      </c>
      <c r="E22">
        <v>616.03022086615397</v>
      </c>
      <c r="F22">
        <f t="shared" si="2"/>
        <v>2.789602018062916</v>
      </c>
      <c r="G22">
        <f t="shared" si="3"/>
        <v>35.691206307424906</v>
      </c>
      <c r="L22">
        <v>366.51938714987602</v>
      </c>
      <c r="M22">
        <f t="shared" si="5"/>
        <v>2.5640969517180063</v>
      </c>
      <c r="N22">
        <f t="shared" si="6"/>
        <v>21.235190449007877</v>
      </c>
      <c r="P22">
        <v>211.66037398398501</v>
      </c>
      <c r="Q22">
        <f t="shared" si="7"/>
        <v>2.3256395591487435</v>
      </c>
      <c r="R22">
        <f t="shared" si="8"/>
        <v>12.263057588875144</v>
      </c>
    </row>
    <row r="23" spans="1:18">
      <c r="A23" s="1" t="s">
        <v>21</v>
      </c>
      <c r="B23">
        <v>532.73418687348703</v>
      </c>
      <c r="C23">
        <f t="shared" si="0"/>
        <v>2.7265105674326779</v>
      </c>
      <c r="D23">
        <f t="shared" si="1"/>
        <v>30.86524837042219</v>
      </c>
      <c r="E23">
        <v>311.97783763758002</v>
      </c>
      <c r="F23">
        <f t="shared" si="2"/>
        <v>2.4941237435903396</v>
      </c>
      <c r="G23">
        <f t="shared" si="3"/>
        <v>18.075193374135573</v>
      </c>
      <c r="L23">
        <v>234.566642861822</v>
      </c>
      <c r="M23">
        <f t="shared" si="5"/>
        <v>2.3702662522336393</v>
      </c>
      <c r="N23">
        <f t="shared" si="6"/>
        <v>13.590187883071957</v>
      </c>
      <c r="P23">
        <v>168.960928270122</v>
      </c>
      <c r="Q23">
        <f t="shared" si="7"/>
        <v>2.2277862868710256</v>
      </c>
      <c r="R23">
        <f t="shared" si="8"/>
        <v>9.7891615451982616</v>
      </c>
    </row>
    <row r="24" spans="1:18">
      <c r="A24" s="1" t="s">
        <v>22</v>
      </c>
      <c r="B24">
        <v>1216.41662737404</v>
      </c>
      <c r="C24">
        <f t="shared" si="0"/>
        <v>3.0850823479464782</v>
      </c>
      <c r="D24">
        <f t="shared" si="1"/>
        <v>70.476050253420624</v>
      </c>
      <c r="E24">
        <v>664.94485095053005</v>
      </c>
      <c r="F24">
        <f t="shared" si="2"/>
        <v>2.8227856273767018</v>
      </c>
      <c r="G24">
        <f t="shared" si="3"/>
        <v>38.525194145453646</v>
      </c>
      <c r="L24">
        <v>602.55988812452904</v>
      </c>
      <c r="M24">
        <f t="shared" si="5"/>
        <v>2.7800002177024359</v>
      </c>
      <c r="N24">
        <f t="shared" si="6"/>
        <v>34.91076987975255</v>
      </c>
      <c r="P24">
        <v>303.21599563535301</v>
      </c>
      <c r="Q24">
        <f t="shared" si="7"/>
        <v>2.481752108018497</v>
      </c>
      <c r="R24">
        <f t="shared" si="8"/>
        <v>17.567554787679779</v>
      </c>
    </row>
    <row r="25" spans="1:18">
      <c r="A25" s="1" t="s">
        <v>23</v>
      </c>
      <c r="B25">
        <v>851.92916128682305</v>
      </c>
      <c r="C25">
        <f t="shared" si="0"/>
        <v>2.9304034842722562</v>
      </c>
      <c r="D25">
        <f t="shared" si="1"/>
        <v>49.3585840838252</v>
      </c>
      <c r="E25">
        <v>420.54783556906602</v>
      </c>
      <c r="F25">
        <f t="shared" si="2"/>
        <v>2.6238154021365947</v>
      </c>
      <c r="G25">
        <f t="shared" si="3"/>
        <v>24.365459766458052</v>
      </c>
      <c r="L25">
        <v>347.99749107276</v>
      </c>
      <c r="M25">
        <f t="shared" si="5"/>
        <v>2.5415761128627197</v>
      </c>
      <c r="N25">
        <f t="shared" si="6"/>
        <v>20.162079436428733</v>
      </c>
      <c r="P25">
        <v>209.798424135837</v>
      </c>
      <c r="Q25">
        <f t="shared" si="7"/>
        <v>2.3218022217427605</v>
      </c>
      <c r="R25">
        <f t="shared" si="8"/>
        <v>12.1551810043938</v>
      </c>
    </row>
    <row r="26" spans="1:18">
      <c r="A26" s="1" t="s">
        <v>24</v>
      </c>
      <c r="B26">
        <v>814.25900577481002</v>
      </c>
      <c r="C26">
        <f t="shared" si="0"/>
        <v>2.9107625705978886</v>
      </c>
      <c r="D26">
        <f t="shared" si="1"/>
        <v>47.17607217698783</v>
      </c>
      <c r="E26">
        <v>471.83731570093101</v>
      </c>
      <c r="F26">
        <f t="shared" si="2"/>
        <v>2.6737922844981825</v>
      </c>
      <c r="G26">
        <f t="shared" si="3"/>
        <v>27.337040307122304</v>
      </c>
      <c r="L26">
        <v>338.602157347743</v>
      </c>
      <c r="M26">
        <f t="shared" si="5"/>
        <v>2.5296897208173217</v>
      </c>
      <c r="N26">
        <f t="shared" si="6"/>
        <v>19.617737969162398</v>
      </c>
      <c r="P26">
        <v>204.39300990224299</v>
      </c>
      <c r="Q26">
        <f t="shared" si="7"/>
        <v>2.3104660391495946</v>
      </c>
      <c r="R26">
        <f t="shared" si="8"/>
        <v>11.842005208704691</v>
      </c>
    </row>
    <row r="28" spans="1:18">
      <c r="L28" t="s">
        <v>33</v>
      </c>
      <c r="M28">
        <v>0.54810682657603105</v>
      </c>
      <c r="P28" t="s">
        <v>33</v>
      </c>
      <c r="Q28">
        <v>0.347587984761416</v>
      </c>
    </row>
    <row r="29" spans="1:18">
      <c r="G29" t="s">
        <v>30</v>
      </c>
      <c r="H29">
        <f>-1.9872036*10^-3*298*LN(1.11*10^-8)</f>
        <v>10.84668103022396</v>
      </c>
    </row>
    <row r="30" spans="1:18">
      <c r="G30" t="s">
        <v>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L14" sqref="L14"/>
    </sheetView>
  </sheetViews>
  <sheetFormatPr baseColWidth="10" defaultRowHeight="15" x14ac:dyDescent="0"/>
  <sheetData/>
  <phoneticPr fontId="4" type="noConversion"/>
  <pageMargins left="0.75" right="0.75" top="1" bottom="1" header="0.5" footer="0.5"/>
  <pageSetup paperSize="9" scale="6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7" workbookViewId="0">
      <selection activeCell="Q42" sqref="Q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M25" sqref="M25"/>
    </sheetView>
  </sheetViews>
  <sheetFormatPr baseColWidth="10" defaultRowHeight="15" x14ac:dyDescent="0"/>
  <sheetData/>
  <pageMargins left="0.75" right="0.75" top="1" bottom="1" header="0.5" footer="0.5"/>
  <pageSetup paperSize="9" scale="6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M41" sqref="M41"/>
    </sheetView>
  </sheetViews>
  <sheetFormatPr baseColWidth="10" defaultRowHeight="15" x14ac:dyDescent="0"/>
  <sheetData/>
  <pageMargins left="0.75" right="0.75" top="1" bottom="1" header="0.5" footer="0.5"/>
  <pageSetup paperSize="9" scale="6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only_data</vt:lpstr>
      <vt:lpstr>Cg-Cg 2017-06-10</vt:lpstr>
      <vt:lpstr>bar plots Sc - Cg - SJM</vt:lpstr>
      <vt:lpstr>Cg-Cg 2017-07-06</vt:lpstr>
      <vt:lpstr>Cg-Cg 2017-06-10 and 07-06</vt:lpstr>
    </vt:vector>
  </TitlesOfParts>
  <Company>MIPT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Istomin</dc:creator>
  <cp:lastModifiedBy>Ivan Istomin</cp:lastModifiedBy>
  <cp:lastPrinted>2017-06-28T14:36:12Z</cp:lastPrinted>
  <dcterms:created xsi:type="dcterms:W3CDTF">2017-06-01T21:11:12Z</dcterms:created>
  <dcterms:modified xsi:type="dcterms:W3CDTF">2017-08-03T21:00:59Z</dcterms:modified>
</cp:coreProperties>
</file>