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only_data" sheetId="1" state="visible" r:id="rId2"/>
    <sheet name="Cg-Cg 2017-06-10" sheetId="2" state="visible" r:id="rId3"/>
    <sheet name="bar plots Sc - Cg - SJM" sheetId="3" state="visible" r:id="rId4"/>
    <sheet name="Cg-Cg 2017-07-06" sheetId="4" state="visible" r:id="rId5"/>
    <sheet name="Cg-Cg 2017-06-10 and 07-06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<sst xmlns="http://schemas.openxmlformats.org/spreadsheetml/2006/main" count="43" uniqueCount="36">
  <si>
    <t xml:space="preserve">S1 2017-06-10, Cg</t>
  </si>
  <si>
    <t xml:space="preserve">log10</t>
  </si>
  <si>
    <t xml:space="preserve">nM Kd</t>
  </si>
  <si>
    <t xml:space="preserve">S2 2017-06-10, Cg</t>
  </si>
  <si>
    <t xml:space="preserve">SJM 2007, ddG kcal/mole</t>
  </si>
  <si>
    <t xml:space="preserve">nM</t>
  </si>
  <si>
    <t xml:space="preserve">S1 2017-07-06, Cg</t>
  </si>
  <si>
    <t xml:space="preserve">S2 2017-07-06, Cg</t>
  </si>
  <si>
    <t xml:space="preserve">GAC</t>
  </si>
  <si>
    <t xml:space="preserve">CGC</t>
  </si>
  <si>
    <t xml:space="preserve">CAG</t>
  </si>
  <si>
    <t xml:space="preserve">CAC</t>
  </si>
  <si>
    <t xml:space="preserve">CAT</t>
  </si>
  <si>
    <t xml:space="preserve">CTC</t>
  </si>
  <si>
    <t xml:space="preserve">AAC</t>
  </si>
  <si>
    <t xml:space="preserve">TAC</t>
  </si>
  <si>
    <t xml:space="preserve">CAA</t>
  </si>
  <si>
    <t xml:space="preserve">CCC</t>
  </si>
  <si>
    <t xml:space="preserve">ggCAC</t>
  </si>
  <si>
    <t xml:space="preserve">gtCAC</t>
  </si>
  <si>
    <t xml:space="preserve">gaCAC</t>
  </si>
  <si>
    <t xml:space="preserve">tgCAC</t>
  </si>
  <si>
    <t xml:space="preserve">ttCAC</t>
  </si>
  <si>
    <t xml:space="preserve">tcCAC</t>
  </si>
  <si>
    <t xml:space="preserve">taCAC</t>
  </si>
  <si>
    <t xml:space="preserve">cgCAC</t>
  </si>
  <si>
    <t xml:space="preserve">ctCAC</t>
  </si>
  <si>
    <t xml:space="preserve">ccCAC</t>
  </si>
  <si>
    <t xml:space="preserve">caCAC</t>
  </si>
  <si>
    <t xml:space="preserve">agCAC</t>
  </si>
  <si>
    <t xml:space="preserve">atCAC</t>
  </si>
  <si>
    <t xml:space="preserve">acCAC</t>
  </si>
  <si>
    <t xml:space="preserve">aaCAC</t>
  </si>
  <si>
    <t xml:space="preserve">bmax=</t>
  </si>
  <si>
    <t xml:space="preserve">dG = RT ln Kd = </t>
  </si>
  <si>
    <t xml:space="preserve">kcal/mole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</si>
</sst>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1.6"/>
      <color rgb="FF000000"/>
      <name val="Calibri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18"/>
      <color rgb="FF000000"/>
      <name val="Arial"/>
      <family val="2"/>
    </font>
    <font>
      <b val="true"/>
      <sz val="18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A4C1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FA4"/>
      <rgbColor rgb="FFFFFF99"/>
      <rgbColor rgb="FF99CCFF"/>
      <rgbColor rgb="FFFFA7A4"/>
      <rgbColor rgb="FFC7AEED"/>
      <rgbColor rgb="FFFFCC99"/>
      <rgbColor rgb="FF3E7FCC"/>
      <rgbColor rgb="FF33CCCC"/>
      <rgbColor rgb="FF9FC949"/>
      <rgbColor rgb="FFFFCC00"/>
      <rgbColor rgb="FFFF9900"/>
      <rgbColor rgb="FFFF6600"/>
      <rgbColor rgb="FF7E5AA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20170522, Sc old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gapWidth val="150"/>
        <c:overlap val="0"/>
        <c:axId val="85265933"/>
        <c:axId val="96141470"/>
      </c:barChart>
      <c:catAx>
        <c:axId val="852659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141470"/>
        <c:crosses val="autoZero"/>
        <c:auto val="1"/>
        <c:lblAlgn val="ctr"/>
        <c:lblOffset val="100"/>
      </c:catAx>
      <c:valAx>
        <c:axId val="96141470"/>
        <c:scaling>
          <c:orientation val="maxMin"/>
          <c:max val="4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2659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</c:v>
                </c:pt>
                <c:pt idx="1">
                  <c:v>235.608736258839</c:v>
                </c:pt>
                <c:pt idx="2">
                  <c:v>630.979569735829</c:v>
                </c:pt>
                <c:pt idx="3">
                  <c:v>17.0891335296707</c:v>
                </c:pt>
                <c:pt idx="4">
                  <c:v>119.0639874856</c:v>
                </c:pt>
                <c:pt idx="5">
                  <c:v>148.853343040605</c:v>
                </c:pt>
                <c:pt idx="6">
                  <c:v>177.275715835565</c:v>
                </c:pt>
                <c:pt idx="7">
                  <c:v>686.858657968389</c:v>
                </c:pt>
                <c:pt idx="8">
                  <c:v>1127.35735943319</c:v>
                </c:pt>
                <c:pt idx="9">
                  <c:v>131.526676128318</c:v>
                </c:pt>
                <c:pt idx="10">
                  <c:v>14.6773618924516</c:v>
                </c:pt>
                <c:pt idx="11">
                  <c:v>23.9674844519474</c:v>
                </c:pt>
                <c:pt idx="12">
                  <c:v>17.5657327999358</c:v>
                </c:pt>
                <c:pt idx="13">
                  <c:v>18.0240166065655</c:v>
                </c:pt>
                <c:pt idx="14">
                  <c:v>74.5482994994015</c:v>
                </c:pt>
                <c:pt idx="15">
                  <c:v>30.3516778895788</c:v>
                </c:pt>
                <c:pt idx="16">
                  <c:v>41.0913309645623</c:v>
                </c:pt>
                <c:pt idx="17">
                  <c:v>13.8103069427889</c:v>
                </c:pt>
                <c:pt idx="18">
                  <c:v>34.4898637119306</c:v>
                </c:pt>
                <c:pt idx="19">
                  <c:v>17.6465106699612</c:v>
                </c:pt>
                <c:pt idx="20">
                  <c:v>21.2351904490079</c:v>
                </c:pt>
                <c:pt idx="21">
                  <c:v>13.590187883072</c:v>
                </c:pt>
                <c:pt idx="22">
                  <c:v>34.9107698797525</c:v>
                </c:pt>
                <c:pt idx="23">
                  <c:v>20.1620794364287</c:v>
                </c:pt>
                <c:pt idx="24">
                  <c:v>19.6177379691624</c:v>
                </c:pt>
              </c:numCache>
            </c:numRef>
          </c:xVal>
          <c:y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yVal>
          <c:smooth val="0"/>
        </c:ser>
        <c:axId val="33860729"/>
        <c:axId val="22973096"/>
      </c:scatterChart>
      <c:valAx>
        <c:axId val="33860729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20170706S1,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973096"/>
        <c:crosses val="autoZero"/>
        <c:crossBetween val="midCat"/>
      </c:valAx>
      <c:valAx>
        <c:axId val="2297309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20170610S1,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86072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</c:v>
                </c:pt>
                <c:pt idx="1">
                  <c:v>235.608736258839</c:v>
                </c:pt>
                <c:pt idx="2">
                  <c:v>630.979569735829</c:v>
                </c:pt>
                <c:pt idx="3">
                  <c:v>17.0891335296707</c:v>
                </c:pt>
                <c:pt idx="4">
                  <c:v>119.0639874856</c:v>
                </c:pt>
                <c:pt idx="5">
                  <c:v>148.853343040605</c:v>
                </c:pt>
                <c:pt idx="6">
                  <c:v>177.275715835565</c:v>
                </c:pt>
                <c:pt idx="7">
                  <c:v>686.858657968389</c:v>
                </c:pt>
                <c:pt idx="8">
                  <c:v>1127.35735943319</c:v>
                </c:pt>
                <c:pt idx="9">
                  <c:v>131.526676128318</c:v>
                </c:pt>
                <c:pt idx="10">
                  <c:v>14.6773618924516</c:v>
                </c:pt>
                <c:pt idx="11">
                  <c:v>23.9674844519474</c:v>
                </c:pt>
                <c:pt idx="12">
                  <c:v>17.5657327999358</c:v>
                </c:pt>
                <c:pt idx="13">
                  <c:v>18.0240166065655</c:v>
                </c:pt>
                <c:pt idx="14">
                  <c:v>74.5482994994015</c:v>
                </c:pt>
                <c:pt idx="15">
                  <c:v>30.3516778895788</c:v>
                </c:pt>
                <c:pt idx="16">
                  <c:v>41.0913309645623</c:v>
                </c:pt>
                <c:pt idx="17">
                  <c:v>13.8103069427889</c:v>
                </c:pt>
                <c:pt idx="18">
                  <c:v>34.4898637119306</c:v>
                </c:pt>
                <c:pt idx="19">
                  <c:v>17.6465106699612</c:v>
                </c:pt>
                <c:pt idx="20">
                  <c:v>21.2351904490079</c:v>
                </c:pt>
                <c:pt idx="21">
                  <c:v>13.590187883072</c:v>
                </c:pt>
                <c:pt idx="22">
                  <c:v>34.9107698797525</c:v>
                </c:pt>
                <c:pt idx="23">
                  <c:v>20.1620794364287</c:v>
                </c:pt>
                <c:pt idx="24">
                  <c:v>19.6177379691624</c:v>
                </c:pt>
              </c:numCache>
            </c:numRef>
          </c:xVal>
          <c:y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yVal>
          <c:smooth val="0"/>
        </c:ser>
        <c:axId val="52169051"/>
        <c:axId val="70673801"/>
      </c:scatterChart>
      <c:valAx>
        <c:axId val="52169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Kd nM, 20170706 chip #1, C.glabrata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73801"/>
        <c:crosses val="autoZero"/>
        <c:crossBetween val="midCat"/>
      </c:valAx>
      <c:valAx>
        <c:axId val="706738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Kd nM, 20170610 chip #1, C.glabrata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16905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Kd, nM, C.glabrata comparison, 4 chips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only_data!$P$1</c:f>
              <c:strCache>
                <c:ptCount val="1"/>
                <c:pt idx="0">
                  <c:v>S2 2017-07-06, Cg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only_data!$R$2:$R$26</c:f>
              <c:numCache>
                <c:formatCode>General</c:formatCode>
                <c:ptCount val="25"/>
                <c:pt idx="0">
                  <c:v>286.917680791215</c:v>
                </c:pt>
                <c:pt idx="1">
                  <c:v>90.4534093547457</c:v>
                </c:pt>
                <c:pt idx="2">
                  <c:v>221.113153506549</c:v>
                </c:pt>
                <c:pt idx="3">
                  <c:v>11.0674358087875</c:v>
                </c:pt>
                <c:pt idx="4">
                  <c:v>55.311274984259</c:v>
                </c:pt>
                <c:pt idx="5">
                  <c:v>64.4869004410029</c:v>
                </c:pt>
                <c:pt idx="6">
                  <c:v>68.2742649718598</c:v>
                </c:pt>
                <c:pt idx="7">
                  <c:v>198.78263411644</c:v>
                </c:pt>
                <c:pt idx="8">
                  <c:v>344.202935381412</c:v>
                </c:pt>
                <c:pt idx="9">
                  <c:v>62.4887405489339</c:v>
                </c:pt>
                <c:pt idx="10">
                  <c:v>9.97985255141582</c:v>
                </c:pt>
                <c:pt idx="11">
                  <c:v>14.8855232205358</c:v>
                </c:pt>
                <c:pt idx="12">
                  <c:v>12.5976727401479</c:v>
                </c:pt>
                <c:pt idx="13">
                  <c:v>12.5552560358358</c:v>
                </c:pt>
                <c:pt idx="14">
                  <c:v>33.1921615548254</c:v>
                </c:pt>
                <c:pt idx="15">
                  <c:v>18.5940989434977</c:v>
                </c:pt>
                <c:pt idx="16">
                  <c:v>22.6725862243243</c:v>
                </c:pt>
                <c:pt idx="17">
                  <c:v>9.53868905361437</c:v>
                </c:pt>
                <c:pt idx="18">
                  <c:v>17.2603440799088</c:v>
                </c:pt>
                <c:pt idx="19">
                  <c:v>10.3338145450648</c:v>
                </c:pt>
                <c:pt idx="20">
                  <c:v>12.2630575888751</c:v>
                </c:pt>
                <c:pt idx="21">
                  <c:v>9.78916154519826</c:v>
                </c:pt>
                <c:pt idx="22">
                  <c:v>17.5675547876798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val>
        </c:ser>
        <c:ser>
          <c:idx val="1"/>
          <c:order val="1"/>
          <c:tx>
            <c:strRef>
              <c:f>only_data!$L$1</c:f>
              <c:strCache>
                <c:ptCount val="1"/>
                <c:pt idx="0">
                  <c:v>S1 2017-07-06, Cg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only_data!$N$2:$N$26</c:f>
              <c:numCache>
                <c:formatCode>General</c:formatCode>
                <c:ptCount val="25"/>
                <c:pt idx="0">
                  <c:v>1024.54543232749</c:v>
                </c:pt>
                <c:pt idx="1">
                  <c:v>235.608736258839</c:v>
                </c:pt>
                <c:pt idx="2">
                  <c:v>630.979569735829</c:v>
                </c:pt>
                <c:pt idx="3">
                  <c:v>17.0891335296707</c:v>
                </c:pt>
                <c:pt idx="4">
                  <c:v>119.0639874856</c:v>
                </c:pt>
                <c:pt idx="5">
                  <c:v>148.853343040605</c:v>
                </c:pt>
                <c:pt idx="6">
                  <c:v>177.275715835565</c:v>
                </c:pt>
                <c:pt idx="7">
                  <c:v>686.858657968389</c:v>
                </c:pt>
                <c:pt idx="8">
                  <c:v>1127.35735943319</c:v>
                </c:pt>
                <c:pt idx="9">
                  <c:v>131.526676128318</c:v>
                </c:pt>
                <c:pt idx="10">
                  <c:v>14.6773618924516</c:v>
                </c:pt>
                <c:pt idx="11">
                  <c:v>23.9674844519474</c:v>
                </c:pt>
                <c:pt idx="12">
                  <c:v>17.5657327999358</c:v>
                </c:pt>
                <c:pt idx="13">
                  <c:v>18.0240166065655</c:v>
                </c:pt>
                <c:pt idx="14">
                  <c:v>74.5482994994015</c:v>
                </c:pt>
                <c:pt idx="15">
                  <c:v>30.3516778895788</c:v>
                </c:pt>
                <c:pt idx="16">
                  <c:v>41.0913309645623</c:v>
                </c:pt>
                <c:pt idx="17">
                  <c:v>13.8103069427889</c:v>
                </c:pt>
                <c:pt idx="18">
                  <c:v>34.4898637119306</c:v>
                </c:pt>
                <c:pt idx="19">
                  <c:v>17.6465106699612</c:v>
                </c:pt>
                <c:pt idx="20">
                  <c:v>21.2351904490079</c:v>
                </c:pt>
                <c:pt idx="21">
                  <c:v>13.590187883072</c:v>
                </c:pt>
                <c:pt idx="22">
                  <c:v>34.9107698797525</c:v>
                </c:pt>
                <c:pt idx="23">
                  <c:v>20.1620794364287</c:v>
                </c:pt>
                <c:pt idx="24">
                  <c:v>19.6177379691624</c:v>
                </c:pt>
              </c:numCache>
            </c:numRef>
          </c:val>
        </c:ser>
        <c:ser>
          <c:idx val="2"/>
          <c:order val="2"/>
          <c:tx>
            <c:strRef>
              <c:f>only_data!$E$1</c:f>
              <c:strCache>
                <c:ptCount val="1"/>
                <c:pt idx="0">
                  <c:v>S2 2017-06-10, Cg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704.09745738489</c:v>
                </c:pt>
                <c:pt idx="1">
                  <c:v>330.74901957498</c:v>
                </c:pt>
                <c:pt idx="2">
                  <c:v>662.459702663221</c:v>
                </c:pt>
                <c:pt idx="3">
                  <c:v>20.9818222624998</c:v>
                </c:pt>
                <c:pt idx="4">
                  <c:v>308.921825429098</c:v>
                </c:pt>
                <c:pt idx="5">
                  <c:v>212.575544920598</c:v>
                </c:pt>
                <c:pt idx="6">
                  <c:v>165.17400743688</c:v>
                </c:pt>
                <c:pt idx="7">
                  <c:v>610.924484832422</c:v>
                </c:pt>
                <c:pt idx="8">
                  <c:v>688.647683095458</c:v>
                </c:pt>
                <c:pt idx="9">
                  <c:v>350.954420339443</c:v>
                </c:pt>
                <c:pt idx="10">
                  <c:v>18.2353500423284</c:v>
                </c:pt>
                <c:pt idx="11">
                  <c:v>30.1330058813142</c:v>
                </c:pt>
                <c:pt idx="12">
                  <c:v>24.9526741828256</c:v>
                </c:pt>
                <c:pt idx="13">
                  <c:v>28.3868906618875</c:v>
                </c:pt>
                <c:pt idx="14">
                  <c:v>102.733040492549</c:v>
                </c:pt>
                <c:pt idx="15">
                  <c:v>40.5991015363824</c:v>
                </c:pt>
                <c:pt idx="16">
                  <c:v>52.1128940293994</c:v>
                </c:pt>
                <c:pt idx="17">
                  <c:v>20.5207402022085</c:v>
                </c:pt>
                <c:pt idx="18">
                  <c:v>67.9214537028314</c:v>
                </c:pt>
                <c:pt idx="19">
                  <c:v>22.9710289621038</c:v>
                </c:pt>
                <c:pt idx="20">
                  <c:v>35.6912063074249</c:v>
                </c:pt>
                <c:pt idx="21">
                  <c:v>18.0751933741356</c:v>
                </c:pt>
                <c:pt idx="22">
                  <c:v>38.5251941454536</c:v>
                </c:pt>
                <c:pt idx="23">
                  <c:v>24.3654597664581</c:v>
                </c:pt>
                <c:pt idx="24">
                  <c:v>27.3370403071223</c:v>
                </c:pt>
              </c:numCache>
            </c:numRef>
          </c:val>
        </c:ser>
        <c:ser>
          <c:idx val="3"/>
          <c:order val="3"/>
          <c:tx>
            <c:strRef>
              <c:f>only_data!$B$1</c:f>
              <c:strCache>
                <c:ptCount val="1"/>
                <c:pt idx="0">
                  <c:v>S1 2017-06-10, Cg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val>
        </c:ser>
        <c:gapWidth val="150"/>
        <c:overlap val="0"/>
        <c:axId val="64665093"/>
        <c:axId val="11465486"/>
      </c:barChart>
      <c:catAx>
        <c:axId val="646650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465486"/>
        <c:crosses val="autoZero"/>
        <c:auto val="1"/>
        <c:lblAlgn val="ctr"/>
        <c:lblOffset val="100"/>
      </c:catAx>
      <c:valAx>
        <c:axId val="11465486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650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xVal>
          <c:yVal>
            <c:numRef>
              <c:f>only_data!$G$2:$G$26</c:f>
              <c:numCache>
                <c:formatCode>General</c:formatCode>
                <c:ptCount val="25"/>
                <c:pt idx="0">
                  <c:v>704.09745738489</c:v>
                </c:pt>
                <c:pt idx="1">
                  <c:v>330.74901957498</c:v>
                </c:pt>
                <c:pt idx="2">
                  <c:v>662.459702663221</c:v>
                </c:pt>
                <c:pt idx="3">
                  <c:v>20.9818222624998</c:v>
                </c:pt>
                <c:pt idx="4">
                  <c:v>308.921825429098</c:v>
                </c:pt>
                <c:pt idx="5">
                  <c:v>212.575544920598</c:v>
                </c:pt>
                <c:pt idx="6">
                  <c:v>165.17400743688</c:v>
                </c:pt>
                <c:pt idx="7">
                  <c:v>610.924484832422</c:v>
                </c:pt>
                <c:pt idx="8">
                  <c:v>688.647683095458</c:v>
                </c:pt>
                <c:pt idx="9">
                  <c:v>350.954420339443</c:v>
                </c:pt>
                <c:pt idx="10">
                  <c:v>18.2353500423284</c:v>
                </c:pt>
                <c:pt idx="11">
                  <c:v>30.1330058813142</c:v>
                </c:pt>
                <c:pt idx="12">
                  <c:v>24.9526741828256</c:v>
                </c:pt>
                <c:pt idx="13">
                  <c:v>28.3868906618875</c:v>
                </c:pt>
                <c:pt idx="14">
                  <c:v>102.733040492549</c:v>
                </c:pt>
                <c:pt idx="15">
                  <c:v>40.5991015363824</c:v>
                </c:pt>
                <c:pt idx="16">
                  <c:v>52.1128940293994</c:v>
                </c:pt>
                <c:pt idx="17">
                  <c:v>20.5207402022085</c:v>
                </c:pt>
                <c:pt idx="18">
                  <c:v>67.9214537028314</c:v>
                </c:pt>
                <c:pt idx="19">
                  <c:v>22.9710289621038</c:v>
                </c:pt>
                <c:pt idx="20">
                  <c:v>35.6912063074249</c:v>
                </c:pt>
                <c:pt idx="21">
                  <c:v>18.0751933741356</c:v>
                </c:pt>
                <c:pt idx="22">
                  <c:v>38.5251941454536</c:v>
                </c:pt>
                <c:pt idx="23">
                  <c:v>24.3654597664581</c:v>
                </c:pt>
                <c:pt idx="24">
                  <c:v>27.3370403071223</c:v>
                </c:pt>
              </c:numCache>
            </c:numRef>
          </c:yVal>
          <c:smooth val="0"/>
        </c:ser>
        <c:axId val="84763214"/>
        <c:axId val="72805095"/>
      </c:scatterChart>
      <c:valAx>
        <c:axId val="84763214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20170610S1,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05095"/>
        <c:crosses val="autoZero"/>
        <c:crossBetween val="midCat"/>
      </c:valAx>
      <c:valAx>
        <c:axId val="7280509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20170610S2,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7632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xVal>
          <c:yVal>
            <c:numRef>
              <c:f>only_data!$G$2:$G$26</c:f>
              <c:numCache>
                <c:formatCode>General</c:formatCode>
                <c:ptCount val="25"/>
                <c:pt idx="0">
                  <c:v>704.09745738489</c:v>
                </c:pt>
                <c:pt idx="1">
                  <c:v>330.74901957498</c:v>
                </c:pt>
                <c:pt idx="2">
                  <c:v>662.459702663221</c:v>
                </c:pt>
                <c:pt idx="3">
                  <c:v>20.9818222624998</c:v>
                </c:pt>
                <c:pt idx="4">
                  <c:v>308.921825429098</c:v>
                </c:pt>
                <c:pt idx="5">
                  <c:v>212.575544920598</c:v>
                </c:pt>
                <c:pt idx="6">
                  <c:v>165.17400743688</c:v>
                </c:pt>
                <c:pt idx="7">
                  <c:v>610.924484832422</c:v>
                </c:pt>
                <c:pt idx="8">
                  <c:v>688.647683095458</c:v>
                </c:pt>
                <c:pt idx="9">
                  <c:v>350.954420339443</c:v>
                </c:pt>
                <c:pt idx="10">
                  <c:v>18.2353500423284</c:v>
                </c:pt>
                <c:pt idx="11">
                  <c:v>30.1330058813142</c:v>
                </c:pt>
                <c:pt idx="12">
                  <c:v>24.9526741828256</c:v>
                </c:pt>
                <c:pt idx="13">
                  <c:v>28.3868906618875</c:v>
                </c:pt>
                <c:pt idx="14">
                  <c:v>102.733040492549</c:v>
                </c:pt>
                <c:pt idx="15">
                  <c:v>40.5991015363824</c:v>
                </c:pt>
                <c:pt idx="16">
                  <c:v>52.1128940293994</c:v>
                </c:pt>
                <c:pt idx="17">
                  <c:v>20.5207402022085</c:v>
                </c:pt>
                <c:pt idx="18">
                  <c:v>67.9214537028314</c:v>
                </c:pt>
                <c:pt idx="19">
                  <c:v>22.9710289621038</c:v>
                </c:pt>
                <c:pt idx="20">
                  <c:v>35.6912063074249</c:v>
                </c:pt>
                <c:pt idx="21">
                  <c:v>18.0751933741356</c:v>
                </c:pt>
                <c:pt idx="22">
                  <c:v>38.5251941454536</c:v>
                </c:pt>
                <c:pt idx="23">
                  <c:v>24.3654597664581</c:v>
                </c:pt>
                <c:pt idx="24">
                  <c:v>27.3370403071223</c:v>
                </c:pt>
              </c:numCache>
            </c:numRef>
          </c:yVal>
          <c:smooth val="0"/>
        </c:ser>
        <c:axId val="64562803"/>
        <c:axId val="43723290"/>
      </c:scatterChart>
      <c:valAx>
        <c:axId val="645628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20170610S1,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23290"/>
        <c:crosses val="autoZero"/>
        <c:crossBetween val="midCat"/>
      </c:valAx>
      <c:valAx>
        <c:axId val="437232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20170610S2,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56280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Kd, nM, S2 2017-06-10, Cg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only_data ,</c:f>
              <c:strCache>
                <c:ptCount val="1"/>
                <c:pt idx="0">
                  <c:v>only_data!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704.09745738489</c:v>
                </c:pt>
                <c:pt idx="1">
                  <c:v>330.74901957498</c:v>
                </c:pt>
                <c:pt idx="2">
                  <c:v>662.459702663221</c:v>
                </c:pt>
                <c:pt idx="3">
                  <c:v>20.9818222624998</c:v>
                </c:pt>
                <c:pt idx="4">
                  <c:v>308.921825429098</c:v>
                </c:pt>
                <c:pt idx="5">
                  <c:v>212.575544920598</c:v>
                </c:pt>
                <c:pt idx="6">
                  <c:v>165.17400743688</c:v>
                </c:pt>
                <c:pt idx="7">
                  <c:v>610.924484832422</c:v>
                </c:pt>
                <c:pt idx="8">
                  <c:v>688.647683095458</c:v>
                </c:pt>
                <c:pt idx="9">
                  <c:v>350.954420339443</c:v>
                </c:pt>
                <c:pt idx="10">
                  <c:v>18.2353500423284</c:v>
                </c:pt>
                <c:pt idx="11">
                  <c:v>30.1330058813142</c:v>
                </c:pt>
                <c:pt idx="12">
                  <c:v>24.9526741828256</c:v>
                </c:pt>
                <c:pt idx="13">
                  <c:v>28.3868906618875</c:v>
                </c:pt>
                <c:pt idx="14">
                  <c:v>102.733040492549</c:v>
                </c:pt>
                <c:pt idx="15">
                  <c:v>40.5991015363824</c:v>
                </c:pt>
                <c:pt idx="16">
                  <c:v>52.1128940293994</c:v>
                </c:pt>
                <c:pt idx="17">
                  <c:v>20.5207402022085</c:v>
                </c:pt>
                <c:pt idx="18">
                  <c:v>67.9214537028314</c:v>
                </c:pt>
                <c:pt idx="19">
                  <c:v>22.9710289621038</c:v>
                </c:pt>
                <c:pt idx="20">
                  <c:v>35.6912063074249</c:v>
                </c:pt>
                <c:pt idx="21">
                  <c:v>18.0751933741356</c:v>
                </c:pt>
                <c:pt idx="22">
                  <c:v>38.5251941454536</c:v>
                </c:pt>
                <c:pt idx="23">
                  <c:v>24.3654597664581</c:v>
                </c:pt>
                <c:pt idx="24">
                  <c:v>27.3370403071223</c:v>
                </c:pt>
              </c:numCache>
            </c:numRef>
          </c:val>
        </c:ser>
        <c:gapWidth val="150"/>
        <c:overlap val="0"/>
        <c:axId val="56995040"/>
        <c:axId val="30139437"/>
      </c:barChart>
      <c:catAx>
        <c:axId val="569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39437"/>
        <c:crosses val="autoZero"/>
        <c:auto val="1"/>
        <c:lblAlgn val="ctr"/>
        <c:lblOffset val="100"/>
      </c:catAx>
      <c:valAx>
        <c:axId val="30139437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9950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2017-06-10, C.glabrata, chip #1 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only_data ,</c:f>
              <c:strCache>
                <c:ptCount val="1"/>
                <c:pt idx="0">
                  <c:v>only_data!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only_data!$D$2:$D$26</c:f>
              <c:numCache>
                <c:formatCode>General</c:formatCode>
                <c:ptCount val="25"/>
                <c:pt idx="0">
                  <c:v>1277.34411062676</c:v>
                </c:pt>
                <c:pt idx="1">
                  <c:v>611.59847199584</c:v>
                </c:pt>
                <c:pt idx="2">
                  <c:v>1089.37361474482</c:v>
                </c:pt>
                <c:pt idx="3">
                  <c:v>33.6778796794134</c:v>
                </c:pt>
                <c:pt idx="4">
                  <c:v>560.013786767758</c:v>
                </c:pt>
                <c:pt idx="5">
                  <c:v>370.074279712882</c:v>
                </c:pt>
                <c:pt idx="6">
                  <c:v>291.282122664162</c:v>
                </c:pt>
                <c:pt idx="7">
                  <c:v>1047.73235825598</c:v>
                </c:pt>
                <c:pt idx="8">
                  <c:v>1252.65842652556</c:v>
                </c:pt>
                <c:pt idx="9">
                  <c:v>624.392862074328</c:v>
                </c:pt>
                <c:pt idx="10">
                  <c:v>33.1557871949574</c:v>
                </c:pt>
                <c:pt idx="11">
                  <c:v>56.7318252087445</c:v>
                </c:pt>
                <c:pt idx="12">
                  <c:v>43.647194471574</c:v>
                </c:pt>
                <c:pt idx="13">
                  <c:v>47.8340273798363</c:v>
                </c:pt>
                <c:pt idx="14">
                  <c:v>188.062733564771</c:v>
                </c:pt>
                <c:pt idx="15">
                  <c:v>78.2346529662167</c:v>
                </c:pt>
                <c:pt idx="16">
                  <c:v>108.117163354939</c:v>
                </c:pt>
                <c:pt idx="17">
                  <c:v>37.0675097783412</c:v>
                </c:pt>
                <c:pt idx="18">
                  <c:v>128.90259994412</c:v>
                </c:pt>
                <c:pt idx="19">
                  <c:v>48.7942145954178</c:v>
                </c:pt>
                <c:pt idx="20">
                  <c:v>63.5412557532288</c:v>
                </c:pt>
                <c:pt idx="21">
                  <c:v>30.8652483704222</c:v>
                </c:pt>
                <c:pt idx="22">
                  <c:v>70.4760502534206</c:v>
                </c:pt>
                <c:pt idx="23">
                  <c:v>49.3585840838252</c:v>
                </c:pt>
                <c:pt idx="24">
                  <c:v>47.1760721769878</c:v>
                </c:pt>
              </c:numCache>
            </c:numRef>
          </c:val>
        </c:ser>
        <c:gapWidth val="150"/>
        <c:overlap val="0"/>
        <c:axId val="13559109"/>
        <c:axId val="82457618"/>
      </c:barChart>
      <c:catAx>
        <c:axId val="13559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457618"/>
        <c:crosses val="autoZero"/>
        <c:auto val="1"/>
        <c:lblAlgn val="ctr"/>
        <c:lblOffset val="100"/>
      </c:catAx>
      <c:valAx>
        <c:axId val="82457618"/>
        <c:scaling>
          <c:logBase val="10"/>
          <c:orientation val="minMax"/>
          <c:max val="10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Kd, nM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59109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2017-06-10, C.glabrata, chip #2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only_data ,</c:f>
              <c:strCache>
                <c:ptCount val="1"/>
                <c:pt idx="0">
                  <c:v>only_data!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only_data!$G$2:$G$26</c:f>
              <c:numCache>
                <c:formatCode>General</c:formatCode>
                <c:ptCount val="25"/>
                <c:pt idx="0">
                  <c:v>704.09745738489</c:v>
                </c:pt>
                <c:pt idx="1">
                  <c:v>330.74901957498</c:v>
                </c:pt>
                <c:pt idx="2">
                  <c:v>662.459702663221</c:v>
                </c:pt>
                <c:pt idx="3">
                  <c:v>20.9818222624998</c:v>
                </c:pt>
                <c:pt idx="4">
                  <c:v>308.921825429098</c:v>
                </c:pt>
                <c:pt idx="5">
                  <c:v>212.575544920598</c:v>
                </c:pt>
                <c:pt idx="6">
                  <c:v>165.17400743688</c:v>
                </c:pt>
                <c:pt idx="7">
                  <c:v>610.924484832422</c:v>
                </c:pt>
                <c:pt idx="8">
                  <c:v>688.647683095458</c:v>
                </c:pt>
                <c:pt idx="9">
                  <c:v>350.954420339443</c:v>
                </c:pt>
                <c:pt idx="10">
                  <c:v>18.2353500423284</c:v>
                </c:pt>
                <c:pt idx="11">
                  <c:v>30.1330058813142</c:v>
                </c:pt>
                <c:pt idx="12">
                  <c:v>24.9526741828256</c:v>
                </c:pt>
                <c:pt idx="13">
                  <c:v>28.3868906618875</c:v>
                </c:pt>
                <c:pt idx="14">
                  <c:v>102.733040492549</c:v>
                </c:pt>
                <c:pt idx="15">
                  <c:v>40.5991015363824</c:v>
                </c:pt>
                <c:pt idx="16">
                  <c:v>52.1128940293994</c:v>
                </c:pt>
                <c:pt idx="17">
                  <c:v>20.5207402022085</c:v>
                </c:pt>
                <c:pt idx="18">
                  <c:v>67.9214537028314</c:v>
                </c:pt>
                <c:pt idx="19">
                  <c:v>22.9710289621038</c:v>
                </c:pt>
                <c:pt idx="20">
                  <c:v>35.6912063074249</c:v>
                </c:pt>
                <c:pt idx="21">
                  <c:v>18.0751933741356</c:v>
                </c:pt>
                <c:pt idx="22">
                  <c:v>38.5251941454536</c:v>
                </c:pt>
                <c:pt idx="23">
                  <c:v>24.3654597664581</c:v>
                </c:pt>
                <c:pt idx="24">
                  <c:v>27.3370403071223</c:v>
                </c:pt>
              </c:numCache>
            </c:numRef>
          </c:val>
        </c:ser>
        <c:gapWidth val="150"/>
        <c:overlap val="0"/>
        <c:axId val="26589221"/>
        <c:axId val="52934769"/>
      </c:barChart>
      <c:catAx>
        <c:axId val="265892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34769"/>
        <c:crosses val="autoZero"/>
        <c:auto val="1"/>
        <c:lblAlgn val="ctr"/>
        <c:lblOffset val="100"/>
      </c:catAx>
      <c:valAx>
        <c:axId val="52934769"/>
        <c:scaling>
          <c:logBase val="10"/>
          <c:orientation val="minMax"/>
          <c:max val="1000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Kd, nM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58922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216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Kd, nM, SJM2007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only_data ,</c:f>
              <c:strCache>
                <c:ptCount val="1"/>
                <c:pt idx="0">
                  <c:v>only_data!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only_data!$A$2:$A$26</c:f>
              <c:strCache>
                <c:ptCount val="25"/>
                <c:pt idx="0">
                  <c:v>GAC</c:v>
                </c:pt>
                <c:pt idx="1">
                  <c:v>CGC</c:v>
                </c:pt>
                <c:pt idx="2">
                  <c:v>CAG</c:v>
                </c:pt>
                <c:pt idx="3">
                  <c:v>CAC</c:v>
                </c:pt>
                <c:pt idx="4">
                  <c:v>CAT</c:v>
                </c:pt>
                <c:pt idx="5">
                  <c:v>CTC</c:v>
                </c:pt>
                <c:pt idx="6">
                  <c:v>AAC</c:v>
                </c:pt>
                <c:pt idx="7">
                  <c:v>TAC</c:v>
                </c:pt>
                <c:pt idx="8">
                  <c:v>CAA</c:v>
                </c:pt>
                <c:pt idx="9">
                  <c:v>CCC</c:v>
                </c:pt>
                <c:pt idx="10">
                  <c:v>ggCAC</c:v>
                </c:pt>
                <c:pt idx="11">
                  <c:v>gtCAC</c:v>
                </c:pt>
                <c:pt idx="12">
                  <c:v>gaCAC</c:v>
                </c:pt>
                <c:pt idx="13">
                  <c:v>tgCAC</c:v>
                </c:pt>
                <c:pt idx="14">
                  <c:v>ttCAC</c:v>
                </c:pt>
                <c:pt idx="15">
                  <c:v>tcCAC</c:v>
                </c:pt>
                <c:pt idx="16">
                  <c:v>taCAC</c:v>
                </c:pt>
                <c:pt idx="17">
                  <c:v>cgCAC</c:v>
                </c:pt>
                <c:pt idx="18">
                  <c:v>ctCAC</c:v>
                </c:pt>
                <c:pt idx="19">
                  <c:v>ccCAC</c:v>
                </c:pt>
                <c:pt idx="20">
                  <c:v>caCAC</c:v>
                </c:pt>
                <c:pt idx="21">
                  <c:v>agCAC</c:v>
                </c:pt>
                <c:pt idx="22">
                  <c:v>atCAC</c:v>
                </c:pt>
                <c:pt idx="23">
                  <c:v>acCAC</c:v>
                </c:pt>
                <c:pt idx="24">
                  <c:v>aaCAC</c:v>
                </c:pt>
              </c:strCache>
            </c:strRef>
          </c:cat>
          <c:val>
            <c:numRef>
              <c:f>only_data!$J$2:$J$26</c:f>
              <c:numCache>
                <c:formatCode>General</c:formatCode>
                <c:ptCount val="25"/>
                <c:pt idx="0">
                  <c:v>1391.47353903288</c:v>
                </c:pt>
                <c:pt idx="1">
                  <c:v>660.614635914046</c:v>
                </c:pt>
                <c:pt idx="2">
                  <c:v>11252.5730302195</c:v>
                </c:pt>
                <c:pt idx="3">
                  <c:v>28.4404710667517</c:v>
                </c:pt>
                <c:pt idx="4">
                  <c:v>2339.53331361071</c:v>
                </c:pt>
                <c:pt idx="5">
                  <c:v>1272.96902109207</c:v>
                </c:pt>
                <c:pt idx="6">
                  <c:v>670.490307457891</c:v>
                </c:pt>
                <c:pt idx="7">
                  <c:v>7197.68925348995</c:v>
                </c:pt>
                <c:pt idx="8">
                  <c:v>17948.9599558337</c:v>
                </c:pt>
                <c:pt idx="9">
                  <c:v>2642.34277207524</c:v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gapWidth val="150"/>
        <c:overlap val="0"/>
        <c:axId val="9725693"/>
        <c:axId val="52903128"/>
      </c:barChart>
      <c:catAx>
        <c:axId val="97256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903128"/>
        <c:crosses val="autoZero"/>
        <c:auto val="1"/>
        <c:lblAlgn val="ctr"/>
        <c:lblOffset val="100"/>
      </c:catAx>
      <c:valAx>
        <c:axId val="52903128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Kd,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256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</c:v>
                </c:pt>
                <c:pt idx="1">
                  <c:v>235.608736258839</c:v>
                </c:pt>
                <c:pt idx="2">
                  <c:v>630.979569735829</c:v>
                </c:pt>
                <c:pt idx="3">
                  <c:v>17.0891335296707</c:v>
                </c:pt>
                <c:pt idx="4">
                  <c:v>119.0639874856</c:v>
                </c:pt>
                <c:pt idx="5">
                  <c:v>148.853343040605</c:v>
                </c:pt>
                <c:pt idx="6">
                  <c:v>177.275715835565</c:v>
                </c:pt>
                <c:pt idx="7">
                  <c:v>686.858657968389</c:v>
                </c:pt>
                <c:pt idx="8">
                  <c:v>1127.35735943319</c:v>
                </c:pt>
                <c:pt idx="9">
                  <c:v>131.526676128318</c:v>
                </c:pt>
                <c:pt idx="10">
                  <c:v>14.6773618924516</c:v>
                </c:pt>
                <c:pt idx="11">
                  <c:v>23.9674844519474</c:v>
                </c:pt>
                <c:pt idx="12">
                  <c:v>17.5657327999358</c:v>
                </c:pt>
                <c:pt idx="13">
                  <c:v>18.0240166065655</c:v>
                </c:pt>
                <c:pt idx="14">
                  <c:v>74.5482994994015</c:v>
                </c:pt>
                <c:pt idx="15">
                  <c:v>30.3516778895788</c:v>
                </c:pt>
                <c:pt idx="16">
                  <c:v>41.0913309645623</c:v>
                </c:pt>
                <c:pt idx="17">
                  <c:v>13.8103069427889</c:v>
                </c:pt>
                <c:pt idx="18">
                  <c:v>34.4898637119306</c:v>
                </c:pt>
                <c:pt idx="19">
                  <c:v>17.6465106699612</c:v>
                </c:pt>
                <c:pt idx="20">
                  <c:v>21.2351904490079</c:v>
                </c:pt>
                <c:pt idx="21">
                  <c:v>13.590187883072</c:v>
                </c:pt>
                <c:pt idx="22">
                  <c:v>34.9107698797525</c:v>
                </c:pt>
                <c:pt idx="23">
                  <c:v>20.1620794364287</c:v>
                </c:pt>
                <c:pt idx="24">
                  <c:v>19.6177379691624</c:v>
                </c:pt>
              </c:numCache>
            </c:numRef>
          </c:xVal>
          <c:yVal>
            <c:numRef>
              <c:f>only_data!$R$2:$R$26</c:f>
              <c:numCache>
                <c:formatCode>General</c:formatCode>
                <c:ptCount val="25"/>
                <c:pt idx="0">
                  <c:v>286.917680791215</c:v>
                </c:pt>
                <c:pt idx="1">
                  <c:v>90.4534093547457</c:v>
                </c:pt>
                <c:pt idx="2">
                  <c:v>221.113153506549</c:v>
                </c:pt>
                <c:pt idx="3">
                  <c:v>11.0674358087875</c:v>
                </c:pt>
                <c:pt idx="4">
                  <c:v>55.311274984259</c:v>
                </c:pt>
                <c:pt idx="5">
                  <c:v>64.4869004410029</c:v>
                </c:pt>
                <c:pt idx="6">
                  <c:v>68.2742649718598</c:v>
                </c:pt>
                <c:pt idx="7">
                  <c:v>198.78263411644</c:v>
                </c:pt>
                <c:pt idx="8">
                  <c:v>344.202935381412</c:v>
                </c:pt>
                <c:pt idx="9">
                  <c:v>62.4887405489339</c:v>
                </c:pt>
                <c:pt idx="10">
                  <c:v>9.97985255141582</c:v>
                </c:pt>
                <c:pt idx="11">
                  <c:v>14.8855232205358</c:v>
                </c:pt>
                <c:pt idx="12">
                  <c:v>12.5976727401479</c:v>
                </c:pt>
                <c:pt idx="13">
                  <c:v>12.5552560358358</c:v>
                </c:pt>
                <c:pt idx="14">
                  <c:v>33.1921615548254</c:v>
                </c:pt>
                <c:pt idx="15">
                  <c:v>18.5940989434977</c:v>
                </c:pt>
                <c:pt idx="16">
                  <c:v>22.6725862243243</c:v>
                </c:pt>
                <c:pt idx="17">
                  <c:v>9.53868905361437</c:v>
                </c:pt>
                <c:pt idx="18">
                  <c:v>17.2603440799088</c:v>
                </c:pt>
                <c:pt idx="19">
                  <c:v>10.3338145450648</c:v>
                </c:pt>
                <c:pt idx="20">
                  <c:v>12.2630575888751</c:v>
                </c:pt>
                <c:pt idx="21">
                  <c:v>9.78916154519826</c:v>
                </c:pt>
                <c:pt idx="22">
                  <c:v>17.5675547876798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yVal>
          <c:smooth val="0"/>
        </c:ser>
        <c:axId val="34010190"/>
        <c:axId val="73131931"/>
      </c:scatterChart>
      <c:valAx>
        <c:axId val="34010190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20170706S1,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131931"/>
        <c:crosses val="autoZero"/>
        <c:crossBetween val="midCat"/>
      </c:valAx>
      <c:valAx>
        <c:axId val="73131931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20170706S2, Cg, nM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0101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only_data!$N$2:$N$26</c:f>
              <c:numCache>
                <c:formatCode>General</c:formatCode>
                <c:ptCount val="25"/>
                <c:pt idx="0">
                  <c:v>1024.54543232749</c:v>
                </c:pt>
                <c:pt idx="1">
                  <c:v>235.608736258839</c:v>
                </c:pt>
                <c:pt idx="2">
                  <c:v>630.979569735829</c:v>
                </c:pt>
                <c:pt idx="3">
                  <c:v>17.0891335296707</c:v>
                </c:pt>
                <c:pt idx="4">
                  <c:v>119.0639874856</c:v>
                </c:pt>
                <c:pt idx="5">
                  <c:v>148.853343040605</c:v>
                </c:pt>
                <c:pt idx="6">
                  <c:v>177.275715835565</c:v>
                </c:pt>
                <c:pt idx="7">
                  <c:v>686.858657968389</c:v>
                </c:pt>
                <c:pt idx="8">
                  <c:v>1127.35735943319</c:v>
                </c:pt>
                <c:pt idx="9">
                  <c:v>131.526676128318</c:v>
                </c:pt>
                <c:pt idx="10">
                  <c:v>14.6773618924516</c:v>
                </c:pt>
                <c:pt idx="11">
                  <c:v>23.9674844519474</c:v>
                </c:pt>
                <c:pt idx="12">
                  <c:v>17.5657327999358</c:v>
                </c:pt>
                <c:pt idx="13">
                  <c:v>18.0240166065655</c:v>
                </c:pt>
                <c:pt idx="14">
                  <c:v>74.5482994994015</c:v>
                </c:pt>
                <c:pt idx="15">
                  <c:v>30.3516778895788</c:v>
                </c:pt>
                <c:pt idx="16">
                  <c:v>41.0913309645623</c:v>
                </c:pt>
                <c:pt idx="17">
                  <c:v>13.8103069427889</c:v>
                </c:pt>
                <c:pt idx="18">
                  <c:v>34.4898637119306</c:v>
                </c:pt>
                <c:pt idx="19">
                  <c:v>17.6465106699612</c:v>
                </c:pt>
                <c:pt idx="20">
                  <c:v>21.2351904490079</c:v>
                </c:pt>
                <c:pt idx="21">
                  <c:v>13.590187883072</c:v>
                </c:pt>
                <c:pt idx="22">
                  <c:v>34.9107698797525</c:v>
                </c:pt>
                <c:pt idx="23">
                  <c:v>20.1620794364287</c:v>
                </c:pt>
                <c:pt idx="24">
                  <c:v>19.6177379691624</c:v>
                </c:pt>
              </c:numCache>
            </c:numRef>
          </c:xVal>
          <c:yVal>
            <c:numRef>
              <c:f>only_data!$R$2:$R$26</c:f>
              <c:numCache>
                <c:formatCode>General</c:formatCode>
                <c:ptCount val="25"/>
                <c:pt idx="0">
                  <c:v>286.917680791215</c:v>
                </c:pt>
                <c:pt idx="1">
                  <c:v>90.4534093547457</c:v>
                </c:pt>
                <c:pt idx="2">
                  <c:v>221.113153506549</c:v>
                </c:pt>
                <c:pt idx="3">
                  <c:v>11.0674358087875</c:v>
                </c:pt>
                <c:pt idx="4">
                  <c:v>55.311274984259</c:v>
                </c:pt>
                <c:pt idx="5">
                  <c:v>64.4869004410029</c:v>
                </c:pt>
                <c:pt idx="6">
                  <c:v>68.2742649718598</c:v>
                </c:pt>
                <c:pt idx="7">
                  <c:v>198.78263411644</c:v>
                </c:pt>
                <c:pt idx="8">
                  <c:v>344.202935381412</c:v>
                </c:pt>
                <c:pt idx="9">
                  <c:v>62.4887405489339</c:v>
                </c:pt>
                <c:pt idx="10">
                  <c:v>9.97985255141582</c:v>
                </c:pt>
                <c:pt idx="11">
                  <c:v>14.8855232205358</c:v>
                </c:pt>
                <c:pt idx="12">
                  <c:v>12.5976727401479</c:v>
                </c:pt>
                <c:pt idx="13">
                  <c:v>12.5552560358358</c:v>
                </c:pt>
                <c:pt idx="14">
                  <c:v>33.1921615548254</c:v>
                </c:pt>
                <c:pt idx="15">
                  <c:v>18.5940989434977</c:v>
                </c:pt>
                <c:pt idx="16">
                  <c:v>22.6725862243243</c:v>
                </c:pt>
                <c:pt idx="17">
                  <c:v>9.53868905361437</c:v>
                </c:pt>
                <c:pt idx="18">
                  <c:v>17.2603440799088</c:v>
                </c:pt>
                <c:pt idx="19">
                  <c:v>10.3338145450648</c:v>
                </c:pt>
                <c:pt idx="20">
                  <c:v>12.2630575888751</c:v>
                </c:pt>
                <c:pt idx="21">
                  <c:v>9.78916154519826</c:v>
                </c:pt>
                <c:pt idx="22">
                  <c:v>17.5675547876798</c:v>
                </c:pt>
                <c:pt idx="23">
                  <c:v>12.1551810043938</c:v>
                </c:pt>
                <c:pt idx="24">
                  <c:v>11.8420052087047</c:v>
                </c:pt>
              </c:numCache>
            </c:numRef>
          </c:yVal>
          <c:smooth val="0"/>
        </c:ser>
        <c:axId val="7795804"/>
        <c:axId val="51141652"/>
      </c:scatterChart>
      <c:valAx>
        <c:axId val="7795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Kd nM, 20170706 chip #1, C.glabrata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141652"/>
        <c:crosses val="autoZero"/>
        <c:crossBetween val="midCat"/>
      </c:valAx>
      <c:valAx>
        <c:axId val="511416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Kd nM, 20170706 chip #2, C.glabrata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580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73</xdr:row>
      <xdr:rowOff>0</xdr:rowOff>
    </xdr:from>
    <xdr:to>
      <xdr:col>2</xdr:col>
      <xdr:colOff>228240</xdr:colOff>
      <xdr:row>96</xdr:row>
      <xdr:rowOff>37800</xdr:rowOff>
    </xdr:to>
    <xdr:graphicFrame>
      <xdr:nvGraphicFramePr>
        <xdr:cNvPr id="0" name="Диаграмма 6"/>
        <xdr:cNvGraphicFramePr/>
      </xdr:nvGraphicFramePr>
      <xdr:xfrm>
        <a:off x="1037880" y="13906440"/>
        <a:ext cx="1819080" cy="44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126720</xdr:colOff>
      <xdr:row>29</xdr:row>
      <xdr:rowOff>190440</xdr:rowOff>
    </xdr:to>
    <xdr:graphicFrame>
      <xdr:nvGraphicFramePr>
        <xdr:cNvPr id="1" name="Диаграмма 1"/>
        <xdr:cNvGraphicFramePr/>
      </xdr:nvGraphicFramePr>
      <xdr:xfrm>
        <a:off x="0" y="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32</xdr:row>
      <xdr:rowOff>0</xdr:rowOff>
    </xdr:from>
    <xdr:to>
      <xdr:col>10</xdr:col>
      <xdr:colOff>126720</xdr:colOff>
      <xdr:row>61</xdr:row>
      <xdr:rowOff>190080</xdr:rowOff>
    </xdr:to>
    <xdr:graphicFrame>
      <xdr:nvGraphicFramePr>
        <xdr:cNvPr id="2" name="Диаграмма 3"/>
        <xdr:cNvGraphicFramePr/>
      </xdr:nvGraphicFramePr>
      <xdr:xfrm>
        <a:off x="0" y="609588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123</xdr:row>
      <xdr:rowOff>0</xdr:rowOff>
    </xdr:from>
    <xdr:to>
      <xdr:col>14</xdr:col>
      <xdr:colOff>799920</xdr:colOff>
      <xdr:row>143</xdr:row>
      <xdr:rowOff>88560</xdr:rowOff>
    </xdr:to>
    <xdr:graphicFrame>
      <xdr:nvGraphicFramePr>
        <xdr:cNvPr id="3" name="Диаграмма 6"/>
        <xdr:cNvGraphicFramePr/>
      </xdr:nvGraphicFramePr>
      <xdr:xfrm>
        <a:off x="0" y="23431320"/>
        <a:ext cx="15334920" cy="38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14</xdr:col>
      <xdr:colOff>799920</xdr:colOff>
      <xdr:row>21</xdr:row>
      <xdr:rowOff>88560</xdr:rowOff>
    </xdr:to>
    <xdr:graphicFrame>
      <xdr:nvGraphicFramePr>
        <xdr:cNvPr id="4" name="Диаграмма 7"/>
        <xdr:cNvGraphicFramePr/>
      </xdr:nvGraphicFramePr>
      <xdr:xfrm>
        <a:off x="0" y="190440"/>
        <a:ext cx="15334920" cy="38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0</xdr:rowOff>
    </xdr:from>
    <xdr:to>
      <xdr:col>14</xdr:col>
      <xdr:colOff>799920</xdr:colOff>
      <xdr:row>43</xdr:row>
      <xdr:rowOff>88560</xdr:rowOff>
    </xdr:to>
    <xdr:graphicFrame>
      <xdr:nvGraphicFramePr>
        <xdr:cNvPr id="5" name="Диаграмма 8"/>
        <xdr:cNvGraphicFramePr/>
      </xdr:nvGraphicFramePr>
      <xdr:xfrm>
        <a:off x="0" y="4381200"/>
        <a:ext cx="15334920" cy="389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14</xdr:col>
      <xdr:colOff>799920</xdr:colOff>
      <xdr:row>65</xdr:row>
      <xdr:rowOff>88560</xdr:rowOff>
    </xdr:to>
    <xdr:graphicFrame>
      <xdr:nvGraphicFramePr>
        <xdr:cNvPr id="6" name="Диаграмма 9"/>
        <xdr:cNvGraphicFramePr/>
      </xdr:nvGraphicFramePr>
      <xdr:xfrm>
        <a:off x="0" y="8572320"/>
        <a:ext cx="15334920" cy="38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126720</xdr:colOff>
      <xdr:row>29</xdr:row>
      <xdr:rowOff>190440</xdr:rowOff>
    </xdr:to>
    <xdr:graphicFrame>
      <xdr:nvGraphicFramePr>
        <xdr:cNvPr id="7" name="Диаграмма 1"/>
        <xdr:cNvGraphicFramePr/>
      </xdr:nvGraphicFramePr>
      <xdr:xfrm>
        <a:off x="0" y="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25560</xdr:colOff>
      <xdr:row>30</xdr:row>
      <xdr:rowOff>38160</xdr:rowOff>
    </xdr:from>
    <xdr:to>
      <xdr:col>10</xdr:col>
      <xdr:colOff>152280</xdr:colOff>
      <xdr:row>60</xdr:row>
      <xdr:rowOff>37800</xdr:rowOff>
    </xdr:to>
    <xdr:graphicFrame>
      <xdr:nvGraphicFramePr>
        <xdr:cNvPr id="8" name="Диаграмма 2"/>
        <xdr:cNvGraphicFramePr/>
      </xdr:nvGraphicFramePr>
      <xdr:xfrm>
        <a:off x="25560" y="575316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126720</xdr:colOff>
      <xdr:row>29</xdr:row>
      <xdr:rowOff>190440</xdr:rowOff>
    </xdr:to>
    <xdr:graphicFrame>
      <xdr:nvGraphicFramePr>
        <xdr:cNvPr id="9" name="Диаграмма 1"/>
        <xdr:cNvGraphicFramePr/>
      </xdr:nvGraphicFramePr>
      <xdr:xfrm>
        <a:off x="0" y="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25560</xdr:colOff>
      <xdr:row>30</xdr:row>
      <xdr:rowOff>38160</xdr:rowOff>
    </xdr:from>
    <xdr:to>
      <xdr:col>10</xdr:col>
      <xdr:colOff>152280</xdr:colOff>
      <xdr:row>60</xdr:row>
      <xdr:rowOff>37800</xdr:rowOff>
    </xdr:to>
    <xdr:graphicFrame>
      <xdr:nvGraphicFramePr>
        <xdr:cNvPr id="10" name="Диаграмма 2"/>
        <xdr:cNvGraphicFramePr/>
      </xdr:nvGraphicFramePr>
      <xdr:xfrm>
        <a:off x="25560" y="5753160"/>
        <a:ext cx="10508760" cy="571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368280</xdr:colOff>
      <xdr:row>1</xdr:row>
      <xdr:rowOff>63360</xdr:rowOff>
    </xdr:from>
    <xdr:to>
      <xdr:col>25</xdr:col>
      <xdr:colOff>342360</xdr:colOff>
      <xdr:row>21</xdr:row>
      <xdr:rowOff>151920</xdr:rowOff>
    </xdr:to>
    <xdr:graphicFrame>
      <xdr:nvGraphicFramePr>
        <xdr:cNvPr id="11" name="Диаграмма 3"/>
        <xdr:cNvGraphicFramePr/>
      </xdr:nvGraphicFramePr>
      <xdr:xfrm>
        <a:off x="10750320" y="253800"/>
        <a:ext cx="15547320" cy="38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R2" activeCellId="0" sqref="R2"/>
    </sheetView>
  </sheetViews>
  <sheetFormatPr defaultRowHeight="15"/>
  <cols>
    <col collapsed="false" hidden="false" max="1" min="1" style="0" width="10.6814814814815"/>
    <col collapsed="false" hidden="false" max="2" min="2" style="0" width="16.3666666666667"/>
    <col collapsed="false" hidden="false" max="4" min="3" style="0" width="10.6814814814815"/>
    <col collapsed="false" hidden="false" max="5" min="5" style="0" width="16.3666666666667"/>
    <col collapsed="false" hidden="false" max="6" min="6" style="0" width="10.6814814814815"/>
    <col collapsed="false" hidden="false" max="7" min="7" style="0" width="12.4444444444444"/>
    <col collapsed="false" hidden="false" max="9" min="8" style="0" width="10.6814814814815"/>
    <col collapsed="false" hidden="false" max="10" min="10" style="0" width="12.4444444444444"/>
    <col collapsed="false" hidden="false" max="11" min="11" style="0" width="10.6814814814815"/>
    <col collapsed="false" hidden="false" max="12" min="12" style="0" width="16.3666666666667"/>
    <col collapsed="false" hidden="false" max="15" min="13" style="0" width="10.6814814814815"/>
    <col collapsed="false" hidden="false" max="16" min="16" style="0" width="16.3666666666667"/>
    <col collapsed="false" hidden="false" max="1025" min="17" style="0" width="10.68148148148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1</v>
      </c>
      <c r="G1" s="0" t="s">
        <v>2</v>
      </c>
      <c r="I1" s="0" t="s">
        <v>4</v>
      </c>
      <c r="J1" s="0" t="s">
        <v>5</v>
      </c>
      <c r="L1" s="0" t="s">
        <v>6</v>
      </c>
      <c r="M1" s="0" t="s">
        <v>1</v>
      </c>
      <c r="N1" s="0" t="s">
        <v>2</v>
      </c>
      <c r="P1" s="0" t="s">
        <v>7</v>
      </c>
      <c r="Q1" s="0" t="s">
        <v>1</v>
      </c>
      <c r="R1" s="0" t="s">
        <v>2</v>
      </c>
    </row>
    <row r="2" customFormat="false" ht="15" hidden="false" customHeight="false" outlineLevel="0" collapsed="false">
      <c r="A2" s="0" t="s">
        <v>8</v>
      </c>
      <c r="B2" s="0" t="n">
        <v>22046.9593494179</v>
      </c>
      <c r="C2" s="0" t="n">
        <f aca="false">LOG10(B2)</f>
        <v>4.34334870134003</v>
      </c>
      <c r="D2" s="0" t="n">
        <f aca="false">B2/17.26</f>
        <v>1277.34411062676</v>
      </c>
      <c r="E2" s="0" t="n">
        <v>12152.7221144632</v>
      </c>
      <c r="F2" s="0" t="n">
        <f aca="false">LOG10(E2)</f>
        <v>4.08467356738939</v>
      </c>
      <c r="G2" s="0" t="n">
        <f aca="false">E2/17.26</f>
        <v>704.09745738489</v>
      </c>
      <c r="I2" s="1" t="n">
        <v>2.86095653481834</v>
      </c>
      <c r="J2" s="0" t="n">
        <f aca="false">EXP(-($H$29-I2)/0.0019872036/298)*10^9</f>
        <v>1391.47353903288</v>
      </c>
      <c r="L2" s="0" t="n">
        <v>17683.6541619725</v>
      </c>
      <c r="M2" s="0" t="n">
        <f aca="false">LOG10(L2)</f>
        <v>4.2475720128491</v>
      </c>
      <c r="N2" s="0" t="n">
        <f aca="false">L2/17.26</f>
        <v>1024.54543232749</v>
      </c>
      <c r="P2" s="0" t="n">
        <v>4952.19917045637</v>
      </c>
      <c r="Q2" s="0" t="n">
        <f aca="false">LOG10(P2)</f>
        <v>3.694798103074</v>
      </c>
      <c r="R2" s="0" t="n">
        <f aca="false">P2/17.26</f>
        <v>286.917680791215</v>
      </c>
    </row>
    <row r="3" customFormat="false" ht="15" hidden="false" customHeight="false" outlineLevel="0" collapsed="false">
      <c r="A3" s="0" t="s">
        <v>9</v>
      </c>
      <c r="B3" s="0" t="n">
        <v>10556.1896266482</v>
      </c>
      <c r="C3" s="0" t="n">
        <f aca="false">LOG10(B3)</f>
        <v>4.02350718308905</v>
      </c>
      <c r="D3" s="0" t="n">
        <f aca="false">B3/17.26</f>
        <v>611.59847199584</v>
      </c>
      <c r="E3" s="0" t="n">
        <v>5708.72807786416</v>
      </c>
      <c r="F3" s="0" t="n">
        <f aca="false">LOG10(E3)</f>
        <v>3.75653935688028</v>
      </c>
      <c r="G3" s="0" t="n">
        <f aca="false">E3/17.26</f>
        <v>330.74901957498</v>
      </c>
      <c r="I3" s="1" t="n">
        <v>2.41980831861504</v>
      </c>
      <c r="J3" s="0" t="n">
        <f aca="false">EXP(-($H$29-I3)/0.0019872036/298)*10^9</f>
        <v>660.614635914046</v>
      </c>
      <c r="L3" s="0" t="n">
        <v>4066.60678782756</v>
      </c>
      <c r="M3" s="0" t="n">
        <f aca="false">LOG10(L3)</f>
        <v>3.60923218122373</v>
      </c>
      <c r="N3" s="0" t="n">
        <f aca="false">L3/17.26</f>
        <v>235.608736258839</v>
      </c>
      <c r="P3" s="0" t="n">
        <v>1561.22584546291</v>
      </c>
      <c r="Q3" s="0" t="n">
        <f aca="false">LOG10(P3)</f>
        <v>3.19346573223835</v>
      </c>
      <c r="R3" s="0" t="n">
        <f aca="false">P3/17.26</f>
        <v>90.4534093547457</v>
      </c>
    </row>
    <row r="4" customFormat="false" ht="15" hidden="false" customHeight="false" outlineLevel="0" collapsed="false">
      <c r="A4" s="0" t="s">
        <v>10</v>
      </c>
      <c r="B4" s="0" t="n">
        <v>18802.5885904956</v>
      </c>
      <c r="C4" s="0" t="n">
        <f aca="false">LOG10(B4)</f>
        <v>4.27421764358168</v>
      </c>
      <c r="D4" s="0" t="n">
        <f aca="false">B4/17.26</f>
        <v>1089.37361474482</v>
      </c>
      <c r="E4" s="0" t="n">
        <v>11434.0544679672</v>
      </c>
      <c r="F4" s="0" t="n">
        <f aca="false">LOG10(E4)</f>
        <v>4.05820025671517</v>
      </c>
      <c r="G4" s="0" t="n">
        <f aca="false">E4/17.26</f>
        <v>662.459702663221</v>
      </c>
      <c r="I4" s="1" t="n">
        <v>4.09876497470284</v>
      </c>
      <c r="J4" s="0" t="n">
        <f aca="false">EXP(-($H$29-I4)/0.0019872036/298)*10^9</f>
        <v>11252.5730302195</v>
      </c>
      <c r="L4" s="0" t="n">
        <v>10890.7073736404</v>
      </c>
      <c r="M4" s="0" t="n">
        <f aca="false">LOG10(L4)</f>
        <v>4.03705608898365</v>
      </c>
      <c r="N4" s="0" t="n">
        <f aca="false">L4/17.26</f>
        <v>630.979569735829</v>
      </c>
      <c r="P4" s="0" t="n">
        <v>3816.41302952304</v>
      </c>
      <c r="Q4" s="0" t="n">
        <f aca="false">LOG10(P4)</f>
        <v>3.58165536989367</v>
      </c>
      <c r="R4" s="0" t="n">
        <f aca="false">P4/17.26</f>
        <v>221.113153506549</v>
      </c>
    </row>
    <row r="5" customFormat="false" ht="15" hidden="false" customHeight="false" outlineLevel="0" collapsed="false">
      <c r="A5" s="0" t="s">
        <v>11</v>
      </c>
      <c r="B5" s="0" t="n">
        <v>581.280203266676</v>
      </c>
      <c r="C5" s="0" t="n">
        <f aca="false">LOG10(B5)</f>
        <v>2.76438553238621</v>
      </c>
      <c r="D5" s="0" t="n">
        <f aca="false">B5/17.26</f>
        <v>33.6778796794134</v>
      </c>
      <c r="E5" s="0" t="n">
        <v>362.146252250746</v>
      </c>
      <c r="F5" s="0" t="n">
        <f aca="false">LOG10(E5)</f>
        <v>2.55888399516909</v>
      </c>
      <c r="G5" s="0" t="n">
        <f aca="false">E5/17.26</f>
        <v>20.9818222624998</v>
      </c>
      <c r="I5" s="2" t="n">
        <v>0.557169526</v>
      </c>
      <c r="J5" s="0" t="n">
        <f aca="false">EXP(-($H$29-I5)/0.0019872036/298)*10^9</f>
        <v>28.4404710667517</v>
      </c>
      <c r="L5" s="0" t="n">
        <v>294.958444722117</v>
      </c>
      <c r="M5" s="0" t="n">
        <f aca="false">LOG10(L5)</f>
        <v>2.46976083462524</v>
      </c>
      <c r="N5" s="0" t="n">
        <f aca="false">L5/17.26</f>
        <v>17.0891335296707</v>
      </c>
      <c r="P5" s="0" t="n">
        <v>191.023942059673</v>
      </c>
      <c r="Q5" s="0" t="n">
        <f aca="false">LOG10(P5)</f>
        <v>2.28108780312606</v>
      </c>
      <c r="R5" s="0" t="n">
        <f aca="false">P5/17.26</f>
        <v>11.0674358087875</v>
      </c>
    </row>
    <row r="6" customFormat="false" ht="15" hidden="false" customHeight="false" outlineLevel="0" collapsed="false">
      <c r="A6" s="0" t="s">
        <v>12</v>
      </c>
      <c r="B6" s="0" t="n">
        <v>9665.8379596115</v>
      </c>
      <c r="C6" s="0" t="n">
        <f aca="false">LOG10(B6)</f>
        <v>3.98523951024871</v>
      </c>
      <c r="D6" s="0" t="n">
        <f aca="false">B6/17.26</f>
        <v>560.013786767758</v>
      </c>
      <c r="E6" s="0" t="n">
        <v>5331.99070690624</v>
      </c>
      <c r="F6" s="0" t="n">
        <f aca="false">LOG10(E6)</f>
        <v>3.7268893838133</v>
      </c>
      <c r="G6" s="0" t="n">
        <f aca="false">E6/17.26</f>
        <v>308.921825429098</v>
      </c>
      <c r="I6" s="1" t="n">
        <v>3.16864973343465</v>
      </c>
      <c r="J6" s="0" t="n">
        <f aca="false">EXP(-($H$29-I6)/0.0019872036/298)*10^9</f>
        <v>2339.53331361071</v>
      </c>
      <c r="L6" s="0" t="n">
        <v>2055.04442400145</v>
      </c>
      <c r="M6" s="0" t="n">
        <f aca="false">LOG10(L6)</f>
        <v>3.31282121447981</v>
      </c>
      <c r="N6" s="0" t="n">
        <f aca="false">L6/17.26</f>
        <v>119.0639874856</v>
      </c>
      <c r="P6" s="0" t="n">
        <v>954.672606228311</v>
      </c>
      <c r="Q6" s="0" t="n">
        <f aca="false">LOG10(P6)</f>
        <v>2.97985446091772</v>
      </c>
      <c r="R6" s="0" t="n">
        <f aca="false">P6/17.26</f>
        <v>55.311274984259</v>
      </c>
    </row>
    <row r="7" customFormat="false" ht="15" hidden="false" customHeight="false" outlineLevel="0" collapsed="false">
      <c r="A7" s="0" t="s">
        <v>13</v>
      </c>
      <c r="B7" s="0" t="n">
        <v>6387.48206784434</v>
      </c>
      <c r="C7" s="0" t="n">
        <f aca="false">LOG10(B7)</f>
        <v>3.80532969391033</v>
      </c>
      <c r="D7" s="0" t="n">
        <f aca="false">B7/17.26</f>
        <v>370.074279712882</v>
      </c>
      <c r="E7" s="0" t="n">
        <v>3669.05390532952</v>
      </c>
      <c r="F7" s="0" t="n">
        <f aca="false">LOG10(E7)</f>
        <v>3.56455409240876</v>
      </c>
      <c r="G7" s="0" t="n">
        <f aca="false">E7/17.26</f>
        <v>212.575544920598</v>
      </c>
      <c r="I7" s="1" t="n">
        <v>2.80824522820308</v>
      </c>
      <c r="J7" s="0" t="n">
        <f aca="false">EXP(-($H$29-I7)/0.0019872036/298)*10^9</f>
        <v>1272.96902109207</v>
      </c>
      <c r="L7" s="0" t="n">
        <v>2569.20870088085</v>
      </c>
      <c r="M7" s="0" t="n">
        <f aca="false">LOG10(L7)</f>
        <v>3.40979938412602</v>
      </c>
      <c r="N7" s="0" t="n">
        <f aca="false">L7/17.26</f>
        <v>148.853343040605</v>
      </c>
      <c r="P7" s="0" t="n">
        <v>1113.04390161171</v>
      </c>
      <c r="Q7" s="0" t="n">
        <f aca="false">LOG10(P7)</f>
        <v>3.04651229447999</v>
      </c>
      <c r="R7" s="0" t="n">
        <f aca="false">P7/17.26</f>
        <v>64.4869004410029</v>
      </c>
    </row>
    <row r="8" customFormat="false" ht="15" hidden="false" customHeight="false" outlineLevel="0" collapsed="false">
      <c r="A8" s="0" t="s">
        <v>14</v>
      </c>
      <c r="B8" s="0" t="n">
        <v>5027.52943718343</v>
      </c>
      <c r="C8" s="0" t="n">
        <f aca="false">LOG10(B8)</f>
        <v>3.70135462215668</v>
      </c>
      <c r="D8" s="0" t="n">
        <f aca="false">B8/17.26</f>
        <v>291.282122664162</v>
      </c>
      <c r="E8" s="0" t="n">
        <v>2850.90336836055</v>
      </c>
      <c r="F8" s="0" t="n">
        <f aca="false">LOG10(E8)</f>
        <v>3.45498249710637</v>
      </c>
      <c r="G8" s="0" t="n">
        <f aca="false">E8/17.26</f>
        <v>165.17400743688</v>
      </c>
      <c r="I8" s="1" t="n">
        <v>2.4285955271805</v>
      </c>
      <c r="J8" s="0" t="n">
        <f aca="false">EXP(-($H$29-I8)/0.0019872036/298)*10^9</f>
        <v>670.490307457891</v>
      </c>
      <c r="L8" s="0" t="n">
        <v>3059.77885532186</v>
      </c>
      <c r="M8" s="0" t="n">
        <f aca="false">LOG10(L8)</f>
        <v>3.48569003910118</v>
      </c>
      <c r="N8" s="0" t="n">
        <f aca="false">L8/17.26</f>
        <v>177.275715835565</v>
      </c>
      <c r="P8" s="0" t="n">
        <v>1178.4138134143</v>
      </c>
      <c r="Q8" s="0" t="n">
        <f aca="false">LOG10(P8)</f>
        <v>3.07129782468186</v>
      </c>
      <c r="R8" s="0" t="n">
        <f aca="false">P8/17.26</f>
        <v>68.2742649718598</v>
      </c>
    </row>
    <row r="9" customFormat="false" ht="15" hidden="false" customHeight="false" outlineLevel="0" collapsed="false">
      <c r="A9" s="0" t="s">
        <v>15</v>
      </c>
      <c r="B9" s="0" t="n">
        <v>18083.8605034982</v>
      </c>
      <c r="C9" s="0" t="n">
        <f aca="false">LOG10(B9)</f>
        <v>4.25729114828514</v>
      </c>
      <c r="D9" s="0" t="n">
        <f aca="false">B9/17.26</f>
        <v>1047.73235825598</v>
      </c>
      <c r="E9" s="0" t="n">
        <v>10544.5566082076</v>
      </c>
      <c r="F9" s="0" t="n">
        <f aca="false">LOG10(E9)</f>
        <v>4.02302832265708</v>
      </c>
      <c r="G9" s="0" t="n">
        <f aca="false">E9/17.26</f>
        <v>610.924484832422</v>
      </c>
      <c r="I9" s="1" t="n">
        <v>3.83415418937984</v>
      </c>
      <c r="J9" s="0" t="n">
        <f aca="false">EXP(-($H$29-I9)/0.0019872036/298)*10^9</f>
        <v>7197.68925348995</v>
      </c>
      <c r="L9" s="0" t="n">
        <v>11855.1804365344</v>
      </c>
      <c r="M9" s="0" t="n">
        <f aca="false">LOG10(L9)</f>
        <v>4.07390816835173</v>
      </c>
      <c r="N9" s="0" t="n">
        <f aca="false">L9/17.26</f>
        <v>686.858657968389</v>
      </c>
      <c r="P9" s="0" t="n">
        <v>3430.98826484976</v>
      </c>
      <c r="Q9" s="0" t="n">
        <f aca="false">LOG10(P9)</f>
        <v>3.53541923262344</v>
      </c>
      <c r="R9" s="0" t="n">
        <f aca="false">P9/17.26</f>
        <v>198.78263411644</v>
      </c>
    </row>
    <row r="10" customFormat="false" ht="15" hidden="false" customHeight="false" outlineLevel="0" collapsed="false">
      <c r="A10" s="0" t="s">
        <v>16</v>
      </c>
      <c r="B10" s="0" t="n">
        <v>21620.8844418311</v>
      </c>
      <c r="C10" s="0" t="n">
        <f aca="false">LOG10(B10)</f>
        <v>4.33487345559094</v>
      </c>
      <c r="D10" s="0" t="n">
        <f aca="false">B10/17.26</f>
        <v>1252.65842652556</v>
      </c>
      <c r="E10" s="0" t="n">
        <v>11886.0590102276</v>
      </c>
      <c r="F10" s="0" t="n">
        <f aca="false">LOG10(E10)</f>
        <v>4.07503788205147</v>
      </c>
      <c r="G10" s="0" t="n">
        <f aca="false">E10/17.26</f>
        <v>688.647683095458</v>
      </c>
      <c r="I10" s="1" t="n">
        <v>4.37527786945474</v>
      </c>
      <c r="J10" s="0" t="n">
        <f aca="false">EXP(-($H$29-I10)/0.0019872036/298)*10^9</f>
        <v>17948.9599558337</v>
      </c>
      <c r="L10" s="0" t="n">
        <v>19458.1880238169</v>
      </c>
      <c r="M10" s="0" t="n">
        <f aca="false">LOG10(L10)</f>
        <v>4.28910239564987</v>
      </c>
      <c r="N10" s="0" t="n">
        <f aca="false">L10/17.26</f>
        <v>1127.35735943319</v>
      </c>
      <c r="P10" s="0" t="n">
        <v>5940.94266468317</v>
      </c>
      <c r="Q10" s="0" t="n">
        <f aca="false">LOG10(P10)</f>
        <v>3.77385536107356</v>
      </c>
      <c r="R10" s="0" t="n">
        <f aca="false">P10/17.26</f>
        <v>344.202935381412</v>
      </c>
    </row>
    <row r="11" customFormat="false" ht="15" hidden="false" customHeight="false" outlineLevel="0" collapsed="false">
      <c r="A11" s="0" t="s">
        <v>17</v>
      </c>
      <c r="B11" s="0" t="n">
        <v>10777.0207994029</v>
      </c>
      <c r="C11" s="0" t="n">
        <f aca="false">LOG10(B11)</f>
        <v>4.03249872103631</v>
      </c>
      <c r="D11" s="0" t="n">
        <f aca="false">B11/17.26</f>
        <v>624.392862074328</v>
      </c>
      <c r="E11" s="0" t="n">
        <v>6057.47329505878</v>
      </c>
      <c r="F11" s="0" t="n">
        <f aca="false">LOG10(E11)</f>
        <v>3.78229150818566</v>
      </c>
      <c r="G11" s="0" t="n">
        <f aca="false">E11/17.26</f>
        <v>350.954420339443</v>
      </c>
      <c r="I11" s="1" t="n">
        <v>3.24072741835519</v>
      </c>
      <c r="J11" s="0" t="n">
        <f aca="false">EXP(-($H$29-I11)/0.0019872036/298)*10^9</f>
        <v>2642.34277207524</v>
      </c>
      <c r="L11" s="0" t="n">
        <v>2270.15042997476</v>
      </c>
      <c r="M11" s="0" t="n">
        <f aca="false">LOG10(L11)</f>
        <v>3.35605463637521</v>
      </c>
      <c r="N11" s="0" t="n">
        <f aca="false">L11/17.26</f>
        <v>131.526676128318</v>
      </c>
      <c r="P11" s="0" t="n">
        <v>1078.5556618746</v>
      </c>
      <c r="Q11" s="0" t="n">
        <f aca="false">LOG10(P11)</f>
        <v>3.03284256299555</v>
      </c>
      <c r="R11" s="0" t="n">
        <f aca="false">P11/17.26</f>
        <v>62.4887405489339</v>
      </c>
    </row>
    <row r="12" customFormat="false" ht="15" hidden="false" customHeight="false" outlineLevel="0" collapsed="false">
      <c r="A12" s="3" t="s">
        <v>18</v>
      </c>
      <c r="B12" s="0" t="n">
        <v>572.268886984964</v>
      </c>
      <c r="C12" s="0" t="n">
        <f aca="false">LOG10(B12)</f>
        <v>2.75760013490358</v>
      </c>
      <c r="D12" s="0" t="n">
        <f aca="false">B12/17.26</f>
        <v>33.1557871949574</v>
      </c>
      <c r="E12" s="0" t="n">
        <v>314.742141730588</v>
      </c>
      <c r="F12" s="0" t="n">
        <f aca="false">LOG10(E12)</f>
        <v>2.49795489574369</v>
      </c>
      <c r="G12" s="0" t="n">
        <f aca="false">E12/17.26</f>
        <v>18.2353500423284</v>
      </c>
      <c r="L12" s="0" t="n">
        <v>253.331266263714</v>
      </c>
      <c r="M12" s="0" t="n">
        <f aca="false">LOG10(L12)</f>
        <v>2.40368879392721</v>
      </c>
      <c r="N12" s="0" t="n">
        <f aca="false">L12/17.26</f>
        <v>14.6773618924516</v>
      </c>
      <c r="P12" s="0" t="n">
        <v>172.252255037437</v>
      </c>
      <c r="Q12" s="0" t="n">
        <f aca="false">LOG10(P12)</f>
        <v>2.23616491617563</v>
      </c>
      <c r="R12" s="0" t="n">
        <f aca="false">P12/17.26</f>
        <v>9.97985255141582</v>
      </c>
    </row>
    <row r="13" customFormat="false" ht="15" hidden="false" customHeight="false" outlineLevel="0" collapsed="false">
      <c r="A13" s="3" t="s">
        <v>19</v>
      </c>
      <c r="B13" s="0" t="n">
        <v>979.19130310293</v>
      </c>
      <c r="C13" s="0" t="n">
        <f aca="false">LOG10(B13)</f>
        <v>2.99086754753925</v>
      </c>
      <c r="D13" s="0" t="n">
        <f aca="false">B13/17.26</f>
        <v>56.7318252087445</v>
      </c>
      <c r="E13" s="0" t="n">
        <v>520.095681511484</v>
      </c>
      <c r="F13" s="0" t="n">
        <f aca="false">LOG10(E13)</f>
        <v>2.71608324773077</v>
      </c>
      <c r="G13" s="0" t="n">
        <f aca="false">E13/17.26</f>
        <v>30.1330058813142</v>
      </c>
      <c r="L13" s="0" t="n">
        <v>413.678781640612</v>
      </c>
      <c r="M13" s="0" t="n">
        <f aca="false">LOG10(L13)</f>
        <v>2.61666324568952</v>
      </c>
      <c r="N13" s="0" t="n">
        <f aca="false">L13/17.26</f>
        <v>23.9674844519474</v>
      </c>
      <c r="P13" s="0" t="n">
        <v>256.924130786448</v>
      </c>
      <c r="Q13" s="0" t="n">
        <f aca="false">LOG10(P13)</f>
        <v>2.40980489591772</v>
      </c>
      <c r="R13" s="0" t="n">
        <f aca="false">P13/17.26</f>
        <v>14.8855232205358</v>
      </c>
    </row>
    <row r="14" customFormat="false" ht="15" hidden="false" customHeight="false" outlineLevel="0" collapsed="false">
      <c r="A14" s="3" t="s">
        <v>20</v>
      </c>
      <c r="B14" s="0" t="n">
        <v>753.350576579367</v>
      </c>
      <c r="C14" s="0" t="n">
        <f aca="false">LOG10(B14)</f>
        <v>2.8769971249953</v>
      </c>
      <c r="D14" s="0" t="n">
        <f aca="false">B14/17.26</f>
        <v>43.647194471574</v>
      </c>
      <c r="E14" s="0" t="n">
        <v>430.68315639557</v>
      </c>
      <c r="F14" s="0" t="n">
        <f aca="false">LOG10(E14)</f>
        <v>2.63415788725482</v>
      </c>
      <c r="G14" s="0" t="n">
        <f aca="false">E14/17.26</f>
        <v>24.9526741828256</v>
      </c>
      <c r="L14" s="0" t="n">
        <v>303.184548126892</v>
      </c>
      <c r="M14" s="0" t="n">
        <f aca="false">LOG10(L14)</f>
        <v>2.48170706360174</v>
      </c>
      <c r="N14" s="0" t="n">
        <f aca="false">L14/17.26</f>
        <v>17.5657327999358</v>
      </c>
      <c r="P14" s="0" t="n">
        <v>217.435831494952</v>
      </c>
      <c r="Q14" s="0" t="n">
        <f aca="false">LOG10(P14)</f>
        <v>2.33733111352338</v>
      </c>
      <c r="R14" s="0" t="n">
        <f aca="false">P14/17.26</f>
        <v>12.5976727401479</v>
      </c>
    </row>
    <row r="15" customFormat="false" ht="15" hidden="false" customHeight="false" outlineLevel="0" collapsed="false">
      <c r="A15" s="3" t="s">
        <v>21</v>
      </c>
      <c r="B15" s="0" t="n">
        <v>825.615312575975</v>
      </c>
      <c r="C15" s="0" t="n">
        <f aca="false">LOG10(B15)</f>
        <v>2.91677773915908</v>
      </c>
      <c r="D15" s="0" t="n">
        <f aca="false">B15/17.26</f>
        <v>47.8340273798363</v>
      </c>
      <c r="E15" s="0" t="n">
        <v>489.957732824178</v>
      </c>
      <c r="F15" s="0" t="n">
        <f aca="false">LOG10(E15)</f>
        <v>2.69015861636937</v>
      </c>
      <c r="G15" s="0" t="n">
        <f aca="false">E15/17.26</f>
        <v>28.3868906618875</v>
      </c>
      <c r="L15" s="0" t="n">
        <v>311.094526629321</v>
      </c>
      <c r="M15" s="0" t="n">
        <f aca="false">LOG10(L15)</f>
        <v>2.49289237023569</v>
      </c>
      <c r="N15" s="0" t="n">
        <f aca="false">L15/17.26</f>
        <v>18.0240166065655</v>
      </c>
      <c r="P15" s="0" t="n">
        <v>216.703719178526</v>
      </c>
      <c r="Q15" s="0" t="n">
        <f aca="false">LOG10(P15)</f>
        <v>2.33586636496472</v>
      </c>
      <c r="R15" s="0" t="n">
        <f aca="false">P15/17.26</f>
        <v>12.5552560358358</v>
      </c>
    </row>
    <row r="16" customFormat="false" ht="15" hidden="false" customHeight="false" outlineLevel="0" collapsed="false">
      <c r="A16" s="3" t="s">
        <v>22</v>
      </c>
      <c r="B16" s="0" t="n">
        <v>3245.96278132795</v>
      </c>
      <c r="C16" s="0" t="n">
        <f aca="false">LOG10(B16)</f>
        <v>3.51134353583631</v>
      </c>
      <c r="D16" s="0" t="n">
        <f aca="false">B16/17.26</f>
        <v>188.062733564771</v>
      </c>
      <c r="E16" s="0" t="n">
        <v>1773.17227890139</v>
      </c>
      <c r="F16" s="0" t="n">
        <f aca="false">LOG10(E16)</f>
        <v>3.2487509330862</v>
      </c>
      <c r="G16" s="0" t="n">
        <f aca="false">E16/17.26</f>
        <v>102.733040492549</v>
      </c>
      <c r="L16" s="0" t="n">
        <v>1286.70364935967</v>
      </c>
      <c r="M16" s="0" t="n">
        <f aca="false">LOG10(L16)</f>
        <v>3.10947853271013</v>
      </c>
      <c r="N16" s="0" t="n">
        <f aca="false">L16/17.26</f>
        <v>74.5482994994015</v>
      </c>
      <c r="P16" s="0" t="n">
        <v>572.896708436286</v>
      </c>
      <c r="Q16" s="0" t="n">
        <f aca="false">LOG10(P16)</f>
        <v>2.75807632702869</v>
      </c>
      <c r="R16" s="0" t="n">
        <f aca="false">P16/17.26</f>
        <v>33.1921615548254</v>
      </c>
    </row>
    <row r="17" customFormat="false" ht="15" hidden="false" customHeight="false" outlineLevel="0" collapsed="false">
      <c r="A17" s="3" t="s">
        <v>23</v>
      </c>
      <c r="B17" s="0" t="n">
        <v>1350.3301101969</v>
      </c>
      <c r="C17" s="0" t="n">
        <f aca="false">LOG10(B17)</f>
        <v>3.13043995183689</v>
      </c>
      <c r="D17" s="0" t="n">
        <f aca="false">B17/17.26</f>
        <v>78.2346529662167</v>
      </c>
      <c r="E17" s="0" t="n">
        <v>700.740492517961</v>
      </c>
      <c r="F17" s="0" t="n">
        <f aca="false">LOG10(E17)</f>
        <v>2.845557214067</v>
      </c>
      <c r="G17" s="0" t="n">
        <f aca="false">E17/17.26</f>
        <v>40.5991015363824</v>
      </c>
      <c r="L17" s="0" t="n">
        <v>523.869960374131</v>
      </c>
      <c r="M17" s="0" t="n">
        <f aca="false">LOG10(L17)</f>
        <v>2.71922349595169</v>
      </c>
      <c r="N17" s="0" t="n">
        <f aca="false">L17/17.26</f>
        <v>30.3516778895788</v>
      </c>
      <c r="P17" s="0" t="n">
        <v>320.93414776477</v>
      </c>
      <c r="Q17" s="0" t="n">
        <f aca="false">LOG10(P17)</f>
        <v>2.50641592898957</v>
      </c>
      <c r="R17" s="0" t="n">
        <f aca="false">P17/17.26</f>
        <v>18.5940989434977</v>
      </c>
    </row>
    <row r="18" customFormat="false" ht="15" hidden="false" customHeight="false" outlineLevel="0" collapsed="false">
      <c r="A18" s="3" t="s">
        <v>24</v>
      </c>
      <c r="B18" s="0" t="n">
        <v>1866.10223950624</v>
      </c>
      <c r="C18" s="0" t="n">
        <f aca="false">LOG10(B18)</f>
        <v>3.27093543407127</v>
      </c>
      <c r="D18" s="0" t="n">
        <f aca="false">B18/17.26</f>
        <v>108.117163354939</v>
      </c>
      <c r="E18" s="0" t="n">
        <v>899.468550947433</v>
      </c>
      <c r="F18" s="0" t="n">
        <f aca="false">LOG10(E18)</f>
        <v>2.95398598325827</v>
      </c>
      <c r="G18" s="0" t="n">
        <f aca="false">E18/17.26</f>
        <v>52.1128940293994</v>
      </c>
      <c r="L18" s="0" t="n">
        <v>709.236372448345</v>
      </c>
      <c r="M18" s="0" t="n">
        <f aca="false">LOG10(L18)</f>
        <v>2.85079099983998</v>
      </c>
      <c r="N18" s="0" t="n">
        <f aca="false">L18/17.26</f>
        <v>41.0913309645623</v>
      </c>
      <c r="P18" s="0" t="n">
        <v>391.328838231837</v>
      </c>
      <c r="Q18" s="0" t="n">
        <f aca="false">LOG10(P18)</f>
        <v>2.59254185358294</v>
      </c>
      <c r="R18" s="0" t="n">
        <f aca="false">P18/17.26</f>
        <v>22.6725862243243</v>
      </c>
    </row>
    <row r="19" customFormat="false" ht="15" hidden="false" customHeight="false" outlineLevel="0" collapsed="false">
      <c r="A19" s="3" t="s">
        <v>25</v>
      </c>
      <c r="B19" s="0" t="n">
        <v>639.78521877417</v>
      </c>
      <c r="C19" s="0" t="n">
        <f aca="false">LOG10(B19)</f>
        <v>2.80603420217671</v>
      </c>
      <c r="D19" s="0" t="n">
        <f aca="false">B19/17.26</f>
        <v>37.0675097783412</v>
      </c>
      <c r="E19" s="0" t="n">
        <v>354.187975890118</v>
      </c>
      <c r="F19" s="0" t="n">
        <f aca="false">LOG10(E19)</f>
        <v>2.5492338135079</v>
      </c>
      <c r="G19" s="0" t="n">
        <f aca="false">E19/17.26</f>
        <v>20.5207402022085</v>
      </c>
      <c r="L19" s="0" t="n">
        <v>238.365897832536</v>
      </c>
      <c r="M19" s="0" t="n">
        <f aca="false">LOG10(L19)</f>
        <v>2.37724412253408</v>
      </c>
      <c r="N19" s="0" t="n">
        <f aca="false">L19/17.26</f>
        <v>13.8103069427889</v>
      </c>
      <c r="P19" s="0" t="n">
        <v>164.637773065384</v>
      </c>
      <c r="Q19" s="0" t="n">
        <f aca="false">LOG10(P19)</f>
        <v>2.2165294830746</v>
      </c>
      <c r="R19" s="0" t="n">
        <f aca="false">P19/17.26</f>
        <v>9.53868905361437</v>
      </c>
    </row>
    <row r="20" customFormat="false" ht="15" hidden="false" customHeight="false" outlineLevel="0" collapsed="false">
      <c r="A20" s="3" t="s">
        <v>26</v>
      </c>
      <c r="B20" s="0" t="n">
        <v>2224.85887503551</v>
      </c>
      <c r="C20" s="0" t="n">
        <f aca="false">LOG10(B20)</f>
        <v>3.3473024684688</v>
      </c>
      <c r="D20" s="0" t="n">
        <f aca="false">B20/17.26</f>
        <v>128.90259994412</v>
      </c>
      <c r="E20" s="0" t="n">
        <v>1172.32429091087</v>
      </c>
      <c r="F20" s="0" t="n">
        <f aca="false">LOG10(E20)</f>
        <v>3.0690477637912</v>
      </c>
      <c r="G20" s="0" t="n">
        <f aca="false">E20/17.26</f>
        <v>67.9214537028314</v>
      </c>
      <c r="L20" s="0" t="n">
        <v>595.295047667922</v>
      </c>
      <c r="M20" s="0" t="n">
        <f aca="false">LOG10(L20)</f>
        <v>2.77473226961804</v>
      </c>
      <c r="N20" s="0" t="n">
        <f aca="false">L20/17.26</f>
        <v>34.4898637119306</v>
      </c>
      <c r="P20" s="0" t="n">
        <v>297.913538819226</v>
      </c>
      <c r="Q20" s="0" t="n">
        <f aca="false">LOG10(P20)</f>
        <v>2.4740902403781</v>
      </c>
      <c r="R20" s="0" t="n">
        <f aca="false">P20/17.26</f>
        <v>17.2603440799088</v>
      </c>
    </row>
    <row r="21" customFormat="false" ht="15" hidden="false" customHeight="false" outlineLevel="0" collapsed="false">
      <c r="A21" s="3" t="s">
        <v>27</v>
      </c>
      <c r="B21" s="0" t="n">
        <v>842.188143916912</v>
      </c>
      <c r="C21" s="0" t="n">
        <f aca="false">LOG10(B21)</f>
        <v>2.92540912325415</v>
      </c>
      <c r="D21" s="0" t="n">
        <f aca="false">B21/17.26</f>
        <v>48.7942145954178</v>
      </c>
      <c r="E21" s="0" t="n">
        <v>396.479959885912</v>
      </c>
      <c r="F21" s="0" t="n">
        <f aca="false">LOG10(E21)</f>
        <v>2.59822124075598</v>
      </c>
      <c r="G21" s="0" t="n">
        <f aca="false">E21/17.26</f>
        <v>22.9710289621038</v>
      </c>
      <c r="L21" s="0" t="n">
        <v>304.57877416353</v>
      </c>
      <c r="M21" s="0" t="n">
        <f aca="false">LOG10(L21)</f>
        <v>2.48369963444043</v>
      </c>
      <c r="N21" s="0" t="n">
        <f aca="false">L21/17.26</f>
        <v>17.6465106699612</v>
      </c>
      <c r="P21" s="0" t="n">
        <v>178.361639047819</v>
      </c>
      <c r="Q21" s="0" t="n">
        <f aca="false">LOG10(P21)</f>
        <v>2.25130145462931</v>
      </c>
      <c r="R21" s="0" t="n">
        <f aca="false">P21/17.26</f>
        <v>10.3338145450648</v>
      </c>
    </row>
    <row r="22" customFormat="false" ht="15" hidden="false" customHeight="false" outlineLevel="0" collapsed="false">
      <c r="A22" s="3" t="s">
        <v>28</v>
      </c>
      <c r="B22" s="0" t="n">
        <v>1096.72207430073</v>
      </c>
      <c r="C22" s="0" t="n">
        <f aca="false">LOG10(B22)</f>
        <v>3.0400965848308</v>
      </c>
      <c r="D22" s="0" t="n">
        <f aca="false">B22/17.26</f>
        <v>63.5412557532288</v>
      </c>
      <c r="E22" s="0" t="n">
        <v>616.030220866154</v>
      </c>
      <c r="F22" s="0" t="n">
        <f aca="false">LOG10(E22)</f>
        <v>2.78960201806292</v>
      </c>
      <c r="G22" s="0" t="n">
        <f aca="false">E22/17.26</f>
        <v>35.6912063074249</v>
      </c>
      <c r="L22" s="0" t="n">
        <v>366.519387149876</v>
      </c>
      <c r="M22" s="0" t="n">
        <f aca="false">LOG10(L22)</f>
        <v>2.56409695171801</v>
      </c>
      <c r="N22" s="0" t="n">
        <f aca="false">L22/17.26</f>
        <v>21.2351904490079</v>
      </c>
      <c r="P22" s="0" t="n">
        <v>211.660373983985</v>
      </c>
      <c r="Q22" s="0" t="n">
        <f aca="false">LOG10(P22)</f>
        <v>2.32563955914874</v>
      </c>
      <c r="R22" s="0" t="n">
        <f aca="false">P22/17.26</f>
        <v>12.2630575888751</v>
      </c>
    </row>
    <row r="23" customFormat="false" ht="15" hidden="false" customHeight="false" outlineLevel="0" collapsed="false">
      <c r="A23" s="3" t="s">
        <v>29</v>
      </c>
      <c r="B23" s="0" t="n">
        <v>532.734186873487</v>
      </c>
      <c r="C23" s="0" t="n">
        <f aca="false">LOG10(B23)</f>
        <v>2.72651056743268</v>
      </c>
      <c r="D23" s="0" t="n">
        <f aca="false">B23/17.26</f>
        <v>30.8652483704222</v>
      </c>
      <c r="E23" s="0" t="n">
        <v>311.97783763758</v>
      </c>
      <c r="F23" s="0" t="n">
        <f aca="false">LOG10(E23)</f>
        <v>2.49412374359034</v>
      </c>
      <c r="G23" s="0" t="n">
        <f aca="false">E23/17.26</f>
        <v>18.0751933741356</v>
      </c>
      <c r="L23" s="0" t="n">
        <v>234.566642861822</v>
      </c>
      <c r="M23" s="0" t="n">
        <f aca="false">LOG10(L23)</f>
        <v>2.37026625223364</v>
      </c>
      <c r="N23" s="0" t="n">
        <f aca="false">L23/17.26</f>
        <v>13.590187883072</v>
      </c>
      <c r="P23" s="0" t="n">
        <v>168.960928270122</v>
      </c>
      <c r="Q23" s="0" t="n">
        <f aca="false">LOG10(P23)</f>
        <v>2.22778628687103</v>
      </c>
      <c r="R23" s="0" t="n">
        <f aca="false">P23/17.26</f>
        <v>9.78916154519826</v>
      </c>
    </row>
    <row r="24" customFormat="false" ht="15" hidden="false" customHeight="false" outlineLevel="0" collapsed="false">
      <c r="A24" s="3" t="s">
        <v>30</v>
      </c>
      <c r="B24" s="0" t="n">
        <v>1216.41662737404</v>
      </c>
      <c r="C24" s="0" t="n">
        <f aca="false">LOG10(B24)</f>
        <v>3.08508234794648</v>
      </c>
      <c r="D24" s="0" t="n">
        <f aca="false">B24/17.26</f>
        <v>70.4760502534206</v>
      </c>
      <c r="E24" s="0" t="n">
        <v>664.94485095053</v>
      </c>
      <c r="F24" s="0" t="n">
        <f aca="false">LOG10(E24)</f>
        <v>2.8227856273767</v>
      </c>
      <c r="G24" s="0" t="n">
        <f aca="false">E24/17.26</f>
        <v>38.5251941454536</v>
      </c>
      <c r="L24" s="0" t="n">
        <v>602.559888124529</v>
      </c>
      <c r="M24" s="0" t="n">
        <f aca="false">LOG10(L24)</f>
        <v>2.78000021770244</v>
      </c>
      <c r="N24" s="0" t="n">
        <f aca="false">L24/17.26</f>
        <v>34.9107698797525</v>
      </c>
      <c r="P24" s="0" t="n">
        <v>303.215995635353</v>
      </c>
      <c r="Q24" s="0" t="n">
        <f aca="false">LOG10(P24)</f>
        <v>2.4817521080185</v>
      </c>
      <c r="R24" s="0" t="n">
        <f aca="false">P24/17.26</f>
        <v>17.5675547876798</v>
      </c>
    </row>
    <row r="25" customFormat="false" ht="15" hidden="false" customHeight="false" outlineLevel="0" collapsed="false">
      <c r="A25" s="3" t="s">
        <v>31</v>
      </c>
      <c r="B25" s="0" t="n">
        <v>851.929161286823</v>
      </c>
      <c r="C25" s="0" t="n">
        <f aca="false">LOG10(B25)</f>
        <v>2.93040348427226</v>
      </c>
      <c r="D25" s="0" t="n">
        <f aca="false">B25/17.26</f>
        <v>49.3585840838252</v>
      </c>
      <c r="E25" s="0" t="n">
        <v>420.547835569066</v>
      </c>
      <c r="F25" s="0" t="n">
        <f aca="false">LOG10(E25)</f>
        <v>2.62381540213659</v>
      </c>
      <c r="G25" s="0" t="n">
        <f aca="false">E25/17.26</f>
        <v>24.3654597664581</v>
      </c>
      <c r="L25" s="0" t="n">
        <v>347.99749107276</v>
      </c>
      <c r="M25" s="0" t="n">
        <f aca="false">LOG10(L25)</f>
        <v>2.54157611286272</v>
      </c>
      <c r="N25" s="0" t="n">
        <f aca="false">L25/17.26</f>
        <v>20.1620794364287</v>
      </c>
      <c r="P25" s="0" t="n">
        <v>209.798424135837</v>
      </c>
      <c r="Q25" s="0" t="n">
        <f aca="false">LOG10(P25)</f>
        <v>2.32180222174276</v>
      </c>
      <c r="R25" s="0" t="n">
        <f aca="false">P25/17.26</f>
        <v>12.1551810043938</v>
      </c>
    </row>
    <row r="26" customFormat="false" ht="15" hidden="false" customHeight="false" outlineLevel="0" collapsed="false">
      <c r="A26" s="3" t="s">
        <v>32</v>
      </c>
      <c r="B26" s="0" t="n">
        <v>814.25900577481</v>
      </c>
      <c r="C26" s="0" t="n">
        <f aca="false">LOG10(B26)</f>
        <v>2.91076257059789</v>
      </c>
      <c r="D26" s="0" t="n">
        <f aca="false">B26/17.26</f>
        <v>47.1760721769878</v>
      </c>
      <c r="E26" s="0" t="n">
        <v>471.837315700931</v>
      </c>
      <c r="F26" s="0" t="n">
        <f aca="false">LOG10(E26)</f>
        <v>2.67379228449818</v>
      </c>
      <c r="G26" s="0" t="n">
        <f aca="false">E26/17.26</f>
        <v>27.3370403071223</v>
      </c>
      <c r="L26" s="0" t="n">
        <v>338.602157347743</v>
      </c>
      <c r="M26" s="0" t="n">
        <f aca="false">LOG10(L26)</f>
        <v>2.52968972081732</v>
      </c>
      <c r="N26" s="0" t="n">
        <f aca="false">L26/17.26</f>
        <v>19.6177379691624</v>
      </c>
      <c r="P26" s="0" t="n">
        <v>204.393009902243</v>
      </c>
      <c r="Q26" s="0" t="n">
        <f aca="false">LOG10(P26)</f>
        <v>2.31046603914959</v>
      </c>
      <c r="R26" s="0" t="n">
        <f aca="false">P26/17.26</f>
        <v>11.8420052087047</v>
      </c>
    </row>
    <row r="28" customFormat="false" ht="15" hidden="false" customHeight="false" outlineLevel="0" collapsed="false">
      <c r="L28" s="0" t="s">
        <v>33</v>
      </c>
      <c r="M28" s="0" t="n">
        <v>0.548106826576031</v>
      </c>
      <c r="P28" s="0" t="s">
        <v>33</v>
      </c>
      <c r="Q28" s="0" t="n">
        <v>0.347587984761416</v>
      </c>
    </row>
    <row r="29" customFormat="false" ht="15" hidden="false" customHeight="false" outlineLevel="0" collapsed="false">
      <c r="G29" s="0" t="s">
        <v>34</v>
      </c>
      <c r="H29" s="0" t="n">
        <f aca="false">-1.9872036*10^-3*298*LN(1.11*10^-8)</f>
        <v>10.846681030224</v>
      </c>
    </row>
    <row r="30" customFormat="false" ht="15" hidden="false" customHeight="false" outlineLevel="0" collapsed="false">
      <c r="G30" s="0" t="s">
        <v>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/>
  <cols>
    <col collapsed="false" hidden="false" max="1025" min="1" style="0" width="10.68148148148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E28" colorId="64" zoomScale="100" zoomScaleNormal="100" zoomScalePageLayoutView="100" workbookViewId="0">
      <selection pane="topLeft" activeCell="K45" activeCellId="0" sqref="K45"/>
    </sheetView>
  </sheetViews>
  <sheetFormatPr defaultRowHeight="15"/>
  <cols>
    <col collapsed="false" hidden="false" max="1025" min="1" style="0" width="10.68148148148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5"/>
  <cols>
    <col collapsed="false" hidden="false" max="1025" min="1" style="0" width="10.68148148148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41" activeCellId="0" sqref="M41"/>
    </sheetView>
  </sheetViews>
  <sheetFormatPr defaultRowHeight="15"/>
  <cols>
    <col collapsed="false" hidden="false" max="1025" min="1" style="0" width="10.6814814814815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1518</TotalTime>
  <Application>LibreOffice/5.1.6.2$Linux_X86_64 LibreOffice_project/10m0$Build-2</Application>
  <Company>MIPT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2017-06-01T21:11:12Z</dcterms:created>
  <dc:creator>Ivan Istomin</dc:creator>
  <dc:description/>
  <dc:language>en-US</dc:language>
  <cp:lastModifiedBy>Bin He</cp:lastModifiedBy>
  <cp:lastPrinted>2017-06-28T14:36:12Z</cp:lastPrinted>
  <dcterms:modified xsi:type="dcterms:W3CDTF">2019-03-01T15:30:32Z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MIPT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