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Henry\Desktop\Drive\Engineering - Part IIB\AIA Aircraft Design Tools\Parametric Design and Simulation\Baseline_Aircraft\"/>
    </mc:Choice>
  </mc:AlternateContent>
  <xr:revisionPtr revIDLastSave="0" documentId="13_ncr:1_{468CD928-FBB6-4EEE-AD5F-6C58BB070B6E}" xr6:coauthVersionLast="47" xr6:coauthVersionMax="47" xr10:uidLastSave="{00000000-0000-0000-0000-000000000000}"/>
  <bookViews>
    <workbookView xWindow="3072" yWindow="3072" windowWidth="17280" windowHeight="9912" xr2:uid="{00000000-000D-0000-FFFF-FFFF00000000}"/>
  </bookViews>
  <sheets>
    <sheet name="Aircraft" sheetId="1" r:id="rId1"/>
    <sheet name="Engin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1" l="1"/>
  <c r="M3" i="1"/>
</calcChain>
</file>

<file path=xl/sharedStrings.xml><?xml version="1.0" encoding="utf-8"?>
<sst xmlns="http://schemas.openxmlformats.org/spreadsheetml/2006/main" count="59" uniqueCount="54">
  <si>
    <t>Aircraft display name</t>
  </si>
  <si>
    <t>VSP3 file name</t>
  </si>
  <si>
    <t>Airbus A320-200ceo</t>
  </si>
  <si>
    <t>AirbusA320-200.vsp3</t>
  </si>
  <si>
    <t>OEW, kg</t>
  </si>
  <si>
    <t>MAC, m</t>
  </si>
  <si>
    <t>MZFW, kg</t>
  </si>
  <si>
    <t>MTOW, kg</t>
  </si>
  <si>
    <t>OE CG, %MAC</t>
  </si>
  <si>
    <t>LEMAC position, m</t>
  </si>
  <si>
    <t>Nose position, m</t>
  </si>
  <si>
    <t>OE CG, m</t>
  </si>
  <si>
    <t>Market segment</t>
  </si>
  <si>
    <t>medium-range</t>
  </si>
  <si>
    <t>DorsalTank_AirbusA320-200.vsp3</t>
  </si>
  <si>
    <t>Cruise Mach</t>
  </si>
  <si>
    <t>CFM56-5A3</t>
  </si>
  <si>
    <t>BPR</t>
  </si>
  <si>
    <t>Number of engines</t>
  </si>
  <si>
    <t>Engine model</t>
  </si>
  <si>
    <t>Inlet PR</t>
  </si>
  <si>
    <t>Inlet polytropic</t>
  </si>
  <si>
    <t>LPC PR</t>
  </si>
  <si>
    <t>LPC polytropic</t>
  </si>
  <si>
    <t>HPC PR</t>
  </si>
  <si>
    <t>HPC polytropic</t>
  </si>
  <si>
    <t>Combustor efficiency</t>
  </si>
  <si>
    <t>TET, K</t>
  </si>
  <si>
    <t>Combustor PR</t>
  </si>
  <si>
    <t>Combustor fuel</t>
  </si>
  <si>
    <t>HPT polytropic</t>
  </si>
  <si>
    <t>Fan PR</t>
  </si>
  <si>
    <t>Fan polytropic</t>
  </si>
  <si>
    <t>LPT polytropic</t>
  </si>
  <si>
    <t>Core nozzle PR</t>
  </si>
  <si>
    <t>Bypass nozzle PR</t>
  </si>
  <si>
    <t>HPT mechanical</t>
  </si>
  <si>
    <t>Core nozzle polytropic</t>
  </si>
  <si>
    <t>Bypass nozzle polytropic</t>
  </si>
  <si>
    <t>LPT mechanical</t>
  </si>
  <si>
    <t>Jet-A</t>
  </si>
  <si>
    <t>Nacelle diameter, m</t>
  </si>
  <si>
    <t>Nacelle length, m</t>
  </si>
  <si>
    <t>Nacelle inlet diameter, m</t>
  </si>
  <si>
    <t>Nacelle x, m</t>
  </si>
  <si>
    <t>Nacelle y, m</t>
  </si>
  <si>
    <t>Nacelle z, m</t>
  </si>
  <si>
    <t>Max useable fuel weight, kg</t>
  </si>
  <si>
    <t>Design Mach</t>
  </si>
  <si>
    <t>Design altitude, m</t>
  </si>
  <si>
    <t>Design thrust, kN</t>
  </si>
  <si>
    <t>Airbus A320-200ceoMOD</t>
  </si>
  <si>
    <t>Fuel</t>
  </si>
  <si>
    <t>LH2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</si>
</sst>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164" fontId="0" fillId="0" borderId="0" xfId="0" applyNumberFormat="1"/>
    <xf numFmtId="2" fontId="0" fillId="0" borderId="0" xfId="0" applyNumberFormat="1"/>
    <xf numFmtId="0" fontId="1" fillId="5" borderId="0" xfId="0" applyFont="1" applyFill="1"/>
    <xf numFmtId="1" fontId="0" fillId="0" borderId="0" xfId="0" applyNumberFormat="1"/>
    <xf numFmtId="0" fontId="1" fillId="6" borderId="0" xfId="0" applyFont="1" applyFill="1"/>
    <xf numFmtId="0" fontId="1" fillId="7" borderId="0" xfId="0" applyFont="1" applyFill="1"/>
    <xf numFmtId="0" fontId="1" fillId="8" borderId="0" xfId="0" applyFont="1" applyFill="1"/>
    <xf numFmtId="0" fontId="1" fillId="9" borderId="0" xfId="0" applyFont="1" applyFill="1"/>
    <xf numFmtId="0" fontId="1" fillId="10" borderId="0" xfId="0" applyFont="1" applyFill="1"/>
    <xf numFmtId="0" fontId="1" fillId="11" borderId="0" xfId="0" applyFont="1" applyFill="1"/>
    <xf numFmtId="0" fontId="1" fillId="12" borderId="0" xfId="0" applyFont="1" applyFill="1"/>
    <xf numFmtId="0" fontId="1" fillId="13" borderId="0" xfId="0" applyFont="1" applyFill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"/>
  <sheetViews>
    <sheetView tabSelected="1" workbookViewId="0">
      <pane ySplit="1" topLeftCell="A2" activePane="bottomLeft" state="frozen"/>
      <selection pane="bottomLeft" activeCell="B9" sqref="B9"/>
    </sheetView>
  </sheetViews>
  <sheetFormatPr defaultRowHeight="14.4" x14ac:dyDescent="0.3"/>
  <cols>
    <col min="1" max="1" width="21.109375" customWidth="1"/>
    <col min="2" max="2" width="18.88671875" customWidth="1"/>
    <col min="3" max="3" width="16.44140625" customWidth="1"/>
    <col min="4" max="4" width="8.33203125" customWidth="1"/>
    <col min="5" max="5" width="11.109375" customWidth="1"/>
    <col min="6" max="7" width="10" customWidth="1"/>
    <col min="8" max="8" width="11.109375" customWidth="1"/>
    <col min="9" max="9" width="16.5546875" customWidth="1"/>
    <col min="10" max="10" width="8.33203125" customWidth="1"/>
    <col min="11" max="11" width="18.6640625" customWidth="1"/>
    <col min="12" max="12" width="14" customWidth="1"/>
    <col min="13" max="13" width="10.88671875" bestFit="1" customWidth="1"/>
    <col min="14" max="14" width="12.33203125" customWidth="1"/>
    <col min="15" max="15" width="13.5546875" customWidth="1"/>
    <col min="16" max="16" width="16.6640625" customWidth="1"/>
    <col min="17" max="17" width="12.5546875" customWidth="1"/>
    <col min="18" max="18" width="11.44140625" customWidth="1"/>
    <col min="19" max="19" width="11.5546875" customWidth="1"/>
  </cols>
  <sheetData>
    <row r="1" spans="1:19" s="1" customFormat="1" x14ac:dyDescent="0.3">
      <c r="A1" s="4" t="s">
        <v>0</v>
      </c>
      <c r="B1" s="4" t="s">
        <v>1</v>
      </c>
      <c r="C1" s="4" t="s">
        <v>12</v>
      </c>
      <c r="D1" s="2" t="s">
        <v>4</v>
      </c>
      <c r="E1" s="2" t="s">
        <v>6</v>
      </c>
      <c r="F1" s="2" t="s">
        <v>47</v>
      </c>
      <c r="G1" s="2" t="s">
        <v>52</v>
      </c>
      <c r="H1" s="2" t="s">
        <v>7</v>
      </c>
      <c r="I1" s="3" t="s">
        <v>10</v>
      </c>
      <c r="J1" s="3" t="s">
        <v>5</v>
      </c>
      <c r="K1" s="3" t="s">
        <v>9</v>
      </c>
      <c r="L1" s="3" t="s">
        <v>8</v>
      </c>
      <c r="M1" s="3" t="s">
        <v>11</v>
      </c>
      <c r="N1" s="7" t="s">
        <v>15</v>
      </c>
      <c r="O1" s="9" t="s">
        <v>19</v>
      </c>
      <c r="P1" s="9" t="s">
        <v>18</v>
      </c>
      <c r="Q1" s="9" t="s">
        <v>44</v>
      </c>
      <c r="R1" s="9" t="s">
        <v>45</v>
      </c>
      <c r="S1" s="9" t="s">
        <v>46</v>
      </c>
    </row>
    <row r="2" spans="1:19" x14ac:dyDescent="0.3">
      <c r="A2" t="s">
        <v>2</v>
      </c>
      <c r="B2" t="s">
        <v>3</v>
      </c>
      <c r="C2" t="s">
        <v>13</v>
      </c>
      <c r="D2">
        <v>42175</v>
      </c>
      <c r="E2">
        <v>60500</v>
      </c>
      <c r="F2">
        <v>24209</v>
      </c>
      <c r="G2" t="s">
        <v>40</v>
      </c>
      <c r="H2">
        <v>73500</v>
      </c>
      <c r="I2" s="5">
        <v>2.54</v>
      </c>
      <c r="J2" s="5">
        <v>4.1935000000000002</v>
      </c>
      <c r="K2" s="6">
        <v>17.801500000000001</v>
      </c>
      <c r="L2" s="6">
        <v>23.8</v>
      </c>
      <c r="M2" s="6">
        <f>K2+(L2*J2/100)</f>
        <v>18.799553</v>
      </c>
      <c r="N2" s="6">
        <v>0.78</v>
      </c>
      <c r="O2" t="s">
        <v>16</v>
      </c>
      <c r="P2" s="8">
        <v>2</v>
      </c>
      <c r="Q2" s="6">
        <v>12</v>
      </c>
      <c r="R2" s="6">
        <v>5.78</v>
      </c>
      <c r="S2" s="6">
        <v>-1.9</v>
      </c>
    </row>
    <row r="3" spans="1:19" x14ac:dyDescent="0.3">
      <c r="A3" t="s">
        <v>51</v>
      </c>
      <c r="B3" t="s">
        <v>14</v>
      </c>
      <c r="C3" t="s">
        <v>13</v>
      </c>
      <c r="D3">
        <v>45175</v>
      </c>
      <c r="E3">
        <v>60500</v>
      </c>
      <c r="F3">
        <v>9000</v>
      </c>
      <c r="G3" t="s">
        <v>53</v>
      </c>
      <c r="H3">
        <v>60500</v>
      </c>
      <c r="I3" s="5">
        <v>2.54</v>
      </c>
      <c r="J3" s="5">
        <v>4.1935000000000002</v>
      </c>
      <c r="K3" s="6">
        <v>17.801500000000001</v>
      </c>
      <c r="L3" s="6">
        <v>23.8</v>
      </c>
      <c r="M3" s="6">
        <f>K3+(L3*J3/100)</f>
        <v>18.799553</v>
      </c>
      <c r="N3" s="6">
        <v>0.78</v>
      </c>
      <c r="O3" t="s">
        <v>16</v>
      </c>
      <c r="P3" s="8">
        <v>2</v>
      </c>
      <c r="Q3" s="6">
        <v>12</v>
      </c>
      <c r="R3" s="6">
        <v>5.78</v>
      </c>
      <c r="S3" s="6">
        <v>-1.9</v>
      </c>
    </row>
  </sheetData>
  <dataValidations count="1">
    <dataValidation type="list" allowBlank="1" showInputMessage="1" showErrorMessage="1" sqref="C2:C3" xr:uid="{EFDF5B0B-18C6-4FB5-8DD6-2FD7E139A099}">
      <formula1>"commuter, short-range, medium-range, long-range"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E36807-17D0-4B78-9BAE-2839B90A21DF}">
  <dimension ref="A1:AB2"/>
  <sheetViews>
    <sheetView workbookViewId="0">
      <pane ySplit="1" topLeftCell="A2" activePane="bottomLeft" state="frozen"/>
      <selection pane="bottomLeft" activeCell="A3" sqref="A3"/>
    </sheetView>
  </sheetViews>
  <sheetFormatPr defaultRowHeight="14.4" x14ac:dyDescent="0.3"/>
  <cols>
    <col min="1" max="1" width="13.33203125" customWidth="1"/>
    <col min="2" max="2" width="5.44140625" customWidth="1"/>
    <col min="3" max="3" width="19.33203125" customWidth="1"/>
    <col min="4" max="4" width="22.33203125" customWidth="1"/>
    <col min="5" max="6" width="16.21875" customWidth="1"/>
    <col min="7" max="7" width="12.33203125" customWidth="1"/>
    <col min="8" max="8" width="16.21875" customWidth="1"/>
    <col min="9" max="9" width="7.88671875" customWidth="1"/>
    <col min="10" max="10" width="14.6640625" customWidth="1"/>
    <col min="11" max="11" width="7.44140625" customWidth="1"/>
    <col min="12" max="12" width="13.44140625" customWidth="1"/>
    <col min="13" max="13" width="7.109375" customWidth="1"/>
    <col min="14" max="14" width="13.77734375" customWidth="1"/>
    <col min="15" max="15" width="7.5546875" customWidth="1"/>
    <col min="16" max="16" width="14.21875" customWidth="1"/>
    <col min="17" max="17" width="18.77734375" customWidth="1"/>
    <col min="18" max="18" width="13.109375" customWidth="1"/>
    <col min="19" max="19" width="14.109375" customWidth="1"/>
    <col min="20" max="20" width="6.77734375" customWidth="1"/>
    <col min="21" max="21" width="14.21875" customWidth="1"/>
    <col min="22" max="22" width="14.109375" customWidth="1"/>
    <col min="23" max="23" width="15.109375" customWidth="1"/>
    <col min="24" max="24" width="13.21875" customWidth="1"/>
    <col min="25" max="25" width="13.88671875" customWidth="1"/>
    <col min="26" max="26" width="19.88671875" customWidth="1"/>
    <col min="27" max="27" width="15.77734375" customWidth="1"/>
    <col min="28" max="28" width="21.5546875" customWidth="1"/>
  </cols>
  <sheetData>
    <row r="1" spans="1:28" s="1" customFormat="1" x14ac:dyDescent="0.3">
      <c r="A1" s="10" t="s">
        <v>19</v>
      </c>
      <c r="B1" s="10" t="s">
        <v>17</v>
      </c>
      <c r="C1" s="10" t="s">
        <v>41</v>
      </c>
      <c r="D1" s="10" t="s">
        <v>43</v>
      </c>
      <c r="E1" s="10" t="s">
        <v>42</v>
      </c>
      <c r="F1" s="10" t="s">
        <v>50</v>
      </c>
      <c r="G1" s="10" t="s">
        <v>48</v>
      </c>
      <c r="H1" s="10" t="s">
        <v>49</v>
      </c>
      <c r="I1" s="11" t="s">
        <v>20</v>
      </c>
      <c r="J1" s="11" t="s">
        <v>21</v>
      </c>
      <c r="K1" s="12" t="s">
        <v>31</v>
      </c>
      <c r="L1" s="12" t="s">
        <v>32</v>
      </c>
      <c r="M1" s="2" t="s">
        <v>22</v>
      </c>
      <c r="N1" s="2" t="s">
        <v>23</v>
      </c>
      <c r="O1" s="3" t="s">
        <v>24</v>
      </c>
      <c r="P1" s="3" t="s">
        <v>25</v>
      </c>
      <c r="Q1" s="7" t="s">
        <v>26</v>
      </c>
      <c r="R1" s="7" t="s">
        <v>28</v>
      </c>
      <c r="S1" s="7" t="s">
        <v>29</v>
      </c>
      <c r="T1" s="7" t="s">
        <v>27</v>
      </c>
      <c r="U1" s="13" t="s">
        <v>36</v>
      </c>
      <c r="V1" s="13" t="s">
        <v>30</v>
      </c>
      <c r="W1" s="14" t="s">
        <v>39</v>
      </c>
      <c r="X1" s="14" t="s">
        <v>33</v>
      </c>
      <c r="Y1" s="15" t="s">
        <v>34</v>
      </c>
      <c r="Z1" s="15" t="s">
        <v>37</v>
      </c>
      <c r="AA1" s="16" t="s">
        <v>35</v>
      </c>
      <c r="AB1" s="16" t="s">
        <v>38</v>
      </c>
    </row>
    <row r="2" spans="1:28" x14ac:dyDescent="0.3">
      <c r="A2" t="s">
        <v>16</v>
      </c>
      <c r="B2" s="17">
        <v>6</v>
      </c>
      <c r="C2">
        <v>2.0099999999999998</v>
      </c>
      <c r="D2">
        <v>1.73</v>
      </c>
      <c r="E2">
        <v>2.42</v>
      </c>
      <c r="F2">
        <v>24.98</v>
      </c>
      <c r="G2">
        <v>0.8</v>
      </c>
      <c r="H2">
        <v>10668</v>
      </c>
      <c r="I2">
        <v>0.98</v>
      </c>
      <c r="J2">
        <v>0.98</v>
      </c>
      <c r="K2">
        <v>1.55</v>
      </c>
      <c r="L2">
        <v>0.93</v>
      </c>
      <c r="M2">
        <v>2.12</v>
      </c>
      <c r="N2">
        <v>0.91</v>
      </c>
      <c r="O2">
        <v>9.5299999999999994</v>
      </c>
      <c r="P2">
        <v>0.91</v>
      </c>
      <c r="Q2">
        <v>0.99</v>
      </c>
      <c r="R2">
        <v>0.95</v>
      </c>
      <c r="S2" t="s">
        <v>40</v>
      </c>
      <c r="T2">
        <v>1540</v>
      </c>
      <c r="U2">
        <v>0.99</v>
      </c>
      <c r="V2">
        <v>0.93</v>
      </c>
      <c r="W2">
        <v>0.99</v>
      </c>
      <c r="X2">
        <v>0.93</v>
      </c>
      <c r="Y2">
        <v>0.95</v>
      </c>
      <c r="Z2">
        <v>0.99</v>
      </c>
      <c r="AA2">
        <v>0.95</v>
      </c>
      <c r="AB2">
        <v>0.99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Aircraft</vt:lpstr>
      <vt:lpstr>Engines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Henry</dc:creator>
  <cp:lastModifiedBy>Henry Free</cp:lastModifiedBy>
  <dcterms:created xsi:type="dcterms:W3CDTF">2015-06-05T18:17:20Z</dcterms:created>
  <dcterms:modified xsi:type="dcterms:W3CDTF">2024-02-14T23:05:31Z</dcterms:modified>
</cp:coreProperties>
</file>