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VA\Capstone\"/>
    </mc:Choice>
  </mc:AlternateContent>
  <bookViews>
    <workbookView xWindow="6552" yWindow="0" windowWidth="22104" windowHeight="9672"/>
  </bookViews>
  <sheets>
    <sheet name="LDA" sheetId="1" r:id="rId1"/>
    <sheet name="SVD" sheetId="2" r:id="rId2"/>
    <sheet name="RSVD" sheetId="3" r:id="rId3"/>
    <sheet name="MAGM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F26" i="2"/>
  <c r="F25" i="2"/>
  <c r="A17" i="1"/>
  <c r="A18" i="1"/>
  <c r="A19" i="1"/>
  <c r="A20" i="1"/>
  <c r="A21" i="1"/>
  <c r="A22" i="1"/>
  <c r="A23" i="1"/>
  <c r="A24" i="1"/>
  <c r="A25" i="1"/>
  <c r="A16" i="1"/>
  <c r="F11" i="1" l="1"/>
  <c r="F3" i="1" l="1"/>
  <c r="F4" i="1"/>
  <c r="F5" i="1"/>
  <c r="F6" i="1"/>
  <c r="F7" i="1"/>
  <c r="F8" i="1"/>
  <c r="F9" i="1"/>
  <c r="F10" i="1"/>
  <c r="F2" i="1"/>
  <c r="F6" i="3"/>
  <c r="F7" i="3"/>
  <c r="F8" i="3"/>
  <c r="F9" i="3"/>
  <c r="F5" i="3"/>
  <c r="F3" i="3"/>
  <c r="F4" i="3"/>
  <c r="F2" i="3"/>
  <c r="D32" i="2" l="1"/>
  <c r="D31" i="2"/>
  <c r="D30" i="2"/>
  <c r="D29" i="2"/>
  <c r="D28" i="2"/>
  <c r="D27" i="2"/>
  <c r="D26" i="2"/>
  <c r="D25" i="2"/>
  <c r="D20" i="2"/>
  <c r="D19" i="2"/>
  <c r="D18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<sst xmlns="http://schemas.openxmlformats.org/spreadsheetml/2006/main" count="54" uniqueCount="24">
  <si>
    <t>CPU</t>
  </si>
  <si>
    <t>GPU</t>
  </si>
  <si>
    <t>rows</t>
  </si>
  <si>
    <t>cols</t>
  </si>
  <si>
    <t>GPU SVD</t>
  </si>
  <si>
    <t>pycuda</t>
  </si>
  <si>
    <t>TEST DATA</t>
  </si>
  <si>
    <t>dimensions</t>
  </si>
  <si>
    <t>terms</t>
  </si>
  <si>
    <t>documents</t>
  </si>
  <si>
    <t>seconds</t>
  </si>
  <si>
    <t>Speedup Factor GPU vs. CPU</t>
  </si>
  <si>
    <t>actual data dimensions</t>
  </si>
  <si>
    <t>USING ACTUAL DATA – NYTimes Dataset</t>
  </si>
  <si>
    <t>CPU SVD</t>
  </si>
  <si>
    <t>scipy linalg</t>
  </si>
  <si>
    <t>M</t>
  </si>
  <si>
    <t>N</t>
  </si>
  <si>
    <t>Lapack</t>
  </si>
  <si>
    <t>Magma</t>
  </si>
  <si>
    <t>speedup</t>
  </si>
  <si>
    <t>Speedup</t>
  </si>
  <si>
    <t>Perplexity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</si>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</sst>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00FF66"/>
        <bgColor rgb="FF00FF6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E16" sqref="E16"/>
    </sheetView>
  </sheetViews>
  <sheetFormatPr defaultRowHeight="14.4"/>
  <sheetData>
    <row r="1" spans="1:6">
      <c r="A1" s="1" t="s">
        <v>22</v>
      </c>
      <c r="B1" s="1" t="s">
        <v>16</v>
      </c>
      <c r="C1" s="1" t="s">
        <v>17</v>
      </c>
      <c r="D1" s="7" t="s">
        <v>1</v>
      </c>
      <c r="E1" s="1" t="s">
        <v>0</v>
      </c>
      <c r="F1" s="1" t="s">
        <v>21</v>
      </c>
    </row>
    <row r="2" spans="1:6">
      <c r="A2">
        <v>83.180848999999995</v>
      </c>
      <c r="B2">
        <v>100</v>
      </c>
      <c r="C2">
        <v>527</v>
      </c>
      <c r="D2">
        <v>0.187</v>
      </c>
      <c r="E2">
        <v>7.1300000000000002E-2</v>
      </c>
      <c r="F2">
        <f>ROUND(E2/D2,1)</f>
        <v>0.4</v>
      </c>
    </row>
    <row r="3" spans="1:6">
      <c r="A3">
        <v>395.69858399999998</v>
      </c>
      <c r="B3">
        <v>500</v>
      </c>
      <c r="C3">
        <v>3184</v>
      </c>
      <c r="D3">
        <v>0.187</v>
      </c>
      <c r="E3">
        <v>0.436</v>
      </c>
      <c r="F3">
        <f t="shared" ref="F3:F11" si="0">ROUND(E3/D3,1)</f>
        <v>2.2999999999999998</v>
      </c>
    </row>
    <row r="4" spans="1:6">
      <c r="A4">
        <v>810.00932399999999</v>
      </c>
      <c r="B4">
        <v>1000</v>
      </c>
      <c r="C4">
        <v>5389</v>
      </c>
      <c r="D4">
        <v>0.26100000000000001</v>
      </c>
      <c r="E4">
        <v>1.02</v>
      </c>
      <c r="F4">
        <f t="shared" si="0"/>
        <v>3.9</v>
      </c>
    </row>
    <row r="5" spans="1:6">
      <c r="A5">
        <v>4146.905753</v>
      </c>
      <c r="B5">
        <v>5000</v>
      </c>
      <c r="C5">
        <v>15462</v>
      </c>
      <c r="D5">
        <v>0.79300000000000004</v>
      </c>
      <c r="E5">
        <v>6.61</v>
      </c>
      <c r="F5">
        <f t="shared" si="0"/>
        <v>8.3000000000000007</v>
      </c>
    </row>
    <row r="6" spans="1:6">
      <c r="A6">
        <v>8450.5707760000005</v>
      </c>
      <c r="B6">
        <v>10000</v>
      </c>
      <c r="C6">
        <v>23314</v>
      </c>
      <c r="D6">
        <v>1.9079999999999999</v>
      </c>
      <c r="E6">
        <v>15</v>
      </c>
      <c r="F6">
        <f t="shared" si="0"/>
        <v>7.9</v>
      </c>
    </row>
    <row r="7" spans="1:6">
      <c r="A7">
        <v>12719.570276</v>
      </c>
      <c r="B7">
        <v>15000</v>
      </c>
      <c r="C7">
        <v>29297</v>
      </c>
      <c r="D7">
        <v>3.54</v>
      </c>
      <c r="E7">
        <v>31.5</v>
      </c>
      <c r="F7">
        <f t="shared" si="0"/>
        <v>8.9</v>
      </c>
    </row>
    <row r="8" spans="1:6">
      <c r="A8">
        <v>16980.909982000001</v>
      </c>
      <c r="B8">
        <v>20000</v>
      </c>
      <c r="C8">
        <v>34295</v>
      </c>
      <c r="D8">
        <v>6.7350000000000003</v>
      </c>
      <c r="E8">
        <v>51.6</v>
      </c>
      <c r="F8">
        <f t="shared" si="0"/>
        <v>7.7</v>
      </c>
    </row>
    <row r="9" spans="1:6">
      <c r="A9">
        <v>21301.011766</v>
      </c>
      <c r="B9">
        <v>25000</v>
      </c>
      <c r="C9">
        <v>38660</v>
      </c>
      <c r="D9">
        <v>9.3049999999999997</v>
      </c>
      <c r="E9">
        <v>72</v>
      </c>
      <c r="F9">
        <f t="shared" si="0"/>
        <v>7.7</v>
      </c>
    </row>
    <row r="10" spans="1:6">
      <c r="A10">
        <v>25567.330529999999</v>
      </c>
      <c r="B10">
        <v>30000</v>
      </c>
      <c r="C10">
        <v>42561</v>
      </c>
      <c r="D10">
        <v>9.2910000000000004</v>
      </c>
      <c r="E10">
        <v>97</v>
      </c>
      <c r="F10">
        <f t="shared" si="0"/>
        <v>10.4</v>
      </c>
    </row>
    <row r="11" spans="1:6">
      <c r="A11">
        <v>29841.978062999999</v>
      </c>
      <c r="B11">
        <v>35000</v>
      </c>
      <c r="C11">
        <v>46135</v>
      </c>
      <c r="D11">
        <v>11.532999999999999</v>
      </c>
      <c r="E11">
        <v>143</v>
      </c>
      <c r="F11">
        <f t="shared" si="0"/>
        <v>12.4</v>
      </c>
    </row>
    <row r="15" spans="1:6">
      <c r="A15" s="1" t="s">
        <v>22</v>
      </c>
      <c r="B15" s="1" t="s">
        <v>23</v>
      </c>
      <c r="C15" s="1"/>
      <c r="D15" s="7"/>
      <c r="E15" s="1"/>
      <c r="F15" s="1"/>
    </row>
    <row r="16" spans="1:6">
      <c r="A16">
        <f>ROUND(A2,0)</f>
        <v>83</v>
      </c>
      <c r="B16">
        <v>0.4</v>
      </c>
    </row>
    <row r="17" spans="1:2">
      <c r="A17">
        <f t="shared" ref="A17:A25" si="1">ROUND(A3,0)</f>
        <v>396</v>
      </c>
      <c r="B17">
        <v>2.2999999999999998</v>
      </c>
    </row>
    <row r="18" spans="1:2">
      <c r="A18">
        <f t="shared" si="1"/>
        <v>810</v>
      </c>
      <c r="B18">
        <v>3.9</v>
      </c>
    </row>
    <row r="19" spans="1:2">
      <c r="A19">
        <f t="shared" si="1"/>
        <v>4147</v>
      </c>
      <c r="B19">
        <v>8.3000000000000007</v>
      </c>
    </row>
    <row r="20" spans="1:2">
      <c r="A20">
        <f t="shared" si="1"/>
        <v>8451</v>
      </c>
      <c r="B20">
        <v>7.9</v>
      </c>
    </row>
    <row r="21" spans="1:2">
      <c r="A21">
        <f t="shared" si="1"/>
        <v>12720</v>
      </c>
      <c r="B21">
        <v>8.9</v>
      </c>
    </row>
    <row r="22" spans="1:2">
      <c r="A22">
        <f t="shared" si="1"/>
        <v>16981</v>
      </c>
      <c r="B22">
        <v>7.7</v>
      </c>
    </row>
    <row r="23" spans="1:2">
      <c r="A23">
        <f t="shared" si="1"/>
        <v>21301</v>
      </c>
      <c r="B23">
        <v>7.7</v>
      </c>
    </row>
    <row r="24" spans="1:2">
      <c r="A24">
        <f t="shared" si="1"/>
        <v>25567</v>
      </c>
      <c r="B24">
        <v>10.4</v>
      </c>
    </row>
    <row r="25" spans="1:2">
      <c r="A25">
        <f t="shared" si="1"/>
        <v>29842</v>
      </c>
      <c r="B25">
        <v>12.4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opLeftCell="A7" zoomScaleNormal="100" workbookViewId="0">
      <selection activeCell="D34" sqref="D34"/>
    </sheetView>
  </sheetViews>
  <sheetFormatPr defaultRowHeight="14.4"/>
  <cols>
    <col min="1" max="1" width="34.6640625" bestFit="1" customWidth="1"/>
    <col min="2" max="2" width="12" bestFit="1" customWidth="1"/>
    <col min="3" max="3" width="10" bestFit="1" customWidth="1"/>
    <col min="4" max="4" width="24.44140625" bestFit="1" customWidth="1"/>
  </cols>
  <sheetData>
    <row r="2" spans="1:4">
      <c r="A2" s="2" t="s">
        <v>4</v>
      </c>
      <c r="B2" s="2" t="s">
        <v>5</v>
      </c>
      <c r="C2" s="3"/>
      <c r="D2" s="3"/>
    </row>
    <row r="3" spans="1:4">
      <c r="A3" s="3" t="s">
        <v>6</v>
      </c>
      <c r="B3" s="3"/>
      <c r="C3" s="3"/>
      <c r="D3" s="3"/>
    </row>
    <row r="4" spans="1:4">
      <c r="A4" t="s">
        <v>7</v>
      </c>
    </row>
    <row r="5" spans="1:4">
      <c r="A5" t="s">
        <v>8</v>
      </c>
      <c r="B5" t="s">
        <v>9</v>
      </c>
      <c r="C5" t="s">
        <v>10</v>
      </c>
      <c r="D5" t="s">
        <v>11</v>
      </c>
    </row>
    <row r="6" spans="1:4">
      <c r="A6">
        <v>5389</v>
      </c>
      <c r="B6">
        <v>100</v>
      </c>
      <c r="C6">
        <v>0.30199999999999999</v>
      </c>
      <c r="D6" s="4">
        <f t="shared" ref="D6:D13" si="0">1/(C6/C39)</f>
        <v>0.70860927152317876</v>
      </c>
    </row>
    <row r="7" spans="1:4">
      <c r="A7">
        <v>5389</v>
      </c>
      <c r="B7">
        <v>500</v>
      </c>
      <c r="C7">
        <v>1.478</v>
      </c>
      <c r="D7" s="4">
        <f t="shared" si="0"/>
        <v>3.974289580514208</v>
      </c>
    </row>
    <row r="8" spans="1:4">
      <c r="A8">
        <v>5389</v>
      </c>
      <c r="B8">
        <v>1000</v>
      </c>
      <c r="C8">
        <v>4.2880000000000003</v>
      </c>
      <c r="D8" s="4">
        <f t="shared" si="0"/>
        <v>6.0307835820895512</v>
      </c>
    </row>
    <row r="9" spans="1:4">
      <c r="A9">
        <v>5389</v>
      </c>
      <c r="B9">
        <v>2000</v>
      </c>
      <c r="C9">
        <v>11.489000000000001</v>
      </c>
      <c r="D9" s="4">
        <f t="shared" si="0"/>
        <v>10.655409522151622</v>
      </c>
    </row>
    <row r="10" spans="1:4">
      <c r="A10">
        <v>5389</v>
      </c>
      <c r="B10">
        <v>3000</v>
      </c>
      <c r="C10">
        <v>24.195</v>
      </c>
      <c r="D10" s="4">
        <f t="shared" si="0"/>
        <v>10.62120272783633</v>
      </c>
    </row>
    <row r="11" spans="1:4">
      <c r="A11">
        <v>5389</v>
      </c>
      <c r="B11">
        <v>4000</v>
      </c>
      <c r="C11">
        <v>44.29</v>
      </c>
      <c r="D11" s="4">
        <f t="shared" si="0"/>
        <v>10.455452698125988</v>
      </c>
    </row>
    <row r="12" spans="1:4">
      <c r="A12">
        <v>5389</v>
      </c>
      <c r="B12">
        <v>5000</v>
      </c>
      <c r="C12">
        <v>62.08</v>
      </c>
      <c r="D12" s="4">
        <f t="shared" si="0"/>
        <v>11.84784149484536</v>
      </c>
    </row>
    <row r="13" spans="1:4">
      <c r="A13">
        <v>5389</v>
      </c>
      <c r="B13">
        <v>6000</v>
      </c>
      <c r="C13">
        <v>77.150999999999996</v>
      </c>
      <c r="D13" s="4">
        <f t="shared" si="0"/>
        <v>11.937667690632658</v>
      </c>
    </row>
    <row r="15" spans="1:4">
      <c r="A15" s="3" t="s">
        <v>6</v>
      </c>
      <c r="B15" s="3"/>
      <c r="C15" s="3"/>
      <c r="D15" s="3"/>
    </row>
    <row r="16" spans="1:4">
      <c r="A16" t="s">
        <v>12</v>
      </c>
    </row>
    <row r="17" spans="1:6">
      <c r="A17" t="s">
        <v>8</v>
      </c>
      <c r="B17" t="s">
        <v>9</v>
      </c>
      <c r="C17" t="s">
        <v>10</v>
      </c>
      <c r="D17" t="s">
        <v>11</v>
      </c>
    </row>
    <row r="18" spans="1:6">
      <c r="A18">
        <v>1229</v>
      </c>
      <c r="B18">
        <v>100</v>
      </c>
      <c r="C18">
        <v>0.27100000000000002</v>
      </c>
      <c r="D18" s="4">
        <f>1/(C18/C51)</f>
        <v>0.18081180811808117</v>
      </c>
    </row>
    <row r="19" spans="1:6">
      <c r="A19">
        <v>3184</v>
      </c>
      <c r="B19">
        <v>500</v>
      </c>
      <c r="C19">
        <v>1.204</v>
      </c>
      <c r="D19" s="4">
        <f>1/(C19/C52)</f>
        <v>3.1063122923588042</v>
      </c>
    </row>
    <row r="20" spans="1:6">
      <c r="A20">
        <v>5389</v>
      </c>
      <c r="B20">
        <v>1000</v>
      </c>
      <c r="C20">
        <v>4.2880000000000003</v>
      </c>
      <c r="D20" s="4">
        <f>1/(C20/C53)</f>
        <v>6.0307835820895512</v>
      </c>
    </row>
    <row r="23" spans="1:6">
      <c r="A23" s="5" t="s">
        <v>13</v>
      </c>
      <c r="B23" s="5"/>
      <c r="C23" s="5"/>
      <c r="D23" s="5"/>
    </row>
    <row r="24" spans="1:6">
      <c r="A24" t="s">
        <v>8</v>
      </c>
      <c r="B24" t="s">
        <v>9</v>
      </c>
      <c r="C24" t="s">
        <v>10</v>
      </c>
      <c r="D24" t="s">
        <v>11</v>
      </c>
    </row>
    <row r="25" spans="1:6">
      <c r="A25">
        <v>7455</v>
      </c>
      <c r="B25">
        <v>100</v>
      </c>
      <c r="C25">
        <v>0.39732000000000001</v>
      </c>
      <c r="D25" s="4">
        <f t="shared" ref="D25:D33" si="1">1/(C25/C58)</f>
        <v>0.78979160374509216</v>
      </c>
      <c r="F25">
        <f>B25*A25</f>
        <v>745500</v>
      </c>
    </row>
    <row r="26" spans="1:6">
      <c r="A26">
        <v>3184</v>
      </c>
      <c r="B26">
        <v>500</v>
      </c>
      <c r="C26">
        <v>0.85540000000000005</v>
      </c>
      <c r="D26" s="4">
        <f t="shared" si="1"/>
        <v>4.2850128594809442</v>
      </c>
      <c r="F26">
        <f>B26*A26</f>
        <v>1592000</v>
      </c>
    </row>
    <row r="27" spans="1:6">
      <c r="A27">
        <v>4732</v>
      </c>
      <c r="B27">
        <v>1000</v>
      </c>
      <c r="C27">
        <v>2.6581000000000001</v>
      </c>
      <c r="D27" s="4">
        <f t="shared" si="1"/>
        <v>8.6003536360558304</v>
      </c>
    </row>
    <row r="28" spans="1:6">
      <c r="A28">
        <v>7061</v>
      </c>
      <c r="B28">
        <v>1500</v>
      </c>
      <c r="C28">
        <v>6.1128</v>
      </c>
      <c r="D28" s="4">
        <f t="shared" si="1"/>
        <v>12.511075121057454</v>
      </c>
    </row>
    <row r="29" spans="1:6">
      <c r="A29">
        <v>8503</v>
      </c>
      <c r="B29">
        <v>2000</v>
      </c>
      <c r="C29">
        <v>9.3244000000000007</v>
      </c>
      <c r="D29" s="4">
        <f t="shared" si="1"/>
        <v>17.845212560593712</v>
      </c>
    </row>
    <row r="30" spans="1:6">
      <c r="A30">
        <v>9719</v>
      </c>
      <c r="B30">
        <v>2500</v>
      </c>
      <c r="C30">
        <v>13.711499999999999</v>
      </c>
      <c r="D30" s="4">
        <f t="shared" si="1"/>
        <v>22.147226780439777</v>
      </c>
    </row>
    <row r="31" spans="1:6">
      <c r="A31">
        <v>10962</v>
      </c>
      <c r="B31">
        <v>3000</v>
      </c>
      <c r="C31">
        <v>20.3719</v>
      </c>
      <c r="D31" s="4">
        <f t="shared" si="1"/>
        <v>24.502623712073984</v>
      </c>
    </row>
    <row r="32" spans="1:6">
      <c r="A32">
        <v>12150</v>
      </c>
      <c r="B32">
        <v>3500</v>
      </c>
      <c r="C32">
        <v>27.2529</v>
      </c>
      <c r="D32" s="4">
        <f t="shared" si="1"/>
        <v>28.043162379049569</v>
      </c>
    </row>
    <row r="33" spans="1:4">
      <c r="A33">
        <v>13333</v>
      </c>
      <c r="B33">
        <v>3999</v>
      </c>
      <c r="C33">
        <v>34.3294</v>
      </c>
      <c r="D33" s="4">
        <f>1/(C33/C66)</f>
        <v>32.346525135889351</v>
      </c>
    </row>
    <row r="35" spans="1:4">
      <c r="A35" s="2" t="s">
        <v>14</v>
      </c>
      <c r="B35" s="2" t="s">
        <v>15</v>
      </c>
      <c r="C35" s="3"/>
      <c r="D35" s="3"/>
    </row>
    <row r="36" spans="1:4">
      <c r="A36" s="3" t="s">
        <v>6</v>
      </c>
      <c r="B36" s="3"/>
      <c r="C36" s="3"/>
      <c r="D36" s="3"/>
    </row>
    <row r="37" spans="1:4">
      <c r="A37" t="s">
        <v>7</v>
      </c>
    </row>
    <row r="38" spans="1:4">
      <c r="A38" t="s">
        <v>8</v>
      </c>
      <c r="B38" t="s">
        <v>9</v>
      </c>
      <c r="C38" t="s">
        <v>10</v>
      </c>
    </row>
    <row r="39" spans="1:4">
      <c r="A39">
        <v>5389</v>
      </c>
      <c r="B39">
        <v>100</v>
      </c>
      <c r="C39">
        <v>0.214</v>
      </c>
    </row>
    <row r="40" spans="1:4">
      <c r="A40">
        <v>5389</v>
      </c>
      <c r="B40">
        <v>500</v>
      </c>
      <c r="C40">
        <v>5.8739999999999997</v>
      </c>
    </row>
    <row r="41" spans="1:4">
      <c r="A41">
        <v>5389</v>
      </c>
      <c r="B41">
        <v>1000</v>
      </c>
      <c r="C41">
        <v>25.86</v>
      </c>
    </row>
    <row r="42" spans="1:4">
      <c r="A42">
        <v>5389</v>
      </c>
      <c r="B42">
        <v>2000</v>
      </c>
      <c r="C42">
        <v>122.42</v>
      </c>
    </row>
    <row r="43" spans="1:4">
      <c r="A43">
        <v>5389</v>
      </c>
      <c r="B43">
        <v>3000</v>
      </c>
      <c r="C43">
        <v>256.98</v>
      </c>
    </row>
    <row r="44" spans="1:4">
      <c r="A44">
        <v>5389</v>
      </c>
      <c r="B44">
        <v>4000</v>
      </c>
      <c r="C44">
        <v>463.072</v>
      </c>
    </row>
    <row r="45" spans="1:4">
      <c r="A45">
        <v>5389</v>
      </c>
      <c r="B45">
        <v>5000</v>
      </c>
      <c r="C45">
        <v>735.51400000000001</v>
      </c>
    </row>
    <row r="46" spans="1:4">
      <c r="A46">
        <v>5389</v>
      </c>
      <c r="B46">
        <v>6000</v>
      </c>
      <c r="C46">
        <v>921.00300000000004</v>
      </c>
    </row>
    <row r="48" spans="1:4">
      <c r="A48" s="3" t="s">
        <v>6</v>
      </c>
      <c r="B48" s="3"/>
      <c r="C48" s="3"/>
      <c r="D48" s="3"/>
    </row>
    <row r="49" spans="1:4">
      <c r="A49" t="s">
        <v>12</v>
      </c>
    </row>
    <row r="50" spans="1:4">
      <c r="A50" t="s">
        <v>8</v>
      </c>
      <c r="B50" t="s">
        <v>9</v>
      </c>
      <c r="C50" t="s">
        <v>10</v>
      </c>
    </row>
    <row r="51" spans="1:4">
      <c r="A51">
        <v>1229</v>
      </c>
      <c r="B51">
        <v>100</v>
      </c>
      <c r="C51">
        <v>4.9000000000000002E-2</v>
      </c>
    </row>
    <row r="52" spans="1:4">
      <c r="A52">
        <v>3184</v>
      </c>
      <c r="B52">
        <v>500</v>
      </c>
      <c r="C52">
        <v>3.74</v>
      </c>
    </row>
    <row r="53" spans="1:4">
      <c r="A53">
        <v>5389</v>
      </c>
      <c r="B53">
        <v>1000</v>
      </c>
      <c r="C53">
        <v>25.86</v>
      </c>
    </row>
    <row r="56" spans="1:4">
      <c r="A56" s="5" t="s">
        <v>13</v>
      </c>
      <c r="B56" s="5"/>
      <c r="C56" s="5"/>
      <c r="D56" s="5"/>
    </row>
    <row r="57" spans="1:4">
      <c r="A57" t="s">
        <v>8</v>
      </c>
      <c r="B57" t="s">
        <v>9</v>
      </c>
      <c r="C57" t="s">
        <v>10</v>
      </c>
    </row>
    <row r="58" spans="1:4">
      <c r="A58">
        <v>7455</v>
      </c>
      <c r="B58">
        <v>100</v>
      </c>
      <c r="C58">
        <v>0.31380000000000002</v>
      </c>
    </row>
    <row r="59" spans="1:4">
      <c r="A59">
        <v>3184</v>
      </c>
      <c r="B59">
        <v>500</v>
      </c>
      <c r="C59">
        <v>3.6654</v>
      </c>
    </row>
    <row r="60" spans="1:4">
      <c r="A60">
        <v>4732</v>
      </c>
      <c r="B60">
        <v>1000</v>
      </c>
      <c r="C60">
        <v>22.860600000000002</v>
      </c>
    </row>
    <row r="61" spans="1:4">
      <c r="A61">
        <v>7061</v>
      </c>
      <c r="B61">
        <v>1500</v>
      </c>
      <c r="C61">
        <v>76.477699999999999</v>
      </c>
    </row>
    <row r="62" spans="1:4">
      <c r="A62">
        <v>8503</v>
      </c>
      <c r="B62">
        <v>2000</v>
      </c>
      <c r="C62">
        <v>166.39590000000001</v>
      </c>
    </row>
    <row r="63" spans="1:4">
      <c r="A63">
        <v>9719</v>
      </c>
      <c r="B63">
        <v>2500</v>
      </c>
      <c r="C63">
        <v>303.67169999999999</v>
      </c>
    </row>
    <row r="64" spans="1:4">
      <c r="A64">
        <v>10962</v>
      </c>
      <c r="B64">
        <v>3000</v>
      </c>
      <c r="C64">
        <v>499.16500000000002</v>
      </c>
    </row>
    <row r="65" spans="1:3">
      <c r="A65">
        <v>12150</v>
      </c>
      <c r="B65">
        <v>3500</v>
      </c>
      <c r="C65">
        <v>764.25750000000005</v>
      </c>
    </row>
    <row r="66" spans="1:3">
      <c r="A66">
        <v>13333</v>
      </c>
      <c r="B66">
        <v>3999</v>
      </c>
      <c r="C66">
        <v>1110.4367999999999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F9" sqref="A1:F9"/>
    </sheetView>
  </sheetViews>
  <sheetFormatPr defaultRowHeight="14.4"/>
  <cols>
    <col min="6" max="6" width="13.6640625" bestFit="1" customWidth="1"/>
  </cols>
  <sheetData>
    <row r="1" spans="1:6">
      <c r="A1" s="1" t="s">
        <v>22</v>
      </c>
      <c r="B1" s="1" t="s">
        <v>2</v>
      </c>
      <c r="C1" s="1" t="s">
        <v>3</v>
      </c>
      <c r="D1" s="6" t="s">
        <v>1</v>
      </c>
      <c r="E1" s="1" t="s">
        <v>0</v>
      </c>
      <c r="F1" s="1" t="s">
        <v>21</v>
      </c>
    </row>
    <row r="2" spans="1:6">
      <c r="A2">
        <v>83.180848999999995</v>
      </c>
      <c r="B2">
        <v>100</v>
      </c>
      <c r="C2">
        <v>527</v>
      </c>
      <c r="D2">
        <v>0.606047</v>
      </c>
      <c r="E2">
        <v>8.3301E-2</v>
      </c>
      <c r="F2">
        <f>ROUND(E2/D2,1)</f>
        <v>0.1</v>
      </c>
    </row>
    <row r="3" spans="1:6">
      <c r="A3">
        <v>395.69858399999998</v>
      </c>
      <c r="B3">
        <v>500</v>
      </c>
      <c r="C3">
        <v>3184</v>
      </c>
      <c r="D3">
        <v>0.60558599999999996</v>
      </c>
      <c r="E3">
        <v>0.40659499999999998</v>
      </c>
      <c r="F3">
        <f t="shared" ref="F3:F4" si="0">ROUND(E3/D3,1)</f>
        <v>0.7</v>
      </c>
    </row>
    <row r="4" spans="1:6">
      <c r="A4">
        <v>810.00932399999999</v>
      </c>
      <c r="B4">
        <v>1000</v>
      </c>
      <c r="C4">
        <v>5389</v>
      </c>
      <c r="D4">
        <v>0.61261600000000005</v>
      </c>
      <c r="E4">
        <v>0.77131400000000006</v>
      </c>
      <c r="F4">
        <f t="shared" si="0"/>
        <v>1.3</v>
      </c>
    </row>
    <row r="5" spans="1:6">
      <c r="A5">
        <v>4146.905753</v>
      </c>
      <c r="B5">
        <v>5000</v>
      </c>
      <c r="C5">
        <v>15462</v>
      </c>
      <c r="D5">
        <v>0.63921300000000003</v>
      </c>
      <c r="E5">
        <v>5.6666179999999997</v>
      </c>
      <c r="F5">
        <f>ROUND(E5/D5,0)</f>
        <v>9</v>
      </c>
    </row>
    <row r="6" spans="1:6">
      <c r="A6">
        <v>8450.5707760000005</v>
      </c>
      <c r="B6">
        <v>10000</v>
      </c>
      <c r="C6">
        <v>23314</v>
      </c>
      <c r="D6">
        <v>1.1106819999999999</v>
      </c>
      <c r="E6">
        <v>14.136797</v>
      </c>
      <c r="F6">
        <f t="shared" ref="F6:F9" si="1">ROUND(E6/D6,0)</f>
        <v>13</v>
      </c>
    </row>
    <row r="7" spans="1:6">
      <c r="A7">
        <v>12719.570276</v>
      </c>
      <c r="B7">
        <v>15000</v>
      </c>
      <c r="C7">
        <v>29297</v>
      </c>
      <c r="D7">
        <v>1.2171749999999999</v>
      </c>
      <c r="E7">
        <v>25.722383000000001</v>
      </c>
      <c r="F7">
        <f t="shared" si="1"/>
        <v>21</v>
      </c>
    </row>
    <row r="8" spans="1:6">
      <c r="A8">
        <v>16980.909982000001</v>
      </c>
      <c r="B8">
        <v>20000</v>
      </c>
      <c r="C8">
        <v>34295</v>
      </c>
      <c r="D8">
        <v>1.360338</v>
      </c>
      <c r="E8">
        <v>41.800497999999997</v>
      </c>
      <c r="F8">
        <f t="shared" si="1"/>
        <v>31</v>
      </c>
    </row>
    <row r="9" spans="1:6">
      <c r="A9">
        <v>21301.011766</v>
      </c>
      <c r="B9">
        <v>25000</v>
      </c>
      <c r="C9">
        <v>38660</v>
      </c>
      <c r="D9">
        <v>1.485484</v>
      </c>
      <c r="E9">
        <v>58.690443000000002</v>
      </c>
      <c r="F9">
        <f t="shared" si="1"/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E22" sqref="E22"/>
    </sheetView>
  </sheetViews>
  <sheetFormatPr defaultRowHeight="14.4"/>
  <cols>
    <col min="5" max="5" width="12" bestFit="1" customWidth="1"/>
  </cols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>
      <c r="A2">
        <v>500</v>
      </c>
      <c r="B2">
        <v>3184</v>
      </c>
      <c r="C2">
        <v>0.1</v>
      </c>
      <c r="D2">
        <v>0.12</v>
      </c>
      <c r="E2">
        <v>0.83333333300000001</v>
      </c>
    </row>
    <row r="3" spans="1:5">
      <c r="A3">
        <v>1000</v>
      </c>
      <c r="B3">
        <v>5389</v>
      </c>
      <c r="C3">
        <v>0.57999999999999996</v>
      </c>
      <c r="D3">
        <v>0.56999999999999995</v>
      </c>
      <c r="E3">
        <v>1.01754386</v>
      </c>
    </row>
    <row r="4" spans="1:5">
      <c r="A4">
        <v>1500</v>
      </c>
      <c r="B4">
        <v>7061</v>
      </c>
      <c r="C4">
        <v>1.7</v>
      </c>
      <c r="D4">
        <v>1.55</v>
      </c>
      <c r="E4">
        <v>1.096774194</v>
      </c>
    </row>
    <row r="5" spans="1:5">
      <c r="A5">
        <v>2000</v>
      </c>
      <c r="B5">
        <v>8503</v>
      </c>
      <c r="C5">
        <v>3.67</v>
      </c>
      <c r="D5">
        <v>3.16</v>
      </c>
      <c r="E5">
        <v>1.161392405</v>
      </c>
    </row>
    <row r="6" spans="1:5">
      <c r="A6">
        <v>2500</v>
      </c>
      <c r="B6">
        <v>9719</v>
      </c>
      <c r="C6">
        <v>7.11</v>
      </c>
      <c r="D6">
        <v>5.39</v>
      </c>
      <c r="E6">
        <v>1.3191094619999999</v>
      </c>
    </row>
    <row r="7" spans="1:5">
      <c r="A7">
        <v>3000</v>
      </c>
      <c r="B7">
        <v>10962</v>
      </c>
      <c r="C7">
        <v>11.99</v>
      </c>
      <c r="D7">
        <v>8.4700000000000006</v>
      </c>
      <c r="E7">
        <v>1.415584416</v>
      </c>
    </row>
    <row r="8" spans="1:5">
      <c r="A8">
        <v>3500</v>
      </c>
      <c r="B8">
        <v>12150</v>
      </c>
      <c r="C8">
        <v>18.93</v>
      </c>
      <c r="D8">
        <v>12.39</v>
      </c>
      <c r="E8">
        <v>1.527845036</v>
      </c>
    </row>
    <row r="9" spans="1:5">
      <c r="A9">
        <v>3999</v>
      </c>
      <c r="B9">
        <v>13333</v>
      </c>
      <c r="C9">
        <v>27.68</v>
      </c>
      <c r="D9">
        <v>17.64</v>
      </c>
      <c r="E9">
        <v>1.5691609980000001</v>
      </c>
    </row>
    <row r="10" spans="1:5">
      <c r="A10">
        <v>4499</v>
      </c>
      <c r="B10">
        <v>14320</v>
      </c>
      <c r="C10">
        <v>38.86</v>
      </c>
      <c r="D10">
        <v>23.53</v>
      </c>
      <c r="E10">
        <v>1.651508712</v>
      </c>
    </row>
    <row r="11" spans="1:5">
      <c r="A11">
        <v>4999</v>
      </c>
      <c r="B11">
        <v>15462</v>
      </c>
      <c r="C11">
        <v>52.29</v>
      </c>
      <c r="D11">
        <v>31.43</v>
      </c>
      <c r="E11">
        <v>1.663697105</v>
      </c>
    </row>
    <row r="12" spans="1:5">
      <c r="A12">
        <v>5999</v>
      </c>
      <c r="B12">
        <v>17303</v>
      </c>
      <c r="C12">
        <v>87.32</v>
      </c>
      <c r="D12">
        <v>49.65</v>
      </c>
      <c r="E12">
        <v>1.758710977</v>
      </c>
    </row>
    <row r="13" spans="1:5">
      <c r="A13">
        <v>6999</v>
      </c>
      <c r="B13">
        <v>18875</v>
      </c>
      <c r="C13">
        <v>133.99</v>
      </c>
      <c r="D13">
        <v>73.02</v>
      </c>
      <c r="E13">
        <v>1.8349767189999999</v>
      </c>
    </row>
    <row r="14" spans="1:5">
      <c r="A14">
        <v>7999</v>
      </c>
      <c r="B14">
        <v>20479</v>
      </c>
      <c r="C14">
        <v>193.42</v>
      </c>
      <c r="D14">
        <v>101.54</v>
      </c>
      <c r="E14">
        <v>1.904865078</v>
      </c>
    </row>
    <row r="15" spans="1:5">
      <c r="A15">
        <v>8999</v>
      </c>
      <c r="B15">
        <v>21943</v>
      </c>
      <c r="C15">
        <v>270.17</v>
      </c>
      <c r="D15">
        <v>137.26</v>
      </c>
      <c r="E15">
        <v>1.96830832</v>
      </c>
    </row>
    <row r="16" spans="1:5">
      <c r="A16">
        <v>9999</v>
      </c>
      <c r="B16">
        <v>23314</v>
      </c>
      <c r="C16">
        <v>363.97</v>
      </c>
      <c r="D16">
        <v>178.91</v>
      </c>
      <c r="E16">
        <v>2.034374825</v>
      </c>
    </row>
    <row r="17" spans="1:5">
      <c r="A17">
        <v>14997</v>
      </c>
      <c r="B17">
        <v>29297</v>
      </c>
      <c r="C17">
        <v>1154.83</v>
      </c>
      <c r="D17">
        <v>495.2</v>
      </c>
      <c r="E17">
        <v>2.332047658</v>
      </c>
    </row>
    <row r="18" spans="1:5">
      <c r="A18">
        <v>19997</v>
      </c>
      <c r="B18">
        <v>34295</v>
      </c>
      <c r="C18">
        <v>2565.12</v>
      </c>
      <c r="D18">
        <v>1023.4</v>
      </c>
      <c r="E18" s="8">
        <v>2.5063461820000001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LDA</vt:lpstr>
      <vt:lpstr>SVD</vt:lpstr>
      <vt:lpstr>RSVD</vt:lpstr>
      <vt:lpstr>MAGMA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 Kuriakose</dc:creator>
  <cp:lastModifiedBy>Savi Kuriakose</cp:lastModifiedBy>
  <dcterms:created xsi:type="dcterms:W3CDTF">2016-03-31T03:18:24Z</dcterms:created>
  <dcterms:modified xsi:type="dcterms:W3CDTF">2016-04-01T19:11:41Z</dcterms:modified>
</cp:coreProperties>
</file>