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hschule Furtwangen\Master\Forschungsprojekt\"/>
    </mc:Choice>
  </mc:AlternateContent>
  <xr:revisionPtr revIDLastSave="0" documentId="13_ncr:1_{AFD9C5F2-15C0-4FC4-8C0B-1C0119FA6D9C}" xr6:coauthVersionLast="47" xr6:coauthVersionMax="47" xr10:uidLastSave="{00000000-0000-0000-0000-000000000000}"/>
  <bookViews>
    <workbookView xWindow="28680" yWindow="-120" windowWidth="29040" windowHeight="15840" xr2:uid="{EEE91BD9-1D01-4829-AE29-0FE7221072D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37" i="1"/>
  <c r="B33" i="1"/>
  <c r="U37" i="1"/>
  <c r="T37" i="1"/>
  <c r="S37" i="1"/>
  <c r="R37" i="1"/>
  <c r="Q37" i="1"/>
  <c r="P37" i="1"/>
  <c r="O37" i="1"/>
  <c r="N37" i="1"/>
  <c r="M37" i="1"/>
  <c r="L37" i="1"/>
  <c r="U35" i="1"/>
  <c r="T35" i="1"/>
  <c r="S35" i="1"/>
  <c r="R35" i="1"/>
  <c r="Q35" i="1"/>
  <c r="P35" i="1"/>
  <c r="O35" i="1"/>
  <c r="N35" i="1"/>
  <c r="M35" i="1"/>
  <c r="L35" i="1"/>
  <c r="U33" i="1"/>
  <c r="T33" i="1"/>
  <c r="S33" i="1"/>
  <c r="R33" i="1"/>
  <c r="Q33" i="1"/>
  <c r="P33" i="1"/>
  <c r="O33" i="1"/>
  <c r="N33" i="1"/>
  <c r="M33" i="1"/>
  <c r="L33" i="1"/>
  <c r="U31" i="1"/>
  <c r="S31" i="1"/>
  <c r="R31" i="1"/>
  <c r="T31" i="1"/>
  <c r="Q31" i="1"/>
  <c r="P31" i="1"/>
  <c r="O31" i="1"/>
  <c r="N31" i="1"/>
  <c r="M31" i="1"/>
  <c r="L31" i="1"/>
  <c r="K37" i="1"/>
  <c r="J37" i="1"/>
  <c r="I37" i="1"/>
  <c r="H37" i="1"/>
  <c r="C37" i="1"/>
  <c r="D37" i="1"/>
  <c r="F37" i="1"/>
  <c r="E37" i="1"/>
  <c r="G37" i="1"/>
  <c r="G35" i="1"/>
  <c r="B31" i="1"/>
  <c r="K35" i="1"/>
  <c r="J35" i="1"/>
  <c r="I35" i="1"/>
  <c r="H35" i="1"/>
  <c r="F35" i="1"/>
  <c r="E35" i="1"/>
  <c r="D35" i="1"/>
  <c r="C35" i="1"/>
  <c r="B35" i="1"/>
  <c r="K33" i="1"/>
  <c r="J33" i="1"/>
  <c r="I33" i="1"/>
  <c r="H33" i="1"/>
  <c r="G33" i="1"/>
  <c r="F33" i="1"/>
  <c r="E33" i="1"/>
  <c r="D33" i="1"/>
  <c r="C33" i="1"/>
  <c r="K31" i="1"/>
  <c r="J31" i="1"/>
  <c r="I31" i="1"/>
  <c r="H31" i="1"/>
  <c r="G31" i="1"/>
  <c r="F31" i="1"/>
  <c r="E31" i="1"/>
  <c r="D31" i="1"/>
  <c r="C31" i="1"/>
  <c r="C23" i="2" l="1"/>
</calcChain>
</file>

<file path=xl/sharedStrings.xml><?xml version="1.0" encoding="utf-8"?>
<sst xmlns="http://schemas.openxmlformats.org/spreadsheetml/2006/main" count="373" uniqueCount="74">
  <si>
    <t>#1 age</t>
  </si>
  <si>
    <t>#2 country</t>
  </si>
  <si>
    <t>#3 drinker</t>
  </si>
  <si>
    <t>#4 relationship</t>
  </si>
  <si>
    <t># feature /
data</t>
  </si>
  <si>
    <t>child</t>
  </si>
  <si>
    <t>old_adult</t>
  </si>
  <si>
    <t>young_adult</t>
  </si>
  <si>
    <t>germany</t>
  </si>
  <si>
    <t>spain</t>
  </si>
  <si>
    <t>mexico</t>
  </si>
  <si>
    <t>drinking</t>
  </si>
  <si>
    <t>sober</t>
  </si>
  <si>
    <t>family_1</t>
  </si>
  <si>
    <t>friends_1</t>
  </si>
  <si>
    <t>no_relationship</t>
  </si>
  <si>
    <t>-</t>
  </si>
  <si>
    <t>adult</t>
  </si>
  <si>
    <t>None</t>
  </si>
  <si>
    <t>person /
data</t>
  </si>
  <si>
    <t>Mira</t>
  </si>
  <si>
    <t>Stefan</t>
  </si>
  <si>
    <t>Katrin</t>
  </si>
  <si>
    <t>Jorge</t>
  </si>
  <si>
    <t>Juan</t>
  </si>
  <si>
    <t>Liselotte</t>
  </si>
  <si>
    <t>child (0)</t>
  </si>
  <si>
    <t>#1 age (value)</t>
  </si>
  <si>
    <t>#2 country (value)</t>
  </si>
  <si>
    <t>#3 drinker (value)</t>
  </si>
  <si>
    <t>#4 relationship (value)</t>
  </si>
  <si>
    <t>germany (0)</t>
  </si>
  <si>
    <t>sober (1)</t>
  </si>
  <si>
    <t>family_1 (0)</t>
  </si>
  <si>
    <t>adult (2)</t>
  </si>
  <si>
    <t>drinking (0)</t>
  </si>
  <si>
    <t>no_relationship (None)</t>
  </si>
  <si>
    <t>young_adult (1)</t>
  </si>
  <si>
    <t>old_adult (3)</t>
  </si>
  <si>
    <t>mexico (3)</t>
  </si>
  <si>
    <t>Manuel</t>
  </si>
  <si>
    <t>Laura</t>
  </si>
  <si>
    <t>Blanca</t>
  </si>
  <si>
    <t>switzerland</t>
  </si>
  <si>
    <t>switzerland (1)</t>
  </si>
  <si>
    <t>spain (2)</t>
  </si>
  <si>
    <t xml:space="preserve">Luís </t>
  </si>
  <si>
    <t>friends_2</t>
  </si>
  <si>
    <t>#1 age (text)</t>
  </si>
  <si>
    <t>#2 country (text)</t>
  </si>
  <si>
    <t>#3 drinker (text)</t>
  </si>
  <si>
    <t>#4 relationship (text)</t>
  </si>
  <si>
    <t>0.5</t>
  </si>
  <si>
    <t>Robin</t>
  </si>
  <si>
    <t>Daniel</t>
  </si>
  <si>
    <t>friends_3</t>
  </si>
  <si>
    <t>family_2</t>
  </si>
  <si>
    <t>Michel</t>
  </si>
  <si>
    <t>Elias</t>
  </si>
  <si>
    <t>Noah</t>
  </si>
  <si>
    <t>Waldemar</t>
  </si>
  <si>
    <t>Sofia</t>
  </si>
  <si>
    <t>Valeria</t>
  </si>
  <si>
    <t>Carmen</t>
  </si>
  <si>
    <t>Diego</t>
  </si>
  <si>
    <t>friends_4</t>
  </si>
  <si>
    <t>friends_3 (4)</t>
  </si>
  <si>
    <t>friends_2 (3)</t>
  </si>
  <si>
    <t>friends_1 (2)</t>
  </si>
  <si>
    <t>family_2 (1)</t>
  </si>
  <si>
    <t>friends_4 (5)</t>
  </si>
  <si>
    <t>SCORE TABLE</t>
  </si>
  <si>
    <t>person</t>
  </si>
  <si>
    <t>Luís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</si>
</sst>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5FE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E6CD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E5FE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0FFD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5" borderId="0" xfId="0" applyFill="1" applyAlignment="1">
      <alignment vertical="center" wrapText="1"/>
    </xf>
    <xf numFmtId="0" fontId="0" fillId="6" borderId="0" xfId="0" applyFill="1"/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/>
    </xf>
    <xf numFmtId="0" fontId="0" fillId="9" borderId="0" xfId="0" applyFill="1"/>
    <xf numFmtId="0" fontId="0" fillId="0" borderId="0" xfId="0" quotePrefix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1" fillId="20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0" fillId="21" borderId="0" xfId="0" applyFill="1" applyAlignment="1">
      <alignment horizontal="right"/>
    </xf>
    <xf numFmtId="0" fontId="0" fillId="22" borderId="0" xfId="0" applyFill="1" applyAlignment="1">
      <alignment horizontal="right"/>
    </xf>
    <xf numFmtId="0" fontId="1" fillId="22" borderId="0" xfId="0" applyFont="1" applyFill="1" applyAlignment="1">
      <alignment horizontal="center" vertical="center"/>
    </xf>
    <xf numFmtId="0" fontId="3" fillId="23" borderId="0" xfId="0" applyFont="1" applyFill="1"/>
    <xf numFmtId="0" fontId="2" fillId="23" borderId="0" xfId="0" applyFont="1" applyFill="1"/>
    <xf numFmtId="0" fontId="0" fillId="0" borderId="1" xfId="0" applyBorder="1"/>
    <xf numFmtId="0" fontId="0" fillId="11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1" fillId="5" borderId="2" xfId="0" applyFont="1" applyFill="1" applyBorder="1" applyAlignment="1">
      <alignment vertical="center" wrapText="1"/>
    </xf>
    <xf numFmtId="0" fontId="0" fillId="4" borderId="2" xfId="0" applyFill="1" applyBorder="1"/>
    <xf numFmtId="0" fontId="1" fillId="7" borderId="2" xfId="0" applyFont="1" applyFill="1" applyBorder="1" applyAlignment="1">
      <alignment vertical="center" wrapText="1"/>
    </xf>
    <xf numFmtId="0" fontId="0" fillId="0" borderId="2" xfId="0" applyFill="1" applyBorder="1"/>
    <xf numFmtId="0" fontId="0" fillId="6" borderId="2" xfId="0" applyFill="1" applyBorder="1"/>
    <xf numFmtId="0" fontId="0" fillId="0" borderId="2" xfId="0" applyBorder="1"/>
    <xf numFmtId="0" fontId="1" fillId="8" borderId="2" xfId="0" applyFont="1" applyFill="1" applyBorder="1" applyAlignment="1">
      <alignment vertical="center"/>
    </xf>
    <xf numFmtId="0" fontId="0" fillId="9" borderId="2" xfId="0" applyFill="1" applyBorder="1"/>
    <xf numFmtId="0" fontId="0" fillId="13" borderId="2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0" fillId="16" borderId="3" xfId="0" applyFill="1" applyBorder="1" applyAlignment="1">
      <alignment horizontal="right"/>
    </xf>
    <xf numFmtId="0" fontId="0" fillId="17" borderId="3" xfId="0" applyFill="1" applyBorder="1" applyAlignment="1">
      <alignment horizontal="right"/>
    </xf>
    <xf numFmtId="0" fontId="0" fillId="18" borderId="3" xfId="0" applyFill="1" applyBorder="1" applyAlignment="1">
      <alignment horizontal="right"/>
    </xf>
    <xf numFmtId="0" fontId="0" fillId="19" borderId="3" xfId="0" applyFill="1" applyBorder="1" applyAlignment="1">
      <alignment horizontal="right"/>
    </xf>
    <xf numFmtId="0" fontId="0" fillId="20" borderId="3" xfId="0" applyFill="1" applyBorder="1" applyAlignment="1">
      <alignment horizontal="right"/>
    </xf>
    <xf numFmtId="0" fontId="0" fillId="21" borderId="3" xfId="0" applyFill="1" applyBorder="1" applyAlignment="1">
      <alignment horizontal="right"/>
    </xf>
    <xf numFmtId="0" fontId="0" fillId="22" borderId="3" xfId="0" applyFill="1" applyBorder="1" applyAlignment="1">
      <alignment horizontal="right"/>
    </xf>
    <xf numFmtId="0" fontId="0" fillId="12" borderId="3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24" borderId="3" xfId="0" applyFill="1" applyBorder="1" applyAlignment="1">
      <alignment horizontal="right"/>
    </xf>
    <xf numFmtId="0" fontId="0" fillId="25" borderId="3" xfId="0" applyFill="1" applyBorder="1" applyAlignment="1">
      <alignment horizontal="right"/>
    </xf>
    <xf numFmtId="0" fontId="0" fillId="26" borderId="3" xfId="0" applyFill="1" applyBorder="1" applyAlignment="1">
      <alignment horizontal="right"/>
    </xf>
    <xf numFmtId="0" fontId="0" fillId="27" borderId="3" xfId="0" applyFill="1" applyBorder="1" applyAlignment="1">
      <alignment horizontal="right"/>
    </xf>
    <xf numFmtId="0" fontId="0" fillId="28" borderId="3" xfId="0" applyFill="1" applyBorder="1" applyAlignment="1">
      <alignment horizontal="right"/>
    </xf>
    <xf numFmtId="0" fontId="0" fillId="29" borderId="3" xfId="0" applyFill="1" applyBorder="1" applyAlignment="1">
      <alignment horizontal="right"/>
    </xf>
    <xf numFmtId="0" fontId="0" fillId="30" borderId="3" xfId="0" applyFill="1" applyBorder="1" applyAlignment="1">
      <alignment horizontal="right"/>
    </xf>
    <xf numFmtId="0" fontId="1" fillId="0" borderId="0" xfId="0" applyFont="1" applyAlignment="1">
      <alignment horizontal="left" wrapText="1"/>
    </xf>
    <xf numFmtId="0" fontId="0" fillId="0" borderId="0" xfId="0" applyFont="1"/>
    <xf numFmtId="0" fontId="0" fillId="0" borderId="0" xfId="0" applyFill="1" applyAlignment="1">
      <alignment horizontal="right"/>
    </xf>
    <xf numFmtId="0" fontId="1" fillId="14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17" borderId="0" xfId="0" applyFont="1" applyFill="1" applyAlignment="1">
      <alignment horizontal="left" vertical="center"/>
    </xf>
    <xf numFmtId="0" fontId="1" fillId="18" borderId="0" xfId="0" applyFont="1" applyFill="1" applyAlignment="1">
      <alignment horizontal="left" vertical="center"/>
    </xf>
    <xf numFmtId="0" fontId="1" fillId="19" borderId="0" xfId="0" applyFont="1" applyFill="1" applyAlignment="1">
      <alignment horizontal="left" vertical="center"/>
    </xf>
    <xf numFmtId="0" fontId="1" fillId="20" borderId="0" xfId="0" applyFont="1" applyFill="1" applyAlignment="1">
      <alignment horizontal="left" vertical="center"/>
    </xf>
    <xf numFmtId="0" fontId="1" fillId="21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0FFD1"/>
      <color rgb="FFE7FFB7"/>
      <color rgb="FFFFE5FF"/>
      <color rgb="FFE5FEFF"/>
      <color rgb="FFFFD5D5"/>
      <color rgb="FFFFE6CD"/>
      <color rgb="FFFFFFE1"/>
      <color rgb="FFE5E5FF"/>
      <color rgb="FFCC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11</xdr:row>
      <xdr:rowOff>9525</xdr:rowOff>
    </xdr:from>
    <xdr:to>
      <xdr:col>9</xdr:col>
      <xdr:colOff>647700</xdr:colOff>
      <xdr:row>18</xdr:row>
      <xdr:rowOff>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C7CA9593-7356-43DC-B55D-13E479E12A7D}"/>
            </a:ext>
          </a:extLst>
        </xdr:cNvPr>
        <xdr:cNvSpPr/>
      </xdr:nvSpPr>
      <xdr:spPr>
        <a:xfrm>
          <a:off x="5705475" y="2295525"/>
          <a:ext cx="6181725" cy="1323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Anmerkung:</a:t>
          </a:r>
        </a:p>
        <a:p>
          <a:pPr algn="l"/>
          <a:r>
            <a:rPr lang="de-DE" sz="1100"/>
            <a:t>- family_x </a:t>
          </a:r>
          <a:r>
            <a:rPr lang="de-DE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≙ aus derselben Familie</a:t>
          </a:r>
          <a:endParaRPr lang="de-DE" sz="1100" b="0" i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friends_x </a:t>
          </a:r>
          <a:r>
            <a:rPr lang="de-DE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≙ befreundet</a:t>
          </a:r>
          <a:endParaRPr lang="de-DE" sz="1100" b="0" i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no_relationship </a:t>
          </a:r>
          <a:r>
            <a:rPr lang="de-DE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≙ keine</a:t>
          </a:r>
          <a:r>
            <a:rPr lang="de-DE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Beziehung zu den anderen Gästen</a:t>
          </a:r>
          <a:endParaRPr lang="de-DE" sz="1100"/>
        </a:p>
      </xdr:txBody>
    </xdr:sp>
    <xdr:clientData/>
  </xdr:twoCellAnchor>
  <xdr:twoCellAnchor>
    <xdr:from>
      <xdr:col>21</xdr:col>
      <xdr:colOff>85725</xdr:colOff>
      <xdr:row>28</xdr:row>
      <xdr:rowOff>276226</xdr:rowOff>
    </xdr:from>
    <xdr:to>
      <xdr:col>24</xdr:col>
      <xdr:colOff>476250</xdr:colOff>
      <xdr:row>35</xdr:row>
      <xdr:rowOff>47626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CB19203A-8145-4E8A-AB46-CB929D5FE0BF}"/>
            </a:ext>
          </a:extLst>
        </xdr:cNvPr>
        <xdr:cNvSpPr/>
      </xdr:nvSpPr>
      <xdr:spPr>
        <a:xfrm>
          <a:off x="23260050" y="5991226"/>
          <a:ext cx="26765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Anmerkung:</a:t>
          </a:r>
        </a:p>
        <a:p>
          <a:pPr algn="l"/>
          <a:r>
            <a:rPr lang="de-DE" sz="1100"/>
            <a:t>- values sind auswählbar</a:t>
          </a:r>
          <a:r>
            <a:rPr lang="de-DE" sz="1100" baseline="0"/>
            <a:t> und passen das zugehörige Attribut automatisch an</a:t>
          </a:r>
          <a:endParaRPr lang="de-DE" sz="1100"/>
        </a:p>
      </xdr:txBody>
    </xdr:sp>
    <xdr:clientData/>
  </xdr:twoCellAnchor>
  <xdr:twoCellAnchor>
    <xdr:from>
      <xdr:col>5</xdr:col>
      <xdr:colOff>47625</xdr:colOff>
      <xdr:row>45</xdr:row>
      <xdr:rowOff>9525</xdr:rowOff>
    </xdr:from>
    <xdr:to>
      <xdr:col>9</xdr:col>
      <xdr:colOff>666750</xdr:colOff>
      <xdr:row>53</xdr:row>
      <xdr:rowOff>57150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E43313D7-455F-498B-99F7-BDB0AAE2632A}"/>
            </a:ext>
          </a:extLst>
        </xdr:cNvPr>
        <xdr:cNvSpPr/>
      </xdr:nvSpPr>
      <xdr:spPr>
        <a:xfrm>
          <a:off x="5724525" y="8467725"/>
          <a:ext cx="6181725" cy="1571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Anmerkung:</a:t>
          </a:r>
        </a:p>
        <a:p>
          <a:pPr algn="l"/>
          <a:r>
            <a:rPr lang="de-DE" sz="1100"/>
            <a:t>- jede</a:t>
          </a:r>
          <a:r>
            <a:rPr lang="de-DE" sz="1100" baseline="0"/>
            <a:t> Person soll mit jeder anderen Person verglichen werden</a:t>
          </a:r>
        </a:p>
        <a:p>
          <a:pPr algn="l"/>
          <a:r>
            <a:rPr lang="de-DE" sz="1100" baseline="0"/>
            <a:t>- für den Vergleich wird jedes Attribut mit dem der anderen gegenübergestellt und bewertet;</a:t>
          </a:r>
          <a:br>
            <a:rPr lang="de-DE" sz="1100" baseline="0"/>
          </a:br>
          <a:r>
            <a:rPr lang="de-DE" sz="1100" baseline="0"/>
            <a:t>z. B. wird ein Punkt für das jeweilig selbe Land vergeben oder wenn dieselbe Sprache gesprochen wird (Schweiz/DE =&gt; deutsch; Mexiko/Spanien =&gt; spanisch) usw.</a:t>
          </a:r>
        </a:p>
        <a:p>
          <a:pPr algn="l"/>
          <a:r>
            <a:rPr lang="de-DE" sz="1100" baseline="0"/>
            <a:t>- Beispiel siehe unten</a:t>
          </a:r>
        </a:p>
        <a:p>
          <a:pPr algn="l"/>
          <a:r>
            <a:rPr lang="de-DE" sz="1100" baseline="0"/>
            <a:t>- no_relationship gibt aktuell noch 0 statt 1 Punkt, da nicht umgesetzt</a:t>
          </a:r>
          <a:endParaRPr lang="de-DE" sz="1100"/>
        </a:p>
      </xdr:txBody>
    </xdr:sp>
    <xdr:clientData/>
  </xdr:twoCellAnchor>
  <xdr:twoCellAnchor editAs="oneCell">
    <xdr:from>
      <xdr:col>5</xdr:col>
      <xdr:colOff>28575</xdr:colOff>
      <xdr:row>53</xdr:row>
      <xdr:rowOff>152400</xdr:rowOff>
    </xdr:from>
    <xdr:to>
      <xdr:col>8</xdr:col>
      <xdr:colOff>331479</xdr:colOff>
      <xdr:row>76</xdr:row>
      <xdr:rowOff>160029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75F2C83A-B6E9-96DD-CF3E-5CEF27918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10896600"/>
          <a:ext cx="4389129" cy="4389129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54</xdr:row>
      <xdr:rowOff>0</xdr:rowOff>
    </xdr:from>
    <xdr:to>
      <xdr:col>12</xdr:col>
      <xdr:colOff>598086</xdr:colOff>
      <xdr:row>77</xdr:row>
      <xdr:rowOff>7536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5C439BF-9684-A27A-2D01-99B6006BC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5" y="10934700"/>
          <a:ext cx="4389036" cy="4389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47625</xdr:rowOff>
    </xdr:from>
    <xdr:to>
      <xdr:col>4</xdr:col>
      <xdr:colOff>998229</xdr:colOff>
      <xdr:row>66</xdr:row>
      <xdr:rowOff>55254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763C0B0-CB82-4EF1-B03B-A17ABF6F1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9625"/>
          <a:ext cx="4389129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AD9A-2594-4128-93CB-A6A46E9BCCFF}">
  <dimension ref="A1:U63"/>
  <sheetViews>
    <sheetView tabSelected="1" topLeftCell="A31" workbookViewId="0">
      <selection activeCell="E63" sqref="E63"/>
    </sheetView>
  </sheetViews>
  <sheetFormatPr baseColWidth="10" defaultRowHeight="15" x14ac:dyDescent="0.25"/>
  <cols>
    <col min="1" max="1" width="21.140625" customWidth="1"/>
    <col min="2" max="6" width="16" customWidth="1"/>
    <col min="7" max="7" width="22.42578125" customWidth="1"/>
    <col min="8" max="8" width="22.85546875" customWidth="1"/>
    <col min="9" max="9" width="22.140625" customWidth="1"/>
    <col min="10" max="10" width="14.42578125" customWidth="1"/>
    <col min="11" max="11" width="13.85546875" customWidth="1"/>
    <col min="12" max="12" width="13" customWidth="1"/>
    <col min="13" max="13" width="12.42578125" customWidth="1"/>
    <col min="14" max="14" width="15.7109375" customWidth="1"/>
    <col min="15" max="15" width="15.28515625" customWidth="1"/>
    <col min="16" max="16" width="14.85546875" customWidth="1"/>
    <col min="17" max="17" width="15.7109375" customWidth="1"/>
    <col min="18" max="18" width="15.85546875" customWidth="1"/>
    <col min="19" max="19" width="12.42578125" customWidth="1"/>
    <col min="20" max="20" width="12.28515625" customWidth="1"/>
    <col min="21" max="21" width="23.140625" customWidth="1"/>
  </cols>
  <sheetData>
    <row r="1" spans="1:7" ht="30" x14ac:dyDescent="0.25">
      <c r="A1" s="1" t="s">
        <v>4</v>
      </c>
      <c r="B1" s="4" t="s">
        <v>0</v>
      </c>
      <c r="C1" s="6" t="s">
        <v>1</v>
      </c>
      <c r="D1" s="8" t="s">
        <v>2</v>
      </c>
      <c r="E1" s="9" t="s">
        <v>3</v>
      </c>
      <c r="F1" s="16"/>
      <c r="G1" s="16"/>
    </row>
    <row r="2" spans="1:7" x14ac:dyDescent="0.25">
      <c r="A2" s="3" t="s">
        <v>5</v>
      </c>
      <c r="B2" s="12">
        <v>0</v>
      </c>
      <c r="C2" s="2" t="s">
        <v>16</v>
      </c>
      <c r="D2" s="2" t="s">
        <v>16</v>
      </c>
      <c r="E2" s="2" t="s">
        <v>16</v>
      </c>
      <c r="F2" s="17"/>
      <c r="G2" s="17"/>
    </row>
    <row r="3" spans="1:7" x14ac:dyDescent="0.25">
      <c r="A3" s="3" t="s">
        <v>7</v>
      </c>
      <c r="B3" s="12">
        <v>1</v>
      </c>
      <c r="C3" s="2" t="s">
        <v>16</v>
      </c>
      <c r="D3" s="2" t="s">
        <v>16</v>
      </c>
      <c r="E3" s="2" t="s">
        <v>16</v>
      </c>
      <c r="F3" s="17"/>
      <c r="G3" s="17"/>
    </row>
    <row r="4" spans="1:7" x14ac:dyDescent="0.25">
      <c r="A4" s="3" t="s">
        <v>17</v>
      </c>
      <c r="B4" s="12">
        <v>2</v>
      </c>
      <c r="C4" s="2" t="s">
        <v>16</v>
      </c>
      <c r="D4" s="2" t="s">
        <v>16</v>
      </c>
      <c r="E4" s="2" t="s">
        <v>16</v>
      </c>
      <c r="F4" s="17"/>
      <c r="G4" s="17"/>
    </row>
    <row r="5" spans="1:7" x14ac:dyDescent="0.25">
      <c r="A5" s="3" t="s">
        <v>6</v>
      </c>
      <c r="B5" s="12">
        <v>3</v>
      </c>
      <c r="C5" s="2" t="s">
        <v>16</v>
      </c>
      <c r="D5" s="2" t="s">
        <v>16</v>
      </c>
      <c r="E5" s="2" t="s">
        <v>16</v>
      </c>
      <c r="F5" s="17"/>
      <c r="G5" s="17"/>
    </row>
    <row r="6" spans="1:7" x14ac:dyDescent="0.25">
      <c r="A6" s="5" t="s">
        <v>8</v>
      </c>
      <c r="B6" s="2" t="s">
        <v>16</v>
      </c>
      <c r="C6" s="13">
        <v>0</v>
      </c>
      <c r="D6" s="11" t="s">
        <v>16</v>
      </c>
      <c r="E6" s="2" t="s">
        <v>16</v>
      </c>
      <c r="F6" s="17"/>
      <c r="G6" s="17"/>
    </row>
    <row r="7" spans="1:7" x14ac:dyDescent="0.25">
      <c r="A7" s="5" t="s">
        <v>43</v>
      </c>
      <c r="B7" s="2" t="s">
        <v>16</v>
      </c>
      <c r="C7" s="13">
        <v>1</v>
      </c>
      <c r="D7" s="2" t="s">
        <v>16</v>
      </c>
      <c r="E7" s="2" t="s">
        <v>16</v>
      </c>
      <c r="F7" s="17"/>
      <c r="G7" s="17"/>
    </row>
    <row r="8" spans="1:7" x14ac:dyDescent="0.25">
      <c r="A8" s="5" t="s">
        <v>9</v>
      </c>
      <c r="B8" s="2" t="s">
        <v>16</v>
      </c>
      <c r="C8" s="13">
        <v>2</v>
      </c>
      <c r="D8" s="2" t="s">
        <v>16</v>
      </c>
      <c r="E8" s="2" t="s">
        <v>16</v>
      </c>
      <c r="F8" s="17"/>
      <c r="G8" s="17"/>
    </row>
    <row r="9" spans="1:7" x14ac:dyDescent="0.25">
      <c r="A9" s="5" t="s">
        <v>10</v>
      </c>
      <c r="B9" s="2" t="s">
        <v>16</v>
      </c>
      <c r="C9" s="13">
        <v>3</v>
      </c>
      <c r="D9" s="2" t="s">
        <v>16</v>
      </c>
      <c r="E9" s="2" t="s">
        <v>16</v>
      </c>
      <c r="F9" s="17"/>
      <c r="G9" s="17"/>
    </row>
    <row r="10" spans="1:7" x14ac:dyDescent="0.25">
      <c r="A10" s="7" t="s">
        <v>11</v>
      </c>
      <c r="B10" s="2" t="s">
        <v>16</v>
      </c>
      <c r="C10" s="2" t="s">
        <v>16</v>
      </c>
      <c r="D10" s="14">
        <v>0</v>
      </c>
      <c r="E10" s="2" t="s">
        <v>16</v>
      </c>
      <c r="F10" s="17"/>
      <c r="G10" s="17"/>
    </row>
    <row r="11" spans="1:7" x14ac:dyDescent="0.25">
      <c r="A11" s="7" t="s">
        <v>12</v>
      </c>
      <c r="B11" s="2" t="s">
        <v>16</v>
      </c>
      <c r="C11" s="2" t="s">
        <v>16</v>
      </c>
      <c r="D11" s="14">
        <v>1</v>
      </c>
      <c r="E11" s="2" t="s">
        <v>16</v>
      </c>
      <c r="F11" s="17"/>
      <c r="G11" s="17"/>
    </row>
    <row r="12" spans="1:7" x14ac:dyDescent="0.25">
      <c r="A12" s="10" t="s">
        <v>13</v>
      </c>
      <c r="B12" s="2" t="s">
        <v>16</v>
      </c>
      <c r="C12" s="2" t="s">
        <v>16</v>
      </c>
      <c r="D12" s="2" t="s">
        <v>16</v>
      </c>
      <c r="E12" s="15">
        <v>0</v>
      </c>
      <c r="F12" s="17"/>
      <c r="G12" s="17"/>
    </row>
    <row r="13" spans="1:7" x14ac:dyDescent="0.25">
      <c r="A13" s="10" t="s">
        <v>56</v>
      </c>
      <c r="B13" s="2" t="s">
        <v>16</v>
      </c>
      <c r="C13" s="2" t="s">
        <v>16</v>
      </c>
      <c r="D13" s="2" t="s">
        <v>16</v>
      </c>
      <c r="E13" s="15">
        <v>1</v>
      </c>
      <c r="F13" s="17"/>
      <c r="G13" s="17"/>
    </row>
    <row r="14" spans="1:7" x14ac:dyDescent="0.25">
      <c r="A14" s="10" t="s">
        <v>14</v>
      </c>
      <c r="B14" s="2" t="s">
        <v>16</v>
      </c>
      <c r="C14" s="2" t="s">
        <v>16</v>
      </c>
      <c r="D14" s="2" t="s">
        <v>16</v>
      </c>
      <c r="E14" s="15">
        <v>2</v>
      </c>
      <c r="F14" s="17"/>
      <c r="G14" s="17"/>
    </row>
    <row r="15" spans="1:7" x14ac:dyDescent="0.25">
      <c r="A15" s="10" t="s">
        <v>47</v>
      </c>
      <c r="B15" s="2" t="s">
        <v>16</v>
      </c>
      <c r="C15" s="2" t="s">
        <v>16</v>
      </c>
      <c r="D15" s="2" t="s">
        <v>16</v>
      </c>
      <c r="E15" s="15">
        <v>3</v>
      </c>
      <c r="F15" s="17"/>
      <c r="G15" s="17"/>
    </row>
    <row r="16" spans="1:7" x14ac:dyDescent="0.25">
      <c r="A16" s="10" t="s">
        <v>55</v>
      </c>
      <c r="B16" s="2" t="s">
        <v>16</v>
      </c>
      <c r="C16" s="2" t="s">
        <v>16</v>
      </c>
      <c r="D16" s="2" t="s">
        <v>16</v>
      </c>
      <c r="E16" s="15">
        <v>4</v>
      </c>
      <c r="F16" s="17"/>
      <c r="G16" s="17"/>
    </row>
    <row r="17" spans="1:21" x14ac:dyDescent="0.25">
      <c r="A17" s="10" t="s">
        <v>65</v>
      </c>
      <c r="B17" s="2" t="s">
        <v>16</v>
      </c>
      <c r="C17" s="2" t="s">
        <v>16</v>
      </c>
      <c r="D17" s="2" t="s">
        <v>16</v>
      </c>
      <c r="E17" s="15">
        <v>5</v>
      </c>
      <c r="F17" s="17"/>
      <c r="G17" s="17"/>
    </row>
    <row r="18" spans="1:21" x14ac:dyDescent="0.25">
      <c r="A18" s="10" t="s">
        <v>15</v>
      </c>
      <c r="B18" s="2" t="s">
        <v>16</v>
      </c>
      <c r="C18" s="2" t="s">
        <v>16</v>
      </c>
      <c r="D18" s="2" t="s">
        <v>16</v>
      </c>
      <c r="E18" s="15" t="s">
        <v>18</v>
      </c>
      <c r="F18" s="17"/>
      <c r="G18" s="17"/>
    </row>
    <row r="21" spans="1:21" ht="30" x14ac:dyDescent="0.25">
      <c r="A21" s="83" t="s">
        <v>19</v>
      </c>
      <c r="B21" s="23" t="s">
        <v>20</v>
      </c>
      <c r="C21" s="23" t="s">
        <v>21</v>
      </c>
      <c r="D21" s="23" t="s">
        <v>22</v>
      </c>
      <c r="E21" s="24" t="s">
        <v>23</v>
      </c>
      <c r="F21" s="24" t="s">
        <v>24</v>
      </c>
      <c r="G21" s="25" t="s">
        <v>25</v>
      </c>
      <c r="H21" s="26" t="s">
        <v>40</v>
      </c>
      <c r="I21" s="26" t="s">
        <v>41</v>
      </c>
      <c r="J21" s="27" t="s">
        <v>42</v>
      </c>
      <c r="K21" s="27" t="s">
        <v>46</v>
      </c>
      <c r="L21" s="55" t="s">
        <v>53</v>
      </c>
      <c r="M21" s="55" t="s">
        <v>54</v>
      </c>
      <c r="N21" s="30" t="s">
        <v>57</v>
      </c>
      <c r="O21" s="30" t="s">
        <v>58</v>
      </c>
      <c r="P21" s="30" t="s">
        <v>59</v>
      </c>
      <c r="Q21" s="30" t="s">
        <v>61</v>
      </c>
      <c r="R21" s="30" t="s">
        <v>60</v>
      </c>
      <c r="S21" s="31" t="s">
        <v>62</v>
      </c>
      <c r="T21" s="31" t="s">
        <v>63</v>
      </c>
      <c r="U21" s="34" t="s">
        <v>64</v>
      </c>
    </row>
    <row r="22" spans="1:21" x14ac:dyDescent="0.25">
      <c r="A22" s="84" t="s">
        <v>27</v>
      </c>
      <c r="B22" s="18" t="s">
        <v>26</v>
      </c>
      <c r="C22" s="18" t="s">
        <v>34</v>
      </c>
      <c r="D22" s="18" t="s">
        <v>34</v>
      </c>
      <c r="E22" s="19" t="s">
        <v>37</v>
      </c>
      <c r="F22" s="19" t="s">
        <v>37</v>
      </c>
      <c r="G22" s="20" t="s">
        <v>38</v>
      </c>
      <c r="H22" s="21" t="s">
        <v>37</v>
      </c>
      <c r="I22" s="21" t="s">
        <v>37</v>
      </c>
      <c r="J22" s="22" t="s">
        <v>38</v>
      </c>
      <c r="K22" s="22" t="s">
        <v>34</v>
      </c>
      <c r="L22" s="28" t="s">
        <v>34</v>
      </c>
      <c r="M22" s="28" t="s">
        <v>34</v>
      </c>
      <c r="N22" s="29" t="s">
        <v>26</v>
      </c>
      <c r="O22" s="29" t="s">
        <v>26</v>
      </c>
      <c r="P22" s="29" t="s">
        <v>37</v>
      </c>
      <c r="Q22" s="29" t="s">
        <v>37</v>
      </c>
      <c r="R22" s="29" t="s">
        <v>38</v>
      </c>
      <c r="S22" s="32" t="s">
        <v>34</v>
      </c>
      <c r="T22" s="32" t="s">
        <v>34</v>
      </c>
      <c r="U22" s="33" t="s">
        <v>38</v>
      </c>
    </row>
    <row r="23" spans="1:21" x14ac:dyDescent="0.25">
      <c r="A23" s="84" t="s">
        <v>28</v>
      </c>
      <c r="B23" s="18" t="s">
        <v>31</v>
      </c>
      <c r="C23" s="18" t="s">
        <v>31</v>
      </c>
      <c r="D23" s="18" t="s">
        <v>31</v>
      </c>
      <c r="E23" s="19" t="s">
        <v>39</v>
      </c>
      <c r="F23" s="19" t="s">
        <v>39</v>
      </c>
      <c r="G23" s="20" t="s">
        <v>44</v>
      </c>
      <c r="H23" s="21" t="s">
        <v>31</v>
      </c>
      <c r="I23" s="21" t="s">
        <v>31</v>
      </c>
      <c r="J23" s="22" t="s">
        <v>45</v>
      </c>
      <c r="K23" s="22" t="s">
        <v>39</v>
      </c>
      <c r="L23" s="28" t="s">
        <v>31</v>
      </c>
      <c r="M23" s="28" t="s">
        <v>31</v>
      </c>
      <c r="N23" s="29" t="s">
        <v>44</v>
      </c>
      <c r="O23" s="29" t="s">
        <v>44</v>
      </c>
      <c r="P23" s="29" t="s">
        <v>44</v>
      </c>
      <c r="Q23" s="29" t="s">
        <v>44</v>
      </c>
      <c r="R23" s="29" t="s">
        <v>44</v>
      </c>
      <c r="S23" s="32" t="s">
        <v>45</v>
      </c>
      <c r="T23" s="32" t="s">
        <v>45</v>
      </c>
      <c r="U23" s="33" t="s">
        <v>45</v>
      </c>
    </row>
    <row r="24" spans="1:21" x14ac:dyDescent="0.25">
      <c r="A24" s="84" t="s">
        <v>29</v>
      </c>
      <c r="B24" s="18" t="s">
        <v>32</v>
      </c>
      <c r="C24" s="18" t="s">
        <v>35</v>
      </c>
      <c r="D24" s="18" t="s">
        <v>32</v>
      </c>
      <c r="E24" s="19" t="s">
        <v>35</v>
      </c>
      <c r="F24" s="19" t="s">
        <v>35</v>
      </c>
      <c r="G24" s="20" t="s">
        <v>32</v>
      </c>
      <c r="H24" s="21" t="s">
        <v>35</v>
      </c>
      <c r="I24" s="21" t="s">
        <v>35</v>
      </c>
      <c r="J24" s="22" t="s">
        <v>35</v>
      </c>
      <c r="K24" s="22" t="s">
        <v>32</v>
      </c>
      <c r="L24" s="28" t="s">
        <v>35</v>
      </c>
      <c r="M24" s="28" t="s">
        <v>35</v>
      </c>
      <c r="N24" s="29" t="s">
        <v>32</v>
      </c>
      <c r="O24" s="29" t="s">
        <v>32</v>
      </c>
      <c r="P24" s="29" t="s">
        <v>35</v>
      </c>
      <c r="Q24" s="29" t="s">
        <v>32</v>
      </c>
      <c r="R24" s="29" t="s">
        <v>35</v>
      </c>
      <c r="S24" s="32" t="s">
        <v>32</v>
      </c>
      <c r="T24" s="32" t="s">
        <v>35</v>
      </c>
      <c r="U24" s="33" t="s">
        <v>35</v>
      </c>
    </row>
    <row r="25" spans="1:21" x14ac:dyDescent="0.25">
      <c r="A25" s="84" t="s">
        <v>30</v>
      </c>
      <c r="B25" s="18" t="s">
        <v>33</v>
      </c>
      <c r="C25" s="18" t="s">
        <v>33</v>
      </c>
      <c r="D25" s="18" t="s">
        <v>33</v>
      </c>
      <c r="E25" s="19" t="s">
        <v>68</v>
      </c>
      <c r="F25" s="19" t="s">
        <v>68</v>
      </c>
      <c r="G25" s="20" t="s">
        <v>36</v>
      </c>
      <c r="H25" s="21" t="s">
        <v>36</v>
      </c>
      <c r="I25" s="21" t="s">
        <v>36</v>
      </c>
      <c r="J25" s="22" t="s">
        <v>67</v>
      </c>
      <c r="K25" s="22" t="s">
        <v>67</v>
      </c>
      <c r="L25" s="28" t="s">
        <v>66</v>
      </c>
      <c r="M25" s="28" t="s">
        <v>66</v>
      </c>
      <c r="N25" s="29" t="s">
        <v>69</v>
      </c>
      <c r="O25" s="29" t="s">
        <v>69</v>
      </c>
      <c r="P25" s="29" t="s">
        <v>69</v>
      </c>
      <c r="Q25" s="29" t="s">
        <v>69</v>
      </c>
      <c r="R25" s="29" t="s">
        <v>69</v>
      </c>
      <c r="S25" s="32" t="s">
        <v>70</v>
      </c>
      <c r="T25" s="32" t="s">
        <v>70</v>
      </c>
      <c r="U25" s="33" t="s">
        <v>36</v>
      </c>
    </row>
    <row r="29" spans="1:21" ht="30" x14ac:dyDescent="0.25">
      <c r="A29" s="83" t="s">
        <v>19</v>
      </c>
      <c r="B29" s="56" t="s">
        <v>20</v>
      </c>
      <c r="C29" s="56" t="s">
        <v>21</v>
      </c>
      <c r="D29" s="56" t="s">
        <v>22</v>
      </c>
      <c r="E29" s="57" t="s">
        <v>23</v>
      </c>
      <c r="F29" s="57" t="s">
        <v>24</v>
      </c>
      <c r="G29" s="58" t="s">
        <v>25</v>
      </c>
      <c r="H29" s="59" t="s">
        <v>40</v>
      </c>
      <c r="I29" s="59" t="s">
        <v>41</v>
      </c>
      <c r="J29" s="60" t="s">
        <v>42</v>
      </c>
      <c r="K29" s="60" t="s">
        <v>46</v>
      </c>
      <c r="L29" s="61" t="s">
        <v>53</v>
      </c>
      <c r="M29" s="61" t="s">
        <v>54</v>
      </c>
      <c r="N29" s="62" t="s">
        <v>57</v>
      </c>
      <c r="O29" s="62" t="s">
        <v>58</v>
      </c>
      <c r="P29" s="62" t="s">
        <v>59</v>
      </c>
      <c r="Q29" s="62" t="s">
        <v>61</v>
      </c>
      <c r="R29" s="62" t="s">
        <v>60</v>
      </c>
      <c r="S29" s="63" t="s">
        <v>62</v>
      </c>
      <c r="T29" s="63" t="s">
        <v>63</v>
      </c>
      <c r="U29" s="64" t="s">
        <v>64</v>
      </c>
    </row>
    <row r="30" spans="1:21" x14ac:dyDescent="0.25">
      <c r="A30" t="s">
        <v>27</v>
      </c>
      <c r="B30" s="74">
        <v>0</v>
      </c>
      <c r="C30" s="74">
        <v>2</v>
      </c>
      <c r="D30" s="74">
        <v>2</v>
      </c>
      <c r="E30" s="75">
        <v>1</v>
      </c>
      <c r="F30" s="75">
        <v>1</v>
      </c>
      <c r="G30" s="77">
        <v>3</v>
      </c>
      <c r="H30" s="76">
        <v>1</v>
      </c>
      <c r="I30" s="76">
        <v>1</v>
      </c>
      <c r="J30" s="78">
        <v>3</v>
      </c>
      <c r="K30" s="78">
        <v>2</v>
      </c>
      <c r="L30" s="79">
        <v>2</v>
      </c>
      <c r="M30" s="79">
        <v>2</v>
      </c>
      <c r="N30" s="80">
        <v>0</v>
      </c>
      <c r="O30" s="80">
        <v>0</v>
      </c>
      <c r="P30" s="80">
        <v>1</v>
      </c>
      <c r="Q30" s="80">
        <v>1</v>
      </c>
      <c r="R30" s="80">
        <v>3</v>
      </c>
      <c r="S30" s="81">
        <v>2</v>
      </c>
      <c r="T30" s="81">
        <v>2</v>
      </c>
      <c r="U30" s="82">
        <v>3</v>
      </c>
    </row>
    <row r="31" spans="1:21" x14ac:dyDescent="0.25">
      <c r="A31" t="s">
        <v>48</v>
      </c>
      <c r="B31" s="65" t="str">
        <f>VLOOKUP(B30,Tabelle2!A2:E5,5,0)</f>
        <v>child</v>
      </c>
      <c r="C31" s="65" t="str">
        <f>VLOOKUP(C30,Tabelle2!A2:E5,5,0)</f>
        <v>adult</v>
      </c>
      <c r="D31" s="65" t="str">
        <f>VLOOKUP(D30,Tabelle2!A2:E5,5,0)</f>
        <v>adult</v>
      </c>
      <c r="E31" s="66" t="str">
        <f>VLOOKUP(E30,Tabelle2!A2:E5,5,0)</f>
        <v>young_adult</v>
      </c>
      <c r="F31" s="66" t="str">
        <f>VLOOKUP(F30,Tabelle2!A2:E5,5,0)</f>
        <v>young_adult</v>
      </c>
      <c r="G31" s="67" t="str">
        <f>VLOOKUP(G30,Tabelle2!A2:E5,5,0)</f>
        <v>old_adult</v>
      </c>
      <c r="H31" s="68" t="str">
        <f>VLOOKUP(H30,Tabelle2!A2:E5,5,0)</f>
        <v>young_adult</v>
      </c>
      <c r="I31" s="68" t="str">
        <f>VLOOKUP(I30,Tabelle2!A2:E5,5,0)</f>
        <v>young_adult</v>
      </c>
      <c r="J31" s="69" t="str">
        <f>VLOOKUP(J30,Tabelle2!A2:E5,5,0)</f>
        <v>old_adult</v>
      </c>
      <c r="K31" s="69" t="str">
        <f>VLOOKUP(K30,Tabelle2!A2:E5,5,0)</f>
        <v>adult</v>
      </c>
      <c r="L31" s="70" t="str">
        <f>VLOOKUP(L30,Tabelle2!A2:E5,5,0)</f>
        <v>adult</v>
      </c>
      <c r="M31" s="70" t="str">
        <f>VLOOKUP(M30,Tabelle2!A2:E5,5,0)</f>
        <v>adult</v>
      </c>
      <c r="N31" s="71" t="str">
        <f>VLOOKUP(N30,Tabelle2!A2:E5,5,0)</f>
        <v>child</v>
      </c>
      <c r="O31" s="71" t="str">
        <f>VLOOKUP(O30,Tabelle2!A2:E5,5,0)</f>
        <v>child</v>
      </c>
      <c r="P31" s="71" t="str">
        <f>VLOOKUP(P30,Tabelle2!A2:E5,5,0)</f>
        <v>young_adult</v>
      </c>
      <c r="Q31" s="71" t="str">
        <f>VLOOKUP(Q30,Tabelle2!A2:E5,5,0)</f>
        <v>young_adult</v>
      </c>
      <c r="R31" s="71" t="str">
        <f>VLOOKUP(R30,Tabelle2!A2:E5,5,0)</f>
        <v>old_adult</v>
      </c>
      <c r="S31" s="72" t="str">
        <f>VLOOKUP(S30,Tabelle2!A2:E5,5,0)</f>
        <v>adult</v>
      </c>
      <c r="T31" s="72" t="str">
        <f>VLOOKUP(T30,Tabelle2!A2:E5,5,0)</f>
        <v>adult</v>
      </c>
      <c r="U31" s="73" t="str">
        <f>VLOOKUP(U30,Tabelle2!A2:E5,5,0)</f>
        <v>old_adult</v>
      </c>
    </row>
    <row r="32" spans="1:21" x14ac:dyDescent="0.25">
      <c r="A32" t="s">
        <v>28</v>
      </c>
      <c r="B32" s="74">
        <v>0</v>
      </c>
      <c r="C32" s="74">
        <v>0</v>
      </c>
      <c r="D32" s="74">
        <v>0</v>
      </c>
      <c r="E32" s="75">
        <v>3</v>
      </c>
      <c r="F32" s="75">
        <v>3</v>
      </c>
      <c r="G32" s="77">
        <v>1</v>
      </c>
      <c r="H32" s="76">
        <v>0</v>
      </c>
      <c r="I32" s="76">
        <v>0</v>
      </c>
      <c r="J32" s="78">
        <v>2</v>
      </c>
      <c r="K32" s="78">
        <v>3</v>
      </c>
      <c r="L32" s="79">
        <v>0</v>
      </c>
      <c r="M32" s="79">
        <v>0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1">
        <v>2</v>
      </c>
      <c r="T32" s="81">
        <v>2</v>
      </c>
      <c r="U32" s="82">
        <v>2</v>
      </c>
    </row>
    <row r="33" spans="1:21" x14ac:dyDescent="0.25">
      <c r="A33" t="s">
        <v>49</v>
      </c>
      <c r="B33" s="65" t="str">
        <f>VLOOKUP(B32,Tabelle2!B6:E9,4,0)</f>
        <v>germany</v>
      </c>
      <c r="C33" s="65" t="str">
        <f>VLOOKUP(C32,Tabelle2!B6:E9,4,0)</f>
        <v>germany</v>
      </c>
      <c r="D33" s="65" t="str">
        <f>VLOOKUP(D32,Tabelle2!B6:E9,4,0)</f>
        <v>germany</v>
      </c>
      <c r="E33" s="66" t="str">
        <f>VLOOKUP(E32,Tabelle2!B6:E9,4,0)</f>
        <v>mexico</v>
      </c>
      <c r="F33" s="66" t="str">
        <f>VLOOKUP(F32,Tabelle2!B6:E9,4,0)</f>
        <v>mexico</v>
      </c>
      <c r="G33" s="67" t="str">
        <f>VLOOKUP(G32,Tabelle2!B6:E9,4,0)</f>
        <v>switzerland</v>
      </c>
      <c r="H33" s="68" t="str">
        <f>VLOOKUP(H32,Tabelle2!B6:E9,4,0)</f>
        <v>germany</v>
      </c>
      <c r="I33" s="68" t="str">
        <f>VLOOKUP(I32,Tabelle2!B6:E9,4,0)</f>
        <v>germany</v>
      </c>
      <c r="J33" s="69" t="str">
        <f>VLOOKUP(J32,Tabelle2!B6:E9,4,0)</f>
        <v>spain</v>
      </c>
      <c r="K33" s="69" t="str">
        <f>VLOOKUP(K32,Tabelle2!B6:E9,4,0)</f>
        <v>mexico</v>
      </c>
      <c r="L33" s="70" t="str">
        <f>VLOOKUP(L32,Tabelle2!B6:E9,4,0)</f>
        <v>germany</v>
      </c>
      <c r="M33" s="70" t="str">
        <f>VLOOKUP(M32,Tabelle2!B6:E9,4,0)</f>
        <v>germany</v>
      </c>
      <c r="N33" s="71" t="str">
        <f>VLOOKUP(N32,Tabelle2!B6:E9,4,0)</f>
        <v>switzerland</v>
      </c>
      <c r="O33" s="71" t="str">
        <f>VLOOKUP(O32,Tabelle2!B6:E9,4,0)</f>
        <v>switzerland</v>
      </c>
      <c r="P33" s="71" t="str">
        <f>VLOOKUP(P32,Tabelle2!B6:E9,4,0)</f>
        <v>switzerland</v>
      </c>
      <c r="Q33" s="71" t="str">
        <f>VLOOKUP(Q32,Tabelle2!B6:E9,4,0)</f>
        <v>switzerland</v>
      </c>
      <c r="R33" s="71" t="str">
        <f>VLOOKUP(R32,Tabelle2!B6:E9,4,0)</f>
        <v>switzerland</v>
      </c>
      <c r="S33" s="72" t="str">
        <f>VLOOKUP(S32,Tabelle2!B6:E9,4,0)</f>
        <v>spain</v>
      </c>
      <c r="T33" s="72" t="str">
        <f>VLOOKUP(T32,Tabelle2!B6:E9,4,0)</f>
        <v>spain</v>
      </c>
      <c r="U33" s="73" t="str">
        <f>VLOOKUP(U32,Tabelle2!B6:E9,4,0)</f>
        <v>spain</v>
      </c>
    </row>
    <row r="34" spans="1:21" x14ac:dyDescent="0.25">
      <c r="A34" t="s">
        <v>29</v>
      </c>
      <c r="B34" s="74">
        <v>1</v>
      </c>
      <c r="C34" s="74">
        <v>0</v>
      </c>
      <c r="D34" s="74">
        <v>1</v>
      </c>
      <c r="E34" s="75">
        <v>0</v>
      </c>
      <c r="F34" s="75">
        <v>0</v>
      </c>
      <c r="G34" s="77">
        <v>1</v>
      </c>
      <c r="H34" s="76">
        <v>0</v>
      </c>
      <c r="I34" s="76">
        <v>0</v>
      </c>
      <c r="J34" s="78">
        <v>0</v>
      </c>
      <c r="K34" s="78">
        <v>1</v>
      </c>
      <c r="L34" s="79">
        <v>0</v>
      </c>
      <c r="M34" s="79">
        <v>0</v>
      </c>
      <c r="N34" s="80">
        <v>1</v>
      </c>
      <c r="O34" s="80">
        <v>1</v>
      </c>
      <c r="P34" s="80">
        <v>0</v>
      </c>
      <c r="Q34" s="80">
        <v>1</v>
      </c>
      <c r="R34" s="80">
        <v>0</v>
      </c>
      <c r="S34" s="81">
        <v>1</v>
      </c>
      <c r="T34" s="81">
        <v>0</v>
      </c>
      <c r="U34" s="82">
        <v>0</v>
      </c>
    </row>
    <row r="35" spans="1:21" x14ac:dyDescent="0.25">
      <c r="A35" t="s">
        <v>50</v>
      </c>
      <c r="B35" s="65" t="str">
        <f>VLOOKUP(B34,Tabelle2!C10:E11,3,0)</f>
        <v>sober</v>
      </c>
      <c r="C35" s="65" t="str">
        <f>VLOOKUP(C34,Tabelle2!C10:E11,3,0)</f>
        <v>drinking</v>
      </c>
      <c r="D35" s="65" t="str">
        <f>VLOOKUP(D34,Tabelle2!C10:E11,3,0)</f>
        <v>sober</v>
      </c>
      <c r="E35" s="66" t="str">
        <f>VLOOKUP(E34,Tabelle2!C10:E11,3,0)</f>
        <v>drinking</v>
      </c>
      <c r="F35" s="66" t="str">
        <f>VLOOKUP(F34,Tabelle2!C10:E11,3,0)</f>
        <v>drinking</v>
      </c>
      <c r="G35" s="67" t="str">
        <f>VLOOKUP(G34,Tabelle2!C10:E11,3,0)</f>
        <v>sober</v>
      </c>
      <c r="H35" s="68" t="str">
        <f>VLOOKUP(H34,Tabelle2!C10:E11,3,0)</f>
        <v>drinking</v>
      </c>
      <c r="I35" s="68" t="str">
        <f>VLOOKUP(I34,Tabelle2!C10:E11,3,0)</f>
        <v>drinking</v>
      </c>
      <c r="J35" s="69" t="str">
        <f>VLOOKUP(J34,Tabelle2!C10:E11,3,0)</f>
        <v>drinking</v>
      </c>
      <c r="K35" s="69" t="str">
        <f>VLOOKUP(K34,Tabelle2!C10:E11,3,0)</f>
        <v>sober</v>
      </c>
      <c r="L35" s="70" t="str">
        <f>VLOOKUP(L34,Tabelle2!C10:E11,3,0)</f>
        <v>drinking</v>
      </c>
      <c r="M35" s="70" t="str">
        <f>VLOOKUP(M34,Tabelle2!C10:E11,3,0)</f>
        <v>drinking</v>
      </c>
      <c r="N35" s="71" t="str">
        <f>VLOOKUP(N34,Tabelle2!C10:E11,3,0)</f>
        <v>sober</v>
      </c>
      <c r="O35" s="71" t="str">
        <f>VLOOKUP(O34,Tabelle2!C10:E11,3,0)</f>
        <v>sober</v>
      </c>
      <c r="P35" s="71" t="str">
        <f>VLOOKUP(P34,Tabelle2!C10:E11,3,0)</f>
        <v>drinking</v>
      </c>
      <c r="Q35" s="71" t="str">
        <f>VLOOKUP(Q34,Tabelle2!C10:E11,3,0)</f>
        <v>sober</v>
      </c>
      <c r="R35" s="71" t="str">
        <f>VLOOKUP(R34,Tabelle2!C10:E11,3,0)</f>
        <v>drinking</v>
      </c>
      <c r="S35" s="72" t="str">
        <f>VLOOKUP(S34,Tabelle2!C10:E11,3,0)</f>
        <v>sober</v>
      </c>
      <c r="T35" s="72" t="str">
        <f>VLOOKUP(T34,Tabelle2!C10:E11,3,0)</f>
        <v>drinking</v>
      </c>
      <c r="U35" s="73" t="str">
        <f>VLOOKUP(U34,Tabelle2!C10:E11,3,0)</f>
        <v>drinking</v>
      </c>
    </row>
    <row r="36" spans="1:21" x14ac:dyDescent="0.25">
      <c r="A36" t="s">
        <v>30</v>
      </c>
      <c r="B36" s="74">
        <v>0</v>
      </c>
      <c r="C36" s="74">
        <v>0</v>
      </c>
      <c r="D36" s="74">
        <v>0</v>
      </c>
      <c r="E36" s="75">
        <v>1</v>
      </c>
      <c r="F36" s="75">
        <v>1</v>
      </c>
      <c r="G36" s="77" t="s">
        <v>18</v>
      </c>
      <c r="H36" s="76" t="s">
        <v>18</v>
      </c>
      <c r="I36" s="76" t="s">
        <v>18</v>
      </c>
      <c r="J36" s="78">
        <v>2</v>
      </c>
      <c r="K36" s="78">
        <v>2</v>
      </c>
      <c r="L36" s="79">
        <v>4</v>
      </c>
      <c r="M36" s="79">
        <v>4</v>
      </c>
      <c r="N36" s="80">
        <v>1</v>
      </c>
      <c r="O36" s="80">
        <v>1</v>
      </c>
      <c r="P36" s="80">
        <v>1</v>
      </c>
      <c r="Q36" s="80">
        <v>1</v>
      </c>
      <c r="R36" s="80">
        <v>1</v>
      </c>
      <c r="S36" s="81">
        <v>5</v>
      </c>
      <c r="T36" s="81">
        <v>5</v>
      </c>
      <c r="U36" s="82" t="s">
        <v>18</v>
      </c>
    </row>
    <row r="37" spans="1:21" x14ac:dyDescent="0.25">
      <c r="A37" t="s">
        <v>51</v>
      </c>
      <c r="B37" s="65" t="str">
        <f>VLOOKUP(B36,Tabelle2!D12:E18,2,0)</f>
        <v>family_1</v>
      </c>
      <c r="C37" s="65" t="str">
        <f>VLOOKUP(C36,Tabelle2!D12:E18,2,0)</f>
        <v>family_1</v>
      </c>
      <c r="D37" s="65" t="str">
        <f>VLOOKUP(D36,Tabelle2!D12:E18,2,0)</f>
        <v>family_1</v>
      </c>
      <c r="E37" s="66" t="str">
        <f>VLOOKUP(E36,Tabelle2!D12:E18,2,0)</f>
        <v>family_2</v>
      </c>
      <c r="F37" s="66" t="str">
        <f>VLOOKUP(F36,Tabelle2!D12:E18,2,0)</f>
        <v>family_2</v>
      </c>
      <c r="G37" s="67" t="str">
        <f>VLOOKUP(G36,Tabelle2!D12:E18,2,0)</f>
        <v>no_relationship</v>
      </c>
      <c r="H37" s="68" t="str">
        <f>VLOOKUP(H36,Tabelle2!D12:E18,2,0)</f>
        <v>no_relationship</v>
      </c>
      <c r="I37" s="68" t="str">
        <f>VLOOKUP(I36,Tabelle2!D12:E18,2,0)</f>
        <v>no_relationship</v>
      </c>
      <c r="J37" s="69" t="str">
        <f>VLOOKUP(J36,Tabelle2!D12:E18,2,0)</f>
        <v>friends_1</v>
      </c>
      <c r="K37" s="69" t="str">
        <f>VLOOKUP(K36,Tabelle2!D12:E18,2,0)</f>
        <v>friends_1</v>
      </c>
      <c r="L37" s="70" t="str">
        <f>VLOOKUP(L36,Tabelle2!D12:E18,2,0)</f>
        <v>friends_3</v>
      </c>
      <c r="M37" s="70" t="str">
        <f>VLOOKUP(M36,Tabelle2!D12:E18,2,0)</f>
        <v>friends_3</v>
      </c>
      <c r="N37" s="71" t="str">
        <f>VLOOKUP(N36,Tabelle2!D12:E18,2,0)</f>
        <v>family_2</v>
      </c>
      <c r="O37" s="71" t="str">
        <f>VLOOKUP(O36,Tabelle2!D12:E18,2,0)</f>
        <v>family_2</v>
      </c>
      <c r="P37" s="71" t="str">
        <f>VLOOKUP(P36,Tabelle2!D12:E18,2,0)</f>
        <v>family_2</v>
      </c>
      <c r="Q37" s="71" t="str">
        <f>VLOOKUP(Q36,Tabelle2!D12:E18,2,0)</f>
        <v>family_2</v>
      </c>
      <c r="R37" s="71" t="str">
        <f>VLOOKUP(R36,Tabelle2!D12:E18,2,0)</f>
        <v>family_2</v>
      </c>
      <c r="S37" s="72" t="str">
        <f>VLOOKUP(S36,Tabelle2!D12:E18,2,0)</f>
        <v>friends_4</v>
      </c>
      <c r="T37" s="72" t="str">
        <f>VLOOKUP(T36,Tabelle2!D12:E18,2,0)</f>
        <v>friends_4</v>
      </c>
      <c r="U37" s="73" t="str">
        <f>VLOOKUP(U36,Tabelle2!D12:E18,2,0)</f>
        <v>no_relationship</v>
      </c>
    </row>
    <row r="45" spans="1:21" ht="21" x14ac:dyDescent="0.35">
      <c r="A45" s="35" t="s">
        <v>71</v>
      </c>
      <c r="B45" s="36"/>
      <c r="C45" s="36"/>
      <c r="D45" s="36"/>
      <c r="E45" s="36"/>
    </row>
    <row r="46" spans="1:21" x14ac:dyDescent="0.25">
      <c r="A46" s="43" t="s">
        <v>0</v>
      </c>
      <c r="B46" s="44" t="s">
        <v>5</v>
      </c>
      <c r="C46" s="44" t="s">
        <v>7</v>
      </c>
      <c r="D46" s="44" t="s">
        <v>17</v>
      </c>
      <c r="E46" s="44" t="s">
        <v>6</v>
      </c>
    </row>
    <row r="47" spans="1:21" x14ac:dyDescent="0.25">
      <c r="A47" s="45" t="s">
        <v>5</v>
      </c>
      <c r="B47" s="41">
        <v>1</v>
      </c>
      <c r="C47" s="41" t="s">
        <v>52</v>
      </c>
      <c r="D47" s="41">
        <v>0</v>
      </c>
      <c r="E47" s="41">
        <v>0</v>
      </c>
    </row>
    <row r="48" spans="1:21" x14ac:dyDescent="0.25">
      <c r="A48" s="45" t="s">
        <v>7</v>
      </c>
      <c r="B48" s="41" t="s">
        <v>52</v>
      </c>
      <c r="C48" s="41">
        <v>1</v>
      </c>
      <c r="D48" s="41" t="s">
        <v>52</v>
      </c>
      <c r="E48" s="41">
        <v>0</v>
      </c>
    </row>
    <row r="49" spans="1:6" x14ac:dyDescent="0.25">
      <c r="A49" s="45" t="s">
        <v>17</v>
      </c>
      <c r="B49" s="41">
        <v>0</v>
      </c>
      <c r="C49" s="41" t="s">
        <v>52</v>
      </c>
      <c r="D49" s="41">
        <v>1</v>
      </c>
      <c r="E49" s="41" t="s">
        <v>52</v>
      </c>
    </row>
    <row r="50" spans="1:6" x14ac:dyDescent="0.25">
      <c r="A50" s="45" t="s">
        <v>6</v>
      </c>
      <c r="B50" s="41">
        <v>0</v>
      </c>
      <c r="C50" s="41">
        <v>0</v>
      </c>
      <c r="D50" s="41" t="s">
        <v>52</v>
      </c>
      <c r="E50" s="41">
        <v>1</v>
      </c>
    </row>
    <row r="51" spans="1:6" x14ac:dyDescent="0.25">
      <c r="A51" s="46" t="s">
        <v>1</v>
      </c>
      <c r="B51" s="42" t="s">
        <v>8</v>
      </c>
      <c r="C51" s="42" t="s">
        <v>43</v>
      </c>
      <c r="D51" s="42" t="s">
        <v>9</v>
      </c>
      <c r="E51" s="42" t="s">
        <v>10</v>
      </c>
    </row>
    <row r="52" spans="1:6" x14ac:dyDescent="0.25">
      <c r="A52" s="47" t="s">
        <v>8</v>
      </c>
      <c r="B52" s="38">
        <v>1</v>
      </c>
      <c r="C52" s="38" t="s">
        <v>52</v>
      </c>
      <c r="D52" s="38">
        <v>0</v>
      </c>
      <c r="E52" s="38">
        <v>0</v>
      </c>
    </row>
    <row r="53" spans="1:6" x14ac:dyDescent="0.25">
      <c r="A53" s="47" t="s">
        <v>43</v>
      </c>
      <c r="B53" s="38" t="s">
        <v>52</v>
      </c>
      <c r="C53" s="38">
        <v>1</v>
      </c>
      <c r="D53" s="38">
        <v>0</v>
      </c>
      <c r="E53" s="38">
        <v>0</v>
      </c>
    </row>
    <row r="54" spans="1:6" x14ac:dyDescent="0.25">
      <c r="A54" s="47" t="s">
        <v>9</v>
      </c>
      <c r="B54" s="38">
        <v>0</v>
      </c>
      <c r="C54" s="38">
        <v>0</v>
      </c>
      <c r="D54" s="38">
        <v>1</v>
      </c>
      <c r="E54" s="38" t="s">
        <v>52</v>
      </c>
    </row>
    <row r="55" spans="1:6" x14ac:dyDescent="0.25">
      <c r="A55" s="47" t="s">
        <v>10</v>
      </c>
      <c r="B55" s="38">
        <v>0</v>
      </c>
      <c r="C55" s="38">
        <v>0</v>
      </c>
      <c r="D55" s="38" t="s">
        <v>52</v>
      </c>
      <c r="E55" s="38">
        <v>1</v>
      </c>
    </row>
    <row r="56" spans="1:6" x14ac:dyDescent="0.25">
      <c r="A56" s="48" t="s">
        <v>2</v>
      </c>
      <c r="B56" s="39" t="s">
        <v>11</v>
      </c>
      <c r="C56" s="39" t="s">
        <v>12</v>
      </c>
      <c r="D56" s="49"/>
      <c r="E56" s="49"/>
    </row>
    <row r="57" spans="1:6" x14ac:dyDescent="0.25">
      <c r="A57" s="50" t="s">
        <v>11</v>
      </c>
      <c r="B57" s="40">
        <v>1</v>
      </c>
      <c r="C57" s="40">
        <v>0</v>
      </c>
      <c r="D57" s="51"/>
      <c r="E57" s="51"/>
    </row>
    <row r="58" spans="1:6" x14ac:dyDescent="0.25">
      <c r="A58" s="50" t="s">
        <v>12</v>
      </c>
      <c r="B58" s="40">
        <v>0</v>
      </c>
      <c r="C58" s="40">
        <v>1</v>
      </c>
      <c r="D58" s="51"/>
      <c r="E58" s="51"/>
    </row>
    <row r="59" spans="1:6" x14ac:dyDescent="0.25">
      <c r="A59" s="52" t="s">
        <v>3</v>
      </c>
      <c r="B59" s="53" t="s">
        <v>13</v>
      </c>
      <c r="C59" s="53" t="s">
        <v>14</v>
      </c>
      <c r="D59" s="53" t="s">
        <v>47</v>
      </c>
      <c r="E59" s="53" t="s">
        <v>15</v>
      </c>
    </row>
    <row r="60" spans="1:6" x14ac:dyDescent="0.25">
      <c r="A60" s="53" t="s">
        <v>13</v>
      </c>
      <c r="B60" s="54" t="s">
        <v>52</v>
      </c>
      <c r="C60" s="54">
        <v>0</v>
      </c>
      <c r="D60" s="54">
        <v>0</v>
      </c>
      <c r="E60" s="54">
        <v>0</v>
      </c>
    </row>
    <row r="61" spans="1:6" x14ac:dyDescent="0.25">
      <c r="A61" s="53" t="s">
        <v>14</v>
      </c>
      <c r="B61" s="54">
        <v>0</v>
      </c>
      <c r="C61" s="54" t="s">
        <v>52</v>
      </c>
      <c r="D61" s="54">
        <v>0</v>
      </c>
      <c r="E61" s="54">
        <v>0</v>
      </c>
      <c r="F61" s="37"/>
    </row>
    <row r="62" spans="1:6" x14ac:dyDescent="0.25">
      <c r="A62" s="53" t="s">
        <v>47</v>
      </c>
      <c r="B62" s="54">
        <v>0</v>
      </c>
      <c r="C62" s="54">
        <v>0</v>
      </c>
      <c r="D62" s="54" t="s">
        <v>52</v>
      </c>
      <c r="E62" s="54">
        <v>0</v>
      </c>
    </row>
    <row r="63" spans="1:6" x14ac:dyDescent="0.25">
      <c r="A63" s="53" t="s">
        <v>15</v>
      </c>
      <c r="B63" s="54">
        <v>0</v>
      </c>
      <c r="C63" s="54">
        <v>0</v>
      </c>
      <c r="D63" s="54">
        <v>0</v>
      </c>
      <c r="E63" s="54">
        <v>0</v>
      </c>
    </row>
  </sheetData>
  <pageMargins left="0.7" right="0.7" top="0.78740157499999996" bottom="0.78740157499999996" header="0.3" footer="0.3"/>
  <pageSetup paperSize="9" orientation="portrait" horizontalDpi="0" verticalDpi="0" r:id="rId1"/>
  <ignoredErrors>
    <ignoredError sqref="G37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115B2F2-9197-4506-8243-FDE31F11D446}">
          <x14:formula1>
            <xm:f>Tabelle2!$A$2:$A$5</xm:f>
          </x14:formula1>
          <xm:sqref>B30:U30</xm:sqref>
        </x14:dataValidation>
        <x14:dataValidation type="list" allowBlank="1" showInputMessage="1" showErrorMessage="1" xr:uid="{5C35CD2D-F56A-4513-843A-A2A7B93C1E40}">
          <x14:formula1>
            <xm:f>Tabelle2!$B$6:$B$9</xm:f>
          </x14:formula1>
          <xm:sqref>B32:U32</xm:sqref>
        </x14:dataValidation>
        <x14:dataValidation type="list" allowBlank="1" showInputMessage="1" showErrorMessage="1" xr:uid="{73525991-AD41-41BC-96A8-60AAC59923CC}">
          <x14:formula1>
            <xm:f>Tabelle2!$C$10:$C$11</xm:f>
          </x14:formula1>
          <xm:sqref>B34:U34</xm:sqref>
        </x14:dataValidation>
        <x14:dataValidation type="list" allowBlank="1" showInputMessage="1" showErrorMessage="1" xr:uid="{F5A78E54-ED93-459F-B946-EC22C2895EAF}">
          <x14:formula1>
            <xm:f>Tabelle2!$D$12:$D$18</xm:f>
          </x14:formula1>
          <xm:sqref>B36:U36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B01B-3D98-4388-B919-20B7D18D41A6}">
  <dimension ref="A1:U42"/>
  <sheetViews>
    <sheetView topLeftCell="A15" workbookViewId="0">
      <selection activeCell="D26" sqref="D26"/>
    </sheetView>
  </sheetViews>
  <sheetFormatPr baseColWidth="10" defaultRowHeight="15" x14ac:dyDescent="0.25"/>
  <cols>
    <col min="4" max="4" width="16.5703125" customWidth="1"/>
    <col min="5" max="5" width="17.7109375" customWidth="1"/>
  </cols>
  <sheetData>
    <row r="1" spans="1:5" ht="30" x14ac:dyDescent="0.25">
      <c r="A1" s="4" t="s">
        <v>0</v>
      </c>
      <c r="B1" s="6" t="s">
        <v>1</v>
      </c>
      <c r="C1" s="8" t="s">
        <v>2</v>
      </c>
      <c r="D1" s="9" t="s">
        <v>3</v>
      </c>
      <c r="E1" s="1" t="s">
        <v>4</v>
      </c>
    </row>
    <row r="2" spans="1:5" x14ac:dyDescent="0.25">
      <c r="A2" s="12">
        <v>0</v>
      </c>
      <c r="B2" s="2" t="s">
        <v>16</v>
      </c>
      <c r="C2" s="2" t="s">
        <v>16</v>
      </c>
      <c r="D2" s="2" t="s">
        <v>16</v>
      </c>
      <c r="E2" s="3" t="s">
        <v>5</v>
      </c>
    </row>
    <row r="3" spans="1:5" x14ac:dyDescent="0.25">
      <c r="A3" s="12">
        <v>1</v>
      </c>
      <c r="B3" s="2" t="s">
        <v>16</v>
      </c>
      <c r="C3" s="2" t="s">
        <v>16</v>
      </c>
      <c r="D3" s="2" t="s">
        <v>16</v>
      </c>
      <c r="E3" s="3" t="s">
        <v>7</v>
      </c>
    </row>
    <row r="4" spans="1:5" x14ac:dyDescent="0.25">
      <c r="A4" s="12">
        <v>2</v>
      </c>
      <c r="B4" s="2" t="s">
        <v>16</v>
      </c>
      <c r="C4" s="2" t="s">
        <v>16</v>
      </c>
      <c r="D4" s="2" t="s">
        <v>16</v>
      </c>
      <c r="E4" s="3" t="s">
        <v>17</v>
      </c>
    </row>
    <row r="5" spans="1:5" x14ac:dyDescent="0.25">
      <c r="A5" s="12">
        <v>3</v>
      </c>
      <c r="B5" s="2" t="s">
        <v>16</v>
      </c>
      <c r="C5" s="2" t="s">
        <v>16</v>
      </c>
      <c r="D5" s="2" t="s">
        <v>16</v>
      </c>
      <c r="E5" s="3" t="s">
        <v>6</v>
      </c>
    </row>
    <row r="6" spans="1:5" x14ac:dyDescent="0.25">
      <c r="A6" s="2" t="s">
        <v>16</v>
      </c>
      <c r="B6" s="13">
        <v>0</v>
      </c>
      <c r="C6" s="11" t="s">
        <v>16</v>
      </c>
      <c r="D6" s="2" t="s">
        <v>16</v>
      </c>
      <c r="E6" s="5" t="s">
        <v>8</v>
      </c>
    </row>
    <row r="7" spans="1:5" x14ac:dyDescent="0.25">
      <c r="A7" s="2" t="s">
        <v>16</v>
      </c>
      <c r="B7" s="13">
        <v>1</v>
      </c>
      <c r="C7" s="2" t="s">
        <v>16</v>
      </c>
      <c r="D7" s="2" t="s">
        <v>16</v>
      </c>
      <c r="E7" s="5" t="s">
        <v>43</v>
      </c>
    </row>
    <row r="8" spans="1:5" x14ac:dyDescent="0.25">
      <c r="A8" s="2" t="s">
        <v>16</v>
      </c>
      <c r="B8" s="13">
        <v>2</v>
      </c>
      <c r="C8" s="2" t="s">
        <v>16</v>
      </c>
      <c r="D8" s="2" t="s">
        <v>16</v>
      </c>
      <c r="E8" s="5" t="s">
        <v>9</v>
      </c>
    </row>
    <row r="9" spans="1:5" x14ac:dyDescent="0.25">
      <c r="A9" s="2" t="s">
        <v>16</v>
      </c>
      <c r="B9" s="13">
        <v>3</v>
      </c>
      <c r="C9" s="2" t="s">
        <v>16</v>
      </c>
      <c r="D9" s="2" t="s">
        <v>16</v>
      </c>
      <c r="E9" s="5" t="s">
        <v>10</v>
      </c>
    </row>
    <row r="10" spans="1:5" x14ac:dyDescent="0.25">
      <c r="A10" s="2" t="s">
        <v>16</v>
      </c>
      <c r="B10" s="2" t="s">
        <v>16</v>
      </c>
      <c r="C10" s="14">
        <v>0</v>
      </c>
      <c r="D10" s="2" t="s">
        <v>16</v>
      </c>
      <c r="E10" s="7" t="s">
        <v>11</v>
      </c>
    </row>
    <row r="11" spans="1:5" x14ac:dyDescent="0.25">
      <c r="A11" s="2" t="s">
        <v>16</v>
      </c>
      <c r="B11" s="2" t="s">
        <v>16</v>
      </c>
      <c r="C11" s="14">
        <v>1</v>
      </c>
      <c r="D11" s="2" t="s">
        <v>16</v>
      </c>
      <c r="E11" s="7" t="s">
        <v>12</v>
      </c>
    </row>
    <row r="12" spans="1:5" x14ac:dyDescent="0.25">
      <c r="A12" s="2" t="s">
        <v>16</v>
      </c>
      <c r="B12" s="2" t="s">
        <v>16</v>
      </c>
      <c r="C12" s="2" t="s">
        <v>16</v>
      </c>
      <c r="D12" s="15">
        <v>0</v>
      </c>
      <c r="E12" s="10" t="s">
        <v>13</v>
      </c>
    </row>
    <row r="13" spans="1:5" x14ac:dyDescent="0.25">
      <c r="A13" s="2" t="s">
        <v>16</v>
      </c>
      <c r="B13" s="2" t="s">
        <v>16</v>
      </c>
      <c r="C13" s="2" t="s">
        <v>16</v>
      </c>
      <c r="D13" s="15">
        <v>1</v>
      </c>
      <c r="E13" s="10" t="s">
        <v>56</v>
      </c>
    </row>
    <row r="14" spans="1:5" x14ac:dyDescent="0.25">
      <c r="A14" s="2" t="s">
        <v>16</v>
      </c>
      <c r="B14" s="2" t="s">
        <v>16</v>
      </c>
      <c r="C14" s="2" t="s">
        <v>16</v>
      </c>
      <c r="D14" s="15">
        <v>2</v>
      </c>
      <c r="E14" s="10" t="s">
        <v>14</v>
      </c>
    </row>
    <row r="15" spans="1:5" x14ac:dyDescent="0.25">
      <c r="A15" s="2" t="s">
        <v>16</v>
      </c>
      <c r="B15" s="2" t="s">
        <v>16</v>
      </c>
      <c r="C15" s="2" t="s">
        <v>16</v>
      </c>
      <c r="D15" s="15">
        <v>3</v>
      </c>
      <c r="E15" s="10" t="s">
        <v>47</v>
      </c>
    </row>
    <row r="16" spans="1:5" x14ac:dyDescent="0.25">
      <c r="A16" s="2" t="s">
        <v>16</v>
      </c>
      <c r="B16" s="2" t="s">
        <v>16</v>
      </c>
      <c r="C16" s="2" t="s">
        <v>16</v>
      </c>
      <c r="D16" s="15">
        <v>4</v>
      </c>
      <c r="E16" s="10" t="s">
        <v>55</v>
      </c>
    </row>
    <row r="17" spans="1:21" x14ac:dyDescent="0.25">
      <c r="A17" s="2" t="s">
        <v>16</v>
      </c>
      <c r="B17" s="2" t="s">
        <v>16</v>
      </c>
      <c r="C17" s="2" t="s">
        <v>16</v>
      </c>
      <c r="D17" s="15">
        <v>5</v>
      </c>
      <c r="E17" s="10" t="s">
        <v>65</v>
      </c>
    </row>
    <row r="18" spans="1:21" x14ac:dyDescent="0.25">
      <c r="A18" s="2" t="s">
        <v>16</v>
      </c>
      <c r="B18" s="2" t="s">
        <v>16</v>
      </c>
      <c r="C18" s="2" t="s">
        <v>16</v>
      </c>
      <c r="D18" s="15" t="s">
        <v>18</v>
      </c>
      <c r="E18" s="10" t="s">
        <v>15</v>
      </c>
    </row>
    <row r="22" spans="1:21" x14ac:dyDescent="0.25">
      <c r="A22" s="83" t="s">
        <v>72</v>
      </c>
      <c r="B22" s="23" t="s">
        <v>20</v>
      </c>
      <c r="C22" s="23" t="s">
        <v>21</v>
      </c>
      <c r="D22" s="23" t="s">
        <v>22</v>
      </c>
      <c r="E22" s="24" t="s">
        <v>23</v>
      </c>
      <c r="F22" s="24" t="s">
        <v>24</v>
      </c>
      <c r="G22" s="25" t="s">
        <v>25</v>
      </c>
      <c r="H22" s="26" t="s">
        <v>40</v>
      </c>
      <c r="I22" s="26" t="s">
        <v>41</v>
      </c>
      <c r="J22" s="27" t="s">
        <v>42</v>
      </c>
      <c r="K22" s="27" t="s">
        <v>46</v>
      </c>
      <c r="L22" s="55" t="s">
        <v>53</v>
      </c>
      <c r="M22" s="55" t="s">
        <v>54</v>
      </c>
      <c r="N22" s="30" t="s">
        <v>57</v>
      </c>
      <c r="O22" s="30" t="s">
        <v>58</v>
      </c>
      <c r="P22" s="30" t="s">
        <v>59</v>
      </c>
      <c r="Q22" s="30" t="s">
        <v>61</v>
      </c>
      <c r="R22" s="30" t="s">
        <v>60</v>
      </c>
      <c r="S22" s="31" t="s">
        <v>62</v>
      </c>
      <c r="T22" s="31" t="s">
        <v>63</v>
      </c>
      <c r="U22" s="34" t="s">
        <v>64</v>
      </c>
    </row>
    <row r="23" spans="1:21" x14ac:dyDescent="0.25">
      <c r="A23" s="86" t="s">
        <v>20</v>
      </c>
      <c r="B23" s="85">
        <v>3.5</v>
      </c>
      <c r="C23" s="85">
        <f>SUM(IF(Tabelle1!B31="child",SUM((COUNTIF(Tabelle1!C31,"child")*1),((COUNTIF(Tabelle1!C31,"young_adult")*0.5))),0),IF(Tabelle1!B33="germany",SUM((COUNTIF(Tabelle1!C33,"germany")*1),((COUNTIF(Tabelle1!C33,"switzerland")*0.5))),0),IF(Tabelle1!B35="sober",((COUNTIF(Tabelle1!C35,"sober")*1)),0),IF(Tabelle1!B37="family_1",SUM((COUNTIF(Tabelle1!C37,"family_1")*0.5),((COUNTIF(Tabelle1!C37,"friends_1")*0))),0))</f>
        <v>1.5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</row>
    <row r="24" spans="1:21" x14ac:dyDescent="0.25">
      <c r="A24" s="86" t="s">
        <v>21</v>
      </c>
      <c r="B24">
        <f>SUM(IF(C31="adult",SUM((COUNTIF(B31,"adult")*1),((COUNTIF(B31,"young_adult")*0.5)),((COUNTIF(B31,"old_adult")*0.5))),0),IF(Tabelle1!C33="germany",SUM((COUNTIF(Tabelle1!B33,"germany")*1),((COUNTIF(Tabelle1!B33,"switzerland")*0.5))),0),IF(Tabelle1!C35="sober",((COUNTIF(Tabelle1!B35,"sober")*1)),0),IF(Tabelle1!C37="family_1",SUM((COUNTIF(Tabelle1!B37,"family_1")*0.5),((COUNTIF(Tabelle1!B37,"friends_1")*0))),0))</f>
        <v>1.5</v>
      </c>
      <c r="C24" s="85">
        <v>3.5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</row>
    <row r="25" spans="1:21" x14ac:dyDescent="0.25">
      <c r="A25" s="86" t="s">
        <v>22</v>
      </c>
      <c r="B25" s="85">
        <f>SUM(IF(Tabelle1!D31="adult",SUM((COUNTIF(Tabelle1!B31,"adult")*1),((COUNTIF(Tabelle1!B31,"young_adult")*0.5)),((COUNTIF(Tabelle1!B31,"old_adult")*0.5))),0),IF(Tabelle1!D33="germany",SUM((COUNTIF(Tabelle1!B33,"germany")*1),((COUNTIF(Tabelle1!B33,"switzerland")*0.5))),0),IF(Tabelle1!D35="sober",((COUNTIF(Tabelle1!B35,"sober")*1)),0),IF(Tabelle1!D37="family_1",SUM((COUNTIF(Tabelle1!B37,"family_1")*0.5),((COUNTIF(Tabelle1!B37,"friends_1")*0))),0))</f>
        <v>2.5</v>
      </c>
      <c r="C25" s="85"/>
      <c r="D25" s="85">
        <v>3.5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1:21" x14ac:dyDescent="0.25">
      <c r="A26" s="87" t="s">
        <v>23</v>
      </c>
      <c r="B26" s="85"/>
      <c r="C26" s="85"/>
      <c r="D26" s="85"/>
      <c r="E26" s="85">
        <v>3.5</v>
      </c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</row>
    <row r="27" spans="1:21" x14ac:dyDescent="0.25">
      <c r="A27" s="87" t="s">
        <v>24</v>
      </c>
      <c r="F27" s="85">
        <v>3.5</v>
      </c>
    </row>
    <row r="28" spans="1:21" x14ac:dyDescent="0.25">
      <c r="A28" s="88" t="s">
        <v>25</v>
      </c>
      <c r="G28" s="85">
        <v>3.5</v>
      </c>
    </row>
    <row r="29" spans="1:21" x14ac:dyDescent="0.25">
      <c r="A29" s="89" t="s">
        <v>40</v>
      </c>
      <c r="H29" s="85">
        <v>3.5</v>
      </c>
    </row>
    <row r="30" spans="1:21" x14ac:dyDescent="0.25">
      <c r="A30" s="89" t="s">
        <v>41</v>
      </c>
      <c r="I30" s="85">
        <v>3.5</v>
      </c>
    </row>
    <row r="31" spans="1:21" x14ac:dyDescent="0.25">
      <c r="A31" s="90" t="s">
        <v>42</v>
      </c>
      <c r="J31" s="85">
        <v>3.5</v>
      </c>
    </row>
    <row r="32" spans="1:21" x14ac:dyDescent="0.25">
      <c r="A32" s="90" t="s">
        <v>73</v>
      </c>
      <c r="K32" s="85">
        <v>3.5</v>
      </c>
    </row>
    <row r="33" spans="1:21" x14ac:dyDescent="0.25">
      <c r="A33" s="91" t="s">
        <v>53</v>
      </c>
      <c r="L33" s="85">
        <v>3.5</v>
      </c>
    </row>
    <row r="34" spans="1:21" x14ac:dyDescent="0.25">
      <c r="A34" s="91" t="s">
        <v>54</v>
      </c>
      <c r="M34" s="85">
        <v>3.5</v>
      </c>
    </row>
    <row r="35" spans="1:21" x14ac:dyDescent="0.25">
      <c r="A35" s="92" t="s">
        <v>57</v>
      </c>
      <c r="N35" s="85">
        <v>3.5</v>
      </c>
    </row>
    <row r="36" spans="1:21" x14ac:dyDescent="0.25">
      <c r="A36" s="92" t="s">
        <v>58</v>
      </c>
      <c r="O36" s="85">
        <v>3.5</v>
      </c>
    </row>
    <row r="37" spans="1:21" x14ac:dyDescent="0.25">
      <c r="A37" s="92" t="s">
        <v>59</v>
      </c>
      <c r="P37" s="85">
        <v>3.5</v>
      </c>
    </row>
    <row r="38" spans="1:21" x14ac:dyDescent="0.25">
      <c r="A38" s="92" t="s">
        <v>61</v>
      </c>
      <c r="Q38" s="85">
        <v>3.5</v>
      </c>
    </row>
    <row r="39" spans="1:21" x14ac:dyDescent="0.25">
      <c r="A39" s="92" t="s">
        <v>60</v>
      </c>
      <c r="R39" s="85">
        <v>3.5</v>
      </c>
    </row>
    <row r="40" spans="1:21" x14ac:dyDescent="0.25">
      <c r="A40" s="93" t="s">
        <v>62</v>
      </c>
      <c r="S40" s="85">
        <v>3.5</v>
      </c>
    </row>
    <row r="41" spans="1:21" x14ac:dyDescent="0.25">
      <c r="A41" s="93" t="s">
        <v>63</v>
      </c>
      <c r="T41" s="85">
        <v>3.5</v>
      </c>
    </row>
    <row r="42" spans="1:21" x14ac:dyDescent="0.25">
      <c r="A42" s="94" t="s">
        <v>64</v>
      </c>
      <c r="U42" s="85">
        <v>3.5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Riem-PC</dc:creator>
  <cp:lastModifiedBy>Riem-PC</cp:lastModifiedBy>
  <dcterms:created xsi:type="dcterms:W3CDTF">2022-06-09T12:20:08Z</dcterms:created>
  <dcterms:modified xsi:type="dcterms:W3CDTF">2022-06-29T01:36:16Z</dcterms:modified>
</cp:coreProperties>
</file>